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output\"/>
    </mc:Choice>
  </mc:AlternateContent>
  <xr:revisionPtr revIDLastSave="0" documentId="13_ncr:1_{485318E7-346B-4C97-AF08-53AD87B2B972}" xr6:coauthVersionLast="47" xr6:coauthVersionMax="47" xr10:uidLastSave="{00000000-0000-0000-0000-000000000000}"/>
  <bookViews>
    <workbookView xWindow="-103" yWindow="-103" windowWidth="33120" windowHeight="18120" activeTab="5" xr2:uid="{00000000-000D-0000-FFFF-FFFF00000000}"/>
  </bookViews>
  <sheets>
    <sheet name="combo" sheetId="12" r:id="rId1"/>
    <sheet name="heat_desiccation" sheetId="4" r:id="rId2"/>
    <sheet name="heat_only" sheetId="11" r:id="rId3"/>
    <sheet name="heat_death" sheetId="8" r:id="rId4"/>
    <sheet name="control" sheetId="10" r:id="rId5"/>
    <sheet name="trt_list" sheetId="6" r:id="rId6"/>
    <sheet name="combo_list" sheetId="13" r:id="rId7"/>
    <sheet name="group_list" sheetId="14" r:id="rId8"/>
    <sheet name="baseline" sheetId="1" r:id="rId9"/>
    <sheet name="T1" sheetId="3" r:id="rId10"/>
    <sheet name="T2" sheetId="9" r:id="rId11"/>
    <sheet name="T6" sheetId="7" r:id="rId12"/>
    <sheet name="T10" sheetId="5" r:id="rId13"/>
    <sheet name="key" sheetId="2" r:id="rId14"/>
    <sheet name="X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2" i="12"/>
  <c r="J757" i="12"/>
  <c r="I757" i="12" s="1"/>
  <c r="K757" i="12"/>
  <c r="J758" i="12"/>
  <c r="I758" i="12" s="1"/>
  <c r="K758" i="12"/>
  <c r="J759" i="12"/>
  <c r="I759" i="12" s="1"/>
  <c r="K759" i="12"/>
  <c r="J760" i="12"/>
  <c r="I760" i="12" s="1"/>
  <c r="K760" i="12"/>
  <c r="J761" i="12"/>
  <c r="I761" i="12" s="1"/>
  <c r="K761" i="12"/>
  <c r="J762" i="12"/>
  <c r="I762" i="12" s="1"/>
  <c r="K762" i="12"/>
  <c r="J763" i="12"/>
  <c r="I763" i="12" s="1"/>
  <c r="K763" i="12"/>
  <c r="J764" i="12"/>
  <c r="I764" i="12" s="1"/>
  <c r="K764" i="12"/>
  <c r="J765" i="12"/>
  <c r="I765" i="12" s="1"/>
  <c r="K765" i="12"/>
  <c r="J766" i="12"/>
  <c r="I766" i="12" s="1"/>
  <c r="K766" i="12"/>
  <c r="J767" i="12"/>
  <c r="I767" i="12" s="1"/>
  <c r="K767" i="12"/>
  <c r="J768" i="12"/>
  <c r="I768" i="12" s="1"/>
  <c r="K768" i="12"/>
  <c r="J769" i="12"/>
  <c r="I769" i="12" s="1"/>
  <c r="K769" i="12"/>
  <c r="J770" i="12"/>
  <c r="I770" i="12" s="1"/>
  <c r="K770" i="12"/>
  <c r="J771" i="12"/>
  <c r="I771" i="12" s="1"/>
  <c r="K771" i="12"/>
  <c r="J772" i="12"/>
  <c r="I772" i="12" s="1"/>
  <c r="K772" i="12"/>
  <c r="J773" i="12"/>
  <c r="I773" i="12" s="1"/>
  <c r="K773" i="12"/>
  <c r="J774" i="12"/>
  <c r="I774" i="12" s="1"/>
  <c r="K774" i="12"/>
  <c r="J775" i="12"/>
  <c r="I775" i="12" s="1"/>
  <c r="K775" i="12"/>
  <c r="J776" i="12"/>
  <c r="I776" i="12" s="1"/>
  <c r="K776" i="12"/>
  <c r="J777" i="12"/>
  <c r="I777" i="12" s="1"/>
  <c r="K777" i="12"/>
  <c r="J778" i="12"/>
  <c r="I778" i="12" s="1"/>
  <c r="K778" i="12"/>
  <c r="J779" i="12"/>
  <c r="I779" i="12" s="1"/>
  <c r="K779" i="12"/>
  <c r="J780" i="12"/>
  <c r="I780" i="12" s="1"/>
  <c r="K780" i="12"/>
  <c r="J781" i="12"/>
  <c r="I781" i="12" s="1"/>
  <c r="K781" i="12"/>
  <c r="J782" i="12"/>
  <c r="I782" i="12" s="1"/>
  <c r="K782" i="12"/>
  <c r="J783" i="12"/>
  <c r="I783" i="12" s="1"/>
  <c r="K783" i="12"/>
  <c r="J784" i="12"/>
  <c r="I784" i="12" s="1"/>
  <c r="K784" i="12"/>
  <c r="J785" i="12"/>
  <c r="I785" i="12" s="1"/>
  <c r="K785" i="12"/>
  <c r="J786" i="12"/>
  <c r="I786" i="12" s="1"/>
  <c r="K786" i="12"/>
  <c r="J787" i="12"/>
  <c r="I787" i="12" s="1"/>
  <c r="K787" i="12"/>
  <c r="J788" i="12"/>
  <c r="I788" i="12" s="1"/>
  <c r="K788" i="12"/>
  <c r="J789" i="12"/>
  <c r="I789" i="12" s="1"/>
  <c r="K789" i="12"/>
  <c r="J790" i="12"/>
  <c r="I790" i="12" s="1"/>
  <c r="K790" i="12"/>
  <c r="J791" i="12"/>
  <c r="I791" i="12" s="1"/>
  <c r="K791" i="12"/>
  <c r="J792" i="12"/>
  <c r="I792" i="12" s="1"/>
  <c r="K792" i="12"/>
  <c r="J793" i="12"/>
  <c r="I793" i="12" s="1"/>
  <c r="K793" i="12"/>
  <c r="J794" i="12"/>
  <c r="I794" i="12" s="1"/>
  <c r="K794" i="12"/>
  <c r="J795" i="12"/>
  <c r="I795" i="12" s="1"/>
  <c r="K795" i="12"/>
  <c r="J796" i="12"/>
  <c r="I796" i="12" s="1"/>
  <c r="K796" i="12"/>
  <c r="J797" i="12"/>
  <c r="I797" i="12" s="1"/>
  <c r="K797" i="12"/>
  <c r="J798" i="12"/>
  <c r="I798" i="12" s="1"/>
  <c r="K798" i="12"/>
  <c r="J799" i="12"/>
  <c r="I799" i="12" s="1"/>
  <c r="K799" i="12"/>
  <c r="J800" i="12"/>
  <c r="I800" i="12" s="1"/>
  <c r="K800" i="12"/>
  <c r="J801" i="12"/>
  <c r="I801" i="12" s="1"/>
  <c r="K801" i="12"/>
  <c r="J802" i="12"/>
  <c r="I802" i="12" s="1"/>
  <c r="K802" i="12"/>
  <c r="J803" i="12"/>
  <c r="I803" i="12" s="1"/>
  <c r="K803" i="12"/>
  <c r="J804" i="12"/>
  <c r="I804" i="12" s="1"/>
  <c r="K804" i="12"/>
  <c r="J805" i="12"/>
  <c r="I805" i="12" s="1"/>
  <c r="K805" i="12"/>
  <c r="J806" i="12"/>
  <c r="I806" i="12" s="1"/>
  <c r="K806" i="12"/>
  <c r="J807" i="12"/>
  <c r="I807" i="12" s="1"/>
  <c r="K807" i="12"/>
  <c r="J808" i="12"/>
  <c r="I808" i="12" s="1"/>
  <c r="K808" i="12"/>
  <c r="J809" i="12"/>
  <c r="I809" i="12" s="1"/>
  <c r="K809" i="12"/>
  <c r="J810" i="12"/>
  <c r="I810" i="12" s="1"/>
  <c r="K810" i="12"/>
  <c r="J811" i="12"/>
  <c r="I811" i="12" s="1"/>
  <c r="K811" i="12"/>
  <c r="J812" i="12"/>
  <c r="I812" i="12" s="1"/>
  <c r="K812" i="12"/>
  <c r="J813" i="12"/>
  <c r="I813" i="12" s="1"/>
  <c r="K813" i="12"/>
  <c r="J814" i="12"/>
  <c r="I814" i="12" s="1"/>
  <c r="K814" i="12"/>
  <c r="J815" i="12"/>
  <c r="I815" i="12" s="1"/>
  <c r="K815" i="12"/>
  <c r="J816" i="12"/>
  <c r="I816" i="12" s="1"/>
  <c r="K816" i="12"/>
  <c r="J817" i="12"/>
  <c r="I817" i="12" s="1"/>
  <c r="K817" i="12"/>
  <c r="J818" i="12"/>
  <c r="I818" i="12" s="1"/>
  <c r="K818" i="12"/>
  <c r="J819" i="12"/>
  <c r="I819" i="12" s="1"/>
  <c r="K819" i="12"/>
  <c r="J820" i="12"/>
  <c r="I820" i="12" s="1"/>
  <c r="K820" i="12"/>
  <c r="J821" i="12"/>
  <c r="I821" i="12" s="1"/>
  <c r="K821" i="12"/>
  <c r="J822" i="12"/>
  <c r="I822" i="12" s="1"/>
  <c r="K822" i="12"/>
  <c r="J823" i="12"/>
  <c r="I823" i="12" s="1"/>
  <c r="K823" i="12"/>
  <c r="J824" i="12"/>
  <c r="I824" i="12" s="1"/>
  <c r="K824" i="12"/>
  <c r="J825" i="12"/>
  <c r="I825" i="12" s="1"/>
  <c r="K825" i="12"/>
  <c r="J826" i="12"/>
  <c r="I826" i="12" s="1"/>
  <c r="K826" i="12"/>
  <c r="J827" i="12"/>
  <c r="I827" i="12" s="1"/>
  <c r="K827" i="12"/>
  <c r="J828" i="12"/>
  <c r="I828" i="12" s="1"/>
  <c r="K828" i="12"/>
  <c r="J829" i="12"/>
  <c r="I829" i="12" s="1"/>
  <c r="K829" i="12"/>
  <c r="J830" i="12"/>
  <c r="I830" i="12" s="1"/>
  <c r="K830" i="12"/>
  <c r="J831" i="12"/>
  <c r="I831" i="12" s="1"/>
  <c r="K831" i="12"/>
  <c r="J832" i="12"/>
  <c r="I832" i="12" s="1"/>
  <c r="K832" i="12"/>
  <c r="J833" i="12"/>
  <c r="I833" i="12" s="1"/>
  <c r="K833" i="12"/>
  <c r="J834" i="12"/>
  <c r="I834" i="12" s="1"/>
  <c r="K834" i="12"/>
  <c r="J835" i="12"/>
  <c r="I835" i="12" s="1"/>
  <c r="K835" i="12"/>
  <c r="J836" i="12"/>
  <c r="I836" i="12" s="1"/>
  <c r="K836" i="12"/>
  <c r="J837" i="12"/>
  <c r="I837" i="12" s="1"/>
  <c r="K837" i="12"/>
  <c r="J838" i="12"/>
  <c r="I838" i="12" s="1"/>
  <c r="K838" i="12"/>
  <c r="J839" i="12"/>
  <c r="I839" i="12" s="1"/>
  <c r="K839" i="12"/>
  <c r="J840" i="12"/>
  <c r="I840" i="12" s="1"/>
  <c r="K840" i="12"/>
  <c r="J841" i="12"/>
  <c r="I841" i="12" s="1"/>
  <c r="K841" i="12"/>
  <c r="J842" i="12"/>
  <c r="I842" i="12" s="1"/>
  <c r="K842" i="12"/>
  <c r="J843" i="12"/>
  <c r="I843" i="12" s="1"/>
  <c r="K843" i="12"/>
  <c r="J844" i="12"/>
  <c r="I844" i="12" s="1"/>
  <c r="K844" i="12"/>
  <c r="J845" i="12"/>
  <c r="I845" i="12" s="1"/>
  <c r="K845" i="12"/>
  <c r="J846" i="12"/>
  <c r="I846" i="12" s="1"/>
  <c r="K846" i="12"/>
  <c r="J847" i="12"/>
  <c r="I847" i="12" s="1"/>
  <c r="K847" i="12"/>
  <c r="J848" i="12"/>
  <c r="I848" i="12" s="1"/>
  <c r="K848" i="12"/>
  <c r="J849" i="12"/>
  <c r="I849" i="12" s="1"/>
  <c r="K849" i="12"/>
  <c r="J850" i="12"/>
  <c r="I850" i="12" s="1"/>
  <c r="K850" i="12"/>
  <c r="J851" i="12"/>
  <c r="I851" i="12" s="1"/>
  <c r="K851" i="12"/>
  <c r="J852" i="12"/>
  <c r="I852" i="12" s="1"/>
  <c r="K852" i="12"/>
  <c r="J853" i="12"/>
  <c r="I853" i="12" s="1"/>
  <c r="K853" i="12"/>
  <c r="J854" i="12"/>
  <c r="I854" i="12" s="1"/>
  <c r="K854" i="12"/>
  <c r="J855" i="12"/>
  <c r="I855" i="12" s="1"/>
  <c r="K855" i="12"/>
  <c r="J856" i="12"/>
  <c r="I856" i="12" s="1"/>
  <c r="K856" i="12"/>
  <c r="J857" i="12"/>
  <c r="I857" i="12" s="1"/>
  <c r="K857" i="12"/>
  <c r="J858" i="12"/>
  <c r="I858" i="12" s="1"/>
  <c r="K858" i="12"/>
  <c r="J859" i="12"/>
  <c r="I859" i="12" s="1"/>
  <c r="K859" i="12"/>
  <c r="J860" i="12"/>
  <c r="I860" i="12" s="1"/>
  <c r="K860" i="12"/>
  <c r="J861" i="12"/>
  <c r="I861" i="12" s="1"/>
  <c r="K861" i="12"/>
  <c r="J862" i="12"/>
  <c r="I862" i="12" s="1"/>
  <c r="K862" i="12"/>
  <c r="J863" i="12"/>
  <c r="I863" i="12" s="1"/>
  <c r="K863" i="12"/>
  <c r="J864" i="12"/>
  <c r="I864" i="12" s="1"/>
  <c r="K864" i="12"/>
  <c r="J865" i="12"/>
  <c r="I865" i="12" s="1"/>
  <c r="K865" i="12"/>
  <c r="J866" i="12"/>
  <c r="I866" i="12" s="1"/>
  <c r="K866" i="12"/>
  <c r="J867" i="12"/>
  <c r="I867" i="12" s="1"/>
  <c r="K867" i="12"/>
  <c r="J868" i="12"/>
  <c r="I868" i="12" s="1"/>
  <c r="K868" i="12"/>
  <c r="J869" i="12"/>
  <c r="I869" i="12" s="1"/>
  <c r="K869" i="12"/>
  <c r="J870" i="12"/>
  <c r="I870" i="12" s="1"/>
  <c r="K870" i="12"/>
  <c r="J871" i="12"/>
  <c r="I871" i="12" s="1"/>
  <c r="K871" i="12"/>
  <c r="J872" i="12"/>
  <c r="I872" i="12" s="1"/>
  <c r="K872" i="12"/>
  <c r="J873" i="12"/>
  <c r="I873" i="12" s="1"/>
  <c r="K873" i="12"/>
  <c r="J874" i="12"/>
  <c r="I874" i="12" s="1"/>
  <c r="K874" i="12"/>
  <c r="J875" i="12"/>
  <c r="I875" i="12" s="1"/>
  <c r="K875" i="12"/>
  <c r="J876" i="12"/>
  <c r="I876" i="12" s="1"/>
  <c r="K876" i="12"/>
  <c r="J877" i="12"/>
  <c r="I877" i="12" s="1"/>
  <c r="K877" i="12"/>
  <c r="J878" i="12"/>
  <c r="I878" i="12" s="1"/>
  <c r="K878" i="12"/>
  <c r="J879" i="12"/>
  <c r="I879" i="12" s="1"/>
  <c r="K879" i="12"/>
  <c r="J880" i="12"/>
  <c r="I880" i="12" s="1"/>
  <c r="K880" i="12"/>
  <c r="J881" i="12"/>
  <c r="I881" i="12" s="1"/>
  <c r="K881" i="12"/>
  <c r="J882" i="12"/>
  <c r="I882" i="12" s="1"/>
  <c r="K882" i="12"/>
  <c r="J883" i="12"/>
  <c r="I883" i="12" s="1"/>
  <c r="K883" i="12"/>
  <c r="J884" i="12"/>
  <c r="I884" i="12" s="1"/>
  <c r="K884" i="12"/>
  <c r="J885" i="12"/>
  <c r="I885" i="12" s="1"/>
  <c r="K885" i="12"/>
  <c r="J886" i="12"/>
  <c r="I886" i="12" s="1"/>
  <c r="K886" i="12"/>
  <c r="J887" i="12"/>
  <c r="I887" i="12" s="1"/>
  <c r="K887" i="12"/>
  <c r="J888" i="12"/>
  <c r="I888" i="12" s="1"/>
  <c r="K888" i="12"/>
  <c r="J889" i="12"/>
  <c r="I889" i="12" s="1"/>
  <c r="K889" i="12"/>
  <c r="J890" i="12"/>
  <c r="I890" i="12" s="1"/>
  <c r="K890" i="12"/>
  <c r="J891" i="12"/>
  <c r="I891" i="12" s="1"/>
  <c r="K891" i="12"/>
  <c r="J892" i="12"/>
  <c r="I892" i="12" s="1"/>
  <c r="K892" i="12"/>
  <c r="J893" i="12"/>
  <c r="I893" i="12" s="1"/>
  <c r="K893" i="12"/>
  <c r="J894" i="12"/>
  <c r="I894" i="12" s="1"/>
  <c r="K894" i="12"/>
  <c r="J895" i="12"/>
  <c r="I895" i="12" s="1"/>
  <c r="K895" i="12"/>
  <c r="J896" i="12"/>
  <c r="I896" i="12" s="1"/>
  <c r="K896" i="12"/>
  <c r="J897" i="12"/>
  <c r="I897" i="12" s="1"/>
  <c r="K897" i="12"/>
  <c r="J898" i="12"/>
  <c r="I898" i="12" s="1"/>
  <c r="K898" i="12"/>
  <c r="J899" i="12"/>
  <c r="I899" i="12" s="1"/>
  <c r="K899" i="12"/>
  <c r="J900" i="12"/>
  <c r="I900" i="12" s="1"/>
  <c r="K900" i="12"/>
  <c r="J901" i="12"/>
  <c r="I901" i="12" s="1"/>
  <c r="K901" i="12"/>
  <c r="J902" i="12"/>
  <c r="I902" i="12" s="1"/>
  <c r="K902" i="12"/>
  <c r="J903" i="12"/>
  <c r="I903" i="12" s="1"/>
  <c r="K903" i="12"/>
  <c r="J904" i="12"/>
  <c r="I904" i="12" s="1"/>
  <c r="K904" i="12"/>
  <c r="J905" i="12"/>
  <c r="I905" i="12" s="1"/>
  <c r="K905" i="12"/>
  <c r="J906" i="12"/>
  <c r="I906" i="12" s="1"/>
  <c r="K906" i="12"/>
  <c r="J907" i="12"/>
  <c r="I907" i="12" s="1"/>
  <c r="K907" i="12"/>
  <c r="J908" i="12"/>
  <c r="I908" i="12" s="1"/>
  <c r="K908" i="12"/>
  <c r="J909" i="12"/>
  <c r="I909" i="12" s="1"/>
  <c r="K909" i="12"/>
  <c r="J910" i="12"/>
  <c r="I910" i="12" s="1"/>
  <c r="K910" i="12"/>
  <c r="J911" i="12"/>
  <c r="I911" i="12" s="1"/>
  <c r="K911" i="12"/>
  <c r="J912" i="12"/>
  <c r="I912" i="12" s="1"/>
  <c r="K912" i="12"/>
  <c r="J913" i="12"/>
  <c r="I913" i="12" s="1"/>
  <c r="K913" i="12"/>
  <c r="J914" i="12"/>
  <c r="I914" i="12" s="1"/>
  <c r="K914" i="12"/>
  <c r="J915" i="12"/>
  <c r="I915" i="12" s="1"/>
  <c r="K915" i="12"/>
  <c r="J916" i="12"/>
  <c r="I916" i="12" s="1"/>
  <c r="K916" i="12"/>
  <c r="J917" i="12"/>
  <c r="I917" i="12" s="1"/>
  <c r="K917" i="12"/>
  <c r="J918" i="12"/>
  <c r="I918" i="12" s="1"/>
  <c r="K918" i="12"/>
  <c r="J919" i="12"/>
  <c r="I919" i="12" s="1"/>
  <c r="K919" i="12"/>
  <c r="J920" i="12"/>
  <c r="I920" i="12" s="1"/>
  <c r="K920" i="12"/>
  <c r="J921" i="12"/>
  <c r="I921" i="12" s="1"/>
  <c r="K921" i="12"/>
  <c r="J922" i="12"/>
  <c r="I922" i="12" s="1"/>
  <c r="K922" i="12"/>
  <c r="J923" i="12"/>
  <c r="I923" i="12" s="1"/>
  <c r="K923" i="12"/>
  <c r="J924" i="12"/>
  <c r="I924" i="12" s="1"/>
  <c r="K924" i="12"/>
  <c r="J925" i="12"/>
  <c r="I925" i="12" s="1"/>
  <c r="K925" i="12"/>
  <c r="J926" i="12"/>
  <c r="I926" i="12" s="1"/>
  <c r="K926" i="12"/>
  <c r="J927" i="12"/>
  <c r="I927" i="12" s="1"/>
  <c r="K927" i="12"/>
  <c r="J928" i="12"/>
  <c r="I928" i="12" s="1"/>
  <c r="K928" i="12"/>
  <c r="J929" i="12"/>
  <c r="I929" i="12" s="1"/>
  <c r="K929" i="12"/>
  <c r="J930" i="12"/>
  <c r="I930" i="12" s="1"/>
  <c r="K930" i="12"/>
  <c r="J931" i="12"/>
  <c r="I931" i="12" s="1"/>
  <c r="K931" i="12"/>
  <c r="J932" i="12"/>
  <c r="I932" i="12" s="1"/>
  <c r="K932" i="12"/>
  <c r="J933" i="12"/>
  <c r="I933" i="12" s="1"/>
  <c r="K933" i="12"/>
  <c r="J934" i="12"/>
  <c r="I934" i="12" s="1"/>
  <c r="K934" i="12"/>
  <c r="J935" i="12"/>
  <c r="I935" i="12" s="1"/>
  <c r="K935" i="12"/>
  <c r="J936" i="12"/>
  <c r="I936" i="12" s="1"/>
  <c r="K936" i="12"/>
  <c r="J937" i="12"/>
  <c r="I937" i="12" s="1"/>
  <c r="K937" i="12"/>
  <c r="J938" i="12"/>
  <c r="I938" i="12" s="1"/>
  <c r="K938" i="12"/>
  <c r="J939" i="12"/>
  <c r="I939" i="12" s="1"/>
  <c r="K939" i="12"/>
  <c r="J940" i="12"/>
  <c r="I940" i="12" s="1"/>
  <c r="K940" i="12"/>
  <c r="J941" i="12"/>
  <c r="I941" i="12" s="1"/>
  <c r="K941" i="12"/>
  <c r="J942" i="12"/>
  <c r="I942" i="12" s="1"/>
  <c r="K942" i="12"/>
  <c r="J943" i="12"/>
  <c r="I943" i="12" s="1"/>
  <c r="K943" i="12"/>
  <c r="J944" i="12"/>
  <c r="I944" i="12" s="1"/>
  <c r="K944" i="12"/>
  <c r="J945" i="12"/>
  <c r="I945" i="12" s="1"/>
  <c r="K945" i="12"/>
  <c r="J946" i="12"/>
  <c r="I946" i="12" s="1"/>
  <c r="K946" i="12"/>
  <c r="J947" i="12"/>
  <c r="I947" i="12" s="1"/>
  <c r="K947" i="12"/>
  <c r="J948" i="12"/>
  <c r="I948" i="12" s="1"/>
  <c r="K948" i="12"/>
  <c r="J949" i="12"/>
  <c r="I949" i="12" s="1"/>
  <c r="K949" i="12"/>
  <c r="J950" i="12"/>
  <c r="I950" i="12" s="1"/>
  <c r="K950" i="12"/>
  <c r="J951" i="12"/>
  <c r="I951" i="12" s="1"/>
  <c r="K951" i="12"/>
  <c r="J952" i="12"/>
  <c r="I952" i="12" s="1"/>
  <c r="K952" i="12"/>
  <c r="J953" i="12"/>
  <c r="I953" i="12" s="1"/>
  <c r="K953" i="12"/>
  <c r="J954" i="12"/>
  <c r="I954" i="12" s="1"/>
  <c r="K954" i="12"/>
  <c r="J955" i="12"/>
  <c r="I955" i="12" s="1"/>
  <c r="K955" i="12"/>
  <c r="J956" i="12"/>
  <c r="I956" i="12" s="1"/>
  <c r="K956" i="12"/>
  <c r="J957" i="12"/>
  <c r="I957" i="12" s="1"/>
  <c r="K957" i="12"/>
  <c r="J958" i="12"/>
  <c r="I958" i="12" s="1"/>
  <c r="K958" i="12"/>
  <c r="J959" i="12"/>
  <c r="I959" i="12" s="1"/>
  <c r="K959" i="12"/>
  <c r="J960" i="12"/>
  <c r="I960" i="12" s="1"/>
  <c r="K960" i="12"/>
  <c r="J961" i="12"/>
  <c r="I961" i="12" s="1"/>
  <c r="K961" i="12"/>
  <c r="J962" i="12"/>
  <c r="I962" i="12" s="1"/>
  <c r="K962" i="12"/>
  <c r="J963" i="12"/>
  <c r="I963" i="12" s="1"/>
  <c r="K963" i="12"/>
  <c r="J964" i="12"/>
  <c r="I964" i="12" s="1"/>
  <c r="K964" i="12"/>
  <c r="J965" i="12"/>
  <c r="I965" i="12" s="1"/>
  <c r="K965" i="12"/>
  <c r="J966" i="12"/>
  <c r="I966" i="12" s="1"/>
  <c r="K966" i="12"/>
  <c r="J967" i="12"/>
  <c r="I967" i="12" s="1"/>
  <c r="K967" i="12"/>
  <c r="J968" i="12"/>
  <c r="I968" i="12" s="1"/>
  <c r="K968" i="12"/>
  <c r="J969" i="12"/>
  <c r="I969" i="12" s="1"/>
  <c r="K969" i="12"/>
  <c r="J970" i="12"/>
  <c r="I970" i="12" s="1"/>
  <c r="K970" i="12"/>
  <c r="J971" i="12"/>
  <c r="I971" i="12" s="1"/>
  <c r="K971" i="12"/>
  <c r="J972" i="12"/>
  <c r="I972" i="12" s="1"/>
  <c r="K972" i="12"/>
  <c r="J973" i="12"/>
  <c r="I973" i="12" s="1"/>
  <c r="K973" i="12"/>
  <c r="J974" i="12"/>
  <c r="I974" i="12" s="1"/>
  <c r="K974" i="12"/>
  <c r="J975" i="12"/>
  <c r="I975" i="12" s="1"/>
  <c r="K975" i="12"/>
  <c r="J976" i="12"/>
  <c r="I976" i="12" s="1"/>
  <c r="K976" i="12"/>
  <c r="J977" i="12"/>
  <c r="I977" i="12" s="1"/>
  <c r="K977" i="12"/>
  <c r="J978" i="12"/>
  <c r="I978" i="12" s="1"/>
  <c r="K978" i="12"/>
  <c r="J979" i="12"/>
  <c r="I979" i="12" s="1"/>
  <c r="K979" i="12"/>
  <c r="J980" i="12"/>
  <c r="I980" i="12" s="1"/>
  <c r="K980" i="12"/>
  <c r="J981" i="12"/>
  <c r="I981" i="12" s="1"/>
  <c r="K981" i="12"/>
  <c r="J982" i="12"/>
  <c r="I982" i="12" s="1"/>
  <c r="K982" i="12"/>
  <c r="J983" i="12"/>
  <c r="I983" i="12" s="1"/>
  <c r="K983" i="12"/>
  <c r="J984" i="12"/>
  <c r="I984" i="12" s="1"/>
  <c r="K984" i="12"/>
  <c r="J985" i="12"/>
  <c r="I985" i="12" s="1"/>
  <c r="K985" i="12"/>
  <c r="J986" i="12"/>
  <c r="I986" i="12" s="1"/>
  <c r="K986" i="12"/>
  <c r="J987" i="12"/>
  <c r="I987" i="12" s="1"/>
  <c r="K987" i="12"/>
  <c r="J988" i="12"/>
  <c r="I988" i="12" s="1"/>
  <c r="K988" i="12"/>
  <c r="J989" i="12"/>
  <c r="I989" i="12" s="1"/>
  <c r="K989" i="12"/>
  <c r="J990" i="12"/>
  <c r="I990" i="12" s="1"/>
  <c r="K990" i="12"/>
  <c r="J991" i="12"/>
  <c r="I991" i="12" s="1"/>
  <c r="K991" i="12"/>
  <c r="J992" i="12"/>
  <c r="I992" i="12" s="1"/>
  <c r="K992" i="12"/>
  <c r="J993" i="12"/>
  <c r="I993" i="12" s="1"/>
  <c r="K993" i="12"/>
  <c r="J994" i="12"/>
  <c r="I994" i="12" s="1"/>
  <c r="K994" i="12"/>
  <c r="J995" i="12"/>
  <c r="I995" i="12" s="1"/>
  <c r="K995" i="12"/>
  <c r="J996" i="12"/>
  <c r="I996" i="12" s="1"/>
  <c r="K996" i="12"/>
  <c r="J997" i="12"/>
  <c r="I997" i="12" s="1"/>
  <c r="K997" i="12"/>
  <c r="J998" i="12"/>
  <c r="I998" i="12" s="1"/>
  <c r="K998" i="12"/>
  <c r="J999" i="12"/>
  <c r="I999" i="12" s="1"/>
  <c r="K999" i="12"/>
  <c r="J1000" i="12"/>
  <c r="I1000" i="12" s="1"/>
  <c r="K1000" i="12"/>
  <c r="J1001" i="12"/>
  <c r="I1001" i="12" s="1"/>
  <c r="K1001" i="12"/>
  <c r="J1002" i="12"/>
  <c r="I1002" i="12" s="1"/>
  <c r="K1002" i="12"/>
  <c r="J1003" i="12"/>
  <c r="I1003" i="12" s="1"/>
  <c r="K1003" i="12"/>
  <c r="J1004" i="12"/>
  <c r="I1004" i="12" s="1"/>
  <c r="K1004" i="12"/>
  <c r="J1005" i="12"/>
  <c r="I1005" i="12" s="1"/>
  <c r="K1005" i="12"/>
  <c r="J1006" i="12"/>
  <c r="I1006" i="12" s="1"/>
  <c r="K1006" i="12"/>
  <c r="J1007" i="12"/>
  <c r="I1007" i="12" s="1"/>
  <c r="K1007" i="12"/>
  <c r="J1008" i="12"/>
  <c r="I1008" i="12" s="1"/>
  <c r="K1008" i="12"/>
  <c r="J1009" i="12"/>
  <c r="I1009" i="12" s="1"/>
  <c r="K1009" i="12"/>
  <c r="J1010" i="12"/>
  <c r="I1010" i="12" s="1"/>
  <c r="K1010" i="12"/>
  <c r="J1011" i="12"/>
  <c r="I1011" i="12" s="1"/>
  <c r="K1011" i="12"/>
  <c r="J1012" i="12"/>
  <c r="I1012" i="12" s="1"/>
  <c r="K1012" i="12"/>
  <c r="J1013" i="12"/>
  <c r="I1013" i="12" s="1"/>
  <c r="K1013" i="12"/>
  <c r="J1014" i="12"/>
  <c r="I1014" i="12" s="1"/>
  <c r="K1014" i="12"/>
  <c r="J1015" i="12"/>
  <c r="I1015" i="12" s="1"/>
  <c r="K1015" i="12"/>
  <c r="J1016" i="12"/>
  <c r="I1016" i="12" s="1"/>
  <c r="K1016" i="12"/>
  <c r="J1017" i="12"/>
  <c r="I1017" i="12" s="1"/>
  <c r="K1017" i="12"/>
  <c r="J1018" i="12"/>
  <c r="I1018" i="12" s="1"/>
  <c r="K1018" i="12"/>
  <c r="J1019" i="12"/>
  <c r="I1019" i="12" s="1"/>
  <c r="K1019" i="12"/>
  <c r="J1020" i="12"/>
  <c r="I1020" i="12" s="1"/>
  <c r="K1020" i="12"/>
  <c r="J1021" i="12"/>
  <c r="I1021" i="12" s="1"/>
  <c r="K1021" i="12"/>
  <c r="J1022" i="12"/>
  <c r="I1022" i="12" s="1"/>
  <c r="K1022" i="12"/>
  <c r="J1023" i="12"/>
  <c r="I1023" i="12" s="1"/>
  <c r="K1023" i="12"/>
  <c r="J1024" i="12"/>
  <c r="I1024" i="12" s="1"/>
  <c r="K1024" i="12"/>
  <c r="J1025" i="12"/>
  <c r="I1025" i="12" s="1"/>
  <c r="K1025" i="12"/>
  <c r="J1026" i="12"/>
  <c r="I1026" i="12" s="1"/>
  <c r="K1026" i="12"/>
  <c r="J1027" i="12"/>
  <c r="I1027" i="12" s="1"/>
  <c r="K1027" i="12"/>
  <c r="J1028" i="12"/>
  <c r="I1028" i="12" s="1"/>
  <c r="K1028" i="12"/>
  <c r="J1029" i="12"/>
  <c r="I1029" i="12" s="1"/>
  <c r="K1029" i="12"/>
  <c r="J1030" i="12"/>
  <c r="I1030" i="12" s="1"/>
  <c r="K1030" i="12"/>
  <c r="J1031" i="12"/>
  <c r="I1031" i="12" s="1"/>
  <c r="K1031" i="12"/>
  <c r="J1032" i="12"/>
  <c r="I1032" i="12" s="1"/>
  <c r="K1032" i="12"/>
  <c r="J1033" i="12"/>
  <c r="I1033" i="12" s="1"/>
  <c r="K1033" i="12"/>
  <c r="J1034" i="12"/>
  <c r="I1034" i="12" s="1"/>
  <c r="K1034" i="12"/>
  <c r="J1035" i="12"/>
  <c r="I1035" i="12" s="1"/>
  <c r="K1035" i="12"/>
  <c r="J1036" i="12"/>
  <c r="I1036" i="12" s="1"/>
  <c r="K1036" i="12"/>
  <c r="J1037" i="12"/>
  <c r="I1037" i="12" s="1"/>
  <c r="K1037" i="12"/>
  <c r="J1038" i="12"/>
  <c r="I1038" i="12" s="1"/>
  <c r="K1038" i="12"/>
  <c r="J1039" i="12"/>
  <c r="I1039" i="12" s="1"/>
  <c r="K1039" i="12"/>
  <c r="J1040" i="12"/>
  <c r="I1040" i="12" s="1"/>
  <c r="K1040" i="12"/>
  <c r="J1041" i="12"/>
  <c r="I1041" i="12" s="1"/>
  <c r="K1041" i="12"/>
  <c r="J1042" i="12"/>
  <c r="I1042" i="12" s="1"/>
  <c r="K1042" i="12"/>
  <c r="J1043" i="12"/>
  <c r="I1043" i="12" s="1"/>
  <c r="K1043" i="12"/>
  <c r="J1044" i="12"/>
  <c r="I1044" i="12" s="1"/>
  <c r="K1044" i="12"/>
  <c r="J1045" i="12"/>
  <c r="I1045" i="12" s="1"/>
  <c r="K1045" i="12"/>
  <c r="J1046" i="12"/>
  <c r="I1046" i="12" s="1"/>
  <c r="K1046" i="12"/>
  <c r="J1047" i="12"/>
  <c r="I1047" i="12" s="1"/>
  <c r="K1047" i="12"/>
  <c r="J1048" i="12"/>
  <c r="I1048" i="12" s="1"/>
  <c r="K1048" i="12"/>
  <c r="J1049" i="12"/>
  <c r="I1049" i="12" s="1"/>
  <c r="K1049" i="12"/>
  <c r="J1050" i="12"/>
  <c r="I1050" i="12" s="1"/>
  <c r="K1050" i="12"/>
  <c r="J1051" i="12"/>
  <c r="I1051" i="12" s="1"/>
  <c r="K1051" i="12"/>
  <c r="J1052" i="12"/>
  <c r="I1052" i="12" s="1"/>
  <c r="K1052" i="12"/>
  <c r="J1053" i="12"/>
  <c r="I1053" i="12" s="1"/>
  <c r="K1053" i="12"/>
  <c r="J1054" i="12"/>
  <c r="I1054" i="12" s="1"/>
  <c r="K1054" i="12"/>
  <c r="J1055" i="12"/>
  <c r="I1055" i="12" s="1"/>
  <c r="K1055" i="12"/>
  <c r="J1056" i="12"/>
  <c r="I1056" i="12" s="1"/>
  <c r="K1056" i="12"/>
  <c r="J1057" i="12"/>
  <c r="I1057" i="12" s="1"/>
  <c r="K1057" i="12"/>
  <c r="J1058" i="12"/>
  <c r="I1058" i="12" s="1"/>
  <c r="K1058" i="12"/>
  <c r="J1059" i="12"/>
  <c r="I1059" i="12" s="1"/>
  <c r="K1059" i="12"/>
  <c r="J1060" i="12"/>
  <c r="I1060" i="12" s="1"/>
  <c r="K1060" i="12"/>
  <c r="J1061" i="12"/>
  <c r="I1061" i="12" s="1"/>
  <c r="K1061" i="12"/>
  <c r="J1062" i="12"/>
  <c r="I1062" i="12" s="1"/>
  <c r="K1062" i="12"/>
  <c r="J1063" i="12"/>
  <c r="I1063" i="12" s="1"/>
  <c r="K1063" i="12"/>
  <c r="J1064" i="12"/>
  <c r="I1064" i="12" s="1"/>
  <c r="K1064" i="12"/>
  <c r="J1065" i="12"/>
  <c r="I1065" i="12" s="1"/>
  <c r="K1065" i="12"/>
  <c r="J1066" i="12"/>
  <c r="I1066" i="12" s="1"/>
  <c r="K1066" i="12"/>
  <c r="J1067" i="12"/>
  <c r="I1067" i="12" s="1"/>
  <c r="K1067" i="12"/>
  <c r="J1068" i="12"/>
  <c r="I1068" i="12" s="1"/>
  <c r="K1068" i="12"/>
  <c r="J1069" i="12"/>
  <c r="I1069" i="12" s="1"/>
  <c r="K1069" i="12"/>
  <c r="J1070" i="12"/>
  <c r="I1070" i="12" s="1"/>
  <c r="K1070" i="12"/>
  <c r="J1071" i="12"/>
  <c r="I1071" i="12" s="1"/>
  <c r="K1071" i="12"/>
  <c r="J1072" i="12"/>
  <c r="I1072" i="12" s="1"/>
  <c r="K1072" i="12"/>
  <c r="J1073" i="12"/>
  <c r="I1073" i="12" s="1"/>
  <c r="K1073" i="12"/>
  <c r="J1074" i="12"/>
  <c r="I1074" i="12" s="1"/>
  <c r="K1074" i="12"/>
  <c r="J1075" i="12"/>
  <c r="I1075" i="12" s="1"/>
  <c r="K1075" i="12"/>
  <c r="J1076" i="12"/>
  <c r="I1076" i="12" s="1"/>
  <c r="K1076" i="12"/>
  <c r="J1077" i="12"/>
  <c r="I1077" i="12" s="1"/>
  <c r="K1077" i="12"/>
  <c r="J1078" i="12"/>
  <c r="I1078" i="12" s="1"/>
  <c r="K1078" i="12"/>
  <c r="J1079" i="12"/>
  <c r="I1079" i="12" s="1"/>
  <c r="K1079" i="12"/>
  <c r="J1080" i="12"/>
  <c r="I1080" i="12" s="1"/>
  <c r="K1080" i="12"/>
  <c r="J1081" i="12"/>
  <c r="I1081" i="12" s="1"/>
  <c r="K1081" i="12"/>
  <c r="J1082" i="12"/>
  <c r="I1082" i="12" s="1"/>
  <c r="K1082" i="12"/>
  <c r="J1083" i="12"/>
  <c r="I1083" i="12" s="1"/>
  <c r="K1083" i="12"/>
  <c r="J1084" i="12"/>
  <c r="I1084" i="12" s="1"/>
  <c r="K1084" i="12"/>
  <c r="J1085" i="12"/>
  <c r="I1085" i="12" s="1"/>
  <c r="K1085" i="12"/>
  <c r="J1086" i="12"/>
  <c r="I1086" i="12" s="1"/>
  <c r="K1086" i="12"/>
  <c r="J1087" i="12"/>
  <c r="I1087" i="12" s="1"/>
  <c r="K1087" i="12"/>
  <c r="J1088" i="12"/>
  <c r="I1088" i="12" s="1"/>
  <c r="K1088" i="12"/>
  <c r="J1089" i="12"/>
  <c r="I1089" i="12" s="1"/>
  <c r="K1089" i="12"/>
  <c r="J1090" i="12"/>
  <c r="I1090" i="12" s="1"/>
  <c r="K1090" i="12"/>
  <c r="J1091" i="12"/>
  <c r="I1091" i="12" s="1"/>
  <c r="K1091" i="12"/>
  <c r="J1092" i="12"/>
  <c r="I1092" i="12" s="1"/>
  <c r="K109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2" i="12"/>
  <c r="J3" i="12"/>
  <c r="I3" i="12" s="1"/>
  <c r="J4" i="12"/>
  <c r="I4" i="12" s="1"/>
  <c r="J5" i="12"/>
  <c r="I5" i="12" s="1"/>
  <c r="J6" i="12"/>
  <c r="I6" i="12" s="1"/>
  <c r="J7" i="12"/>
  <c r="I7" i="12" s="1"/>
  <c r="J8" i="12"/>
  <c r="I8" i="12" s="1"/>
  <c r="J9" i="12"/>
  <c r="I9" i="12" s="1"/>
  <c r="J10" i="12"/>
  <c r="I10" i="12" s="1"/>
  <c r="J11" i="12"/>
  <c r="I11" i="12" s="1"/>
  <c r="J12" i="12"/>
  <c r="I12" i="12" s="1"/>
  <c r="J13" i="12"/>
  <c r="I13" i="12" s="1"/>
  <c r="J14" i="12"/>
  <c r="I14" i="12" s="1"/>
  <c r="J15" i="12"/>
  <c r="I15" i="12" s="1"/>
  <c r="J16" i="12"/>
  <c r="I16" i="12" s="1"/>
  <c r="J17" i="12"/>
  <c r="I17" i="12" s="1"/>
  <c r="J18" i="12"/>
  <c r="I18" i="12" s="1"/>
  <c r="J19" i="12"/>
  <c r="I19" i="12" s="1"/>
  <c r="J20" i="12"/>
  <c r="I20" i="12" s="1"/>
  <c r="J21" i="12"/>
  <c r="I21" i="12" s="1"/>
  <c r="J22" i="12"/>
  <c r="I22" i="12" s="1"/>
  <c r="J23" i="12"/>
  <c r="I23" i="12" s="1"/>
  <c r="J24" i="12"/>
  <c r="I24" i="12" s="1"/>
  <c r="J25" i="12"/>
  <c r="I25" i="12" s="1"/>
  <c r="J26" i="12"/>
  <c r="I26" i="12" s="1"/>
  <c r="J27" i="12"/>
  <c r="I27" i="12" s="1"/>
  <c r="J28" i="12"/>
  <c r="I28" i="12" s="1"/>
  <c r="J29" i="12"/>
  <c r="I29" i="12" s="1"/>
  <c r="J30" i="12"/>
  <c r="I30" i="12" s="1"/>
  <c r="J31" i="12"/>
  <c r="I31" i="12" s="1"/>
  <c r="J32" i="12"/>
  <c r="I32" i="12" s="1"/>
  <c r="J33" i="12"/>
  <c r="I33" i="12" s="1"/>
  <c r="J34" i="12"/>
  <c r="I34" i="12" s="1"/>
  <c r="J35" i="12"/>
  <c r="I35" i="12" s="1"/>
  <c r="J36" i="12"/>
  <c r="I36" i="12" s="1"/>
  <c r="J37" i="12"/>
  <c r="I37" i="12" s="1"/>
  <c r="J38" i="12"/>
  <c r="I38" i="12" s="1"/>
  <c r="J39" i="12"/>
  <c r="I39" i="12" s="1"/>
  <c r="J40" i="12"/>
  <c r="I40" i="12" s="1"/>
  <c r="J41" i="12"/>
  <c r="I41" i="12" s="1"/>
  <c r="J42" i="12"/>
  <c r="I42" i="12" s="1"/>
  <c r="J43" i="12"/>
  <c r="I43" i="12" s="1"/>
  <c r="J44" i="12"/>
  <c r="I44" i="12" s="1"/>
  <c r="J45" i="12"/>
  <c r="I45" i="12" s="1"/>
  <c r="J46" i="12"/>
  <c r="I46" i="12" s="1"/>
  <c r="J47" i="12"/>
  <c r="I47" i="12" s="1"/>
  <c r="J48" i="12"/>
  <c r="I48" i="12" s="1"/>
  <c r="J49" i="12"/>
  <c r="I49" i="12" s="1"/>
  <c r="J50" i="12"/>
  <c r="I50" i="12" s="1"/>
  <c r="J51" i="12"/>
  <c r="I51" i="12" s="1"/>
  <c r="J52" i="12"/>
  <c r="I52" i="12" s="1"/>
  <c r="J53" i="12"/>
  <c r="I53" i="12" s="1"/>
  <c r="J54" i="12"/>
  <c r="I54" i="12" s="1"/>
  <c r="J55" i="12"/>
  <c r="I55" i="12" s="1"/>
  <c r="J56" i="12"/>
  <c r="I56" i="12" s="1"/>
  <c r="J57" i="12"/>
  <c r="I57" i="12" s="1"/>
  <c r="J58" i="12"/>
  <c r="I58" i="12" s="1"/>
  <c r="J59" i="12"/>
  <c r="I59" i="12" s="1"/>
  <c r="J60" i="12"/>
  <c r="I60" i="12" s="1"/>
  <c r="J61" i="12"/>
  <c r="I61" i="12" s="1"/>
  <c r="J62" i="12"/>
  <c r="I62" i="12" s="1"/>
  <c r="J63" i="12"/>
  <c r="I63" i="12" s="1"/>
  <c r="J64" i="12"/>
  <c r="I64" i="12" s="1"/>
  <c r="J65" i="12"/>
  <c r="I65" i="12" s="1"/>
  <c r="J66" i="12"/>
  <c r="I66" i="12" s="1"/>
  <c r="J67" i="12"/>
  <c r="I67" i="12" s="1"/>
  <c r="J68" i="12"/>
  <c r="I68" i="12" s="1"/>
  <c r="J69" i="12"/>
  <c r="I69" i="12" s="1"/>
  <c r="J70" i="12"/>
  <c r="I70" i="12" s="1"/>
  <c r="J71" i="12"/>
  <c r="I71" i="12" s="1"/>
  <c r="J72" i="12"/>
  <c r="I72" i="12" s="1"/>
  <c r="J73" i="12"/>
  <c r="I73" i="12" s="1"/>
  <c r="J74" i="12"/>
  <c r="I74" i="12" s="1"/>
  <c r="J75" i="12"/>
  <c r="I75" i="12" s="1"/>
  <c r="J76" i="12"/>
  <c r="I76" i="12" s="1"/>
  <c r="J77" i="12"/>
  <c r="I77" i="12" s="1"/>
  <c r="J78" i="12"/>
  <c r="I78" i="12" s="1"/>
  <c r="J79" i="12"/>
  <c r="I79" i="12" s="1"/>
  <c r="J80" i="12"/>
  <c r="I80" i="12" s="1"/>
  <c r="J81" i="12"/>
  <c r="I81" i="12" s="1"/>
  <c r="J82" i="12"/>
  <c r="I82" i="12" s="1"/>
  <c r="J83" i="12"/>
  <c r="I83" i="12" s="1"/>
  <c r="J84" i="12"/>
  <c r="I84" i="12" s="1"/>
  <c r="J85" i="12"/>
  <c r="I85" i="12" s="1"/>
  <c r="J86" i="12"/>
  <c r="I86" i="12" s="1"/>
  <c r="J87" i="12"/>
  <c r="I87" i="12" s="1"/>
  <c r="J88" i="12"/>
  <c r="I88" i="12" s="1"/>
  <c r="J89" i="12"/>
  <c r="I89" i="12" s="1"/>
  <c r="J90" i="12"/>
  <c r="I90" i="12" s="1"/>
  <c r="J91" i="12"/>
  <c r="I91" i="12" s="1"/>
  <c r="J92" i="12"/>
  <c r="I92" i="12" s="1"/>
  <c r="J93" i="12"/>
  <c r="I93" i="12" s="1"/>
  <c r="J94" i="12"/>
  <c r="I94" i="12" s="1"/>
  <c r="J95" i="12"/>
  <c r="I95" i="12" s="1"/>
  <c r="J96" i="12"/>
  <c r="I96" i="12" s="1"/>
  <c r="J97" i="12"/>
  <c r="I97" i="12" s="1"/>
  <c r="J98" i="12"/>
  <c r="I98" i="12" s="1"/>
  <c r="J99" i="12"/>
  <c r="I99" i="12" s="1"/>
  <c r="J100" i="12"/>
  <c r="I100" i="12" s="1"/>
  <c r="J101" i="12"/>
  <c r="I101" i="12" s="1"/>
  <c r="J102" i="12"/>
  <c r="I102" i="12" s="1"/>
  <c r="J103" i="12"/>
  <c r="I103" i="12" s="1"/>
  <c r="J104" i="12"/>
  <c r="I104" i="12" s="1"/>
  <c r="J105" i="12"/>
  <c r="I105" i="12" s="1"/>
  <c r="J106" i="12"/>
  <c r="I106" i="12" s="1"/>
  <c r="J107" i="12"/>
  <c r="I107" i="12" s="1"/>
  <c r="J108" i="12"/>
  <c r="I108" i="12" s="1"/>
  <c r="J109" i="12"/>
  <c r="I109" i="12" s="1"/>
  <c r="J110" i="12"/>
  <c r="I110" i="12" s="1"/>
  <c r="J111" i="12"/>
  <c r="I111" i="12" s="1"/>
  <c r="J112" i="12"/>
  <c r="I112" i="12" s="1"/>
  <c r="J113" i="12"/>
  <c r="I113" i="12" s="1"/>
  <c r="J114" i="12"/>
  <c r="I114" i="12" s="1"/>
  <c r="J115" i="12"/>
  <c r="I115" i="12" s="1"/>
  <c r="J116" i="12"/>
  <c r="I116" i="12" s="1"/>
  <c r="J117" i="12"/>
  <c r="I117" i="12" s="1"/>
  <c r="J118" i="12"/>
  <c r="I118" i="12" s="1"/>
  <c r="J119" i="12"/>
  <c r="I119" i="12" s="1"/>
  <c r="J120" i="12"/>
  <c r="I120" i="12" s="1"/>
  <c r="J121" i="12"/>
  <c r="I121" i="12" s="1"/>
  <c r="J122" i="12"/>
  <c r="I122" i="12" s="1"/>
  <c r="J123" i="12"/>
  <c r="I123" i="12" s="1"/>
  <c r="J124" i="12"/>
  <c r="I124" i="12" s="1"/>
  <c r="J125" i="12"/>
  <c r="I125" i="12" s="1"/>
  <c r="J126" i="12"/>
  <c r="I126" i="12" s="1"/>
  <c r="J127" i="12"/>
  <c r="I127" i="12" s="1"/>
  <c r="J128" i="12"/>
  <c r="I128" i="12" s="1"/>
  <c r="J129" i="12"/>
  <c r="I129" i="12" s="1"/>
  <c r="J130" i="12"/>
  <c r="I130" i="12" s="1"/>
  <c r="J131" i="12"/>
  <c r="I131" i="12" s="1"/>
  <c r="J132" i="12"/>
  <c r="I132" i="12" s="1"/>
  <c r="J133" i="12"/>
  <c r="I133" i="12" s="1"/>
  <c r="J134" i="12"/>
  <c r="I134" i="12" s="1"/>
  <c r="J135" i="12"/>
  <c r="I135" i="12" s="1"/>
  <c r="J136" i="12"/>
  <c r="I136" i="12" s="1"/>
  <c r="J137" i="12"/>
  <c r="I137" i="12" s="1"/>
  <c r="J138" i="12"/>
  <c r="I138" i="12" s="1"/>
  <c r="J139" i="12"/>
  <c r="I139" i="12" s="1"/>
  <c r="J140" i="12"/>
  <c r="I140" i="12" s="1"/>
  <c r="J141" i="12"/>
  <c r="I141" i="12" s="1"/>
  <c r="J142" i="12"/>
  <c r="I142" i="12" s="1"/>
  <c r="J143" i="12"/>
  <c r="I143" i="12" s="1"/>
  <c r="J144" i="12"/>
  <c r="I144" i="12" s="1"/>
  <c r="J145" i="12"/>
  <c r="I145" i="12" s="1"/>
  <c r="J146" i="12"/>
  <c r="I146" i="12" s="1"/>
  <c r="J147" i="12"/>
  <c r="I147" i="12" s="1"/>
  <c r="J148" i="12"/>
  <c r="I148" i="12" s="1"/>
  <c r="J149" i="12"/>
  <c r="I149" i="12" s="1"/>
  <c r="J150" i="12"/>
  <c r="I150" i="12" s="1"/>
  <c r="J151" i="12"/>
  <c r="I151" i="12" s="1"/>
  <c r="J152" i="12"/>
  <c r="I152" i="12" s="1"/>
  <c r="J153" i="12"/>
  <c r="I153" i="12" s="1"/>
  <c r="J154" i="12"/>
  <c r="I154" i="12" s="1"/>
  <c r="J155" i="12"/>
  <c r="I155" i="12" s="1"/>
  <c r="J156" i="12"/>
  <c r="I156" i="12" s="1"/>
  <c r="J157" i="12"/>
  <c r="I157" i="12" s="1"/>
  <c r="J158" i="12"/>
  <c r="I158" i="12" s="1"/>
  <c r="J159" i="12"/>
  <c r="I159" i="12" s="1"/>
  <c r="J160" i="12"/>
  <c r="I160" i="12" s="1"/>
  <c r="J161" i="12"/>
  <c r="I161" i="12" s="1"/>
  <c r="J162" i="12"/>
  <c r="I162" i="12" s="1"/>
  <c r="J163" i="12"/>
  <c r="I163" i="12" s="1"/>
  <c r="J164" i="12"/>
  <c r="I164" i="12" s="1"/>
  <c r="J165" i="12"/>
  <c r="I165" i="12" s="1"/>
  <c r="J166" i="12"/>
  <c r="I166" i="12" s="1"/>
  <c r="J167" i="12"/>
  <c r="I167" i="12" s="1"/>
  <c r="J168" i="12"/>
  <c r="I168" i="12" s="1"/>
  <c r="J169" i="12"/>
  <c r="I169" i="12" s="1"/>
  <c r="J170" i="12"/>
  <c r="I170" i="12" s="1"/>
  <c r="J171" i="12"/>
  <c r="I171" i="12" s="1"/>
  <c r="J172" i="12"/>
  <c r="I172" i="12" s="1"/>
  <c r="J173" i="12"/>
  <c r="I173" i="12" s="1"/>
  <c r="J174" i="12"/>
  <c r="I174" i="12" s="1"/>
  <c r="J175" i="12"/>
  <c r="I175" i="12" s="1"/>
  <c r="J176" i="12"/>
  <c r="I176" i="12" s="1"/>
  <c r="J177" i="12"/>
  <c r="I177" i="12" s="1"/>
  <c r="J178" i="12"/>
  <c r="I178" i="12" s="1"/>
  <c r="J179" i="12"/>
  <c r="I179" i="12" s="1"/>
  <c r="J180" i="12"/>
  <c r="I180" i="12" s="1"/>
  <c r="J181" i="12"/>
  <c r="I181" i="12" s="1"/>
  <c r="J182" i="12"/>
  <c r="I182" i="12" s="1"/>
  <c r="J183" i="12"/>
  <c r="I183" i="12" s="1"/>
  <c r="J184" i="12"/>
  <c r="I184" i="12" s="1"/>
  <c r="J185" i="12"/>
  <c r="I185" i="12" s="1"/>
  <c r="J186" i="12"/>
  <c r="I186" i="12" s="1"/>
  <c r="J187" i="12"/>
  <c r="I187" i="12" s="1"/>
  <c r="J188" i="12"/>
  <c r="I188" i="12" s="1"/>
  <c r="J189" i="12"/>
  <c r="I189" i="12" s="1"/>
  <c r="J190" i="12"/>
  <c r="I190" i="12" s="1"/>
  <c r="J191" i="12"/>
  <c r="I191" i="12" s="1"/>
  <c r="J192" i="12"/>
  <c r="I192" i="12" s="1"/>
  <c r="J193" i="12"/>
  <c r="I193" i="12" s="1"/>
  <c r="J194" i="12"/>
  <c r="I194" i="12" s="1"/>
  <c r="J195" i="12"/>
  <c r="I195" i="12" s="1"/>
  <c r="J196" i="12"/>
  <c r="I196" i="12" s="1"/>
  <c r="J197" i="12"/>
  <c r="I197" i="12" s="1"/>
  <c r="J198" i="12"/>
  <c r="I198" i="12" s="1"/>
  <c r="J199" i="12"/>
  <c r="I199" i="12" s="1"/>
  <c r="J200" i="12"/>
  <c r="I200" i="12" s="1"/>
  <c r="J201" i="12"/>
  <c r="I201" i="12" s="1"/>
  <c r="J202" i="12"/>
  <c r="I202" i="12" s="1"/>
  <c r="J203" i="12"/>
  <c r="I203" i="12" s="1"/>
  <c r="J204" i="12"/>
  <c r="I204" i="12" s="1"/>
  <c r="J205" i="12"/>
  <c r="I205" i="12" s="1"/>
  <c r="J206" i="12"/>
  <c r="I206" i="12" s="1"/>
  <c r="J207" i="12"/>
  <c r="I207" i="12" s="1"/>
  <c r="J208" i="12"/>
  <c r="I208" i="12" s="1"/>
  <c r="J209" i="12"/>
  <c r="I209" i="12" s="1"/>
  <c r="J210" i="12"/>
  <c r="I210" i="12" s="1"/>
  <c r="J211" i="12"/>
  <c r="I211" i="12" s="1"/>
  <c r="J212" i="12"/>
  <c r="I212" i="12" s="1"/>
  <c r="J213" i="12"/>
  <c r="I213" i="12" s="1"/>
  <c r="J214" i="12"/>
  <c r="I214" i="12" s="1"/>
  <c r="J215" i="12"/>
  <c r="I215" i="12" s="1"/>
  <c r="J216" i="12"/>
  <c r="I216" i="12" s="1"/>
  <c r="J217" i="12"/>
  <c r="I217" i="12" s="1"/>
  <c r="J218" i="12"/>
  <c r="I218" i="12" s="1"/>
  <c r="J219" i="12"/>
  <c r="I219" i="12" s="1"/>
  <c r="J220" i="12"/>
  <c r="I220" i="12" s="1"/>
  <c r="J221" i="12"/>
  <c r="I221" i="12" s="1"/>
  <c r="J222" i="12"/>
  <c r="I222" i="12" s="1"/>
  <c r="J223" i="12"/>
  <c r="I223" i="12" s="1"/>
  <c r="J224" i="12"/>
  <c r="I224" i="12" s="1"/>
  <c r="J225" i="12"/>
  <c r="I225" i="12" s="1"/>
  <c r="J226" i="12"/>
  <c r="I226" i="12" s="1"/>
  <c r="J227" i="12"/>
  <c r="I227" i="12" s="1"/>
  <c r="J228" i="12"/>
  <c r="I228" i="12" s="1"/>
  <c r="J229" i="12"/>
  <c r="I229" i="12" s="1"/>
  <c r="J230" i="12"/>
  <c r="I230" i="12" s="1"/>
  <c r="J231" i="12"/>
  <c r="I231" i="12" s="1"/>
  <c r="J232" i="12"/>
  <c r="I232" i="12" s="1"/>
  <c r="J233" i="12"/>
  <c r="I233" i="12" s="1"/>
  <c r="J234" i="12"/>
  <c r="I234" i="12" s="1"/>
  <c r="J235" i="12"/>
  <c r="I235" i="12" s="1"/>
  <c r="J236" i="12"/>
  <c r="I236" i="12" s="1"/>
  <c r="J237" i="12"/>
  <c r="I237" i="12" s="1"/>
  <c r="J238" i="12"/>
  <c r="I238" i="12" s="1"/>
  <c r="J239" i="12"/>
  <c r="I239" i="12" s="1"/>
  <c r="J240" i="12"/>
  <c r="I240" i="12" s="1"/>
  <c r="J241" i="12"/>
  <c r="I241" i="12" s="1"/>
  <c r="J242" i="12"/>
  <c r="I242" i="12" s="1"/>
  <c r="J243" i="12"/>
  <c r="I243" i="12" s="1"/>
  <c r="J244" i="12"/>
  <c r="I244" i="12" s="1"/>
  <c r="J245" i="12"/>
  <c r="I245" i="12" s="1"/>
  <c r="J246" i="12"/>
  <c r="I246" i="12" s="1"/>
  <c r="J247" i="12"/>
  <c r="I247" i="12" s="1"/>
  <c r="J248" i="12"/>
  <c r="I248" i="12" s="1"/>
  <c r="J249" i="12"/>
  <c r="I249" i="12" s="1"/>
  <c r="J250" i="12"/>
  <c r="I250" i="12" s="1"/>
  <c r="J251" i="12"/>
  <c r="I251" i="12" s="1"/>
  <c r="J252" i="12"/>
  <c r="I252" i="12" s="1"/>
  <c r="J253" i="12"/>
  <c r="I253" i="12" s="1"/>
  <c r="J254" i="12"/>
  <c r="I254" i="12" s="1"/>
  <c r="J255" i="12"/>
  <c r="I255" i="12" s="1"/>
  <c r="J256" i="12"/>
  <c r="I256" i="12" s="1"/>
  <c r="J257" i="12"/>
  <c r="I257" i="12" s="1"/>
  <c r="J258" i="12"/>
  <c r="I258" i="12" s="1"/>
  <c r="J259" i="12"/>
  <c r="I259" i="12" s="1"/>
  <c r="J260" i="12"/>
  <c r="I260" i="12" s="1"/>
  <c r="J261" i="12"/>
  <c r="I261" i="12" s="1"/>
  <c r="J262" i="12"/>
  <c r="I262" i="12" s="1"/>
  <c r="J263" i="12"/>
  <c r="I263" i="12" s="1"/>
  <c r="J264" i="12"/>
  <c r="I264" i="12" s="1"/>
  <c r="J265" i="12"/>
  <c r="I265" i="12" s="1"/>
  <c r="J266" i="12"/>
  <c r="I266" i="12" s="1"/>
  <c r="J267" i="12"/>
  <c r="I267" i="12" s="1"/>
  <c r="J268" i="12"/>
  <c r="I268" i="12" s="1"/>
  <c r="J269" i="12"/>
  <c r="I269" i="12" s="1"/>
  <c r="J270" i="12"/>
  <c r="I270" i="12" s="1"/>
  <c r="J271" i="12"/>
  <c r="I271" i="12" s="1"/>
  <c r="J272" i="12"/>
  <c r="I272" i="12" s="1"/>
  <c r="J273" i="12"/>
  <c r="I273" i="12" s="1"/>
  <c r="J274" i="12"/>
  <c r="I274" i="12" s="1"/>
  <c r="J275" i="12"/>
  <c r="I275" i="12" s="1"/>
  <c r="J276" i="12"/>
  <c r="I276" i="12" s="1"/>
  <c r="J277" i="12"/>
  <c r="I277" i="12" s="1"/>
  <c r="J278" i="12"/>
  <c r="I278" i="12" s="1"/>
  <c r="J279" i="12"/>
  <c r="I279" i="12" s="1"/>
  <c r="J280" i="12"/>
  <c r="I280" i="12" s="1"/>
  <c r="J281" i="12"/>
  <c r="I281" i="12" s="1"/>
  <c r="J282" i="12"/>
  <c r="I282" i="12" s="1"/>
  <c r="J283" i="12"/>
  <c r="I283" i="12" s="1"/>
  <c r="J284" i="12"/>
  <c r="I284" i="12" s="1"/>
  <c r="J285" i="12"/>
  <c r="I285" i="12" s="1"/>
  <c r="J286" i="12"/>
  <c r="I286" i="12" s="1"/>
  <c r="J287" i="12"/>
  <c r="I287" i="12" s="1"/>
  <c r="J288" i="12"/>
  <c r="I288" i="12" s="1"/>
  <c r="J289" i="12"/>
  <c r="I289" i="12" s="1"/>
  <c r="J290" i="12"/>
  <c r="I290" i="12" s="1"/>
  <c r="J291" i="12"/>
  <c r="I291" i="12" s="1"/>
  <c r="J292" i="12"/>
  <c r="I292" i="12" s="1"/>
  <c r="J293" i="12"/>
  <c r="I293" i="12" s="1"/>
  <c r="J294" i="12"/>
  <c r="I294" i="12" s="1"/>
  <c r="J295" i="12"/>
  <c r="I295" i="12" s="1"/>
  <c r="J296" i="12"/>
  <c r="I296" i="12" s="1"/>
  <c r="J297" i="12"/>
  <c r="I297" i="12" s="1"/>
  <c r="J298" i="12"/>
  <c r="I298" i="12" s="1"/>
  <c r="J299" i="12"/>
  <c r="I299" i="12" s="1"/>
  <c r="J300" i="12"/>
  <c r="I300" i="12" s="1"/>
  <c r="J301" i="12"/>
  <c r="I301" i="12" s="1"/>
  <c r="J302" i="12"/>
  <c r="I302" i="12" s="1"/>
  <c r="J303" i="12"/>
  <c r="I303" i="12" s="1"/>
  <c r="J304" i="12"/>
  <c r="I304" i="12" s="1"/>
  <c r="J305" i="12"/>
  <c r="I305" i="12" s="1"/>
  <c r="J306" i="12"/>
  <c r="I306" i="12" s="1"/>
  <c r="J307" i="12"/>
  <c r="I307" i="12" s="1"/>
  <c r="J308" i="12"/>
  <c r="I308" i="12" s="1"/>
  <c r="J309" i="12"/>
  <c r="I309" i="12" s="1"/>
  <c r="J310" i="12"/>
  <c r="I310" i="12" s="1"/>
  <c r="J311" i="12"/>
  <c r="I311" i="12" s="1"/>
  <c r="J312" i="12"/>
  <c r="I312" i="12" s="1"/>
  <c r="J313" i="12"/>
  <c r="I313" i="12" s="1"/>
  <c r="J314" i="12"/>
  <c r="I314" i="12" s="1"/>
  <c r="J315" i="12"/>
  <c r="I315" i="12" s="1"/>
  <c r="J316" i="12"/>
  <c r="I316" i="12" s="1"/>
  <c r="J317" i="12"/>
  <c r="I317" i="12" s="1"/>
  <c r="J318" i="12"/>
  <c r="I318" i="12" s="1"/>
  <c r="J319" i="12"/>
  <c r="I319" i="12" s="1"/>
  <c r="J320" i="12"/>
  <c r="I320" i="12" s="1"/>
  <c r="J321" i="12"/>
  <c r="I321" i="12" s="1"/>
  <c r="J322" i="12"/>
  <c r="I322" i="12" s="1"/>
  <c r="J323" i="12"/>
  <c r="I323" i="12" s="1"/>
  <c r="J324" i="12"/>
  <c r="I324" i="12" s="1"/>
  <c r="J325" i="12"/>
  <c r="I325" i="12" s="1"/>
  <c r="J326" i="12"/>
  <c r="I326" i="12" s="1"/>
  <c r="J327" i="12"/>
  <c r="I327" i="12" s="1"/>
  <c r="J328" i="12"/>
  <c r="I328" i="12" s="1"/>
  <c r="J329" i="12"/>
  <c r="I329" i="12" s="1"/>
  <c r="J330" i="12"/>
  <c r="I330" i="12" s="1"/>
  <c r="J331" i="12"/>
  <c r="I331" i="12" s="1"/>
  <c r="J332" i="12"/>
  <c r="I332" i="12" s="1"/>
  <c r="J333" i="12"/>
  <c r="I333" i="12" s="1"/>
  <c r="J334" i="12"/>
  <c r="I334" i="12" s="1"/>
  <c r="J335" i="12"/>
  <c r="I335" i="12" s="1"/>
  <c r="J336" i="12"/>
  <c r="I336" i="12" s="1"/>
  <c r="J337" i="12"/>
  <c r="I337" i="12" s="1"/>
  <c r="J338" i="12"/>
  <c r="I338" i="12" s="1"/>
  <c r="J339" i="12"/>
  <c r="I339" i="12" s="1"/>
  <c r="J340" i="12"/>
  <c r="I340" i="12" s="1"/>
  <c r="J341" i="12"/>
  <c r="I341" i="12" s="1"/>
  <c r="J342" i="12"/>
  <c r="I342" i="12" s="1"/>
  <c r="J343" i="12"/>
  <c r="I343" i="12" s="1"/>
  <c r="J344" i="12"/>
  <c r="I344" i="12" s="1"/>
  <c r="J345" i="12"/>
  <c r="I345" i="12" s="1"/>
  <c r="J346" i="12"/>
  <c r="I346" i="12" s="1"/>
  <c r="J347" i="12"/>
  <c r="I347" i="12" s="1"/>
  <c r="J348" i="12"/>
  <c r="I348" i="12" s="1"/>
  <c r="J349" i="12"/>
  <c r="I349" i="12" s="1"/>
  <c r="J350" i="12"/>
  <c r="I350" i="12" s="1"/>
  <c r="J351" i="12"/>
  <c r="I351" i="12" s="1"/>
  <c r="J352" i="12"/>
  <c r="I352" i="12" s="1"/>
  <c r="J353" i="12"/>
  <c r="I353" i="12" s="1"/>
  <c r="J354" i="12"/>
  <c r="I354" i="12" s="1"/>
  <c r="J355" i="12"/>
  <c r="I355" i="12" s="1"/>
  <c r="J356" i="12"/>
  <c r="I356" i="12" s="1"/>
  <c r="J357" i="12"/>
  <c r="I357" i="12" s="1"/>
  <c r="J358" i="12"/>
  <c r="I358" i="12" s="1"/>
  <c r="J359" i="12"/>
  <c r="I359" i="12" s="1"/>
  <c r="J360" i="12"/>
  <c r="I360" i="12" s="1"/>
  <c r="J361" i="12"/>
  <c r="I361" i="12" s="1"/>
  <c r="J362" i="12"/>
  <c r="I362" i="12" s="1"/>
  <c r="J363" i="12"/>
  <c r="I363" i="12" s="1"/>
  <c r="J364" i="12"/>
  <c r="I364" i="12" s="1"/>
  <c r="J365" i="12"/>
  <c r="I365" i="12" s="1"/>
  <c r="J366" i="12"/>
  <c r="I366" i="12" s="1"/>
  <c r="J367" i="12"/>
  <c r="I367" i="12" s="1"/>
  <c r="J368" i="12"/>
  <c r="I368" i="12" s="1"/>
  <c r="J369" i="12"/>
  <c r="I369" i="12" s="1"/>
  <c r="J370" i="12"/>
  <c r="I370" i="12" s="1"/>
  <c r="J371" i="12"/>
  <c r="I371" i="12" s="1"/>
  <c r="J372" i="12"/>
  <c r="I372" i="12" s="1"/>
  <c r="J373" i="12"/>
  <c r="I373" i="12" s="1"/>
  <c r="J374" i="12"/>
  <c r="I374" i="12" s="1"/>
  <c r="J375" i="12"/>
  <c r="I375" i="12" s="1"/>
  <c r="J376" i="12"/>
  <c r="I376" i="12" s="1"/>
  <c r="J377" i="12"/>
  <c r="I377" i="12" s="1"/>
  <c r="J378" i="12"/>
  <c r="I378" i="12" s="1"/>
  <c r="J379" i="12"/>
  <c r="I379" i="12" s="1"/>
  <c r="J380" i="12"/>
  <c r="I380" i="12" s="1"/>
  <c r="J381" i="12"/>
  <c r="I381" i="12" s="1"/>
  <c r="J382" i="12"/>
  <c r="I382" i="12" s="1"/>
  <c r="J383" i="12"/>
  <c r="I383" i="12" s="1"/>
  <c r="J384" i="12"/>
  <c r="I384" i="12" s="1"/>
  <c r="J385" i="12"/>
  <c r="I385" i="12" s="1"/>
  <c r="J386" i="12"/>
  <c r="I386" i="12" s="1"/>
  <c r="J387" i="12"/>
  <c r="I387" i="12" s="1"/>
  <c r="J388" i="12"/>
  <c r="I388" i="12" s="1"/>
  <c r="J389" i="12"/>
  <c r="I389" i="12" s="1"/>
  <c r="J390" i="12"/>
  <c r="I390" i="12" s="1"/>
  <c r="J391" i="12"/>
  <c r="I391" i="12" s="1"/>
  <c r="J392" i="12"/>
  <c r="I392" i="12" s="1"/>
  <c r="J393" i="12"/>
  <c r="I393" i="12" s="1"/>
  <c r="J394" i="12"/>
  <c r="I394" i="12" s="1"/>
  <c r="J395" i="12"/>
  <c r="I395" i="12" s="1"/>
  <c r="J396" i="12"/>
  <c r="I396" i="12" s="1"/>
  <c r="J397" i="12"/>
  <c r="I397" i="12" s="1"/>
  <c r="J398" i="12"/>
  <c r="I398" i="12" s="1"/>
  <c r="J399" i="12"/>
  <c r="I399" i="12" s="1"/>
  <c r="J400" i="12"/>
  <c r="I400" i="12" s="1"/>
  <c r="J401" i="12"/>
  <c r="I401" i="12" s="1"/>
  <c r="J402" i="12"/>
  <c r="I402" i="12" s="1"/>
  <c r="J403" i="12"/>
  <c r="I403" i="12" s="1"/>
  <c r="J404" i="12"/>
  <c r="I404" i="12" s="1"/>
  <c r="J405" i="12"/>
  <c r="I405" i="12" s="1"/>
  <c r="J406" i="12"/>
  <c r="I406" i="12" s="1"/>
  <c r="J407" i="12"/>
  <c r="I407" i="12" s="1"/>
  <c r="J408" i="12"/>
  <c r="I408" i="12" s="1"/>
  <c r="J409" i="12"/>
  <c r="I409" i="12" s="1"/>
  <c r="J410" i="12"/>
  <c r="I410" i="12" s="1"/>
  <c r="J411" i="12"/>
  <c r="I411" i="12" s="1"/>
  <c r="J412" i="12"/>
  <c r="I412" i="12" s="1"/>
  <c r="J413" i="12"/>
  <c r="I413" i="12" s="1"/>
  <c r="J414" i="12"/>
  <c r="I414" i="12" s="1"/>
  <c r="J415" i="12"/>
  <c r="I415" i="12" s="1"/>
  <c r="J416" i="12"/>
  <c r="I416" i="12" s="1"/>
  <c r="J417" i="12"/>
  <c r="I417" i="12" s="1"/>
  <c r="J418" i="12"/>
  <c r="I418" i="12" s="1"/>
  <c r="J419" i="12"/>
  <c r="I419" i="12" s="1"/>
  <c r="J420" i="12"/>
  <c r="I420" i="12" s="1"/>
  <c r="J421" i="12"/>
  <c r="I421" i="12" s="1"/>
  <c r="J422" i="12"/>
  <c r="I422" i="12" s="1"/>
  <c r="J423" i="12"/>
  <c r="I423" i="12" s="1"/>
  <c r="J424" i="12"/>
  <c r="I424" i="12" s="1"/>
  <c r="J425" i="12"/>
  <c r="I425" i="12" s="1"/>
  <c r="J426" i="12"/>
  <c r="I426" i="12" s="1"/>
  <c r="J427" i="12"/>
  <c r="I427" i="12" s="1"/>
  <c r="J428" i="12"/>
  <c r="I428" i="12" s="1"/>
  <c r="J429" i="12"/>
  <c r="I429" i="12" s="1"/>
  <c r="J430" i="12"/>
  <c r="I430" i="12" s="1"/>
  <c r="J431" i="12"/>
  <c r="I431" i="12" s="1"/>
  <c r="J432" i="12"/>
  <c r="I432" i="12" s="1"/>
  <c r="J433" i="12"/>
  <c r="I433" i="12" s="1"/>
  <c r="J434" i="12"/>
  <c r="I434" i="12" s="1"/>
  <c r="J435" i="12"/>
  <c r="I435" i="12" s="1"/>
  <c r="J436" i="12"/>
  <c r="I436" i="12" s="1"/>
  <c r="J437" i="12"/>
  <c r="I437" i="12" s="1"/>
  <c r="J438" i="12"/>
  <c r="I438" i="12" s="1"/>
  <c r="J439" i="12"/>
  <c r="I439" i="12" s="1"/>
  <c r="J440" i="12"/>
  <c r="I440" i="12" s="1"/>
  <c r="J441" i="12"/>
  <c r="I441" i="12" s="1"/>
  <c r="J442" i="12"/>
  <c r="I442" i="12" s="1"/>
  <c r="J443" i="12"/>
  <c r="I443" i="12" s="1"/>
  <c r="J444" i="12"/>
  <c r="I444" i="12" s="1"/>
  <c r="J445" i="12"/>
  <c r="I445" i="12" s="1"/>
  <c r="J446" i="12"/>
  <c r="I446" i="12" s="1"/>
  <c r="J447" i="12"/>
  <c r="I447" i="12" s="1"/>
  <c r="J448" i="12"/>
  <c r="I448" i="12" s="1"/>
  <c r="J449" i="12"/>
  <c r="I449" i="12" s="1"/>
  <c r="J450" i="12"/>
  <c r="I450" i="12" s="1"/>
  <c r="J451" i="12"/>
  <c r="I451" i="12" s="1"/>
  <c r="J452" i="12"/>
  <c r="I452" i="12" s="1"/>
  <c r="J453" i="12"/>
  <c r="I453" i="12" s="1"/>
  <c r="J454" i="12"/>
  <c r="I454" i="12" s="1"/>
  <c r="J455" i="12"/>
  <c r="I455" i="12" s="1"/>
  <c r="J456" i="12"/>
  <c r="I456" i="12" s="1"/>
  <c r="J457" i="12"/>
  <c r="I457" i="12" s="1"/>
  <c r="J458" i="12"/>
  <c r="I458" i="12" s="1"/>
  <c r="J459" i="12"/>
  <c r="I459" i="12" s="1"/>
  <c r="J460" i="12"/>
  <c r="I460" i="12" s="1"/>
  <c r="J461" i="12"/>
  <c r="I461" i="12" s="1"/>
  <c r="J462" i="12"/>
  <c r="I462" i="12" s="1"/>
  <c r="J463" i="12"/>
  <c r="I463" i="12" s="1"/>
  <c r="J464" i="12"/>
  <c r="I464" i="12" s="1"/>
  <c r="J465" i="12"/>
  <c r="I465" i="12" s="1"/>
  <c r="J466" i="12"/>
  <c r="I466" i="12" s="1"/>
  <c r="J467" i="12"/>
  <c r="I467" i="12" s="1"/>
  <c r="J468" i="12"/>
  <c r="I468" i="12" s="1"/>
  <c r="J469" i="12"/>
  <c r="I469" i="12" s="1"/>
  <c r="J470" i="12"/>
  <c r="I470" i="12" s="1"/>
  <c r="J471" i="12"/>
  <c r="I471" i="12" s="1"/>
  <c r="J472" i="12"/>
  <c r="I472" i="12" s="1"/>
  <c r="J473" i="12"/>
  <c r="I473" i="12" s="1"/>
  <c r="J474" i="12"/>
  <c r="I474" i="12" s="1"/>
  <c r="J475" i="12"/>
  <c r="I475" i="12" s="1"/>
  <c r="J476" i="12"/>
  <c r="I476" i="12" s="1"/>
  <c r="J477" i="12"/>
  <c r="I477" i="12" s="1"/>
  <c r="J478" i="12"/>
  <c r="I478" i="12" s="1"/>
  <c r="J479" i="12"/>
  <c r="I479" i="12" s="1"/>
  <c r="J480" i="12"/>
  <c r="I480" i="12" s="1"/>
  <c r="J481" i="12"/>
  <c r="I481" i="12" s="1"/>
  <c r="J482" i="12"/>
  <c r="I482" i="12" s="1"/>
  <c r="J483" i="12"/>
  <c r="I483" i="12" s="1"/>
  <c r="J484" i="12"/>
  <c r="I484" i="12" s="1"/>
  <c r="J485" i="12"/>
  <c r="I485" i="12" s="1"/>
  <c r="J486" i="12"/>
  <c r="I486" i="12" s="1"/>
  <c r="J487" i="12"/>
  <c r="I487" i="12" s="1"/>
  <c r="J488" i="12"/>
  <c r="I488" i="12" s="1"/>
  <c r="J489" i="12"/>
  <c r="I489" i="12" s="1"/>
  <c r="J490" i="12"/>
  <c r="I490" i="12" s="1"/>
  <c r="J491" i="12"/>
  <c r="I491" i="12" s="1"/>
  <c r="J492" i="12"/>
  <c r="I492" i="12" s="1"/>
  <c r="J493" i="12"/>
  <c r="I493" i="12" s="1"/>
  <c r="J494" i="12"/>
  <c r="I494" i="12" s="1"/>
  <c r="J495" i="12"/>
  <c r="I495" i="12" s="1"/>
  <c r="J496" i="12"/>
  <c r="I496" i="12" s="1"/>
  <c r="J497" i="12"/>
  <c r="I497" i="12" s="1"/>
  <c r="J498" i="12"/>
  <c r="I498" i="12" s="1"/>
  <c r="J499" i="12"/>
  <c r="I499" i="12" s="1"/>
  <c r="J500" i="12"/>
  <c r="I500" i="12" s="1"/>
  <c r="J501" i="12"/>
  <c r="I501" i="12" s="1"/>
  <c r="J502" i="12"/>
  <c r="I502" i="12" s="1"/>
  <c r="J503" i="12"/>
  <c r="I503" i="12" s="1"/>
  <c r="J504" i="12"/>
  <c r="I504" i="12" s="1"/>
  <c r="J505" i="12"/>
  <c r="I505" i="12" s="1"/>
  <c r="J506" i="12"/>
  <c r="I506" i="12" s="1"/>
  <c r="J507" i="12"/>
  <c r="I507" i="12" s="1"/>
  <c r="J508" i="12"/>
  <c r="I508" i="12" s="1"/>
  <c r="J509" i="12"/>
  <c r="I509" i="12" s="1"/>
  <c r="J510" i="12"/>
  <c r="I510" i="12" s="1"/>
  <c r="J511" i="12"/>
  <c r="I511" i="12" s="1"/>
  <c r="J512" i="12"/>
  <c r="I512" i="12" s="1"/>
  <c r="J513" i="12"/>
  <c r="I513" i="12" s="1"/>
  <c r="J514" i="12"/>
  <c r="I514" i="12" s="1"/>
  <c r="J515" i="12"/>
  <c r="I515" i="12" s="1"/>
  <c r="J516" i="12"/>
  <c r="I516" i="12" s="1"/>
  <c r="J517" i="12"/>
  <c r="I517" i="12" s="1"/>
  <c r="J518" i="12"/>
  <c r="I518" i="12" s="1"/>
  <c r="J519" i="12"/>
  <c r="I519" i="12" s="1"/>
  <c r="J520" i="12"/>
  <c r="I520" i="12" s="1"/>
  <c r="J521" i="12"/>
  <c r="I521" i="12" s="1"/>
  <c r="J522" i="12"/>
  <c r="I522" i="12" s="1"/>
  <c r="J523" i="12"/>
  <c r="I523" i="12" s="1"/>
  <c r="J524" i="12"/>
  <c r="I524" i="12" s="1"/>
  <c r="J525" i="12"/>
  <c r="I525" i="12" s="1"/>
  <c r="J526" i="12"/>
  <c r="I526" i="12" s="1"/>
  <c r="J527" i="12"/>
  <c r="I527" i="12" s="1"/>
  <c r="J528" i="12"/>
  <c r="I528" i="12" s="1"/>
  <c r="J529" i="12"/>
  <c r="I529" i="12" s="1"/>
  <c r="J530" i="12"/>
  <c r="I530" i="12" s="1"/>
  <c r="J531" i="12"/>
  <c r="I531" i="12" s="1"/>
  <c r="J532" i="12"/>
  <c r="I532" i="12" s="1"/>
  <c r="J533" i="12"/>
  <c r="I533" i="12" s="1"/>
  <c r="J534" i="12"/>
  <c r="I534" i="12" s="1"/>
  <c r="J535" i="12"/>
  <c r="I535" i="12" s="1"/>
  <c r="J536" i="12"/>
  <c r="I536" i="12" s="1"/>
  <c r="J537" i="12"/>
  <c r="I537" i="12" s="1"/>
  <c r="J538" i="12"/>
  <c r="I538" i="12" s="1"/>
  <c r="J539" i="12"/>
  <c r="I539" i="12" s="1"/>
  <c r="J540" i="12"/>
  <c r="I540" i="12" s="1"/>
  <c r="J541" i="12"/>
  <c r="I541" i="12" s="1"/>
  <c r="J542" i="12"/>
  <c r="I542" i="12" s="1"/>
  <c r="J543" i="12"/>
  <c r="I543" i="12" s="1"/>
  <c r="J544" i="12"/>
  <c r="I544" i="12" s="1"/>
  <c r="J545" i="12"/>
  <c r="I545" i="12" s="1"/>
  <c r="J546" i="12"/>
  <c r="I546" i="12" s="1"/>
  <c r="J547" i="12"/>
  <c r="I547" i="12" s="1"/>
  <c r="J548" i="12"/>
  <c r="I548" i="12" s="1"/>
  <c r="J549" i="12"/>
  <c r="I549" i="12" s="1"/>
  <c r="J550" i="12"/>
  <c r="I550" i="12" s="1"/>
  <c r="J551" i="12"/>
  <c r="I551" i="12" s="1"/>
  <c r="J552" i="12"/>
  <c r="I552" i="12" s="1"/>
  <c r="J553" i="12"/>
  <c r="I553" i="12" s="1"/>
  <c r="J554" i="12"/>
  <c r="I554" i="12" s="1"/>
  <c r="J555" i="12"/>
  <c r="I555" i="12" s="1"/>
  <c r="J556" i="12"/>
  <c r="I556" i="12" s="1"/>
  <c r="J557" i="12"/>
  <c r="I557" i="12" s="1"/>
  <c r="J558" i="12"/>
  <c r="I558" i="12" s="1"/>
  <c r="J559" i="12"/>
  <c r="I559" i="12" s="1"/>
  <c r="J560" i="12"/>
  <c r="I560" i="12" s="1"/>
  <c r="J561" i="12"/>
  <c r="I561" i="12" s="1"/>
  <c r="J562" i="12"/>
  <c r="I562" i="12" s="1"/>
  <c r="J563" i="12"/>
  <c r="I563" i="12" s="1"/>
  <c r="J564" i="12"/>
  <c r="I564" i="12" s="1"/>
  <c r="J565" i="12"/>
  <c r="I565" i="12" s="1"/>
  <c r="J566" i="12"/>
  <c r="I566" i="12" s="1"/>
  <c r="J567" i="12"/>
  <c r="I567" i="12" s="1"/>
  <c r="J568" i="12"/>
  <c r="I568" i="12" s="1"/>
  <c r="J569" i="12"/>
  <c r="I569" i="12" s="1"/>
  <c r="J570" i="12"/>
  <c r="I570" i="12" s="1"/>
  <c r="J571" i="12"/>
  <c r="I571" i="12" s="1"/>
  <c r="J572" i="12"/>
  <c r="I572" i="12" s="1"/>
  <c r="J573" i="12"/>
  <c r="I573" i="12" s="1"/>
  <c r="J574" i="12"/>
  <c r="I574" i="12" s="1"/>
  <c r="J575" i="12"/>
  <c r="I575" i="12" s="1"/>
  <c r="J576" i="12"/>
  <c r="I576" i="12" s="1"/>
  <c r="J577" i="12"/>
  <c r="I577" i="12" s="1"/>
  <c r="J578" i="12"/>
  <c r="I578" i="12" s="1"/>
  <c r="J579" i="12"/>
  <c r="I579" i="12" s="1"/>
  <c r="J580" i="12"/>
  <c r="I580" i="12" s="1"/>
  <c r="J581" i="12"/>
  <c r="I581" i="12" s="1"/>
  <c r="J582" i="12"/>
  <c r="I582" i="12" s="1"/>
  <c r="J583" i="12"/>
  <c r="I583" i="12" s="1"/>
  <c r="J584" i="12"/>
  <c r="I584" i="12" s="1"/>
  <c r="J585" i="12"/>
  <c r="I585" i="12" s="1"/>
  <c r="J586" i="12"/>
  <c r="I586" i="12" s="1"/>
  <c r="J587" i="12"/>
  <c r="I587" i="12" s="1"/>
  <c r="J588" i="12"/>
  <c r="I588" i="12" s="1"/>
  <c r="J589" i="12"/>
  <c r="I589" i="12" s="1"/>
  <c r="J590" i="12"/>
  <c r="I590" i="12" s="1"/>
  <c r="J591" i="12"/>
  <c r="I591" i="12" s="1"/>
  <c r="J592" i="12"/>
  <c r="I592" i="12" s="1"/>
  <c r="J593" i="12"/>
  <c r="I593" i="12" s="1"/>
  <c r="J594" i="12"/>
  <c r="I594" i="12" s="1"/>
  <c r="J595" i="12"/>
  <c r="I595" i="12" s="1"/>
  <c r="J596" i="12"/>
  <c r="I596" i="12" s="1"/>
  <c r="J597" i="12"/>
  <c r="I597" i="12" s="1"/>
  <c r="J598" i="12"/>
  <c r="I598" i="12" s="1"/>
  <c r="J599" i="12"/>
  <c r="I599" i="12" s="1"/>
  <c r="J600" i="12"/>
  <c r="I600" i="12" s="1"/>
  <c r="J601" i="12"/>
  <c r="I601" i="12" s="1"/>
  <c r="J602" i="12"/>
  <c r="I602" i="12" s="1"/>
  <c r="J603" i="12"/>
  <c r="I603" i="12" s="1"/>
  <c r="J604" i="12"/>
  <c r="I604" i="12" s="1"/>
  <c r="J605" i="12"/>
  <c r="I605" i="12" s="1"/>
  <c r="J606" i="12"/>
  <c r="I606" i="12" s="1"/>
  <c r="J607" i="12"/>
  <c r="I607" i="12" s="1"/>
  <c r="J608" i="12"/>
  <c r="I608" i="12" s="1"/>
  <c r="J609" i="12"/>
  <c r="I609" i="12" s="1"/>
  <c r="J610" i="12"/>
  <c r="I610" i="12" s="1"/>
  <c r="J611" i="12"/>
  <c r="I611" i="12" s="1"/>
  <c r="J612" i="12"/>
  <c r="I612" i="12" s="1"/>
  <c r="J613" i="12"/>
  <c r="I613" i="12" s="1"/>
  <c r="J614" i="12"/>
  <c r="I614" i="12" s="1"/>
  <c r="J615" i="12"/>
  <c r="I615" i="12" s="1"/>
  <c r="J616" i="12"/>
  <c r="I616" i="12" s="1"/>
  <c r="J617" i="12"/>
  <c r="I617" i="12" s="1"/>
  <c r="J618" i="12"/>
  <c r="I618" i="12" s="1"/>
  <c r="J619" i="12"/>
  <c r="I619" i="12" s="1"/>
  <c r="J620" i="12"/>
  <c r="I620" i="12" s="1"/>
  <c r="J621" i="12"/>
  <c r="I621" i="12" s="1"/>
  <c r="J622" i="12"/>
  <c r="I622" i="12" s="1"/>
  <c r="J623" i="12"/>
  <c r="I623" i="12" s="1"/>
  <c r="J624" i="12"/>
  <c r="I624" i="12" s="1"/>
  <c r="J625" i="12"/>
  <c r="I625" i="12" s="1"/>
  <c r="J626" i="12"/>
  <c r="I626" i="12" s="1"/>
  <c r="J627" i="12"/>
  <c r="I627" i="12" s="1"/>
  <c r="J628" i="12"/>
  <c r="I628" i="12" s="1"/>
  <c r="J629" i="12"/>
  <c r="I629" i="12" s="1"/>
  <c r="J630" i="12"/>
  <c r="I630" i="12" s="1"/>
  <c r="J631" i="12"/>
  <c r="I631" i="12" s="1"/>
  <c r="J632" i="12"/>
  <c r="I632" i="12" s="1"/>
  <c r="J633" i="12"/>
  <c r="I633" i="12" s="1"/>
  <c r="J634" i="12"/>
  <c r="I634" i="12" s="1"/>
  <c r="J635" i="12"/>
  <c r="I635" i="12" s="1"/>
  <c r="J636" i="12"/>
  <c r="I636" i="12" s="1"/>
  <c r="J637" i="12"/>
  <c r="I637" i="12" s="1"/>
  <c r="J638" i="12"/>
  <c r="I638" i="12" s="1"/>
  <c r="J639" i="12"/>
  <c r="I639" i="12" s="1"/>
  <c r="J640" i="12"/>
  <c r="I640" i="12" s="1"/>
  <c r="J641" i="12"/>
  <c r="I641" i="12" s="1"/>
  <c r="J642" i="12"/>
  <c r="I642" i="12" s="1"/>
  <c r="J643" i="12"/>
  <c r="I643" i="12" s="1"/>
  <c r="J644" i="12"/>
  <c r="I644" i="12" s="1"/>
  <c r="J645" i="12"/>
  <c r="I645" i="12" s="1"/>
  <c r="J646" i="12"/>
  <c r="I646" i="12" s="1"/>
  <c r="J647" i="12"/>
  <c r="I647" i="12" s="1"/>
  <c r="J648" i="12"/>
  <c r="I648" i="12" s="1"/>
  <c r="J649" i="12"/>
  <c r="I649" i="12" s="1"/>
  <c r="J650" i="12"/>
  <c r="I650" i="12" s="1"/>
  <c r="J651" i="12"/>
  <c r="I651" i="12" s="1"/>
  <c r="J652" i="12"/>
  <c r="I652" i="12" s="1"/>
  <c r="J653" i="12"/>
  <c r="I653" i="12" s="1"/>
  <c r="J654" i="12"/>
  <c r="I654" i="12" s="1"/>
  <c r="J655" i="12"/>
  <c r="I655" i="12" s="1"/>
  <c r="J656" i="12"/>
  <c r="I656" i="12" s="1"/>
  <c r="J657" i="12"/>
  <c r="I657" i="12" s="1"/>
  <c r="J658" i="12"/>
  <c r="I658" i="12" s="1"/>
  <c r="J659" i="12"/>
  <c r="I659" i="12" s="1"/>
  <c r="J660" i="12"/>
  <c r="I660" i="12" s="1"/>
  <c r="J661" i="12"/>
  <c r="I661" i="12" s="1"/>
  <c r="J662" i="12"/>
  <c r="I662" i="12" s="1"/>
  <c r="J663" i="12"/>
  <c r="I663" i="12" s="1"/>
  <c r="J664" i="12"/>
  <c r="I664" i="12" s="1"/>
  <c r="J665" i="12"/>
  <c r="I665" i="12" s="1"/>
  <c r="J666" i="12"/>
  <c r="I666" i="12" s="1"/>
  <c r="J667" i="12"/>
  <c r="I667" i="12" s="1"/>
  <c r="J668" i="12"/>
  <c r="I668" i="12" s="1"/>
  <c r="J669" i="12"/>
  <c r="I669" i="12" s="1"/>
  <c r="J670" i="12"/>
  <c r="I670" i="12" s="1"/>
  <c r="J671" i="12"/>
  <c r="I671" i="12" s="1"/>
  <c r="J672" i="12"/>
  <c r="I672" i="12" s="1"/>
  <c r="J673" i="12"/>
  <c r="I673" i="12" s="1"/>
  <c r="J674" i="12"/>
  <c r="I674" i="12" s="1"/>
  <c r="J675" i="12"/>
  <c r="I675" i="12" s="1"/>
  <c r="J676" i="12"/>
  <c r="I676" i="12" s="1"/>
  <c r="J677" i="12"/>
  <c r="I677" i="12" s="1"/>
  <c r="J678" i="12"/>
  <c r="I678" i="12" s="1"/>
  <c r="J679" i="12"/>
  <c r="I679" i="12" s="1"/>
  <c r="J680" i="12"/>
  <c r="I680" i="12" s="1"/>
  <c r="J681" i="12"/>
  <c r="I681" i="12" s="1"/>
  <c r="J682" i="12"/>
  <c r="I682" i="12" s="1"/>
  <c r="J683" i="12"/>
  <c r="I683" i="12" s="1"/>
  <c r="J684" i="12"/>
  <c r="I684" i="12" s="1"/>
  <c r="J685" i="12"/>
  <c r="I685" i="12" s="1"/>
  <c r="J686" i="12"/>
  <c r="I686" i="12" s="1"/>
  <c r="J687" i="12"/>
  <c r="I687" i="12" s="1"/>
  <c r="J688" i="12"/>
  <c r="I688" i="12" s="1"/>
  <c r="J689" i="12"/>
  <c r="I689" i="12" s="1"/>
  <c r="J690" i="12"/>
  <c r="I690" i="12" s="1"/>
  <c r="J691" i="12"/>
  <c r="I691" i="12" s="1"/>
  <c r="J692" i="12"/>
  <c r="I692" i="12" s="1"/>
  <c r="J693" i="12"/>
  <c r="I693" i="12" s="1"/>
  <c r="J694" i="12"/>
  <c r="I694" i="12" s="1"/>
  <c r="J695" i="12"/>
  <c r="I695" i="12" s="1"/>
  <c r="J696" i="12"/>
  <c r="I696" i="12" s="1"/>
  <c r="J697" i="12"/>
  <c r="I697" i="12" s="1"/>
  <c r="J698" i="12"/>
  <c r="I698" i="12" s="1"/>
  <c r="J699" i="12"/>
  <c r="I699" i="12" s="1"/>
  <c r="J700" i="12"/>
  <c r="I700" i="12" s="1"/>
  <c r="J701" i="12"/>
  <c r="I701" i="12" s="1"/>
  <c r="J702" i="12"/>
  <c r="I702" i="12" s="1"/>
  <c r="J703" i="12"/>
  <c r="I703" i="12" s="1"/>
  <c r="J704" i="12"/>
  <c r="I704" i="12" s="1"/>
  <c r="J705" i="12"/>
  <c r="I705" i="12" s="1"/>
  <c r="J706" i="12"/>
  <c r="I706" i="12" s="1"/>
  <c r="J707" i="12"/>
  <c r="I707" i="12" s="1"/>
  <c r="J708" i="12"/>
  <c r="I708" i="12" s="1"/>
  <c r="J709" i="12"/>
  <c r="I709" i="12" s="1"/>
  <c r="J710" i="12"/>
  <c r="I710" i="12" s="1"/>
  <c r="J711" i="12"/>
  <c r="I711" i="12" s="1"/>
  <c r="J712" i="12"/>
  <c r="I712" i="12" s="1"/>
  <c r="J713" i="12"/>
  <c r="I713" i="12" s="1"/>
  <c r="J714" i="12"/>
  <c r="I714" i="12" s="1"/>
  <c r="J715" i="12"/>
  <c r="I715" i="12" s="1"/>
  <c r="J716" i="12"/>
  <c r="I716" i="12" s="1"/>
  <c r="J717" i="12"/>
  <c r="I717" i="12" s="1"/>
  <c r="J718" i="12"/>
  <c r="I718" i="12" s="1"/>
  <c r="J719" i="12"/>
  <c r="I719" i="12" s="1"/>
  <c r="J720" i="12"/>
  <c r="I720" i="12" s="1"/>
  <c r="J721" i="12"/>
  <c r="I721" i="12" s="1"/>
  <c r="J722" i="12"/>
  <c r="I722" i="12" s="1"/>
  <c r="J723" i="12"/>
  <c r="I723" i="12" s="1"/>
  <c r="J724" i="12"/>
  <c r="I724" i="12" s="1"/>
  <c r="J725" i="12"/>
  <c r="I725" i="12" s="1"/>
  <c r="J726" i="12"/>
  <c r="I726" i="12" s="1"/>
  <c r="J727" i="12"/>
  <c r="I727" i="12" s="1"/>
  <c r="J728" i="12"/>
  <c r="I728" i="12" s="1"/>
  <c r="J729" i="12"/>
  <c r="I729" i="12" s="1"/>
  <c r="J730" i="12"/>
  <c r="I730" i="12" s="1"/>
  <c r="J731" i="12"/>
  <c r="I731" i="12" s="1"/>
  <c r="J732" i="12"/>
  <c r="I732" i="12" s="1"/>
  <c r="J733" i="12"/>
  <c r="I733" i="12" s="1"/>
  <c r="J734" i="12"/>
  <c r="I734" i="12" s="1"/>
  <c r="J735" i="12"/>
  <c r="I735" i="12" s="1"/>
  <c r="J736" i="12"/>
  <c r="I736" i="12" s="1"/>
  <c r="J737" i="12"/>
  <c r="I737" i="12" s="1"/>
  <c r="J738" i="12"/>
  <c r="I738" i="12" s="1"/>
  <c r="J739" i="12"/>
  <c r="I739" i="12" s="1"/>
  <c r="J740" i="12"/>
  <c r="I740" i="12" s="1"/>
  <c r="J741" i="12"/>
  <c r="I741" i="12" s="1"/>
  <c r="J742" i="12"/>
  <c r="I742" i="12" s="1"/>
  <c r="J743" i="12"/>
  <c r="I743" i="12" s="1"/>
  <c r="J744" i="12"/>
  <c r="I744" i="12" s="1"/>
  <c r="J745" i="12"/>
  <c r="I745" i="12" s="1"/>
  <c r="J746" i="12"/>
  <c r="I746" i="12" s="1"/>
  <c r="J747" i="12"/>
  <c r="I747" i="12" s="1"/>
  <c r="J748" i="12"/>
  <c r="I748" i="12" s="1"/>
  <c r="J749" i="12"/>
  <c r="I749" i="12" s="1"/>
  <c r="J750" i="12"/>
  <c r="I750" i="12" s="1"/>
  <c r="J751" i="12"/>
  <c r="I751" i="12" s="1"/>
  <c r="J752" i="12"/>
  <c r="I752" i="12" s="1"/>
  <c r="J753" i="12"/>
  <c r="I753" i="12" s="1"/>
  <c r="J754" i="12"/>
  <c r="I754" i="12" s="1"/>
  <c r="J755" i="12"/>
  <c r="I755" i="12" s="1"/>
  <c r="J756" i="12"/>
  <c r="I756" i="12" s="1"/>
  <c r="J2" i="12"/>
  <c r="I2" i="12" s="1"/>
  <c r="G811" i="12"/>
  <c r="G812" i="12"/>
  <c r="G813" i="12"/>
  <c r="G814" i="12"/>
  <c r="G815" i="12"/>
  <c r="G816" i="12"/>
  <c r="G817" i="12"/>
  <c r="G818" i="12"/>
  <c r="G819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1054" i="12"/>
  <c r="G1055" i="12"/>
  <c r="G1056" i="12"/>
  <c r="G1057" i="12"/>
  <c r="G945" i="12"/>
  <c r="G946" i="12"/>
  <c r="G947" i="12"/>
  <c r="G948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3" i="12"/>
  <c r="G65" i="12"/>
  <c r="G67" i="12"/>
  <c r="G69" i="12"/>
  <c r="G71" i="12"/>
  <c r="G73" i="12"/>
  <c r="G75" i="12"/>
  <c r="G77" i="12"/>
  <c r="G79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4" i="12"/>
  <c r="G206" i="12"/>
  <c r="G208" i="12"/>
  <c r="G209" i="12"/>
  <c r="G211" i="12"/>
  <c r="G212" i="12"/>
  <c r="G214" i="12"/>
  <c r="G216" i="12"/>
  <c r="G218" i="12"/>
  <c r="G220" i="12"/>
  <c r="G222" i="12"/>
  <c r="G224" i="12"/>
  <c r="G226" i="12"/>
  <c r="G228" i="12"/>
  <c r="G230" i="12"/>
  <c r="G232" i="12"/>
  <c r="G233" i="12"/>
  <c r="G234" i="12"/>
  <c r="G236" i="12"/>
  <c r="G238" i="12"/>
  <c r="G240" i="12"/>
  <c r="G242" i="12"/>
  <c r="G244" i="12"/>
  <c r="G246" i="12"/>
  <c r="G247" i="12"/>
  <c r="G248" i="12"/>
  <c r="G250" i="12"/>
  <c r="G252" i="12"/>
  <c r="G253" i="12"/>
  <c r="G255" i="12"/>
  <c r="G257" i="12"/>
  <c r="G259" i="12"/>
  <c r="G261" i="12"/>
  <c r="G263" i="12"/>
  <c r="G265" i="12"/>
  <c r="G267" i="12"/>
  <c r="G269" i="12"/>
  <c r="G270" i="12"/>
  <c r="G272" i="12"/>
  <c r="G273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4" i="12"/>
  <c r="G66" i="12"/>
  <c r="G68" i="12"/>
  <c r="G70" i="12"/>
  <c r="G72" i="12"/>
  <c r="G74" i="12"/>
  <c r="G76" i="12"/>
  <c r="G78" i="12"/>
  <c r="G80" i="12"/>
  <c r="G81" i="12"/>
  <c r="G203" i="12"/>
  <c r="G205" i="12"/>
  <c r="G207" i="12"/>
  <c r="G210" i="12"/>
  <c r="G213" i="12"/>
  <c r="G215" i="12"/>
  <c r="G217" i="12"/>
  <c r="G219" i="12"/>
  <c r="G221" i="12"/>
  <c r="G223" i="12"/>
  <c r="G225" i="12"/>
  <c r="G227" i="12"/>
  <c r="G229" i="12"/>
  <c r="G231" i="12"/>
  <c r="G235" i="12"/>
  <c r="G237" i="12"/>
  <c r="G239" i="12"/>
  <c r="G241" i="12"/>
  <c r="G243" i="12"/>
  <c r="G245" i="12"/>
  <c r="G249" i="12"/>
  <c r="G251" i="12"/>
  <c r="G254" i="12"/>
  <c r="G256" i="12"/>
  <c r="G258" i="12"/>
  <c r="G260" i="12"/>
  <c r="G262" i="12"/>
  <c r="G264" i="12"/>
  <c r="G266" i="12"/>
  <c r="G268" i="12"/>
  <c r="G271" i="12"/>
  <c r="G274" i="12"/>
  <c r="G280" i="12"/>
  <c r="G285" i="12"/>
  <c r="G290" i="12"/>
  <c r="G295" i="12"/>
  <c r="G300" i="12"/>
  <c r="G305" i="12"/>
  <c r="G310" i="12"/>
  <c r="G315" i="12"/>
  <c r="G320" i="12"/>
  <c r="G324" i="12"/>
  <c r="G329" i="12"/>
  <c r="G333" i="12"/>
  <c r="G338" i="12"/>
  <c r="G343" i="12"/>
  <c r="G348" i="12"/>
  <c r="G353" i="12"/>
  <c r="G356" i="12"/>
  <c r="G361" i="12"/>
  <c r="G366" i="12"/>
  <c r="G371" i="12"/>
  <c r="G376" i="12"/>
  <c r="G381" i="12"/>
  <c r="G386" i="12"/>
  <c r="G391" i="12"/>
  <c r="G396" i="12"/>
  <c r="G401" i="12"/>
  <c r="G406" i="12"/>
  <c r="G411" i="12"/>
  <c r="G416" i="12"/>
  <c r="G421" i="12"/>
  <c r="G426" i="12"/>
  <c r="G431" i="12"/>
  <c r="G436" i="12"/>
  <c r="G441" i="12"/>
  <c r="G446" i="12"/>
  <c r="G451" i="12"/>
  <c r="G456" i="12"/>
  <c r="G461" i="12"/>
  <c r="G466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276" i="12"/>
  <c r="G281" i="12"/>
  <c r="G286" i="12"/>
  <c r="G291" i="12"/>
  <c r="G296" i="12"/>
  <c r="G301" i="12"/>
  <c r="G306" i="12"/>
  <c r="G311" i="12"/>
  <c r="G316" i="12"/>
  <c r="G321" i="12"/>
  <c r="G325" i="12"/>
  <c r="G330" i="12"/>
  <c r="G334" i="12"/>
  <c r="G339" i="12"/>
  <c r="G344" i="12"/>
  <c r="G349" i="12"/>
  <c r="G354" i="12"/>
  <c r="G357" i="12"/>
  <c r="G362" i="12"/>
  <c r="G367" i="12"/>
  <c r="G372" i="12"/>
  <c r="G377" i="12"/>
  <c r="G382" i="12"/>
  <c r="G387" i="12"/>
  <c r="G392" i="12"/>
  <c r="G397" i="12"/>
  <c r="G402" i="12"/>
  <c r="G407" i="12"/>
  <c r="G412" i="12"/>
  <c r="G417" i="12"/>
  <c r="G422" i="12"/>
  <c r="G427" i="12"/>
  <c r="G432" i="12"/>
  <c r="G437" i="12"/>
  <c r="G442" i="12"/>
  <c r="G447" i="12"/>
  <c r="G452" i="12"/>
  <c r="G457" i="12"/>
  <c r="G462" i="12"/>
  <c r="G467" i="12"/>
  <c r="G277" i="12"/>
  <c r="G282" i="12"/>
  <c r="G287" i="12"/>
  <c r="G292" i="12"/>
  <c r="G297" i="12"/>
  <c r="G302" i="12"/>
  <c r="G307" i="12"/>
  <c r="G312" i="12"/>
  <c r="G317" i="12"/>
  <c r="G322" i="12"/>
  <c r="G326" i="12"/>
  <c r="G331" i="12"/>
  <c r="G335" i="12"/>
  <c r="G340" i="12"/>
  <c r="G345" i="12"/>
  <c r="G350" i="12"/>
  <c r="G355" i="12"/>
  <c r="G358" i="12"/>
  <c r="G363" i="12"/>
  <c r="G368" i="12"/>
  <c r="G373" i="12"/>
  <c r="G378" i="12"/>
  <c r="G383" i="12"/>
  <c r="G388" i="12"/>
  <c r="G393" i="12"/>
  <c r="G398" i="12"/>
  <c r="G403" i="12"/>
  <c r="G408" i="12"/>
  <c r="G413" i="12"/>
  <c r="G418" i="12"/>
  <c r="G423" i="12"/>
  <c r="G428" i="12"/>
  <c r="G433" i="12"/>
  <c r="G438" i="12"/>
  <c r="G443" i="12"/>
  <c r="G448" i="12"/>
  <c r="G453" i="12"/>
  <c r="G458" i="12"/>
  <c r="G463" i="12"/>
  <c r="G468" i="12"/>
  <c r="G278" i="12"/>
  <c r="G283" i="12"/>
  <c r="G288" i="12"/>
  <c r="G293" i="12"/>
  <c r="G298" i="12"/>
  <c r="G303" i="12"/>
  <c r="G308" i="12"/>
  <c r="G313" i="12"/>
  <c r="G318" i="12"/>
  <c r="G323" i="12"/>
  <c r="G327" i="12"/>
  <c r="G332" i="12"/>
  <c r="G336" i="12"/>
  <c r="G341" i="12"/>
  <c r="G346" i="12"/>
  <c r="G351" i="12"/>
  <c r="G359" i="12"/>
  <c r="G364" i="12"/>
  <c r="G369" i="12"/>
  <c r="G374" i="12"/>
  <c r="G379" i="12"/>
  <c r="G384" i="12"/>
  <c r="G389" i="12"/>
  <c r="G394" i="12"/>
  <c r="G399" i="12"/>
  <c r="G404" i="12"/>
  <c r="G409" i="12"/>
  <c r="G414" i="12"/>
  <c r="G419" i="12"/>
  <c r="G424" i="12"/>
  <c r="G429" i="12"/>
  <c r="G434" i="12"/>
  <c r="G439" i="12"/>
  <c r="G444" i="12"/>
  <c r="G449" i="12"/>
  <c r="G454" i="12"/>
  <c r="G459" i="12"/>
  <c r="G464" i="12"/>
  <c r="G469" i="12"/>
  <c r="G279" i="12"/>
  <c r="G284" i="12"/>
  <c r="G289" i="12"/>
  <c r="G294" i="12"/>
  <c r="G299" i="12"/>
  <c r="G304" i="12"/>
  <c r="G309" i="12"/>
  <c r="G314" i="12"/>
  <c r="G319" i="12"/>
  <c r="G328" i="12"/>
  <c r="G337" i="12"/>
  <c r="G342" i="12"/>
  <c r="G347" i="12"/>
  <c r="G352" i="12"/>
  <c r="G360" i="12"/>
  <c r="G365" i="12"/>
  <c r="G370" i="12"/>
  <c r="G375" i="12"/>
  <c r="G380" i="12"/>
  <c r="G385" i="12"/>
  <c r="G390" i="12"/>
  <c r="G395" i="12"/>
  <c r="G400" i="12"/>
  <c r="G405" i="12"/>
  <c r="G410" i="12"/>
  <c r="G415" i="12"/>
  <c r="G420" i="12"/>
  <c r="G425" i="12"/>
  <c r="G430" i="12"/>
  <c r="G435" i="12"/>
  <c r="G440" i="12"/>
  <c r="G445" i="12"/>
  <c r="G450" i="12"/>
  <c r="G455" i="12"/>
  <c r="G460" i="12"/>
  <c r="G465" i="12"/>
  <c r="G510" i="12"/>
  <c r="G515" i="12"/>
  <c r="G520" i="12"/>
  <c r="G525" i="12"/>
  <c r="G528" i="12"/>
  <c r="G533" i="12"/>
  <c r="G538" i="12"/>
  <c r="G541" i="12"/>
  <c r="G546" i="12"/>
  <c r="G551" i="12"/>
  <c r="G556" i="12"/>
  <c r="G559" i="12"/>
  <c r="G564" i="12"/>
  <c r="G569" i="12"/>
  <c r="G572" i="12"/>
  <c r="G575" i="12"/>
  <c r="G580" i="12"/>
  <c r="G585" i="12"/>
  <c r="G590" i="12"/>
  <c r="G595" i="12"/>
  <c r="G596" i="12"/>
  <c r="G600" i="12"/>
  <c r="G603" i="12"/>
  <c r="G608" i="12"/>
  <c r="G611" i="12"/>
  <c r="G616" i="12"/>
  <c r="G621" i="12"/>
  <c r="G626" i="12"/>
  <c r="G631" i="12"/>
  <c r="G636" i="12"/>
  <c r="G641" i="12"/>
  <c r="G646" i="12"/>
  <c r="G649" i="12"/>
  <c r="G654" i="12"/>
  <c r="G659" i="12"/>
  <c r="G664" i="12"/>
  <c r="G669" i="12"/>
  <c r="G674" i="12"/>
  <c r="G679" i="12"/>
  <c r="G684" i="12"/>
  <c r="G511" i="12"/>
  <c r="G516" i="12"/>
  <c r="G521" i="12"/>
  <c r="G526" i="12"/>
  <c r="G529" i="12"/>
  <c r="G534" i="12"/>
  <c r="G539" i="12"/>
  <c r="G542" i="12"/>
  <c r="G547" i="12"/>
  <c r="G552" i="12"/>
  <c r="G557" i="12"/>
  <c r="G560" i="12"/>
  <c r="G565" i="12"/>
  <c r="G570" i="12"/>
  <c r="G573" i="12"/>
  <c r="G576" i="12"/>
  <c r="G581" i="12"/>
  <c r="G586" i="12"/>
  <c r="G591" i="12"/>
  <c r="G597" i="12"/>
  <c r="G601" i="12"/>
  <c r="G604" i="12"/>
  <c r="G609" i="12"/>
  <c r="G612" i="12"/>
  <c r="G617" i="12"/>
  <c r="G622" i="12"/>
  <c r="G627" i="12"/>
  <c r="G632" i="12"/>
  <c r="G637" i="12"/>
  <c r="G642" i="12"/>
  <c r="G647" i="12"/>
  <c r="G650" i="12"/>
  <c r="G655" i="12"/>
  <c r="G660" i="12"/>
  <c r="G665" i="12"/>
  <c r="G670" i="12"/>
  <c r="G675" i="12"/>
  <c r="G680" i="12"/>
  <c r="G685" i="12"/>
  <c r="G512" i="12"/>
  <c r="G517" i="12"/>
  <c r="G522" i="12"/>
  <c r="G527" i="12"/>
  <c r="G530" i="12"/>
  <c r="G535" i="12"/>
  <c r="G540" i="12"/>
  <c r="G543" i="12"/>
  <c r="G548" i="12"/>
  <c r="G553" i="12"/>
  <c r="G558" i="12"/>
  <c r="G561" i="12"/>
  <c r="G566" i="12"/>
  <c r="G571" i="12"/>
  <c r="G574" i="12"/>
  <c r="G577" i="12"/>
  <c r="G582" i="12"/>
  <c r="G587" i="12"/>
  <c r="G592" i="12"/>
  <c r="G598" i="12"/>
  <c r="G602" i="12"/>
  <c r="G605" i="12"/>
  <c r="G610" i="12"/>
  <c r="G613" i="12"/>
  <c r="G618" i="12"/>
  <c r="G623" i="12"/>
  <c r="G628" i="12"/>
  <c r="G633" i="12"/>
  <c r="G638" i="12"/>
  <c r="G643" i="12"/>
  <c r="G648" i="12"/>
  <c r="G651" i="12"/>
  <c r="G656" i="12"/>
  <c r="G661" i="12"/>
  <c r="G666" i="12"/>
  <c r="G671" i="12"/>
  <c r="G676" i="12"/>
  <c r="G681" i="12"/>
  <c r="G686" i="12"/>
  <c r="G513" i="12"/>
  <c r="G518" i="12"/>
  <c r="G523" i="12"/>
  <c r="G531" i="12"/>
  <c r="G536" i="12"/>
  <c r="G544" i="12"/>
  <c r="G549" i="12"/>
  <c r="G554" i="12"/>
  <c r="G562" i="12"/>
  <c r="G567" i="12"/>
  <c r="G578" i="12"/>
  <c r="G583" i="12"/>
  <c r="G588" i="12"/>
  <c r="G593" i="12"/>
  <c r="G599" i="12"/>
  <c r="G606" i="12"/>
  <c r="G614" i="12"/>
  <c r="G619" i="12"/>
  <c r="G624" i="12"/>
  <c r="G629" i="12"/>
  <c r="G634" i="12"/>
  <c r="G639" i="12"/>
  <c r="G644" i="12"/>
  <c r="G652" i="12"/>
  <c r="G657" i="12"/>
  <c r="G662" i="12"/>
  <c r="G667" i="12"/>
  <c r="G672" i="12"/>
  <c r="G677" i="12"/>
  <c r="G682" i="12"/>
  <c r="G687" i="12"/>
  <c r="G689" i="12"/>
  <c r="G690" i="12"/>
  <c r="G691" i="12"/>
  <c r="G692" i="12"/>
  <c r="G693" i="12"/>
  <c r="G694" i="12"/>
  <c r="G695" i="12"/>
  <c r="G696" i="12"/>
  <c r="G514" i="12"/>
  <c r="G519" i="12"/>
  <c r="G524" i="12"/>
  <c r="G532" i="12"/>
  <c r="G537" i="12"/>
  <c r="G545" i="12"/>
  <c r="G550" i="12"/>
  <c r="G555" i="12"/>
  <c r="G563" i="12"/>
  <c r="G568" i="12"/>
  <c r="G579" i="12"/>
  <c r="G584" i="12"/>
  <c r="G589" i="12"/>
  <c r="G594" i="12"/>
  <c r="G607" i="12"/>
  <c r="G615" i="12"/>
  <c r="G620" i="12"/>
  <c r="G625" i="12"/>
  <c r="G630" i="12"/>
  <c r="G635" i="12"/>
  <c r="G640" i="12"/>
  <c r="G645" i="12"/>
  <c r="G653" i="12"/>
  <c r="G658" i="12"/>
  <c r="G663" i="12"/>
  <c r="G668" i="12"/>
  <c r="G673" i="12"/>
  <c r="G678" i="12"/>
  <c r="G683" i="12"/>
  <c r="G688" i="12"/>
  <c r="G697" i="12"/>
  <c r="G702" i="12"/>
  <c r="G707" i="12"/>
  <c r="G712" i="12"/>
  <c r="G717" i="12"/>
  <c r="G722" i="12"/>
  <c r="G727" i="12"/>
  <c r="G729" i="12"/>
  <c r="G734" i="12"/>
  <c r="G739" i="12"/>
  <c r="G740" i="12"/>
  <c r="G745" i="12"/>
  <c r="G750" i="12"/>
  <c r="G755" i="12"/>
  <c r="G785" i="12"/>
  <c r="G790" i="12"/>
  <c r="G795" i="12"/>
  <c r="G800" i="12"/>
  <c r="G805" i="12"/>
  <c r="G810" i="12"/>
  <c r="G820" i="12"/>
  <c r="G825" i="12"/>
  <c r="G827" i="12"/>
  <c r="G828" i="12"/>
  <c r="G829" i="12"/>
  <c r="G834" i="12"/>
  <c r="G839" i="12"/>
  <c r="G841" i="12"/>
  <c r="G842" i="12"/>
  <c r="G847" i="12"/>
  <c r="G852" i="12"/>
  <c r="G857" i="12"/>
  <c r="G862" i="12"/>
  <c r="G866" i="12"/>
  <c r="G871" i="12"/>
  <c r="G886" i="12"/>
  <c r="G891" i="12"/>
  <c r="G896" i="12"/>
  <c r="G899" i="12"/>
  <c r="G902" i="12"/>
  <c r="G905" i="12"/>
  <c r="G908" i="12"/>
  <c r="G911" i="12"/>
  <c r="G925" i="12"/>
  <c r="G928" i="12"/>
  <c r="G931" i="12"/>
  <c r="G934" i="12"/>
  <c r="G939" i="12"/>
  <c r="G944" i="12"/>
  <c r="G949" i="12"/>
  <c r="G954" i="12"/>
  <c r="G959" i="12"/>
  <c r="G964" i="12"/>
  <c r="G969" i="12"/>
  <c r="G974" i="12"/>
  <c r="G979" i="12"/>
  <c r="G982" i="12"/>
  <c r="G987" i="12"/>
  <c r="G992" i="12"/>
  <c r="G997" i="12"/>
  <c r="G1002" i="12"/>
  <c r="G1007" i="12"/>
  <c r="G1012" i="12"/>
  <c r="G1017" i="12"/>
  <c r="G1020" i="12"/>
  <c r="G1025" i="12"/>
  <c r="G1030" i="12"/>
  <c r="G1035" i="12"/>
  <c r="G1038" i="12"/>
  <c r="G1043" i="12"/>
  <c r="G1048" i="12"/>
  <c r="G1053" i="12"/>
  <c r="G1058" i="12"/>
  <c r="G1063" i="12"/>
  <c r="G1068" i="12"/>
  <c r="G1073" i="12"/>
  <c r="G1078" i="12"/>
  <c r="G1083" i="12"/>
  <c r="G1088" i="12"/>
  <c r="G698" i="12"/>
  <c r="G703" i="12"/>
  <c r="G708" i="12"/>
  <c r="G713" i="12"/>
  <c r="G718" i="12"/>
  <c r="G723" i="12"/>
  <c r="G728" i="12"/>
  <c r="G730" i="12"/>
  <c r="G735" i="12"/>
  <c r="G741" i="12"/>
  <c r="G746" i="12"/>
  <c r="G751" i="12"/>
  <c r="G756" i="12"/>
  <c r="G786" i="12"/>
  <c r="G791" i="12"/>
  <c r="G796" i="12"/>
  <c r="G801" i="12"/>
  <c r="G806" i="12"/>
  <c r="G821" i="12"/>
  <c r="G826" i="12"/>
  <c r="G830" i="12"/>
  <c r="G835" i="12"/>
  <c r="G840" i="12"/>
  <c r="G843" i="12"/>
  <c r="G848" i="12"/>
  <c r="G853" i="12"/>
  <c r="G858" i="12"/>
  <c r="G867" i="12"/>
  <c r="G887" i="12"/>
  <c r="G892" i="12"/>
  <c r="G897" i="12"/>
  <c r="G900" i="12"/>
  <c r="G903" i="12"/>
  <c r="G906" i="12"/>
  <c r="G909" i="12"/>
  <c r="G926" i="12"/>
  <c r="G929" i="12"/>
  <c r="G932" i="12"/>
  <c r="G935" i="12"/>
  <c r="G940" i="12"/>
  <c r="G950" i="12"/>
  <c r="G955" i="12"/>
  <c r="G960" i="12"/>
  <c r="G965" i="12"/>
  <c r="G970" i="12"/>
  <c r="G975" i="12"/>
  <c r="G980" i="12"/>
  <c r="G983" i="12"/>
  <c r="G988" i="12"/>
  <c r="G993" i="12"/>
  <c r="G998" i="12"/>
  <c r="G1003" i="12"/>
  <c r="G1008" i="12"/>
  <c r="G1013" i="12"/>
  <c r="G1018" i="12"/>
  <c r="G1021" i="12"/>
  <c r="G1026" i="12"/>
  <c r="G1031" i="12"/>
  <c r="G1036" i="12"/>
  <c r="G1039" i="12"/>
  <c r="G1044" i="12"/>
  <c r="G1049" i="12"/>
  <c r="G1059" i="12"/>
  <c r="G1064" i="12"/>
  <c r="G1069" i="12"/>
  <c r="G1074" i="12"/>
  <c r="G1079" i="12"/>
  <c r="G1084" i="12"/>
  <c r="G1089" i="12"/>
  <c r="G699" i="12"/>
  <c r="G704" i="12"/>
  <c r="G709" i="12"/>
  <c r="G714" i="12"/>
  <c r="G719" i="12"/>
  <c r="G724" i="12"/>
  <c r="G731" i="12"/>
  <c r="G736" i="12"/>
  <c r="G742" i="12"/>
  <c r="G747" i="12"/>
  <c r="G752" i="12"/>
  <c r="G782" i="12"/>
  <c r="G787" i="12"/>
  <c r="G792" i="12"/>
  <c r="G797" i="12"/>
  <c r="G802" i="12"/>
  <c r="G807" i="12"/>
  <c r="G822" i="12"/>
  <c r="G831" i="12"/>
  <c r="G836" i="12"/>
  <c r="G844" i="12"/>
  <c r="G849" i="12"/>
  <c r="G854" i="12"/>
  <c r="G859" i="12"/>
  <c r="G863" i="12"/>
  <c r="G868" i="12"/>
  <c r="G888" i="12"/>
  <c r="G893" i="12"/>
  <c r="G898" i="12"/>
  <c r="G901" i="12"/>
  <c r="G904" i="12"/>
  <c r="G907" i="12"/>
  <c r="G910" i="12"/>
  <c r="G927" i="12"/>
  <c r="G930" i="12"/>
  <c r="G933" i="12"/>
  <c r="G936" i="12"/>
  <c r="G941" i="12"/>
  <c r="G951" i="12"/>
  <c r="G956" i="12"/>
  <c r="G961" i="12"/>
  <c r="G966" i="12"/>
  <c r="G971" i="12"/>
  <c r="G976" i="12"/>
  <c r="G981" i="12"/>
  <c r="G984" i="12"/>
  <c r="G989" i="12"/>
  <c r="G994" i="12"/>
  <c r="G999" i="12"/>
  <c r="G1004" i="12"/>
  <c r="G1009" i="12"/>
  <c r="G1014" i="12"/>
  <c r="G1019" i="12"/>
  <c r="G1022" i="12"/>
  <c r="G1027" i="12"/>
  <c r="G1032" i="12"/>
  <c r="G1037" i="12"/>
  <c r="G1040" i="12"/>
  <c r="G1045" i="12"/>
  <c r="G1050" i="12"/>
  <c r="G1060" i="12"/>
  <c r="G1065" i="12"/>
  <c r="G1070" i="12"/>
  <c r="G1075" i="12"/>
  <c r="G1080" i="12"/>
  <c r="G1085" i="12"/>
  <c r="G1090" i="12"/>
  <c r="G700" i="12"/>
  <c r="G705" i="12"/>
  <c r="G710" i="12"/>
  <c r="G715" i="12"/>
  <c r="G720" i="12"/>
  <c r="G725" i="12"/>
  <c r="G732" i="12"/>
  <c r="G737" i="12"/>
  <c r="G743" i="12"/>
  <c r="G748" i="12"/>
  <c r="G753" i="12"/>
  <c r="G783" i="12"/>
  <c r="G788" i="12"/>
  <c r="G793" i="12"/>
  <c r="G798" i="12"/>
  <c r="G803" i="12"/>
  <c r="G808" i="12"/>
  <c r="G823" i="12"/>
  <c r="G832" i="12"/>
  <c r="G837" i="12"/>
  <c r="G845" i="12"/>
  <c r="G850" i="12"/>
  <c r="G855" i="12"/>
  <c r="G860" i="12"/>
  <c r="G864" i="12"/>
  <c r="G869" i="12"/>
  <c r="G884" i="12"/>
  <c r="G889" i="12"/>
  <c r="G894" i="12"/>
  <c r="G937" i="12"/>
  <c r="G942" i="12"/>
  <c r="G952" i="12"/>
  <c r="G957" i="12"/>
  <c r="G962" i="12"/>
  <c r="G967" i="12"/>
  <c r="G972" i="12"/>
  <c r="G977" i="12"/>
  <c r="G985" i="12"/>
  <c r="G990" i="12"/>
  <c r="G995" i="12"/>
  <c r="G1000" i="12"/>
  <c r="G1005" i="12"/>
  <c r="G1010" i="12"/>
  <c r="G1015" i="12"/>
  <c r="G1023" i="12"/>
  <c r="G1028" i="12"/>
  <c r="G1033" i="12"/>
  <c r="G1041" i="12"/>
  <c r="G1046" i="12"/>
  <c r="G1051" i="12"/>
  <c r="G1061" i="12"/>
  <c r="G1066" i="12"/>
  <c r="G1071" i="12"/>
  <c r="G1076" i="12"/>
  <c r="G1081" i="12"/>
  <c r="G1086" i="12"/>
  <c r="G1091" i="12"/>
  <c r="G701" i="12"/>
  <c r="G706" i="12"/>
  <c r="G711" i="12"/>
  <c r="G716" i="12"/>
  <c r="G721" i="12"/>
  <c r="G726" i="12"/>
  <c r="G733" i="12"/>
  <c r="G738" i="12"/>
  <c r="G744" i="12"/>
  <c r="G749" i="12"/>
  <c r="G754" i="12"/>
  <c r="G784" i="12"/>
  <c r="G789" i="12"/>
  <c r="G794" i="12"/>
  <c r="G799" i="12"/>
  <c r="G804" i="12"/>
  <c r="G809" i="12"/>
  <c r="G824" i="12"/>
  <c r="G833" i="12"/>
  <c r="G838" i="12"/>
  <c r="G846" i="12"/>
  <c r="G851" i="12"/>
  <c r="G856" i="12"/>
  <c r="G861" i="12"/>
  <c r="G865" i="12"/>
  <c r="G870" i="12"/>
  <c r="G885" i="12"/>
  <c r="G890" i="12"/>
  <c r="G895" i="12"/>
  <c r="G938" i="12"/>
  <c r="G943" i="12"/>
  <c r="G953" i="12"/>
  <c r="G958" i="12"/>
  <c r="G963" i="12"/>
  <c r="G968" i="12"/>
  <c r="G973" i="12"/>
  <c r="G978" i="12"/>
  <c r="G986" i="12"/>
  <c r="G991" i="12"/>
  <c r="G996" i="12"/>
  <c r="G1001" i="12"/>
  <c r="G1006" i="12"/>
  <c r="G1011" i="12"/>
  <c r="G1016" i="12"/>
  <c r="G1024" i="12"/>
  <c r="G1029" i="12"/>
  <c r="G1034" i="12"/>
  <c r="G1042" i="12"/>
  <c r="G1047" i="12"/>
  <c r="G1052" i="12"/>
  <c r="G1062" i="12"/>
  <c r="G1067" i="12"/>
  <c r="G1072" i="12"/>
  <c r="G1077" i="12"/>
  <c r="G1082" i="12"/>
  <c r="G1087" i="12"/>
  <c r="G1092" i="12"/>
  <c r="G275" i="12"/>
  <c r="H2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7" i="11"/>
  <c r="J20" i="11"/>
  <c r="J7" i="11"/>
  <c r="J29" i="11"/>
  <c r="J17" i="11"/>
  <c r="J38" i="11"/>
  <c r="J41" i="11"/>
  <c r="J32" i="11"/>
  <c r="J36" i="11"/>
  <c r="J33" i="11"/>
  <c r="J35" i="11"/>
  <c r="J21" i="11"/>
  <c r="J15" i="11"/>
  <c r="J28" i="11"/>
  <c r="J14" i="11"/>
  <c r="J18" i="11"/>
  <c r="J34" i="11"/>
  <c r="J46" i="11"/>
  <c r="J9" i="11"/>
  <c r="J23" i="11"/>
  <c r="J31" i="11"/>
  <c r="J43" i="11"/>
  <c r="J2" i="11"/>
  <c r="J22" i="11"/>
  <c r="J44" i="11"/>
  <c r="J45" i="11"/>
  <c r="J24" i="11"/>
  <c r="J30" i="11"/>
  <c r="J4" i="11"/>
  <c r="J26" i="11"/>
  <c r="J25" i="11"/>
  <c r="J16" i="11"/>
  <c r="J5" i="11"/>
  <c r="J39" i="11"/>
  <c r="J6" i="11"/>
  <c r="J8" i="11"/>
  <c r="J3" i="11"/>
  <c r="J13" i="11"/>
  <c r="J10" i="11"/>
  <c r="J27" i="11"/>
  <c r="J12" i="11"/>
  <c r="J11" i="11"/>
  <c r="J19" i="11"/>
  <c r="J42" i="11"/>
  <c r="J59" i="11"/>
  <c r="J51" i="11"/>
  <c r="J65" i="11"/>
  <c r="J58" i="11"/>
  <c r="J62" i="11"/>
  <c r="J74" i="11"/>
  <c r="J81" i="11"/>
  <c r="J85" i="11"/>
  <c r="J89" i="11"/>
  <c r="J54" i="11"/>
  <c r="J63" i="11"/>
  <c r="J52" i="11"/>
  <c r="J83" i="11"/>
  <c r="J90" i="11"/>
  <c r="J60" i="11"/>
  <c r="J78" i="11"/>
  <c r="J55" i="11"/>
  <c r="J76" i="11"/>
  <c r="J49" i="11"/>
  <c r="J91" i="11"/>
  <c r="J66" i="11"/>
  <c r="J73" i="11"/>
  <c r="J67" i="11"/>
  <c r="J84" i="11"/>
  <c r="J86" i="11"/>
  <c r="J56" i="11"/>
  <c r="J50" i="11"/>
  <c r="J53" i="11"/>
  <c r="J64" i="11"/>
  <c r="J70" i="11"/>
  <c r="J47" i="11"/>
  <c r="J79" i="11"/>
  <c r="J69" i="11"/>
  <c r="J71" i="11"/>
  <c r="J75" i="11"/>
  <c r="J82" i="11"/>
  <c r="J87" i="11"/>
  <c r="J77" i="11"/>
  <c r="J57" i="11"/>
  <c r="J72" i="11"/>
  <c r="J61" i="11"/>
  <c r="J48" i="11"/>
  <c r="J88" i="11"/>
  <c r="J68" i="11"/>
  <c r="J80" i="11"/>
  <c r="J106" i="11"/>
  <c r="J107" i="11"/>
  <c r="J112" i="11"/>
  <c r="J97" i="11"/>
  <c r="J113" i="11"/>
  <c r="J100" i="11"/>
  <c r="J121" i="11"/>
  <c r="J123" i="11"/>
  <c r="J96" i="11"/>
  <c r="J94" i="11"/>
  <c r="J92" i="11"/>
  <c r="J110" i="11"/>
  <c r="J104" i="11"/>
  <c r="J95" i="11"/>
  <c r="J99" i="11"/>
  <c r="J103" i="11"/>
  <c r="J108" i="11"/>
  <c r="J98" i="11"/>
  <c r="J117" i="11"/>
  <c r="J114" i="11"/>
  <c r="J120" i="11"/>
  <c r="J115" i="11"/>
  <c r="J93" i="11"/>
  <c r="J125" i="11"/>
  <c r="J102" i="11"/>
  <c r="J109" i="11"/>
  <c r="J119" i="11"/>
  <c r="J122" i="11"/>
  <c r="J105" i="11"/>
  <c r="J126" i="11"/>
  <c r="J118" i="11"/>
  <c r="J111" i="11"/>
  <c r="J101" i="11"/>
  <c r="J124" i="11"/>
  <c r="J116" i="11"/>
  <c r="J136" i="11"/>
  <c r="J156" i="11"/>
  <c r="J131" i="11"/>
  <c r="J129" i="11"/>
  <c r="J144" i="11"/>
  <c r="J154" i="11"/>
  <c r="J133" i="11"/>
  <c r="J162" i="11"/>
  <c r="J135" i="11"/>
  <c r="J146" i="11"/>
  <c r="J132" i="11"/>
  <c r="J145" i="11"/>
  <c r="J158" i="11"/>
  <c r="J148" i="11"/>
  <c r="J141" i="11"/>
  <c r="J161" i="11"/>
  <c r="J160" i="11"/>
  <c r="J128" i="11"/>
  <c r="J164" i="11"/>
  <c r="J127" i="11"/>
  <c r="J152" i="11"/>
  <c r="J149" i="11"/>
  <c r="J167" i="11"/>
  <c r="J130" i="11"/>
  <c r="J134" i="11"/>
  <c r="J163" i="11"/>
  <c r="J142" i="11"/>
  <c r="J159" i="11"/>
  <c r="J151" i="11"/>
  <c r="J155" i="11"/>
  <c r="J157" i="11"/>
  <c r="J150" i="11"/>
  <c r="J143" i="11"/>
  <c r="J153" i="11"/>
  <c r="J166" i="11"/>
  <c r="J139" i="11"/>
  <c r="J137" i="11"/>
  <c r="J138" i="11"/>
  <c r="J147" i="11"/>
  <c r="J140" i="11"/>
  <c r="J168" i="11"/>
  <c r="J165" i="11"/>
  <c r="J172" i="11"/>
  <c r="J179" i="11"/>
  <c r="J173" i="11"/>
  <c r="J193" i="11"/>
  <c r="J174" i="11"/>
  <c r="J169" i="11"/>
  <c r="J197" i="11"/>
  <c r="J177" i="11"/>
  <c r="J175" i="11"/>
  <c r="J189" i="11"/>
  <c r="J183" i="11"/>
  <c r="J171" i="11"/>
  <c r="J184" i="11"/>
  <c r="J191" i="11"/>
  <c r="J200" i="11"/>
  <c r="J194" i="11"/>
  <c r="J196" i="11"/>
  <c r="J185" i="11"/>
  <c r="J195" i="11"/>
  <c r="J180" i="11"/>
  <c r="J186" i="11"/>
  <c r="J182" i="11"/>
  <c r="J178" i="11"/>
  <c r="J192" i="11"/>
  <c r="J188" i="11"/>
  <c r="J198" i="11"/>
  <c r="J181" i="11"/>
  <c r="J176" i="11"/>
  <c r="J199" i="11"/>
  <c r="J187" i="11"/>
  <c r="J170" i="11"/>
  <c r="J190" i="11"/>
  <c r="J234" i="11"/>
  <c r="J216" i="11"/>
  <c r="J215" i="11"/>
  <c r="J206" i="11"/>
  <c r="J236" i="11"/>
  <c r="J226" i="11"/>
  <c r="J218" i="11"/>
  <c r="J203" i="11"/>
  <c r="J220" i="11"/>
  <c r="J217" i="11"/>
  <c r="J240" i="11"/>
  <c r="J211" i="11"/>
  <c r="J228" i="11"/>
  <c r="J230" i="11"/>
  <c r="J214" i="11"/>
  <c r="J222" i="11"/>
  <c r="J221" i="11"/>
  <c r="J213" i="11"/>
  <c r="J229" i="11"/>
  <c r="J212" i="11"/>
  <c r="J201" i="11"/>
  <c r="J207" i="11"/>
  <c r="J202" i="11"/>
  <c r="J219" i="11"/>
  <c r="J238" i="11"/>
  <c r="J237" i="11"/>
  <c r="J223" i="11"/>
  <c r="J227" i="11"/>
  <c r="J205" i="11"/>
  <c r="J235" i="11"/>
  <c r="J242" i="11"/>
  <c r="J225" i="11"/>
  <c r="J232" i="11"/>
  <c r="J239" i="11"/>
  <c r="J204" i="11"/>
  <c r="J233" i="11"/>
  <c r="J224" i="11"/>
  <c r="J241" i="11"/>
  <c r="J210" i="11"/>
  <c r="J209" i="11"/>
  <c r="J231" i="11"/>
  <c r="J208" i="11"/>
  <c r="J250" i="11"/>
  <c r="J251" i="11"/>
  <c r="J249" i="11"/>
  <c r="J252" i="11"/>
  <c r="J253" i="11"/>
  <c r="J259" i="11"/>
  <c r="J274" i="11"/>
  <c r="J267" i="11"/>
  <c r="J248" i="11"/>
  <c r="J257" i="11"/>
  <c r="J258" i="11"/>
  <c r="J255" i="11"/>
  <c r="J256" i="11"/>
  <c r="J269" i="11"/>
  <c r="J263" i="11"/>
  <c r="J268" i="11"/>
  <c r="J243" i="11"/>
  <c r="J262" i="11"/>
  <c r="J272" i="11"/>
  <c r="J265" i="11"/>
  <c r="J260" i="11"/>
  <c r="J244" i="11"/>
  <c r="J270" i="11"/>
  <c r="J266" i="11"/>
  <c r="J247" i="11"/>
  <c r="J254" i="11"/>
  <c r="J245" i="11"/>
  <c r="J261" i="11"/>
  <c r="J271" i="11"/>
  <c r="J264" i="11"/>
  <c r="J246" i="11"/>
  <c r="J273" i="11"/>
  <c r="J298" i="11"/>
  <c r="J283" i="11"/>
  <c r="J299" i="11"/>
  <c r="J294" i="11"/>
  <c r="J287" i="11"/>
  <c r="J292" i="11"/>
  <c r="J275" i="11"/>
  <c r="J289" i="11"/>
  <c r="J285" i="11"/>
  <c r="J277" i="11"/>
  <c r="J290" i="11"/>
  <c r="J288" i="11"/>
  <c r="J279" i="11"/>
  <c r="J282" i="11"/>
  <c r="J278" i="11"/>
  <c r="J276" i="11"/>
  <c r="J291" i="11"/>
  <c r="J300" i="11"/>
  <c r="J296" i="11"/>
  <c r="J301" i="11"/>
  <c r="J280" i="11"/>
  <c r="J297" i="11"/>
  <c r="J295" i="11"/>
  <c r="J293" i="11"/>
  <c r="J284" i="11"/>
  <c r="J302" i="11"/>
  <c r="J281" i="11"/>
  <c r="J286" i="11"/>
  <c r="J40" i="11"/>
  <c r="I303" i="11"/>
  <c r="I304" i="11"/>
  <c r="H304" i="11" s="1"/>
  <c r="I305" i="11"/>
  <c r="I306" i="11"/>
  <c r="H306" i="11" s="1"/>
  <c r="I307" i="11"/>
  <c r="I308" i="11"/>
  <c r="I309" i="11"/>
  <c r="H309" i="11" s="1"/>
  <c r="I310" i="11"/>
  <c r="I311" i="11"/>
  <c r="I312" i="11"/>
  <c r="I313" i="11"/>
  <c r="H313" i="11" s="1"/>
  <c r="I314" i="11"/>
  <c r="I315" i="11"/>
  <c r="I316" i="11"/>
  <c r="H316" i="11" s="1"/>
  <c r="I317" i="11"/>
  <c r="I318" i="11"/>
  <c r="H318" i="11" s="1"/>
  <c r="I319" i="11"/>
  <c r="I320" i="11"/>
  <c r="I321" i="11"/>
  <c r="H321" i="11" s="1"/>
  <c r="I322" i="11"/>
  <c r="H322" i="11" s="1"/>
  <c r="I323" i="11"/>
  <c r="H323" i="11" s="1"/>
  <c r="I324" i="11"/>
  <c r="I325" i="11"/>
  <c r="H325" i="11" s="1"/>
  <c r="I326" i="11"/>
  <c r="H326" i="11" s="1"/>
  <c r="I327" i="11"/>
  <c r="I328" i="11"/>
  <c r="I329" i="11"/>
  <c r="I330" i="11"/>
  <c r="H330" i="11" s="1"/>
  <c r="I331" i="11"/>
  <c r="I332" i="11"/>
  <c r="I333" i="11"/>
  <c r="H333" i="11" s="1"/>
  <c r="I334" i="11"/>
  <c r="H334" i="11" s="1"/>
  <c r="I335" i="11"/>
  <c r="H335" i="11" s="1"/>
  <c r="I336" i="11"/>
  <c r="H336" i="11" s="1"/>
  <c r="I337" i="11"/>
  <c r="H337" i="11" s="1"/>
  <c r="I338" i="11"/>
  <c r="H338" i="11" s="1"/>
  <c r="I339" i="11"/>
  <c r="I340" i="11"/>
  <c r="I341" i="11"/>
  <c r="I342" i="11"/>
  <c r="I343" i="11"/>
  <c r="I344" i="11"/>
  <c r="I345" i="11"/>
  <c r="H345" i="11" s="1"/>
  <c r="I346" i="11"/>
  <c r="H346" i="11" s="1"/>
  <c r="I347" i="11"/>
  <c r="H347" i="11" s="1"/>
  <c r="I348" i="11"/>
  <c r="H348" i="11" s="1"/>
  <c r="I349" i="11"/>
  <c r="H349" i="11" s="1"/>
  <c r="I350" i="11"/>
  <c r="H350" i="11" s="1"/>
  <c r="I351" i="11"/>
  <c r="I352" i="11"/>
  <c r="H352" i="11" s="1"/>
  <c r="I353" i="11"/>
  <c r="I354" i="11"/>
  <c r="H354" i="11" s="1"/>
  <c r="I355" i="11"/>
  <c r="I356" i="11"/>
  <c r="I357" i="11"/>
  <c r="H357" i="11" s="1"/>
  <c r="I358" i="11"/>
  <c r="H358" i="11" s="1"/>
  <c r="I359" i="11"/>
  <c r="H359" i="11" s="1"/>
  <c r="I360" i="11"/>
  <c r="H360" i="11" s="1"/>
  <c r="I361" i="11"/>
  <c r="H361" i="11" s="1"/>
  <c r="I362" i="11"/>
  <c r="H362" i="11" s="1"/>
  <c r="I37" i="11"/>
  <c r="I20" i="11"/>
  <c r="I7" i="11"/>
  <c r="I29" i="11"/>
  <c r="I17" i="11"/>
  <c r="I38" i="11"/>
  <c r="I41" i="11"/>
  <c r="H41" i="11" s="1"/>
  <c r="I32" i="11"/>
  <c r="H32" i="11" s="1"/>
  <c r="I36" i="11"/>
  <c r="H36" i="11" s="1"/>
  <c r="I33" i="11"/>
  <c r="I35" i="11"/>
  <c r="H35" i="11" s="1"/>
  <c r="I21" i="11"/>
  <c r="H21" i="11" s="1"/>
  <c r="I15" i="11"/>
  <c r="I28" i="11"/>
  <c r="H28" i="11" s="1"/>
  <c r="I14" i="11"/>
  <c r="I18" i="11"/>
  <c r="I34" i="11"/>
  <c r="I46" i="11"/>
  <c r="I9" i="11"/>
  <c r="I23" i="11"/>
  <c r="I31" i="11"/>
  <c r="H31" i="11" s="1"/>
  <c r="I43" i="11"/>
  <c r="I2" i="11"/>
  <c r="I22" i="11"/>
  <c r="H22" i="11" s="1"/>
  <c r="I44" i="11"/>
  <c r="I45" i="11"/>
  <c r="I24" i="11"/>
  <c r="I30" i="11"/>
  <c r="H30" i="11" s="1"/>
  <c r="I4" i="11"/>
  <c r="I26" i="11"/>
  <c r="I25" i="11"/>
  <c r="H25" i="11" s="1"/>
  <c r="I16" i="11"/>
  <c r="H16" i="11" s="1"/>
  <c r="I5" i="11"/>
  <c r="H5" i="11" s="1"/>
  <c r="I39" i="11"/>
  <c r="H39" i="11" s="1"/>
  <c r="I6" i="11"/>
  <c r="H6" i="11" s="1"/>
  <c r="I8" i="11"/>
  <c r="H8" i="11" s="1"/>
  <c r="I3" i="11"/>
  <c r="I13" i="11"/>
  <c r="H13" i="11" s="1"/>
  <c r="I10" i="11"/>
  <c r="I27" i="11"/>
  <c r="I12" i="11"/>
  <c r="I11" i="11"/>
  <c r="I19" i="11"/>
  <c r="H19" i="11" s="1"/>
  <c r="I42" i="11"/>
  <c r="H42" i="11" s="1"/>
  <c r="I59" i="11"/>
  <c r="H59" i="11" s="1"/>
  <c r="I51" i="11"/>
  <c r="H51" i="11" s="1"/>
  <c r="I65" i="11"/>
  <c r="H65" i="11" s="1"/>
  <c r="I58" i="11"/>
  <c r="H58" i="11" s="1"/>
  <c r="I62" i="11"/>
  <c r="I74" i="11"/>
  <c r="I81" i="11"/>
  <c r="I85" i="11"/>
  <c r="I89" i="11"/>
  <c r="I54" i="11"/>
  <c r="I63" i="11"/>
  <c r="H63" i="11" s="1"/>
  <c r="I52" i="11"/>
  <c r="I83" i="11"/>
  <c r="H83" i="11" s="1"/>
  <c r="I90" i="11"/>
  <c r="H90" i="11" s="1"/>
  <c r="I60" i="11"/>
  <c r="H60" i="11" s="1"/>
  <c r="I78" i="11"/>
  <c r="H78" i="11" s="1"/>
  <c r="I55" i="11"/>
  <c r="I76" i="11"/>
  <c r="I49" i="11"/>
  <c r="I91" i="11"/>
  <c r="I66" i="11"/>
  <c r="I73" i="11"/>
  <c r="I67" i="11"/>
  <c r="H67" i="11" s="1"/>
  <c r="I84" i="11"/>
  <c r="H84" i="11" s="1"/>
  <c r="I86" i="11"/>
  <c r="H86" i="11" s="1"/>
  <c r="I56" i="11"/>
  <c r="H56" i="11" s="1"/>
  <c r="I50" i="11"/>
  <c r="H50" i="11" s="1"/>
  <c r="I53" i="11"/>
  <c r="H53" i="11" s="1"/>
  <c r="I64" i="11"/>
  <c r="I70" i="11"/>
  <c r="I47" i="11"/>
  <c r="I79" i="11"/>
  <c r="H79" i="11" s="1"/>
  <c r="I69" i="11"/>
  <c r="I71" i="11"/>
  <c r="I75" i="11"/>
  <c r="I82" i="11"/>
  <c r="H82" i="11" s="1"/>
  <c r="I87" i="11"/>
  <c r="I77" i="11"/>
  <c r="H77" i="11" s="1"/>
  <c r="I57" i="11"/>
  <c r="H57" i="11" s="1"/>
  <c r="I72" i="11"/>
  <c r="H72" i="11" s="1"/>
  <c r="I61" i="11"/>
  <c r="I48" i="11"/>
  <c r="I88" i="11"/>
  <c r="I68" i="11"/>
  <c r="H68" i="11" s="1"/>
  <c r="I80" i="11"/>
  <c r="I106" i="11"/>
  <c r="I107" i="11"/>
  <c r="H107" i="11" s="1"/>
  <c r="I112" i="11"/>
  <c r="H112" i="11" s="1"/>
  <c r="I97" i="11"/>
  <c r="H97" i="11" s="1"/>
  <c r="I113" i="11"/>
  <c r="I100" i="11"/>
  <c r="H100" i="11" s="1"/>
  <c r="I121" i="11"/>
  <c r="H121" i="11" s="1"/>
  <c r="I123" i="11"/>
  <c r="I96" i="11"/>
  <c r="I94" i="11"/>
  <c r="I92" i="11"/>
  <c r="H92" i="11" s="1"/>
  <c r="I110" i="11"/>
  <c r="I104" i="11"/>
  <c r="I95" i="11"/>
  <c r="H95" i="11" s="1"/>
  <c r="I99" i="11"/>
  <c r="H99" i="11" s="1"/>
  <c r="I103" i="11"/>
  <c r="H103" i="11" s="1"/>
  <c r="I108" i="11"/>
  <c r="I98" i="11"/>
  <c r="H98" i="11" s="1"/>
  <c r="I117" i="11"/>
  <c r="H117" i="11" s="1"/>
  <c r="I114" i="11"/>
  <c r="I120" i="11"/>
  <c r="I115" i="11"/>
  <c r="I93" i="11"/>
  <c r="I125" i="11"/>
  <c r="I102" i="11"/>
  <c r="I109" i="11"/>
  <c r="H109" i="11" s="1"/>
  <c r="I119" i="11"/>
  <c r="I122" i="11"/>
  <c r="H122" i="11" s="1"/>
  <c r="I105" i="11"/>
  <c r="H105" i="11" s="1"/>
  <c r="I126" i="11"/>
  <c r="H126" i="11" s="1"/>
  <c r="I118" i="11"/>
  <c r="H118" i="11" s="1"/>
  <c r="I111" i="11"/>
  <c r="I101" i="11"/>
  <c r="I124" i="11"/>
  <c r="I116" i="11"/>
  <c r="I136" i="11"/>
  <c r="I156" i="11"/>
  <c r="I131" i="11"/>
  <c r="H131" i="11" s="1"/>
  <c r="I129" i="11"/>
  <c r="H129" i="11" s="1"/>
  <c r="I144" i="11"/>
  <c r="H144" i="11" s="1"/>
  <c r="I154" i="11"/>
  <c r="H154" i="11" s="1"/>
  <c r="I133" i="11"/>
  <c r="H133" i="11" s="1"/>
  <c r="I162" i="11"/>
  <c r="H162" i="11" s="1"/>
  <c r="I135" i="11"/>
  <c r="I146" i="11"/>
  <c r="I132" i="11"/>
  <c r="I145" i="11"/>
  <c r="H145" i="11" s="1"/>
  <c r="I158" i="11"/>
  <c r="I148" i="11"/>
  <c r="I141" i="11"/>
  <c r="H141" i="11" s="1"/>
  <c r="I161" i="11"/>
  <c r="H161" i="11" s="1"/>
  <c r="I160" i="11"/>
  <c r="H160" i="11" s="1"/>
  <c r="I128" i="11"/>
  <c r="H128" i="11" s="1"/>
  <c r="I164" i="11"/>
  <c r="H164" i="11" s="1"/>
  <c r="I127" i="11"/>
  <c r="H127" i="11" s="1"/>
  <c r="I152" i="11"/>
  <c r="I149" i="11"/>
  <c r="H149" i="11" s="1"/>
  <c r="I167" i="11"/>
  <c r="I130" i="11"/>
  <c r="H130" i="11" s="1"/>
  <c r="I134" i="11"/>
  <c r="I163" i="11"/>
  <c r="I142" i="11"/>
  <c r="H142" i="11" s="1"/>
  <c r="I159" i="11"/>
  <c r="H159" i="11" s="1"/>
  <c r="I151" i="11"/>
  <c r="H151" i="11" s="1"/>
  <c r="I155" i="11"/>
  <c r="H155" i="11" s="1"/>
  <c r="I157" i="11"/>
  <c r="H157" i="11" s="1"/>
  <c r="I150" i="11"/>
  <c r="H150" i="11" s="1"/>
  <c r="I143" i="11"/>
  <c r="I153" i="11"/>
  <c r="I166" i="11"/>
  <c r="I139" i="11"/>
  <c r="I137" i="11"/>
  <c r="I138" i="11"/>
  <c r="I147" i="11"/>
  <c r="H147" i="11" s="1"/>
  <c r="I140" i="11"/>
  <c r="H140" i="11" s="1"/>
  <c r="I168" i="11"/>
  <c r="H168" i="11" s="1"/>
  <c r="I165" i="11"/>
  <c r="H165" i="11" s="1"/>
  <c r="I172" i="11"/>
  <c r="H172" i="11" s="1"/>
  <c r="I179" i="11"/>
  <c r="H179" i="11" s="1"/>
  <c r="I173" i="11"/>
  <c r="I193" i="11"/>
  <c r="H193" i="11" s="1"/>
  <c r="I174" i="11"/>
  <c r="I169" i="11"/>
  <c r="I197" i="11"/>
  <c r="I177" i="11"/>
  <c r="I175" i="11"/>
  <c r="H175" i="11" s="1"/>
  <c r="I189" i="11"/>
  <c r="H189" i="11" s="1"/>
  <c r="I183" i="11"/>
  <c r="H183" i="11" s="1"/>
  <c r="I171" i="11"/>
  <c r="I184" i="11"/>
  <c r="H184" i="11" s="1"/>
  <c r="I191" i="11"/>
  <c r="H191" i="11" s="1"/>
  <c r="I200" i="11"/>
  <c r="I194" i="11"/>
  <c r="H194" i="11" s="1"/>
  <c r="I196" i="11"/>
  <c r="I185" i="11"/>
  <c r="H185" i="11" s="1"/>
  <c r="I195" i="11"/>
  <c r="I180" i="11"/>
  <c r="H180" i="11" s="1"/>
  <c r="I186" i="11"/>
  <c r="H186" i="11" s="1"/>
  <c r="I182" i="11"/>
  <c r="H182" i="11" s="1"/>
  <c r="I178" i="11"/>
  <c r="H178" i="11" s="1"/>
  <c r="I192" i="11"/>
  <c r="H192" i="11" s="1"/>
  <c r="I188" i="11"/>
  <c r="H188" i="11" s="1"/>
  <c r="I198" i="11"/>
  <c r="H198" i="11" s="1"/>
  <c r="I181" i="11"/>
  <c r="I176" i="11"/>
  <c r="I199" i="11"/>
  <c r="I187" i="11"/>
  <c r="H187" i="11" s="1"/>
  <c r="I170" i="11"/>
  <c r="I190" i="11"/>
  <c r="H190" i="11" s="1"/>
  <c r="I234" i="11"/>
  <c r="H234" i="11" s="1"/>
  <c r="I216" i="11"/>
  <c r="I215" i="11"/>
  <c r="H215" i="11" s="1"/>
  <c r="I206" i="11"/>
  <c r="I236" i="11"/>
  <c r="H236" i="11" s="1"/>
  <c r="I226" i="11"/>
  <c r="H226" i="11" s="1"/>
  <c r="I218" i="11"/>
  <c r="I203" i="11"/>
  <c r="I220" i="11"/>
  <c r="I217" i="11"/>
  <c r="I240" i="11"/>
  <c r="I211" i="11"/>
  <c r="H211" i="11" s="1"/>
  <c r="I228" i="11"/>
  <c r="H228" i="11" s="1"/>
  <c r="I230" i="11"/>
  <c r="H230" i="11" s="1"/>
  <c r="I214" i="11"/>
  <c r="H214" i="11" s="1"/>
  <c r="I222" i="11"/>
  <c r="H222" i="11" s="1"/>
  <c r="I221" i="11"/>
  <c r="H221" i="11" s="1"/>
  <c r="I213" i="11"/>
  <c r="H213" i="11" s="1"/>
  <c r="I229" i="11"/>
  <c r="I212" i="11"/>
  <c r="H212" i="11" s="1"/>
  <c r="I201" i="11"/>
  <c r="I207" i="11"/>
  <c r="H207" i="11" s="1"/>
  <c r="I202" i="11"/>
  <c r="I219" i="11"/>
  <c r="I238" i="11"/>
  <c r="H238" i="11" s="1"/>
  <c r="I237" i="11"/>
  <c r="H237" i="11" s="1"/>
  <c r="I223" i="11"/>
  <c r="H223" i="11" s="1"/>
  <c r="I227" i="11"/>
  <c r="H227" i="11" s="1"/>
  <c r="I205" i="11"/>
  <c r="H205" i="11" s="1"/>
  <c r="I235" i="11"/>
  <c r="H235" i="11" s="1"/>
  <c r="I242" i="11"/>
  <c r="I225" i="11"/>
  <c r="H225" i="11" s="1"/>
  <c r="I232" i="11"/>
  <c r="I239" i="11"/>
  <c r="I204" i="11"/>
  <c r="I233" i="11"/>
  <c r="H233" i="11" s="1"/>
  <c r="I224" i="11"/>
  <c r="H224" i="11" s="1"/>
  <c r="I241" i="11"/>
  <c r="I210" i="11"/>
  <c r="H210" i="11" s="1"/>
  <c r="I209" i="11"/>
  <c r="H209" i="11" s="1"/>
  <c r="I231" i="11"/>
  <c r="H231" i="11" s="1"/>
  <c r="I208" i="11"/>
  <c r="H208" i="11" s="1"/>
  <c r="I250" i="11"/>
  <c r="H250" i="11" s="1"/>
  <c r="I251" i="11"/>
  <c r="H251" i="11" s="1"/>
  <c r="I249" i="11"/>
  <c r="I252" i="11"/>
  <c r="I253" i="11"/>
  <c r="I259" i="11"/>
  <c r="H259" i="11" s="1"/>
  <c r="I274" i="11"/>
  <c r="H274" i="11" s="1"/>
  <c r="I267" i="11"/>
  <c r="H267" i="11" s="1"/>
  <c r="I248" i="11"/>
  <c r="H248" i="11" s="1"/>
  <c r="I257" i="11"/>
  <c r="H257" i="11" s="1"/>
  <c r="I258" i="11"/>
  <c r="H258" i="11" s="1"/>
  <c r="I255" i="11"/>
  <c r="H255" i="11" s="1"/>
  <c r="I256" i="11"/>
  <c r="I269" i="11"/>
  <c r="I263" i="11"/>
  <c r="I268" i="11"/>
  <c r="H268" i="11" s="1"/>
  <c r="I243" i="11"/>
  <c r="I262" i="11"/>
  <c r="H262" i="11" s="1"/>
  <c r="I272" i="11"/>
  <c r="H272" i="11" s="1"/>
  <c r="I265" i="11"/>
  <c r="I260" i="11"/>
  <c r="H260" i="11" s="1"/>
  <c r="I244" i="11"/>
  <c r="H244" i="11" s="1"/>
  <c r="I270" i="11"/>
  <c r="H270" i="11" s="1"/>
  <c r="I266" i="11"/>
  <c r="H266" i="11" s="1"/>
  <c r="I247" i="11"/>
  <c r="H247" i="11" s="1"/>
  <c r="I254" i="11"/>
  <c r="H254" i="11" s="1"/>
  <c r="I245" i="11"/>
  <c r="I261" i="11"/>
  <c r="I271" i="11"/>
  <c r="I264" i="11"/>
  <c r="I246" i="11"/>
  <c r="H246" i="11" s="1"/>
  <c r="I273" i="11"/>
  <c r="H273" i="11" s="1"/>
  <c r="I298" i="11"/>
  <c r="H298" i="11" s="1"/>
  <c r="I283" i="11"/>
  <c r="H283" i="11" s="1"/>
  <c r="I299" i="11"/>
  <c r="H299" i="11" s="1"/>
  <c r="I294" i="11"/>
  <c r="H294" i="11" s="1"/>
  <c r="I287" i="11"/>
  <c r="I292" i="11"/>
  <c r="I275" i="11"/>
  <c r="I289" i="11"/>
  <c r="I285" i="11"/>
  <c r="I277" i="11"/>
  <c r="I290" i="11"/>
  <c r="H290" i="11" s="1"/>
  <c r="I288" i="11"/>
  <c r="I279" i="11"/>
  <c r="H279" i="11" s="1"/>
  <c r="I282" i="11"/>
  <c r="H282" i="11" s="1"/>
  <c r="I278" i="11"/>
  <c r="H278" i="11" s="1"/>
  <c r="I276" i="11"/>
  <c r="H276" i="11" s="1"/>
  <c r="I291" i="11"/>
  <c r="I300" i="11"/>
  <c r="I296" i="11"/>
  <c r="I301" i="11"/>
  <c r="H301" i="11" s="1"/>
  <c r="I280" i="11"/>
  <c r="I297" i="11"/>
  <c r="H297" i="11" s="1"/>
  <c r="I295" i="11"/>
  <c r="H295" i="11" s="1"/>
  <c r="I293" i="11"/>
  <c r="H293" i="11" s="1"/>
  <c r="I284" i="11"/>
  <c r="H284" i="11" s="1"/>
  <c r="I302" i="11"/>
  <c r="H302" i="11" s="1"/>
  <c r="I281" i="11"/>
  <c r="H281" i="11" s="1"/>
  <c r="I286" i="11"/>
  <c r="H286" i="11" s="1"/>
  <c r="I40" i="11"/>
  <c r="H40" i="11" s="1"/>
  <c r="H303" i="11"/>
  <c r="H305" i="11"/>
  <c r="H307" i="11"/>
  <c r="H308" i="11"/>
  <c r="H310" i="11"/>
  <c r="H311" i="11"/>
  <c r="H312" i="11"/>
  <c r="H314" i="11"/>
  <c r="H315" i="11"/>
  <c r="H317" i="11"/>
  <c r="H319" i="11"/>
  <c r="H320" i="11"/>
  <c r="H324" i="11"/>
  <c r="H327" i="11"/>
  <c r="H328" i="11"/>
  <c r="H329" i="11"/>
  <c r="H331" i="11"/>
  <c r="H332" i="11"/>
  <c r="H339" i="11"/>
  <c r="H340" i="11"/>
  <c r="H341" i="11"/>
  <c r="H342" i="11"/>
  <c r="H343" i="11"/>
  <c r="H344" i="11"/>
  <c r="H351" i="11"/>
  <c r="H353" i="11"/>
  <c r="H355" i="11"/>
  <c r="H356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03" i="11"/>
  <c r="H3" i="11"/>
  <c r="H4" i="11"/>
  <c r="H7" i="11"/>
  <c r="H9" i="11"/>
  <c r="H10" i="11"/>
  <c r="H11" i="11"/>
  <c r="H12" i="11"/>
  <c r="H14" i="11"/>
  <c r="H15" i="11"/>
  <c r="H17" i="11"/>
  <c r="H18" i="11"/>
  <c r="H20" i="11"/>
  <c r="H23" i="11"/>
  <c r="H24" i="11"/>
  <c r="H26" i="11"/>
  <c r="H27" i="11"/>
  <c r="H29" i="11"/>
  <c r="H33" i="11"/>
  <c r="H34" i="11"/>
  <c r="H37" i="11"/>
  <c r="H38" i="11"/>
  <c r="H43" i="11"/>
  <c r="H44" i="11"/>
  <c r="H45" i="11"/>
  <c r="H46" i="11"/>
  <c r="H47" i="11"/>
  <c r="H48" i="11"/>
  <c r="H49" i="11"/>
  <c r="H52" i="11"/>
  <c r="H54" i="11"/>
  <c r="H55" i="11"/>
  <c r="H61" i="11"/>
  <c r="H62" i="11"/>
  <c r="H64" i="11"/>
  <c r="H66" i="11"/>
  <c r="H69" i="11"/>
  <c r="H70" i="11"/>
  <c r="H71" i="11"/>
  <c r="H73" i="11"/>
  <c r="H74" i="11"/>
  <c r="H75" i="11"/>
  <c r="H76" i="11"/>
  <c r="H80" i="11"/>
  <c r="H81" i="11"/>
  <c r="H85" i="11"/>
  <c r="H87" i="11"/>
  <c r="H88" i="11"/>
  <c r="H89" i="11"/>
  <c r="H91" i="11"/>
  <c r="H93" i="11"/>
  <c r="H94" i="11"/>
  <c r="H96" i="11"/>
  <c r="H101" i="11"/>
  <c r="H102" i="11"/>
  <c r="H104" i="11"/>
  <c r="H106" i="11"/>
  <c r="H108" i="11"/>
  <c r="H110" i="11"/>
  <c r="H111" i="11"/>
  <c r="H113" i="11"/>
  <c r="H114" i="11"/>
  <c r="H115" i="11"/>
  <c r="H116" i="11"/>
  <c r="H119" i="11"/>
  <c r="H120" i="11"/>
  <c r="H123" i="11"/>
  <c r="H124" i="11"/>
  <c r="H125" i="11"/>
  <c r="H132" i="11"/>
  <c r="H134" i="11"/>
  <c r="H135" i="11"/>
  <c r="H136" i="11"/>
  <c r="H137" i="11"/>
  <c r="H138" i="11"/>
  <c r="H139" i="11"/>
  <c r="H143" i="11"/>
  <c r="H146" i="11"/>
  <c r="H148" i="11"/>
  <c r="H152" i="11"/>
  <c r="H153" i="11"/>
  <c r="H156" i="11"/>
  <c r="H158" i="11"/>
  <c r="H163" i="11"/>
  <c r="H166" i="11"/>
  <c r="H167" i="11"/>
  <c r="H169" i="11"/>
  <c r="H170" i="11"/>
  <c r="H171" i="11"/>
  <c r="H173" i="11"/>
  <c r="H174" i="11"/>
  <c r="H176" i="11"/>
  <c r="H177" i="11"/>
  <c r="H181" i="11"/>
  <c r="H195" i="11"/>
  <c r="H196" i="11"/>
  <c r="H197" i="11"/>
  <c r="H199" i="11"/>
  <c r="H200" i="11"/>
  <c r="H201" i="11"/>
  <c r="H202" i="11"/>
  <c r="H203" i="11"/>
  <c r="H204" i="11"/>
  <c r="H206" i="11"/>
  <c r="H216" i="11"/>
  <c r="H217" i="11"/>
  <c r="H218" i="11"/>
  <c r="H219" i="11"/>
  <c r="H220" i="11"/>
  <c r="H229" i="11"/>
  <c r="H232" i="11"/>
  <c r="H239" i="11"/>
  <c r="H240" i="11"/>
  <c r="H241" i="11"/>
  <c r="H242" i="11"/>
  <c r="H243" i="11"/>
  <c r="H245" i="11"/>
  <c r="H249" i="11"/>
  <c r="H252" i="11"/>
  <c r="H253" i="11"/>
  <c r="H256" i="11"/>
  <c r="H261" i="11"/>
  <c r="H263" i="11"/>
  <c r="H264" i="11"/>
  <c r="H265" i="11"/>
  <c r="H269" i="11"/>
  <c r="H271" i="11"/>
  <c r="H275" i="11"/>
  <c r="H277" i="11"/>
  <c r="H280" i="11"/>
  <c r="H285" i="11"/>
  <c r="H287" i="11"/>
  <c r="H288" i="11"/>
  <c r="H289" i="11"/>
  <c r="H291" i="11"/>
  <c r="H292" i="11"/>
  <c r="H296" i="11"/>
  <c r="H300" i="1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2" i="4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27" i="11"/>
  <c r="K120" i="3"/>
  <c r="H120" i="3" s="1"/>
  <c r="K157" i="3"/>
  <c r="H157" i="3" s="1"/>
  <c r="I157" i="3"/>
  <c r="E157" i="3"/>
  <c r="G10" i="5"/>
  <c r="G12" i="5"/>
  <c r="G13" i="5"/>
  <c r="G14" i="5"/>
  <c r="G24" i="5"/>
  <c r="G36" i="5"/>
  <c r="G48" i="5"/>
  <c r="G60" i="5"/>
  <c r="J3" i="5"/>
  <c r="G3" i="5" s="1"/>
  <c r="J4" i="5"/>
  <c r="G4" i="5" s="1"/>
  <c r="J5" i="5"/>
  <c r="G5" i="5" s="1"/>
  <c r="J6" i="5"/>
  <c r="G6" i="5" s="1"/>
  <c r="J7" i="5"/>
  <c r="G7" i="5" s="1"/>
  <c r="J8" i="5"/>
  <c r="G8" i="5" s="1"/>
  <c r="J9" i="5"/>
  <c r="G9" i="5" s="1"/>
  <c r="J10" i="5"/>
  <c r="J11" i="5"/>
  <c r="G11" i="5" s="1"/>
  <c r="J12" i="5"/>
  <c r="J13" i="5"/>
  <c r="J14" i="5"/>
  <c r="J15" i="5"/>
  <c r="G15" i="5" s="1"/>
  <c r="J16" i="5"/>
  <c r="G16" i="5" s="1"/>
  <c r="J17" i="5"/>
  <c r="G17" i="5" s="1"/>
  <c r="J18" i="5"/>
  <c r="G18" i="5" s="1"/>
  <c r="J19" i="5"/>
  <c r="G19" i="5" s="1"/>
  <c r="J20" i="5"/>
  <c r="G20" i="5" s="1"/>
  <c r="J21" i="5"/>
  <c r="G21" i="5" s="1"/>
  <c r="J22" i="5"/>
  <c r="G22" i="5" s="1"/>
  <c r="J23" i="5"/>
  <c r="G23" i="5" s="1"/>
  <c r="J24" i="5"/>
  <c r="J25" i="5"/>
  <c r="G25" i="5" s="1"/>
  <c r="J26" i="5"/>
  <c r="G26" i="5" s="1"/>
  <c r="J27" i="5"/>
  <c r="G27" i="5" s="1"/>
  <c r="J28" i="5"/>
  <c r="G28" i="5" s="1"/>
  <c r="J29" i="5"/>
  <c r="G29" i="5" s="1"/>
  <c r="J30" i="5"/>
  <c r="G30" i="5" s="1"/>
  <c r="J31" i="5"/>
  <c r="G31" i="5" s="1"/>
  <c r="J32" i="5"/>
  <c r="G32" i="5" s="1"/>
  <c r="J33" i="5"/>
  <c r="G33" i="5" s="1"/>
  <c r="J34" i="5"/>
  <c r="G34" i="5" s="1"/>
  <c r="J35" i="5"/>
  <c r="G35" i="5" s="1"/>
  <c r="J36" i="5"/>
  <c r="J37" i="5"/>
  <c r="G37" i="5" s="1"/>
  <c r="J38" i="5"/>
  <c r="G38" i="5" s="1"/>
  <c r="J39" i="5"/>
  <c r="G39" i="5" s="1"/>
  <c r="J40" i="5"/>
  <c r="G40" i="5" s="1"/>
  <c r="J41" i="5"/>
  <c r="G41" i="5" s="1"/>
  <c r="J42" i="5"/>
  <c r="G42" i="5" s="1"/>
  <c r="J43" i="5"/>
  <c r="G43" i="5" s="1"/>
  <c r="J44" i="5"/>
  <c r="G44" i="5" s="1"/>
  <c r="J45" i="5"/>
  <c r="G45" i="5" s="1"/>
  <c r="J46" i="5"/>
  <c r="G46" i="5" s="1"/>
  <c r="J47" i="5"/>
  <c r="G47" i="5" s="1"/>
  <c r="J48" i="5"/>
  <c r="J49" i="5"/>
  <c r="G49" i="5" s="1"/>
  <c r="J50" i="5"/>
  <c r="G50" i="5" s="1"/>
  <c r="J51" i="5"/>
  <c r="G51" i="5" s="1"/>
  <c r="J52" i="5"/>
  <c r="G52" i="5" s="1"/>
  <c r="J53" i="5"/>
  <c r="G53" i="5" s="1"/>
  <c r="J54" i="5"/>
  <c r="G54" i="5" s="1"/>
  <c r="J55" i="5"/>
  <c r="G55" i="5" s="1"/>
  <c r="J56" i="5"/>
  <c r="G56" i="5" s="1"/>
  <c r="J57" i="5"/>
  <c r="G57" i="5" s="1"/>
  <c r="J58" i="5"/>
  <c r="G58" i="5" s="1"/>
  <c r="J59" i="5"/>
  <c r="G59" i="5" s="1"/>
  <c r="J60" i="5"/>
  <c r="J61" i="5"/>
  <c r="G61" i="5" s="1"/>
  <c r="J62" i="5"/>
  <c r="G62" i="5" s="1"/>
  <c r="J63" i="5"/>
  <c r="G63" i="5" s="1"/>
  <c r="J64" i="5"/>
  <c r="G64" i="5" s="1"/>
  <c r="J65" i="5"/>
  <c r="G65" i="5" s="1"/>
  <c r="J66" i="5"/>
  <c r="G66" i="5" s="1"/>
  <c r="J67" i="5"/>
  <c r="G67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J2" i="5"/>
  <c r="G2" i="5" s="1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J2" i="7"/>
  <c r="G2" i="7" s="1"/>
  <c r="H3" i="7"/>
  <c r="J3" i="7"/>
  <c r="G3" i="7" s="1"/>
  <c r="H4" i="7"/>
  <c r="J4" i="7"/>
  <c r="H5" i="7"/>
  <c r="J5" i="7"/>
  <c r="H6" i="7"/>
  <c r="J6" i="7"/>
  <c r="H7" i="7"/>
  <c r="J7" i="7"/>
  <c r="G7" i="7" s="1"/>
  <c r="H8" i="7"/>
  <c r="J8" i="7"/>
  <c r="G8" i="7" s="1"/>
  <c r="H9" i="7"/>
  <c r="J9" i="7"/>
  <c r="H10" i="7"/>
  <c r="J10" i="7"/>
  <c r="H11" i="7"/>
  <c r="J11" i="7"/>
  <c r="G11" i="7" s="1"/>
  <c r="H12" i="7"/>
  <c r="J12" i="7"/>
  <c r="H13" i="7"/>
  <c r="J13" i="7"/>
  <c r="H14" i="7"/>
  <c r="J14" i="7"/>
  <c r="H15" i="7"/>
  <c r="J15" i="7"/>
  <c r="G15" i="7" s="1"/>
  <c r="H16" i="7"/>
  <c r="J16" i="7"/>
  <c r="H17" i="7"/>
  <c r="J17" i="7"/>
  <c r="H18" i="7"/>
  <c r="J18" i="7"/>
  <c r="H19" i="7"/>
  <c r="J19" i="7"/>
  <c r="H20" i="7"/>
  <c r="J20" i="7"/>
  <c r="G20" i="7" s="1"/>
  <c r="H21" i="7"/>
  <c r="J21" i="7"/>
  <c r="H22" i="7"/>
  <c r="J22" i="7"/>
  <c r="H23" i="7"/>
  <c r="J23" i="7"/>
  <c r="G23" i="7" s="1"/>
  <c r="H24" i="7"/>
  <c r="J24" i="7"/>
  <c r="H25" i="7"/>
  <c r="J25" i="7"/>
  <c r="H26" i="7"/>
  <c r="J26" i="7"/>
  <c r="H27" i="7"/>
  <c r="J27" i="7"/>
  <c r="G27" i="7" s="1"/>
  <c r="H28" i="7"/>
  <c r="J28" i="7"/>
  <c r="G28" i="7" s="1"/>
  <c r="H29" i="7"/>
  <c r="J29" i="7"/>
  <c r="H30" i="7"/>
  <c r="J30" i="7"/>
  <c r="H31" i="7"/>
  <c r="J31" i="7"/>
  <c r="G31" i="7" s="1"/>
  <c r="H32" i="7"/>
  <c r="J32" i="7"/>
  <c r="G32" i="7" s="1"/>
  <c r="H33" i="7"/>
  <c r="J33" i="7"/>
  <c r="H34" i="7"/>
  <c r="J34" i="7"/>
  <c r="H35" i="7"/>
  <c r="J35" i="7"/>
  <c r="G35" i="7" s="1"/>
  <c r="H36" i="7"/>
  <c r="J36" i="7"/>
  <c r="H37" i="7"/>
  <c r="J37" i="7"/>
  <c r="H38" i="7"/>
  <c r="J38" i="7"/>
  <c r="H39" i="7"/>
  <c r="J39" i="7"/>
  <c r="G39" i="7" s="1"/>
  <c r="H40" i="7"/>
  <c r="J40" i="7"/>
  <c r="G40" i="7" s="1"/>
  <c r="H41" i="7"/>
  <c r="J41" i="7"/>
  <c r="H42" i="7"/>
  <c r="J42" i="7"/>
  <c r="H43" i="7"/>
  <c r="J43" i="7"/>
  <c r="H44" i="7"/>
  <c r="J44" i="7"/>
  <c r="G44" i="7" s="1"/>
  <c r="H45" i="7"/>
  <c r="J45" i="7"/>
  <c r="G45" i="7" s="1"/>
  <c r="H46" i="7"/>
  <c r="J46" i="7"/>
  <c r="H47" i="7"/>
  <c r="J47" i="7"/>
  <c r="G47" i="7" s="1"/>
  <c r="H48" i="7"/>
  <c r="J48" i="7"/>
  <c r="H49" i="7"/>
  <c r="J49" i="7"/>
  <c r="H50" i="7"/>
  <c r="J50" i="7"/>
  <c r="H51" i="7"/>
  <c r="J51" i="7"/>
  <c r="G51" i="7" s="1"/>
  <c r="H52" i="7"/>
  <c r="J52" i="7"/>
  <c r="G52" i="7" s="1"/>
  <c r="H53" i="7"/>
  <c r="J53" i="7"/>
  <c r="H54" i="7"/>
  <c r="J54" i="7"/>
  <c r="H55" i="7"/>
  <c r="J55" i="7"/>
  <c r="H56" i="7"/>
  <c r="J56" i="7"/>
  <c r="G56" i="7" s="1"/>
  <c r="H57" i="7"/>
  <c r="J57" i="7"/>
  <c r="G57" i="7" s="1"/>
  <c r="H58" i="7"/>
  <c r="J58" i="7"/>
  <c r="H59" i="7"/>
  <c r="J59" i="7"/>
  <c r="G59" i="7" s="1"/>
  <c r="H60" i="7"/>
  <c r="J60" i="7"/>
  <c r="H61" i="7"/>
  <c r="J61" i="7"/>
  <c r="H62" i="7"/>
  <c r="J62" i="7"/>
  <c r="H63" i="7"/>
  <c r="J63" i="7"/>
  <c r="G63" i="7" s="1"/>
  <c r="H64" i="7"/>
  <c r="J64" i="7"/>
  <c r="G64" i="7" s="1"/>
  <c r="H65" i="7"/>
  <c r="J65" i="7"/>
  <c r="H66" i="7"/>
  <c r="J66" i="7"/>
  <c r="H67" i="7"/>
  <c r="J67" i="7"/>
  <c r="G67" i="7" s="1"/>
  <c r="H68" i="7"/>
  <c r="J68" i="7"/>
  <c r="G68" i="7" s="1"/>
  <c r="H69" i="7"/>
  <c r="J69" i="7"/>
  <c r="G69" i="7" s="1"/>
  <c r="H70" i="7"/>
  <c r="J70" i="7"/>
  <c r="H71" i="7"/>
  <c r="J71" i="7"/>
  <c r="G71" i="7" s="1"/>
  <c r="H72" i="7"/>
  <c r="I72" i="7"/>
  <c r="J72" i="7"/>
  <c r="H73" i="7"/>
  <c r="I73" i="7"/>
  <c r="J73" i="7"/>
  <c r="H74" i="7"/>
  <c r="I74" i="7"/>
  <c r="J74" i="7"/>
  <c r="H75" i="7"/>
  <c r="I75" i="7"/>
  <c r="J75" i="7"/>
  <c r="G75" i="7" s="1"/>
  <c r="H76" i="7"/>
  <c r="I76" i="7"/>
  <c r="J76" i="7"/>
  <c r="G76" i="7" s="1"/>
  <c r="H77" i="7"/>
  <c r="I77" i="7"/>
  <c r="J77" i="7"/>
  <c r="G77" i="7" s="1"/>
  <c r="H78" i="7"/>
  <c r="I78" i="7"/>
  <c r="J78" i="7"/>
  <c r="H79" i="7"/>
  <c r="I79" i="7"/>
  <c r="J79" i="7"/>
  <c r="G79" i="7" s="1"/>
  <c r="H80" i="7"/>
  <c r="J80" i="7"/>
  <c r="H81" i="7"/>
  <c r="J81" i="7"/>
  <c r="G81" i="7" s="1"/>
  <c r="H82" i="7"/>
  <c r="J82" i="7"/>
  <c r="H83" i="7"/>
  <c r="J83" i="7"/>
  <c r="G83" i="7" s="1"/>
  <c r="H84" i="7"/>
  <c r="J84" i="7"/>
  <c r="G84" i="7" s="1"/>
  <c r="H85" i="7"/>
  <c r="J85" i="7"/>
  <c r="H86" i="7"/>
  <c r="J86" i="7"/>
  <c r="G86" i="7" s="1"/>
  <c r="H87" i="7"/>
  <c r="J87" i="7"/>
  <c r="G87" i="7" s="1"/>
  <c r="H88" i="7"/>
  <c r="J88" i="7"/>
  <c r="G88" i="7" s="1"/>
  <c r="H89" i="7"/>
  <c r="J89" i="7"/>
  <c r="G89" i="7" s="1"/>
  <c r="H90" i="7"/>
  <c r="J90" i="7"/>
  <c r="G90" i="7" s="1"/>
  <c r="H91" i="7"/>
  <c r="J91" i="7"/>
  <c r="G91" i="7" s="1"/>
  <c r="H92" i="7"/>
  <c r="J92" i="7"/>
  <c r="H93" i="7"/>
  <c r="J93" i="7"/>
  <c r="G93" i="7" s="1"/>
  <c r="H94" i="7"/>
  <c r="J94" i="7"/>
  <c r="G94" i="7" s="1"/>
  <c r="H95" i="7"/>
  <c r="J95" i="7"/>
  <c r="G95" i="7" s="1"/>
  <c r="H96" i="7"/>
  <c r="J96" i="7"/>
  <c r="H97" i="7"/>
  <c r="J97" i="7"/>
  <c r="G97" i="7" s="1"/>
  <c r="H98" i="7"/>
  <c r="J98" i="7"/>
  <c r="H99" i="7"/>
  <c r="J99" i="7"/>
  <c r="G99" i="7" s="1"/>
  <c r="H100" i="7"/>
  <c r="J100" i="7"/>
  <c r="H101" i="7"/>
  <c r="J101" i="7"/>
  <c r="G101" i="7" s="1"/>
  <c r="H102" i="7"/>
  <c r="J102" i="7"/>
  <c r="G102" i="7" s="1"/>
  <c r="H103" i="7"/>
  <c r="J103" i="7"/>
  <c r="G103" i="7" s="1"/>
  <c r="H104" i="7"/>
  <c r="J104" i="7"/>
  <c r="G104" i="7" s="1"/>
  <c r="H105" i="7"/>
  <c r="J105" i="7"/>
  <c r="G105" i="7" s="1"/>
  <c r="H106" i="7"/>
  <c r="J106" i="7"/>
  <c r="G106" i="7" s="1"/>
  <c r="H107" i="7"/>
  <c r="J107" i="7"/>
  <c r="G107" i="7" s="1"/>
  <c r="H108" i="7"/>
  <c r="J108" i="7"/>
  <c r="H109" i="7"/>
  <c r="J109" i="7"/>
  <c r="G109" i="7" s="1"/>
  <c r="H110" i="7"/>
  <c r="J110" i="7"/>
  <c r="G110" i="7" s="1"/>
  <c r="H111" i="7"/>
  <c r="J111" i="7"/>
  <c r="G111" i="7" s="1"/>
  <c r="H112" i="7"/>
  <c r="J112" i="7"/>
  <c r="G112" i="7" s="1"/>
  <c r="H113" i="7"/>
  <c r="J113" i="7"/>
  <c r="G113" i="7" s="1"/>
  <c r="H114" i="7"/>
  <c r="J114" i="7"/>
  <c r="H115" i="7"/>
  <c r="J115" i="7"/>
  <c r="G115" i="7" s="1"/>
  <c r="H116" i="7"/>
  <c r="J116" i="7"/>
  <c r="G116" i="7" s="1"/>
  <c r="H117" i="7"/>
  <c r="J117" i="7"/>
  <c r="G117" i="7" s="1"/>
  <c r="H118" i="7"/>
  <c r="J118" i="7"/>
  <c r="G118" i="7" s="1"/>
  <c r="H119" i="7"/>
  <c r="J119" i="7"/>
  <c r="G119" i="7" s="1"/>
  <c r="H120" i="7"/>
  <c r="J120" i="7"/>
  <c r="G120" i="7" s="1"/>
  <c r="H121" i="7"/>
  <c r="J121" i="7"/>
  <c r="G121" i="7" s="1"/>
  <c r="H122" i="7"/>
  <c r="J122" i="7"/>
  <c r="G122" i="7" s="1"/>
  <c r="H123" i="7"/>
  <c r="J123" i="7"/>
  <c r="G123" i="7" s="1"/>
  <c r="H124" i="7"/>
  <c r="J124" i="7"/>
  <c r="G124" i="7" s="1"/>
  <c r="H125" i="7"/>
  <c r="J125" i="7"/>
  <c r="G125" i="7" s="1"/>
  <c r="H126" i="7"/>
  <c r="J126" i="7"/>
  <c r="G126" i="7" s="1"/>
  <c r="H127" i="7"/>
  <c r="J127" i="7"/>
  <c r="G127" i="7" s="1"/>
  <c r="H128" i="7"/>
  <c r="J128" i="7"/>
  <c r="G128" i="7" s="1"/>
  <c r="H129" i="7"/>
  <c r="J129" i="7"/>
  <c r="G129" i="7" s="1"/>
  <c r="H130" i="7"/>
  <c r="J130" i="7"/>
  <c r="H131" i="7"/>
  <c r="J131" i="7"/>
  <c r="G131" i="7" s="1"/>
  <c r="H132" i="7"/>
  <c r="J132" i="7"/>
  <c r="G132" i="7" s="1"/>
  <c r="H133" i="7"/>
  <c r="J133" i="7"/>
  <c r="H134" i="7"/>
  <c r="J134" i="7"/>
  <c r="H135" i="7"/>
  <c r="J135" i="7"/>
  <c r="G135" i="7" s="1"/>
  <c r="H136" i="7"/>
  <c r="J136" i="7"/>
  <c r="H137" i="7"/>
  <c r="J137" i="7"/>
  <c r="G137" i="7" s="1"/>
  <c r="H138" i="7"/>
  <c r="J138" i="7"/>
  <c r="G138" i="7" s="1"/>
  <c r="H139" i="7"/>
  <c r="J139" i="7"/>
  <c r="G139" i="7" s="1"/>
  <c r="H2" i="7"/>
  <c r="G80" i="7"/>
  <c r="G82" i="7"/>
  <c r="G85" i="7"/>
  <c r="G92" i="7"/>
  <c r="G96" i="7"/>
  <c r="G98" i="7"/>
  <c r="G100" i="7"/>
  <c r="G108" i="7"/>
  <c r="G114" i="7"/>
  <c r="G130" i="7"/>
  <c r="G133" i="7"/>
  <c r="G134" i="7"/>
  <c r="G136" i="7"/>
  <c r="G4" i="7"/>
  <c r="G5" i="7"/>
  <c r="G6" i="7"/>
  <c r="G9" i="7"/>
  <c r="G10" i="7"/>
  <c r="G12" i="7"/>
  <c r="G13" i="7"/>
  <c r="G14" i="7"/>
  <c r="G16" i="7"/>
  <c r="G17" i="7"/>
  <c r="G18" i="7"/>
  <c r="G19" i="7"/>
  <c r="G21" i="7"/>
  <c r="G22" i="7"/>
  <c r="G24" i="7"/>
  <c r="G25" i="7"/>
  <c r="G26" i="7"/>
  <c r="G29" i="7"/>
  <c r="G30" i="7"/>
  <c r="G33" i="7"/>
  <c r="G34" i="7"/>
  <c r="G36" i="7"/>
  <c r="G37" i="7"/>
  <c r="G38" i="7"/>
  <c r="G41" i="7"/>
  <c r="G42" i="7"/>
  <c r="G43" i="7"/>
  <c r="G46" i="7"/>
  <c r="G48" i="7"/>
  <c r="G49" i="7"/>
  <c r="G50" i="7"/>
  <c r="G53" i="7"/>
  <c r="G54" i="7"/>
  <c r="G55" i="7"/>
  <c r="G58" i="7"/>
  <c r="G60" i="7"/>
  <c r="G61" i="7"/>
  <c r="G62" i="7"/>
  <c r="G65" i="7"/>
  <c r="G66" i="7"/>
  <c r="G70" i="7"/>
  <c r="G72" i="7"/>
  <c r="G73" i="7"/>
  <c r="G74" i="7"/>
  <c r="G78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2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80" i="7"/>
  <c r="J81" i="9"/>
  <c r="J82" i="9"/>
  <c r="G82" i="9" s="1"/>
  <c r="J83" i="9"/>
  <c r="G83" i="9" s="1"/>
  <c r="J84" i="9"/>
  <c r="J85" i="9"/>
  <c r="J86" i="9"/>
  <c r="J87" i="9"/>
  <c r="G87" i="9" s="1"/>
  <c r="J88" i="9"/>
  <c r="J89" i="9"/>
  <c r="J90" i="9"/>
  <c r="G90" i="9" s="1"/>
  <c r="J91" i="9"/>
  <c r="G91" i="9" s="1"/>
  <c r="J92" i="9"/>
  <c r="G92" i="9" s="1"/>
  <c r="J93" i="9"/>
  <c r="G93" i="9" s="1"/>
  <c r="J94" i="9"/>
  <c r="J95" i="9"/>
  <c r="G95" i="9" s="1"/>
  <c r="J96" i="9"/>
  <c r="G96" i="9" s="1"/>
  <c r="J97" i="9"/>
  <c r="J98" i="9"/>
  <c r="J99" i="9"/>
  <c r="G99" i="9" s="1"/>
  <c r="J100" i="9"/>
  <c r="J101" i="9"/>
  <c r="J102" i="9"/>
  <c r="G102" i="9" s="1"/>
  <c r="J103" i="9"/>
  <c r="G103" i="9" s="1"/>
  <c r="J104" i="9"/>
  <c r="G104" i="9" s="1"/>
  <c r="J105" i="9"/>
  <c r="G105" i="9" s="1"/>
  <c r="J106" i="9"/>
  <c r="G106" i="9" s="1"/>
  <c r="J107" i="9"/>
  <c r="J108" i="9"/>
  <c r="G108" i="9" s="1"/>
  <c r="J109" i="9"/>
  <c r="G109" i="9" s="1"/>
  <c r="J110" i="9"/>
  <c r="J111" i="9"/>
  <c r="G111" i="9" s="1"/>
  <c r="J112" i="9"/>
  <c r="J113" i="9"/>
  <c r="J114" i="9"/>
  <c r="J115" i="9"/>
  <c r="G115" i="9" s="1"/>
  <c r="J116" i="9"/>
  <c r="G116" i="9" s="1"/>
  <c r="J117" i="9"/>
  <c r="G117" i="9" s="1"/>
  <c r="J118" i="9"/>
  <c r="G118" i="9" s="1"/>
  <c r="J119" i="9"/>
  <c r="G119" i="9" s="1"/>
  <c r="J120" i="9"/>
  <c r="J121" i="9"/>
  <c r="G121" i="9" s="1"/>
  <c r="J122" i="9"/>
  <c r="J123" i="9"/>
  <c r="J124" i="9"/>
  <c r="J125" i="9"/>
  <c r="J126" i="9"/>
  <c r="J127" i="9"/>
  <c r="G127" i="9" s="1"/>
  <c r="J128" i="9"/>
  <c r="J129" i="9"/>
  <c r="G129" i="9" s="1"/>
  <c r="J130" i="9"/>
  <c r="G130" i="9" s="1"/>
  <c r="J131" i="9"/>
  <c r="J132" i="9"/>
  <c r="G132" i="9" s="1"/>
  <c r="J133" i="9"/>
  <c r="J134" i="9"/>
  <c r="J135" i="9"/>
  <c r="G135" i="9" s="1"/>
  <c r="J136" i="9"/>
  <c r="J137" i="9"/>
  <c r="J138" i="9"/>
  <c r="J139" i="9"/>
  <c r="G139" i="9" s="1"/>
  <c r="J140" i="9"/>
  <c r="J141" i="9"/>
  <c r="J142" i="9"/>
  <c r="G142" i="9" s="1"/>
  <c r="J143" i="9"/>
  <c r="J144" i="9"/>
  <c r="J145" i="9"/>
  <c r="J146" i="9"/>
  <c r="J147" i="9"/>
  <c r="G147" i="9" s="1"/>
  <c r="J148" i="9"/>
  <c r="J149" i="9"/>
  <c r="G149" i="9" s="1"/>
  <c r="J150" i="9"/>
  <c r="G150" i="9" s="1"/>
  <c r="J151" i="9"/>
  <c r="G151" i="9" s="1"/>
  <c r="J152" i="9"/>
  <c r="G152" i="9" s="1"/>
  <c r="J153" i="9"/>
  <c r="G153" i="9" s="1"/>
  <c r="J154" i="9"/>
  <c r="G154" i="9" s="1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81" i="9"/>
  <c r="G84" i="9"/>
  <c r="G85" i="9"/>
  <c r="G86" i="9"/>
  <c r="G88" i="9"/>
  <c r="G89" i="9"/>
  <c r="G94" i="9"/>
  <c r="G97" i="9"/>
  <c r="G98" i="9"/>
  <c r="G100" i="9"/>
  <c r="G101" i="9"/>
  <c r="G107" i="9"/>
  <c r="G110" i="9"/>
  <c r="G112" i="9"/>
  <c r="G113" i="9"/>
  <c r="G114" i="9"/>
  <c r="G120" i="9"/>
  <c r="G122" i="9"/>
  <c r="G123" i="9"/>
  <c r="G124" i="9"/>
  <c r="G125" i="9"/>
  <c r="G126" i="9"/>
  <c r="G128" i="9"/>
  <c r="G131" i="9"/>
  <c r="G133" i="9"/>
  <c r="G134" i="9"/>
  <c r="G136" i="9"/>
  <c r="G137" i="9"/>
  <c r="G138" i="9"/>
  <c r="G140" i="9"/>
  <c r="G141" i="9"/>
  <c r="G143" i="9"/>
  <c r="G144" i="9"/>
  <c r="G145" i="9"/>
  <c r="G146" i="9"/>
  <c r="G148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I81" i="3"/>
  <c r="K81" i="3"/>
  <c r="I82" i="3"/>
  <c r="K82" i="3"/>
  <c r="H82" i="3" s="1"/>
  <c r="I83" i="3"/>
  <c r="K83" i="3"/>
  <c r="H83" i="3" s="1"/>
  <c r="I84" i="3"/>
  <c r="K84" i="3"/>
  <c r="H84" i="3" s="1"/>
  <c r="I85" i="3"/>
  <c r="K85" i="3"/>
  <c r="I86" i="3"/>
  <c r="K86" i="3"/>
  <c r="H86" i="3" s="1"/>
  <c r="I87" i="3"/>
  <c r="K87" i="3"/>
  <c r="H87" i="3" s="1"/>
  <c r="I88" i="3"/>
  <c r="K88" i="3"/>
  <c r="H88" i="3" s="1"/>
  <c r="I89" i="3"/>
  <c r="K89" i="3"/>
  <c r="I90" i="3"/>
  <c r="K90" i="3"/>
  <c r="I91" i="3"/>
  <c r="K91" i="3"/>
  <c r="H91" i="3" s="1"/>
  <c r="I92" i="3"/>
  <c r="K92" i="3"/>
  <c r="I93" i="3"/>
  <c r="K93" i="3"/>
  <c r="I94" i="3"/>
  <c r="K94" i="3"/>
  <c r="I95" i="3"/>
  <c r="K95" i="3"/>
  <c r="H95" i="3" s="1"/>
  <c r="I96" i="3"/>
  <c r="K96" i="3"/>
  <c r="H96" i="3" s="1"/>
  <c r="I97" i="3"/>
  <c r="K97" i="3"/>
  <c r="I98" i="3"/>
  <c r="K98" i="3"/>
  <c r="I99" i="3"/>
  <c r="K99" i="3"/>
  <c r="H99" i="3" s="1"/>
  <c r="I100" i="3"/>
  <c r="K100" i="3"/>
  <c r="H100" i="3" s="1"/>
  <c r="I101" i="3"/>
  <c r="K101" i="3"/>
  <c r="I102" i="3"/>
  <c r="K102" i="3"/>
  <c r="I103" i="3"/>
  <c r="K103" i="3"/>
  <c r="H103" i="3" s="1"/>
  <c r="I104" i="3"/>
  <c r="K104" i="3"/>
  <c r="H104" i="3" s="1"/>
  <c r="I105" i="3"/>
  <c r="K105" i="3"/>
  <c r="I106" i="3"/>
  <c r="K106" i="3"/>
  <c r="H106" i="3" s="1"/>
  <c r="I107" i="3"/>
  <c r="K107" i="3"/>
  <c r="H107" i="3" s="1"/>
  <c r="I108" i="3"/>
  <c r="K108" i="3"/>
  <c r="H108" i="3" s="1"/>
  <c r="I109" i="3"/>
  <c r="K109" i="3"/>
  <c r="I110" i="3"/>
  <c r="K110" i="3"/>
  <c r="H110" i="3" s="1"/>
  <c r="I111" i="3"/>
  <c r="K111" i="3"/>
  <c r="H111" i="3" s="1"/>
  <c r="I112" i="3"/>
  <c r="K112" i="3"/>
  <c r="H112" i="3" s="1"/>
  <c r="I113" i="3"/>
  <c r="K113" i="3"/>
  <c r="I114" i="3"/>
  <c r="K114" i="3"/>
  <c r="H114" i="3" s="1"/>
  <c r="I115" i="3"/>
  <c r="K115" i="3"/>
  <c r="H115" i="3" s="1"/>
  <c r="I116" i="3"/>
  <c r="K116" i="3"/>
  <c r="I117" i="3"/>
  <c r="K117" i="3"/>
  <c r="H117" i="3" s="1"/>
  <c r="I118" i="3"/>
  <c r="K118" i="3"/>
  <c r="H118" i="3" s="1"/>
  <c r="I119" i="3"/>
  <c r="K119" i="3"/>
  <c r="H119" i="3" s="1"/>
  <c r="I120" i="3"/>
  <c r="I121" i="3"/>
  <c r="K121" i="3"/>
  <c r="H121" i="3" s="1"/>
  <c r="I122" i="3"/>
  <c r="K122" i="3"/>
  <c r="I123" i="3"/>
  <c r="K123" i="3"/>
  <c r="I124" i="3"/>
  <c r="K124" i="3"/>
  <c r="H124" i="3" s="1"/>
  <c r="I125" i="3"/>
  <c r="K125" i="3"/>
  <c r="H125" i="3" s="1"/>
  <c r="I126" i="3"/>
  <c r="K126" i="3"/>
  <c r="H126" i="3" s="1"/>
  <c r="I127" i="3"/>
  <c r="K127" i="3"/>
  <c r="H127" i="3" s="1"/>
  <c r="I128" i="3"/>
  <c r="K128" i="3"/>
  <c r="I129" i="3"/>
  <c r="K129" i="3"/>
  <c r="H129" i="3" s="1"/>
  <c r="I130" i="3"/>
  <c r="K130" i="3"/>
  <c r="H130" i="3" s="1"/>
  <c r="I131" i="3"/>
  <c r="K131" i="3"/>
  <c r="H131" i="3" s="1"/>
  <c r="I132" i="3"/>
  <c r="K132" i="3"/>
  <c r="H132" i="3" s="1"/>
  <c r="I133" i="3"/>
  <c r="K133" i="3"/>
  <c r="H133" i="3" s="1"/>
  <c r="I134" i="3"/>
  <c r="K134" i="3"/>
  <c r="I135" i="3"/>
  <c r="K135" i="3"/>
  <c r="H135" i="3" s="1"/>
  <c r="I136" i="3"/>
  <c r="K136" i="3"/>
  <c r="H136" i="3" s="1"/>
  <c r="I137" i="3"/>
  <c r="K137" i="3"/>
  <c r="H137" i="3" s="1"/>
  <c r="I138" i="3"/>
  <c r="K138" i="3"/>
  <c r="H138" i="3" s="1"/>
  <c r="I139" i="3"/>
  <c r="K139" i="3"/>
  <c r="I140" i="3"/>
  <c r="K140" i="3"/>
  <c r="H140" i="3" s="1"/>
  <c r="I141" i="3"/>
  <c r="K141" i="3"/>
  <c r="H141" i="3" s="1"/>
  <c r="I142" i="3"/>
  <c r="K142" i="3"/>
  <c r="H142" i="3" s="1"/>
  <c r="I143" i="3"/>
  <c r="K143" i="3"/>
  <c r="H143" i="3" s="1"/>
  <c r="I144" i="3"/>
  <c r="K144" i="3"/>
  <c r="H144" i="3" s="1"/>
  <c r="I145" i="3"/>
  <c r="K145" i="3"/>
  <c r="H145" i="3" s="1"/>
  <c r="I146" i="3"/>
  <c r="K146" i="3"/>
  <c r="H146" i="3" s="1"/>
  <c r="I147" i="3"/>
  <c r="K147" i="3"/>
  <c r="I148" i="3"/>
  <c r="K148" i="3"/>
  <c r="H148" i="3" s="1"/>
  <c r="I149" i="3"/>
  <c r="K149" i="3"/>
  <c r="H149" i="3" s="1"/>
  <c r="I150" i="3"/>
  <c r="K150" i="3"/>
  <c r="H150" i="3" s="1"/>
  <c r="I151" i="3"/>
  <c r="K151" i="3"/>
  <c r="H151" i="3" s="1"/>
  <c r="I152" i="3"/>
  <c r="K152" i="3"/>
  <c r="H152" i="3" s="1"/>
  <c r="I153" i="3"/>
  <c r="K153" i="3"/>
  <c r="H153" i="3" s="1"/>
  <c r="I154" i="3"/>
  <c r="K154" i="3"/>
  <c r="H154" i="3" s="1"/>
  <c r="I155" i="3"/>
  <c r="K155" i="3"/>
  <c r="H155" i="3" s="1"/>
  <c r="I156" i="3"/>
  <c r="K156" i="3"/>
  <c r="H156" i="3" s="1"/>
  <c r="H81" i="3"/>
  <c r="H85" i="3"/>
  <c r="H89" i="3"/>
  <c r="H90" i="3"/>
  <c r="H92" i="3"/>
  <c r="H93" i="3"/>
  <c r="H94" i="3"/>
  <c r="H97" i="3"/>
  <c r="H98" i="3"/>
  <c r="H101" i="3"/>
  <c r="H102" i="3"/>
  <c r="H105" i="3"/>
  <c r="H109" i="3"/>
  <c r="H113" i="3"/>
  <c r="H116" i="3"/>
  <c r="H122" i="3"/>
  <c r="H123" i="3"/>
  <c r="H128" i="3"/>
  <c r="H134" i="3"/>
  <c r="H139" i="3"/>
  <c r="H147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J203" i="1"/>
  <c r="J204" i="1"/>
  <c r="J205" i="1"/>
  <c r="G205" i="1" s="1"/>
  <c r="J206" i="1"/>
  <c r="J207" i="1"/>
  <c r="G207" i="1" s="1"/>
  <c r="J208" i="1"/>
  <c r="G208" i="1" s="1"/>
  <c r="J209" i="1"/>
  <c r="J210" i="1"/>
  <c r="J211" i="1"/>
  <c r="J212" i="1"/>
  <c r="G212" i="1" s="1"/>
  <c r="J213" i="1"/>
  <c r="G213" i="1" s="1"/>
  <c r="J214" i="1"/>
  <c r="J215" i="1"/>
  <c r="G215" i="1" s="1"/>
  <c r="J216" i="1"/>
  <c r="J217" i="1"/>
  <c r="J218" i="1"/>
  <c r="J219" i="1"/>
  <c r="G219" i="1" s="1"/>
  <c r="J220" i="1"/>
  <c r="G220" i="1" s="1"/>
  <c r="J221" i="1"/>
  <c r="G221" i="1" s="1"/>
  <c r="J222" i="1"/>
  <c r="G222" i="1" s="1"/>
  <c r="J223" i="1"/>
  <c r="J224" i="1"/>
  <c r="G224" i="1" s="1"/>
  <c r="J225" i="1"/>
  <c r="G225" i="1" s="1"/>
  <c r="J226" i="1"/>
  <c r="J227" i="1"/>
  <c r="J228" i="1"/>
  <c r="J229" i="1"/>
  <c r="G229" i="1" s="1"/>
  <c r="J230" i="1"/>
  <c r="G230" i="1" s="1"/>
  <c r="J231" i="1"/>
  <c r="G231" i="1" s="1"/>
  <c r="J232" i="1"/>
  <c r="G232" i="1" s="1"/>
  <c r="J233" i="1"/>
  <c r="G233" i="1" s="1"/>
  <c r="J234" i="1"/>
  <c r="G234" i="1" s="1"/>
  <c r="J235" i="1"/>
  <c r="J236" i="1"/>
  <c r="G236" i="1" s="1"/>
  <c r="J237" i="1"/>
  <c r="G237" i="1" s="1"/>
  <c r="J238" i="1"/>
  <c r="J239" i="1"/>
  <c r="J240" i="1"/>
  <c r="J241" i="1"/>
  <c r="J242" i="1"/>
  <c r="J243" i="1"/>
  <c r="J244" i="1"/>
  <c r="G244" i="1" s="1"/>
  <c r="J245" i="1"/>
  <c r="G245" i="1" s="1"/>
  <c r="J246" i="1"/>
  <c r="G246" i="1" s="1"/>
  <c r="J247" i="1"/>
  <c r="J248" i="1"/>
  <c r="G248" i="1" s="1"/>
  <c r="J249" i="1"/>
  <c r="G249" i="1" s="1"/>
  <c r="J250" i="1"/>
  <c r="J251" i="1"/>
  <c r="G251" i="1" s="1"/>
  <c r="J252" i="1"/>
  <c r="J253" i="1"/>
  <c r="J254" i="1"/>
  <c r="J255" i="1"/>
  <c r="G255" i="1" s="1"/>
  <c r="J256" i="1"/>
  <c r="J257" i="1"/>
  <c r="J258" i="1"/>
  <c r="J259" i="1"/>
  <c r="J260" i="1"/>
  <c r="G260" i="1" s="1"/>
  <c r="J261" i="1"/>
  <c r="G261" i="1" s="1"/>
  <c r="J262" i="1"/>
  <c r="J263" i="1"/>
  <c r="G263" i="1" s="1"/>
  <c r="J264" i="1"/>
  <c r="G264" i="1" s="1"/>
  <c r="J265" i="1"/>
  <c r="G265" i="1" s="1"/>
  <c r="J266" i="1"/>
  <c r="G266" i="1" s="1"/>
  <c r="J267" i="1"/>
  <c r="G267" i="1" s="1"/>
  <c r="J268" i="1"/>
  <c r="G268" i="1" s="1"/>
  <c r="J269" i="1"/>
  <c r="G269" i="1" s="1"/>
  <c r="J270" i="1"/>
  <c r="G270" i="1" s="1"/>
  <c r="J271" i="1"/>
  <c r="J272" i="1"/>
  <c r="G272" i="1" s="1"/>
  <c r="J273" i="1"/>
  <c r="G273" i="1" s="1"/>
  <c r="J274" i="1"/>
  <c r="J275" i="1"/>
  <c r="J276" i="1"/>
  <c r="G276" i="1" s="1"/>
  <c r="J277" i="1"/>
  <c r="J278" i="1"/>
  <c r="G278" i="1" s="1"/>
  <c r="J279" i="1"/>
  <c r="G279" i="1" s="1"/>
  <c r="J280" i="1"/>
  <c r="G280" i="1" s="1"/>
  <c r="J281" i="1"/>
  <c r="G281" i="1" s="1"/>
  <c r="J282" i="1"/>
  <c r="G282" i="1" s="1"/>
  <c r="J283" i="1"/>
  <c r="J284" i="1"/>
  <c r="G284" i="1" s="1"/>
  <c r="J285" i="1"/>
  <c r="G285" i="1" s="1"/>
  <c r="J286" i="1"/>
  <c r="J287" i="1"/>
  <c r="G287" i="1" s="1"/>
  <c r="J288" i="1"/>
  <c r="G288" i="1" s="1"/>
  <c r="J289" i="1"/>
  <c r="G289" i="1" s="1"/>
  <c r="J290" i="1"/>
  <c r="G290" i="1" s="1"/>
  <c r="J291" i="1"/>
  <c r="G291" i="1" s="1"/>
  <c r="J292" i="1"/>
  <c r="G29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203" i="1"/>
  <c r="G204" i="1"/>
  <c r="G206" i="1"/>
  <c r="G209" i="1"/>
  <c r="G210" i="1"/>
  <c r="G211" i="1"/>
  <c r="G214" i="1"/>
  <c r="G216" i="1"/>
  <c r="G217" i="1"/>
  <c r="G218" i="1"/>
  <c r="G223" i="1"/>
  <c r="G226" i="1"/>
  <c r="G227" i="1"/>
  <c r="G228" i="1"/>
  <c r="G235" i="1"/>
  <c r="G238" i="1"/>
  <c r="G239" i="1"/>
  <c r="G240" i="1"/>
  <c r="G241" i="1"/>
  <c r="G242" i="1"/>
  <c r="G243" i="1"/>
  <c r="G247" i="1"/>
  <c r="G250" i="1"/>
  <c r="G252" i="1"/>
  <c r="G253" i="1"/>
  <c r="G254" i="1"/>
  <c r="G256" i="1"/>
  <c r="G257" i="1"/>
  <c r="G258" i="1"/>
  <c r="G259" i="1"/>
  <c r="G262" i="1"/>
  <c r="G271" i="1"/>
  <c r="G274" i="1"/>
  <c r="G275" i="1"/>
  <c r="G277" i="1"/>
  <c r="G283" i="1"/>
  <c r="G286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G49" i="1"/>
  <c r="G61" i="1"/>
  <c r="G73" i="1"/>
  <c r="G85" i="1"/>
  <c r="G97" i="1"/>
  <c r="G109" i="1"/>
  <c r="G133" i="1"/>
  <c r="G157" i="1"/>
  <c r="J3" i="1"/>
  <c r="G3" i="1" s="1"/>
  <c r="J4" i="1"/>
  <c r="G4" i="1" s="1"/>
  <c r="J5" i="1"/>
  <c r="G5" i="1" s="1"/>
  <c r="J6" i="1"/>
  <c r="G6" i="1" s="1"/>
  <c r="J7" i="1"/>
  <c r="G7" i="1" s="1"/>
  <c r="J8" i="1"/>
  <c r="G8" i="1" s="1"/>
  <c r="J9" i="1"/>
  <c r="G9" i="1" s="1"/>
  <c r="J10" i="1"/>
  <c r="G10" i="1" s="1"/>
  <c r="J11" i="1"/>
  <c r="G11" i="1" s="1"/>
  <c r="J12" i="1"/>
  <c r="G12" i="1" s="1"/>
  <c r="J13" i="1"/>
  <c r="G13" i="1" s="1"/>
  <c r="J14" i="1"/>
  <c r="G14" i="1" s="1"/>
  <c r="J15" i="1"/>
  <c r="G15" i="1" s="1"/>
  <c r="J16" i="1"/>
  <c r="G16" i="1" s="1"/>
  <c r="J17" i="1"/>
  <c r="G17" i="1" s="1"/>
  <c r="J18" i="1"/>
  <c r="G18" i="1" s="1"/>
  <c r="J19" i="1"/>
  <c r="G19" i="1" s="1"/>
  <c r="J20" i="1"/>
  <c r="G20" i="1" s="1"/>
  <c r="J21" i="1"/>
  <c r="G21" i="1" s="1"/>
  <c r="J22" i="1"/>
  <c r="G22" i="1" s="1"/>
  <c r="J23" i="1"/>
  <c r="G23" i="1" s="1"/>
  <c r="J24" i="1"/>
  <c r="G24" i="1" s="1"/>
  <c r="J25" i="1"/>
  <c r="G25" i="1" s="1"/>
  <c r="J26" i="1"/>
  <c r="G26" i="1" s="1"/>
  <c r="J27" i="1"/>
  <c r="G27" i="1" s="1"/>
  <c r="J28" i="1"/>
  <c r="G28" i="1" s="1"/>
  <c r="J29" i="1"/>
  <c r="G29" i="1" s="1"/>
  <c r="J30" i="1"/>
  <c r="G30" i="1" s="1"/>
  <c r="J31" i="1"/>
  <c r="G31" i="1" s="1"/>
  <c r="J32" i="1"/>
  <c r="G32" i="1" s="1"/>
  <c r="J33" i="1"/>
  <c r="G33" i="1" s="1"/>
  <c r="J34" i="1"/>
  <c r="G34" i="1" s="1"/>
  <c r="J35" i="1"/>
  <c r="G35" i="1" s="1"/>
  <c r="J36" i="1"/>
  <c r="G36" i="1" s="1"/>
  <c r="J37" i="1"/>
  <c r="G37" i="1" s="1"/>
  <c r="J38" i="1"/>
  <c r="G38" i="1" s="1"/>
  <c r="J39" i="1"/>
  <c r="G39" i="1" s="1"/>
  <c r="J40" i="1"/>
  <c r="G40" i="1" s="1"/>
  <c r="J41" i="1"/>
  <c r="G41" i="1" s="1"/>
  <c r="J42" i="1"/>
  <c r="G42" i="1" s="1"/>
  <c r="J43" i="1"/>
  <c r="G43" i="1" s="1"/>
  <c r="J44" i="1"/>
  <c r="G44" i="1" s="1"/>
  <c r="J45" i="1"/>
  <c r="G45" i="1" s="1"/>
  <c r="J46" i="1"/>
  <c r="G46" i="1" s="1"/>
  <c r="J47" i="1"/>
  <c r="G47" i="1" s="1"/>
  <c r="J48" i="1"/>
  <c r="G48" i="1" s="1"/>
  <c r="J49" i="1"/>
  <c r="J50" i="1"/>
  <c r="G50" i="1" s="1"/>
  <c r="J51" i="1"/>
  <c r="G51" i="1" s="1"/>
  <c r="J52" i="1"/>
  <c r="G52" i="1" s="1"/>
  <c r="J53" i="1"/>
  <c r="G53" i="1" s="1"/>
  <c r="J54" i="1"/>
  <c r="G54" i="1" s="1"/>
  <c r="J55" i="1"/>
  <c r="G55" i="1" s="1"/>
  <c r="J56" i="1"/>
  <c r="G56" i="1" s="1"/>
  <c r="J57" i="1"/>
  <c r="G57" i="1" s="1"/>
  <c r="J58" i="1"/>
  <c r="G58" i="1" s="1"/>
  <c r="J59" i="1"/>
  <c r="G59" i="1" s="1"/>
  <c r="J60" i="1"/>
  <c r="G60" i="1" s="1"/>
  <c r="J61" i="1"/>
  <c r="J62" i="1"/>
  <c r="G62" i="1" s="1"/>
  <c r="J63" i="1"/>
  <c r="G63" i="1" s="1"/>
  <c r="J64" i="1"/>
  <c r="G64" i="1" s="1"/>
  <c r="J65" i="1"/>
  <c r="G65" i="1" s="1"/>
  <c r="J66" i="1"/>
  <c r="G66" i="1" s="1"/>
  <c r="J67" i="1"/>
  <c r="G67" i="1" s="1"/>
  <c r="J68" i="1"/>
  <c r="G68" i="1" s="1"/>
  <c r="J69" i="1"/>
  <c r="G69" i="1" s="1"/>
  <c r="J70" i="1"/>
  <c r="G70" i="1" s="1"/>
  <c r="J71" i="1"/>
  <c r="G71" i="1" s="1"/>
  <c r="J72" i="1"/>
  <c r="G72" i="1" s="1"/>
  <c r="J73" i="1"/>
  <c r="J74" i="1"/>
  <c r="G74" i="1" s="1"/>
  <c r="J75" i="1"/>
  <c r="G75" i="1" s="1"/>
  <c r="J76" i="1"/>
  <c r="G76" i="1" s="1"/>
  <c r="J77" i="1"/>
  <c r="G77" i="1" s="1"/>
  <c r="J78" i="1"/>
  <c r="G78" i="1" s="1"/>
  <c r="J79" i="1"/>
  <c r="G79" i="1" s="1"/>
  <c r="J80" i="1"/>
  <c r="G80" i="1" s="1"/>
  <c r="J81" i="1"/>
  <c r="G81" i="1" s="1"/>
  <c r="J82" i="1"/>
  <c r="G82" i="1" s="1"/>
  <c r="J83" i="1"/>
  <c r="G83" i="1" s="1"/>
  <c r="J84" i="1"/>
  <c r="G84" i="1" s="1"/>
  <c r="J85" i="1"/>
  <c r="J86" i="1"/>
  <c r="G86" i="1" s="1"/>
  <c r="J87" i="1"/>
  <c r="G87" i="1" s="1"/>
  <c r="J88" i="1"/>
  <c r="G88" i="1" s="1"/>
  <c r="J89" i="1"/>
  <c r="G89" i="1" s="1"/>
  <c r="J90" i="1"/>
  <c r="G90" i="1" s="1"/>
  <c r="J91" i="1"/>
  <c r="G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J98" i="1"/>
  <c r="G98" i="1" s="1"/>
  <c r="J99" i="1"/>
  <c r="G99" i="1" s="1"/>
  <c r="J100" i="1"/>
  <c r="G100" i="1" s="1"/>
  <c r="J101" i="1"/>
  <c r="G101" i="1" s="1"/>
  <c r="J102" i="1"/>
  <c r="G102" i="1" s="1"/>
  <c r="J103" i="1"/>
  <c r="G103" i="1" s="1"/>
  <c r="J104" i="1"/>
  <c r="G104" i="1" s="1"/>
  <c r="J105" i="1"/>
  <c r="G105" i="1" s="1"/>
  <c r="J106" i="1"/>
  <c r="G106" i="1" s="1"/>
  <c r="J107" i="1"/>
  <c r="G107" i="1" s="1"/>
  <c r="J108" i="1"/>
  <c r="G108" i="1" s="1"/>
  <c r="J109" i="1"/>
  <c r="J110" i="1"/>
  <c r="G110" i="1" s="1"/>
  <c r="J111" i="1"/>
  <c r="G111" i="1" s="1"/>
  <c r="J112" i="1"/>
  <c r="G112" i="1" s="1"/>
  <c r="J113" i="1"/>
  <c r="G113" i="1" s="1"/>
  <c r="J114" i="1"/>
  <c r="G114" i="1" s="1"/>
  <c r="J115" i="1"/>
  <c r="G115" i="1" s="1"/>
  <c r="J116" i="1"/>
  <c r="G116" i="1" s="1"/>
  <c r="J117" i="1"/>
  <c r="G117" i="1" s="1"/>
  <c r="J118" i="1"/>
  <c r="G118" i="1" s="1"/>
  <c r="J119" i="1"/>
  <c r="G119" i="1" s="1"/>
  <c r="J120" i="1"/>
  <c r="G120" i="1" s="1"/>
  <c r="J121" i="1"/>
  <c r="G121" i="1" s="1"/>
  <c r="J122" i="1"/>
  <c r="G122" i="1" s="1"/>
  <c r="J123" i="1"/>
  <c r="G123" i="1" s="1"/>
  <c r="J124" i="1"/>
  <c r="G124" i="1" s="1"/>
  <c r="J125" i="1"/>
  <c r="G125" i="1" s="1"/>
  <c r="J126" i="1"/>
  <c r="G126" i="1" s="1"/>
  <c r="J127" i="1"/>
  <c r="G127" i="1" s="1"/>
  <c r="J128" i="1"/>
  <c r="G128" i="1" s="1"/>
  <c r="J129" i="1"/>
  <c r="G129" i="1" s="1"/>
  <c r="J130" i="1"/>
  <c r="G130" i="1" s="1"/>
  <c r="J131" i="1"/>
  <c r="G131" i="1" s="1"/>
  <c r="J132" i="1"/>
  <c r="G132" i="1" s="1"/>
  <c r="J133" i="1"/>
  <c r="J134" i="1"/>
  <c r="G134" i="1" s="1"/>
  <c r="J135" i="1"/>
  <c r="G135" i="1" s="1"/>
  <c r="J136" i="1"/>
  <c r="G136" i="1" s="1"/>
  <c r="J137" i="1"/>
  <c r="G137" i="1" s="1"/>
  <c r="J138" i="1"/>
  <c r="G138" i="1" s="1"/>
  <c r="J139" i="1"/>
  <c r="G139" i="1" s="1"/>
  <c r="J140" i="1"/>
  <c r="G140" i="1" s="1"/>
  <c r="J141" i="1"/>
  <c r="G141" i="1" s="1"/>
  <c r="J142" i="1"/>
  <c r="G142" i="1" s="1"/>
  <c r="J143" i="1"/>
  <c r="G143" i="1" s="1"/>
  <c r="J144" i="1"/>
  <c r="G144" i="1" s="1"/>
  <c r="J145" i="1"/>
  <c r="G145" i="1" s="1"/>
  <c r="J146" i="1"/>
  <c r="G146" i="1" s="1"/>
  <c r="J147" i="1"/>
  <c r="G147" i="1" s="1"/>
  <c r="J148" i="1"/>
  <c r="G148" i="1" s="1"/>
  <c r="J149" i="1"/>
  <c r="G149" i="1" s="1"/>
  <c r="J150" i="1"/>
  <c r="G150" i="1" s="1"/>
  <c r="J151" i="1"/>
  <c r="G151" i="1" s="1"/>
  <c r="J152" i="1"/>
  <c r="G152" i="1" s="1"/>
  <c r="J153" i="1"/>
  <c r="G153" i="1" s="1"/>
  <c r="J154" i="1"/>
  <c r="G154" i="1" s="1"/>
  <c r="J155" i="1"/>
  <c r="G155" i="1" s="1"/>
  <c r="J156" i="1"/>
  <c r="G156" i="1" s="1"/>
  <c r="J157" i="1"/>
  <c r="J158" i="1"/>
  <c r="G158" i="1" s="1"/>
  <c r="J159" i="1"/>
  <c r="G159" i="1" s="1"/>
  <c r="J160" i="1"/>
  <c r="G160" i="1" s="1"/>
  <c r="J161" i="1"/>
  <c r="G161" i="1" s="1"/>
  <c r="J162" i="1"/>
  <c r="G162" i="1" s="1"/>
  <c r="J163" i="1"/>
  <c r="G163" i="1" s="1"/>
  <c r="J164" i="1"/>
  <c r="G164" i="1" s="1"/>
  <c r="J165" i="1"/>
  <c r="G165" i="1" s="1"/>
  <c r="J166" i="1"/>
  <c r="G166" i="1" s="1"/>
  <c r="J167" i="1"/>
  <c r="G167" i="1" s="1"/>
  <c r="J168" i="1"/>
  <c r="G168" i="1" s="1"/>
  <c r="J169" i="1"/>
  <c r="G169" i="1" s="1"/>
  <c r="J170" i="1"/>
  <c r="G170" i="1" s="1"/>
  <c r="J171" i="1"/>
  <c r="G171" i="1" s="1"/>
  <c r="J172" i="1"/>
  <c r="G172" i="1" s="1"/>
  <c r="J173" i="1"/>
  <c r="G173" i="1" s="1"/>
  <c r="J174" i="1"/>
  <c r="G174" i="1" s="1"/>
  <c r="J175" i="1"/>
  <c r="G175" i="1" s="1"/>
  <c r="J176" i="1"/>
  <c r="G176" i="1" s="1"/>
  <c r="J177" i="1"/>
  <c r="G177" i="1" s="1"/>
  <c r="J178" i="1"/>
  <c r="G178" i="1" s="1"/>
  <c r="J179" i="1"/>
  <c r="G179" i="1" s="1"/>
  <c r="J180" i="1"/>
  <c r="G180" i="1" s="1"/>
  <c r="J181" i="1"/>
  <c r="G181" i="1" s="1"/>
  <c r="J182" i="1"/>
  <c r="G182" i="1" s="1"/>
  <c r="J183" i="1"/>
  <c r="G183" i="1" s="1"/>
  <c r="J184" i="1"/>
  <c r="G184" i="1" s="1"/>
  <c r="J185" i="1"/>
  <c r="G185" i="1" s="1"/>
  <c r="J186" i="1"/>
  <c r="G186" i="1" s="1"/>
  <c r="J187" i="1"/>
  <c r="G187" i="1" s="1"/>
  <c r="J188" i="1"/>
  <c r="G188" i="1" s="1"/>
  <c r="J189" i="1"/>
  <c r="G189" i="1" s="1"/>
  <c r="J190" i="1"/>
  <c r="G190" i="1" s="1"/>
  <c r="J191" i="1"/>
  <c r="G191" i="1" s="1"/>
  <c r="J192" i="1"/>
  <c r="G192" i="1" s="1"/>
  <c r="J193" i="1"/>
  <c r="G193" i="1" s="1"/>
  <c r="J194" i="1"/>
  <c r="G194" i="1" s="1"/>
  <c r="J195" i="1"/>
  <c r="G195" i="1" s="1"/>
  <c r="J196" i="1"/>
  <c r="G196" i="1" s="1"/>
  <c r="J197" i="1"/>
  <c r="G197" i="1" s="1"/>
  <c r="J198" i="1"/>
  <c r="G198" i="1" s="1"/>
  <c r="J199" i="1"/>
  <c r="G199" i="1" s="1"/>
  <c r="J200" i="1"/>
  <c r="G200" i="1" s="1"/>
  <c r="J201" i="1"/>
  <c r="G201" i="1" s="1"/>
  <c r="J202" i="1"/>
  <c r="G20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2" i="1"/>
  <c r="G2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J3" i="9"/>
  <c r="J4" i="9"/>
  <c r="J5" i="9"/>
  <c r="J6" i="9"/>
  <c r="J7" i="9"/>
  <c r="J8" i="9"/>
  <c r="J9" i="9"/>
  <c r="J10" i="9"/>
  <c r="G10" i="9" s="1"/>
  <c r="J11" i="9"/>
  <c r="G11" i="9" s="1"/>
  <c r="J12" i="9"/>
  <c r="G12" i="9" s="1"/>
  <c r="J13" i="9"/>
  <c r="G13" i="9" s="1"/>
  <c r="J14" i="9"/>
  <c r="G14" i="9" s="1"/>
  <c r="J15" i="9"/>
  <c r="J16" i="9"/>
  <c r="J17" i="9"/>
  <c r="J18" i="9"/>
  <c r="J19" i="9"/>
  <c r="J20" i="9"/>
  <c r="J21" i="9"/>
  <c r="J22" i="9"/>
  <c r="G22" i="9" s="1"/>
  <c r="J23" i="9"/>
  <c r="G23" i="9" s="1"/>
  <c r="J24" i="9"/>
  <c r="G24" i="9" s="1"/>
  <c r="J25" i="9"/>
  <c r="G25" i="9" s="1"/>
  <c r="J26" i="9"/>
  <c r="G26" i="9" s="1"/>
  <c r="J27" i="9"/>
  <c r="G27" i="9" s="1"/>
  <c r="J28" i="9"/>
  <c r="J29" i="9"/>
  <c r="J30" i="9"/>
  <c r="J31" i="9"/>
  <c r="J32" i="9"/>
  <c r="J33" i="9"/>
  <c r="J34" i="9"/>
  <c r="J35" i="9"/>
  <c r="G35" i="9" s="1"/>
  <c r="J36" i="9"/>
  <c r="G36" i="9" s="1"/>
  <c r="J37" i="9"/>
  <c r="G37" i="9" s="1"/>
  <c r="J38" i="9"/>
  <c r="G38" i="9" s="1"/>
  <c r="J39" i="9"/>
  <c r="G39" i="9" s="1"/>
  <c r="J40" i="9"/>
  <c r="J41" i="9"/>
  <c r="J42" i="9"/>
  <c r="J43" i="9"/>
  <c r="J44" i="9"/>
  <c r="J45" i="9"/>
  <c r="J46" i="9"/>
  <c r="G46" i="9" s="1"/>
  <c r="J47" i="9"/>
  <c r="G47" i="9" s="1"/>
  <c r="J48" i="9"/>
  <c r="J49" i="9"/>
  <c r="G49" i="9" s="1"/>
  <c r="J50" i="9"/>
  <c r="G50" i="9" s="1"/>
  <c r="J51" i="9"/>
  <c r="J52" i="9"/>
  <c r="J53" i="9"/>
  <c r="J54" i="9"/>
  <c r="J55" i="9"/>
  <c r="J56" i="9"/>
  <c r="J57" i="9"/>
  <c r="G57" i="9" s="1"/>
  <c r="J58" i="9"/>
  <c r="G58" i="9" s="1"/>
  <c r="J59" i="9"/>
  <c r="G59" i="9" s="1"/>
  <c r="J60" i="9"/>
  <c r="G60" i="9" s="1"/>
  <c r="J61" i="9"/>
  <c r="G61" i="9" s="1"/>
  <c r="J62" i="9"/>
  <c r="G62" i="9" s="1"/>
  <c r="J63" i="9"/>
  <c r="G63" i="9" s="1"/>
  <c r="J64" i="9"/>
  <c r="J65" i="9"/>
  <c r="J66" i="9"/>
  <c r="J67" i="9"/>
  <c r="J68" i="9"/>
  <c r="G68" i="9" s="1"/>
  <c r="J69" i="9"/>
  <c r="J70" i="9"/>
  <c r="G70" i="9" s="1"/>
  <c r="J71" i="9"/>
  <c r="G71" i="9" s="1"/>
  <c r="J72" i="9"/>
  <c r="G72" i="9" s="1"/>
  <c r="J73" i="9"/>
  <c r="G73" i="9" s="1"/>
  <c r="J74" i="9"/>
  <c r="G74" i="9" s="1"/>
  <c r="J75" i="9"/>
  <c r="G75" i="9" s="1"/>
  <c r="J76" i="9"/>
  <c r="G76" i="9" s="1"/>
  <c r="J77" i="9"/>
  <c r="J78" i="9"/>
  <c r="G78" i="9" s="1"/>
  <c r="J79" i="9"/>
  <c r="J80" i="9"/>
  <c r="G80" i="9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G3" i="9"/>
  <c r="G4" i="9"/>
  <c r="G5" i="9"/>
  <c r="G6" i="9"/>
  <c r="G7" i="9"/>
  <c r="G8" i="9"/>
  <c r="G9" i="9"/>
  <c r="G15" i="9"/>
  <c r="G16" i="9"/>
  <c r="G17" i="9"/>
  <c r="G18" i="9"/>
  <c r="G19" i="9"/>
  <c r="G20" i="9"/>
  <c r="G21" i="9"/>
  <c r="G28" i="9"/>
  <c r="G29" i="9"/>
  <c r="G30" i="9"/>
  <c r="G31" i="9"/>
  <c r="G32" i="9"/>
  <c r="G33" i="9"/>
  <c r="G34" i="9"/>
  <c r="G40" i="9"/>
  <c r="G41" i="9"/>
  <c r="G42" i="9"/>
  <c r="G43" i="9"/>
  <c r="G44" i="9"/>
  <c r="G45" i="9"/>
  <c r="G48" i="9"/>
  <c r="G51" i="9"/>
  <c r="G52" i="9"/>
  <c r="G53" i="9"/>
  <c r="G54" i="9"/>
  <c r="G55" i="9"/>
  <c r="G56" i="9"/>
  <c r="G64" i="9"/>
  <c r="G65" i="9"/>
  <c r="G66" i="9"/>
  <c r="G67" i="9"/>
  <c r="G69" i="9"/>
  <c r="G77" i="9"/>
  <c r="G79" i="9"/>
  <c r="J2" i="9"/>
  <c r="G2" i="9" s="1"/>
  <c r="H2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K3" i="3"/>
  <c r="K4" i="3"/>
  <c r="K5" i="3"/>
  <c r="H5" i="3" s="1"/>
  <c r="K6" i="3"/>
  <c r="H6" i="3" s="1"/>
  <c r="K7" i="3"/>
  <c r="H7" i="3" s="1"/>
  <c r="K8" i="3"/>
  <c r="H8" i="3" s="1"/>
  <c r="K9" i="3"/>
  <c r="H9" i="3" s="1"/>
  <c r="K10" i="3"/>
  <c r="H10" i="3" s="1"/>
  <c r="K11" i="3"/>
  <c r="H11" i="3" s="1"/>
  <c r="K12" i="3"/>
  <c r="H12" i="3" s="1"/>
  <c r="K13" i="3"/>
  <c r="H13" i="3" s="1"/>
  <c r="K14" i="3"/>
  <c r="K15" i="3"/>
  <c r="K16" i="3"/>
  <c r="H16" i="3" s="1"/>
  <c r="K17" i="3"/>
  <c r="H17" i="3" s="1"/>
  <c r="K18" i="3"/>
  <c r="K19" i="3"/>
  <c r="H19" i="3" s="1"/>
  <c r="K20" i="3"/>
  <c r="H20" i="3" s="1"/>
  <c r="K21" i="3"/>
  <c r="H21" i="3" s="1"/>
  <c r="K22" i="3"/>
  <c r="H22" i="3" s="1"/>
  <c r="K23" i="3"/>
  <c r="H23" i="3" s="1"/>
  <c r="K24" i="3"/>
  <c r="H24" i="3" s="1"/>
  <c r="K25" i="3"/>
  <c r="H25" i="3" s="1"/>
  <c r="K26" i="3"/>
  <c r="K27" i="3"/>
  <c r="K28" i="3"/>
  <c r="K29" i="3"/>
  <c r="K30" i="3"/>
  <c r="H30" i="3" s="1"/>
  <c r="K31" i="3"/>
  <c r="H31" i="3" s="1"/>
  <c r="K32" i="3"/>
  <c r="K33" i="3"/>
  <c r="H33" i="3" s="1"/>
  <c r="K34" i="3"/>
  <c r="H34" i="3" s="1"/>
  <c r="K35" i="3"/>
  <c r="H35" i="3" s="1"/>
  <c r="K36" i="3"/>
  <c r="H36" i="3" s="1"/>
  <c r="K37" i="3"/>
  <c r="H37" i="3" s="1"/>
  <c r="K38" i="3"/>
  <c r="H38" i="3" s="1"/>
  <c r="K39" i="3"/>
  <c r="K40" i="3"/>
  <c r="K41" i="3"/>
  <c r="H41" i="3" s="1"/>
  <c r="K42" i="3"/>
  <c r="H42" i="3" s="1"/>
  <c r="K43" i="3"/>
  <c r="K44" i="3"/>
  <c r="K45" i="3"/>
  <c r="H45" i="3" s="1"/>
  <c r="K46" i="3"/>
  <c r="H46" i="3" s="1"/>
  <c r="K47" i="3"/>
  <c r="H47" i="3" s="1"/>
  <c r="K48" i="3"/>
  <c r="H48" i="3" s="1"/>
  <c r="K49" i="3"/>
  <c r="H49" i="3" s="1"/>
  <c r="K50" i="3"/>
  <c r="K51" i="3"/>
  <c r="K52" i="3"/>
  <c r="H52" i="3" s="1"/>
  <c r="K53" i="3"/>
  <c r="H53" i="3" s="1"/>
  <c r="K54" i="3"/>
  <c r="H54" i="3" s="1"/>
  <c r="K55" i="3"/>
  <c r="H55" i="3" s="1"/>
  <c r="K56" i="3"/>
  <c r="H56" i="3" s="1"/>
  <c r="K57" i="3"/>
  <c r="H57" i="3" s="1"/>
  <c r="K58" i="3"/>
  <c r="H58" i="3" s="1"/>
  <c r="K59" i="3"/>
  <c r="H59" i="3" s="1"/>
  <c r="K60" i="3"/>
  <c r="H60" i="3" s="1"/>
  <c r="K61" i="3"/>
  <c r="H61" i="3" s="1"/>
  <c r="K62" i="3"/>
  <c r="H62" i="3" s="1"/>
  <c r="K63" i="3"/>
  <c r="H63" i="3" s="1"/>
  <c r="K64" i="3"/>
  <c r="K65" i="3"/>
  <c r="K66" i="3"/>
  <c r="H66" i="3" s="1"/>
  <c r="K67" i="3"/>
  <c r="K68" i="3"/>
  <c r="H68" i="3" s="1"/>
  <c r="K69" i="3"/>
  <c r="H69" i="3" s="1"/>
  <c r="K70" i="3"/>
  <c r="H70" i="3" s="1"/>
  <c r="K71" i="3"/>
  <c r="H71" i="3" s="1"/>
  <c r="K72" i="3"/>
  <c r="H72" i="3" s="1"/>
  <c r="K73" i="3"/>
  <c r="H73" i="3" s="1"/>
  <c r="K74" i="3"/>
  <c r="H74" i="3" s="1"/>
  <c r="K75" i="3"/>
  <c r="K76" i="3"/>
  <c r="K77" i="3"/>
  <c r="H77" i="3" s="1"/>
  <c r="K78" i="3"/>
  <c r="H78" i="3" s="1"/>
  <c r="K79" i="3"/>
  <c r="H79" i="3" s="1"/>
  <c r="K80" i="3"/>
  <c r="H80" i="3" s="1"/>
  <c r="H3" i="3"/>
  <c r="H4" i="3"/>
  <c r="H14" i="3"/>
  <c r="H15" i="3"/>
  <c r="H18" i="3"/>
  <c r="H26" i="3"/>
  <c r="H27" i="3"/>
  <c r="H28" i="3"/>
  <c r="H29" i="3"/>
  <c r="H32" i="3"/>
  <c r="H39" i="3"/>
  <c r="H40" i="3"/>
  <c r="H43" i="3"/>
  <c r="H44" i="3"/>
  <c r="H50" i="3"/>
  <c r="H51" i="3"/>
  <c r="H64" i="3"/>
  <c r="H65" i="3"/>
  <c r="H67" i="3"/>
  <c r="H75" i="3"/>
  <c r="H76" i="3"/>
  <c r="K2" i="3"/>
  <c r="H2" i="3" s="1"/>
  <c r="I2" i="3"/>
  <c r="H6" i="10"/>
  <c r="H7" i="10"/>
  <c r="H15" i="10"/>
  <c r="H24" i="10"/>
  <c r="H25" i="10"/>
  <c r="H26" i="10"/>
  <c r="H28" i="10"/>
  <c r="H29" i="10"/>
  <c r="H30" i="10"/>
  <c r="H34" i="10"/>
  <c r="H37" i="10"/>
  <c r="H38" i="10"/>
  <c r="H41" i="10"/>
  <c r="H42" i="10"/>
  <c r="H47" i="10"/>
  <c r="H50" i="10"/>
  <c r="H52" i="10"/>
  <c r="H53" i="10"/>
  <c r="H54" i="10"/>
  <c r="H55" i="10"/>
  <c r="H60" i="10"/>
  <c r="H64" i="10"/>
  <c r="H65" i="10"/>
  <c r="H66" i="10"/>
  <c r="H67" i="10"/>
  <c r="H73" i="10"/>
  <c r="H76" i="10"/>
  <c r="H77" i="10"/>
  <c r="H78" i="10"/>
  <c r="H79" i="10"/>
  <c r="H82" i="10"/>
  <c r="H86" i="10"/>
  <c r="H89" i="10"/>
  <c r="H90" i="10"/>
  <c r="H91" i="10"/>
  <c r="H94" i="10"/>
  <c r="H102" i="10"/>
  <c r="H103" i="10"/>
  <c r="H107" i="10"/>
  <c r="H112" i="10"/>
  <c r="H114" i="10"/>
  <c r="H115" i="10"/>
  <c r="H118" i="10"/>
  <c r="H125" i="10"/>
  <c r="H127" i="10"/>
  <c r="H130" i="10"/>
  <c r="H138" i="10"/>
  <c r="H142" i="10"/>
  <c r="H143" i="10"/>
  <c r="H146" i="10"/>
  <c r="H151" i="10"/>
  <c r="H159" i="10"/>
  <c r="H168" i="10"/>
  <c r="H170" i="10"/>
  <c r="H172" i="10"/>
  <c r="H173" i="10"/>
  <c r="H174" i="10"/>
  <c r="H178" i="10"/>
  <c r="H182" i="10"/>
  <c r="H185" i="10"/>
  <c r="H186" i="10"/>
  <c r="H194" i="10"/>
  <c r="H198" i="10"/>
  <c r="H199" i="10"/>
  <c r="H204" i="10"/>
  <c r="H207" i="10"/>
  <c r="H208" i="10"/>
  <c r="H209" i="10"/>
  <c r="H210" i="10"/>
  <c r="H211" i="10"/>
  <c r="H220" i="10"/>
  <c r="H221" i="10"/>
  <c r="H222" i="10"/>
  <c r="H223" i="10"/>
  <c r="H230" i="10"/>
  <c r="H233" i="10"/>
  <c r="H234" i="10"/>
  <c r="H235" i="10"/>
  <c r="H238" i="10"/>
  <c r="H246" i="10"/>
  <c r="H247" i="10"/>
  <c r="H256" i="10"/>
  <c r="H258" i="10"/>
  <c r="H259" i="10"/>
  <c r="H262" i="10"/>
  <c r="H269" i="10"/>
  <c r="H274" i="10"/>
  <c r="H2" i="10"/>
  <c r="K2" i="10"/>
  <c r="K3" i="10"/>
  <c r="H3" i="10" s="1"/>
  <c r="K4" i="10"/>
  <c r="H4" i="10" s="1"/>
  <c r="K5" i="10"/>
  <c r="H5" i="10" s="1"/>
  <c r="K6" i="10"/>
  <c r="K7" i="10"/>
  <c r="K8" i="10"/>
  <c r="H8" i="10" s="1"/>
  <c r="K9" i="10"/>
  <c r="H9" i="10" s="1"/>
  <c r="K10" i="10"/>
  <c r="H10" i="10" s="1"/>
  <c r="K11" i="10"/>
  <c r="H11" i="10" s="1"/>
  <c r="K12" i="10"/>
  <c r="H12" i="10" s="1"/>
  <c r="K13" i="10"/>
  <c r="H13" i="10" s="1"/>
  <c r="K14" i="10"/>
  <c r="H14" i="10" s="1"/>
  <c r="K15" i="10"/>
  <c r="K16" i="10"/>
  <c r="H16" i="10" s="1"/>
  <c r="K17" i="10"/>
  <c r="H17" i="10" s="1"/>
  <c r="K18" i="10"/>
  <c r="H18" i="10" s="1"/>
  <c r="K19" i="10"/>
  <c r="H19" i="10" s="1"/>
  <c r="K20" i="10"/>
  <c r="H20" i="10" s="1"/>
  <c r="K21" i="10"/>
  <c r="H21" i="10" s="1"/>
  <c r="K22" i="10"/>
  <c r="H22" i="10" s="1"/>
  <c r="K23" i="10"/>
  <c r="H23" i="10" s="1"/>
  <c r="K24" i="10"/>
  <c r="K25" i="10"/>
  <c r="K26" i="10"/>
  <c r="K27" i="10"/>
  <c r="H27" i="10" s="1"/>
  <c r="K28" i="10"/>
  <c r="K29" i="10"/>
  <c r="K30" i="10"/>
  <c r="K31" i="10"/>
  <c r="H31" i="10" s="1"/>
  <c r="K32" i="10"/>
  <c r="H32" i="10" s="1"/>
  <c r="K33" i="10"/>
  <c r="H33" i="10" s="1"/>
  <c r="K34" i="10"/>
  <c r="K35" i="10"/>
  <c r="H35" i="10" s="1"/>
  <c r="K36" i="10"/>
  <c r="H36" i="10" s="1"/>
  <c r="K37" i="10"/>
  <c r="K38" i="10"/>
  <c r="K39" i="10"/>
  <c r="H39" i="10" s="1"/>
  <c r="K40" i="10"/>
  <c r="H40" i="10" s="1"/>
  <c r="K41" i="10"/>
  <c r="K42" i="10"/>
  <c r="K43" i="10"/>
  <c r="H43" i="10" s="1"/>
  <c r="K44" i="10"/>
  <c r="H44" i="10" s="1"/>
  <c r="K45" i="10"/>
  <c r="H45" i="10" s="1"/>
  <c r="K46" i="10"/>
  <c r="H46" i="10" s="1"/>
  <c r="K47" i="10"/>
  <c r="K48" i="10"/>
  <c r="H48" i="10" s="1"/>
  <c r="K49" i="10"/>
  <c r="H49" i="10" s="1"/>
  <c r="K50" i="10"/>
  <c r="K51" i="10"/>
  <c r="H51" i="10" s="1"/>
  <c r="K52" i="10"/>
  <c r="K53" i="10"/>
  <c r="K54" i="10"/>
  <c r="K55" i="10"/>
  <c r="K56" i="10"/>
  <c r="H56" i="10" s="1"/>
  <c r="K57" i="10"/>
  <c r="H57" i="10" s="1"/>
  <c r="K58" i="10"/>
  <c r="H58" i="10" s="1"/>
  <c r="K59" i="10"/>
  <c r="H59" i="10" s="1"/>
  <c r="K60" i="10"/>
  <c r="K61" i="10"/>
  <c r="H61" i="10" s="1"/>
  <c r="K62" i="10"/>
  <c r="H62" i="10" s="1"/>
  <c r="K63" i="10"/>
  <c r="H63" i="10" s="1"/>
  <c r="K64" i="10"/>
  <c r="K65" i="10"/>
  <c r="K66" i="10"/>
  <c r="K67" i="10"/>
  <c r="K68" i="10"/>
  <c r="H68" i="10" s="1"/>
  <c r="K69" i="10"/>
  <c r="H69" i="10" s="1"/>
  <c r="K70" i="10"/>
  <c r="H70" i="10" s="1"/>
  <c r="K71" i="10"/>
  <c r="H71" i="10" s="1"/>
  <c r="K72" i="10"/>
  <c r="H72" i="10" s="1"/>
  <c r="K73" i="10"/>
  <c r="K74" i="10"/>
  <c r="H74" i="10" s="1"/>
  <c r="K75" i="10"/>
  <c r="H75" i="10" s="1"/>
  <c r="K76" i="10"/>
  <c r="K77" i="10"/>
  <c r="K78" i="10"/>
  <c r="K79" i="10"/>
  <c r="K80" i="10"/>
  <c r="H80" i="10" s="1"/>
  <c r="K81" i="10"/>
  <c r="H81" i="10" s="1"/>
  <c r="K82" i="10"/>
  <c r="K83" i="10"/>
  <c r="H83" i="10" s="1"/>
  <c r="K84" i="10"/>
  <c r="H84" i="10" s="1"/>
  <c r="K85" i="10"/>
  <c r="H85" i="10" s="1"/>
  <c r="K86" i="10"/>
  <c r="K87" i="10"/>
  <c r="H87" i="10" s="1"/>
  <c r="K88" i="10"/>
  <c r="H88" i="10" s="1"/>
  <c r="K89" i="10"/>
  <c r="K90" i="10"/>
  <c r="K91" i="10"/>
  <c r="K92" i="10"/>
  <c r="H92" i="10" s="1"/>
  <c r="K93" i="10"/>
  <c r="H93" i="10" s="1"/>
  <c r="K94" i="10"/>
  <c r="K95" i="10"/>
  <c r="H95" i="10" s="1"/>
  <c r="K96" i="10"/>
  <c r="H96" i="10" s="1"/>
  <c r="K97" i="10"/>
  <c r="H97" i="10" s="1"/>
  <c r="K98" i="10"/>
  <c r="H98" i="10" s="1"/>
  <c r="K99" i="10"/>
  <c r="H99" i="10" s="1"/>
  <c r="K100" i="10"/>
  <c r="H100" i="10" s="1"/>
  <c r="K101" i="10"/>
  <c r="H101" i="10" s="1"/>
  <c r="K102" i="10"/>
  <c r="K103" i="10"/>
  <c r="K104" i="10"/>
  <c r="H104" i="10" s="1"/>
  <c r="K105" i="10"/>
  <c r="H105" i="10" s="1"/>
  <c r="K106" i="10"/>
  <c r="H106" i="10" s="1"/>
  <c r="K107" i="10"/>
  <c r="K108" i="10"/>
  <c r="H108" i="10" s="1"/>
  <c r="K109" i="10"/>
  <c r="H109" i="10" s="1"/>
  <c r="K110" i="10"/>
  <c r="H110" i="10" s="1"/>
  <c r="K111" i="10"/>
  <c r="H111" i="10" s="1"/>
  <c r="K112" i="10"/>
  <c r="K113" i="10"/>
  <c r="H113" i="10" s="1"/>
  <c r="K114" i="10"/>
  <c r="K115" i="10"/>
  <c r="K116" i="10"/>
  <c r="H116" i="10" s="1"/>
  <c r="K117" i="10"/>
  <c r="H117" i="10" s="1"/>
  <c r="K118" i="10"/>
  <c r="K119" i="10"/>
  <c r="H119" i="10" s="1"/>
  <c r="K120" i="10"/>
  <c r="H120" i="10" s="1"/>
  <c r="K121" i="10"/>
  <c r="H121" i="10" s="1"/>
  <c r="K122" i="10"/>
  <c r="H122" i="10" s="1"/>
  <c r="K123" i="10"/>
  <c r="H123" i="10" s="1"/>
  <c r="K124" i="10"/>
  <c r="H124" i="10" s="1"/>
  <c r="K125" i="10"/>
  <c r="K126" i="10"/>
  <c r="H126" i="10" s="1"/>
  <c r="K127" i="10"/>
  <c r="K128" i="10"/>
  <c r="H128" i="10" s="1"/>
  <c r="K129" i="10"/>
  <c r="H129" i="10" s="1"/>
  <c r="K130" i="10"/>
  <c r="K131" i="10"/>
  <c r="H131" i="10" s="1"/>
  <c r="K132" i="10"/>
  <c r="H132" i="10" s="1"/>
  <c r="K133" i="10"/>
  <c r="H133" i="10" s="1"/>
  <c r="K134" i="10"/>
  <c r="H134" i="10" s="1"/>
  <c r="K135" i="10"/>
  <c r="H135" i="10" s="1"/>
  <c r="K136" i="10"/>
  <c r="H136" i="10" s="1"/>
  <c r="K137" i="10"/>
  <c r="H137" i="10" s="1"/>
  <c r="K138" i="10"/>
  <c r="K139" i="10"/>
  <c r="H139" i="10" s="1"/>
  <c r="K140" i="10"/>
  <c r="H140" i="10" s="1"/>
  <c r="K141" i="10"/>
  <c r="H141" i="10" s="1"/>
  <c r="K142" i="10"/>
  <c r="K143" i="10"/>
  <c r="K144" i="10"/>
  <c r="H144" i="10" s="1"/>
  <c r="K145" i="10"/>
  <c r="H145" i="10" s="1"/>
  <c r="K146" i="10"/>
  <c r="K147" i="10"/>
  <c r="H147" i="10" s="1"/>
  <c r="K148" i="10"/>
  <c r="H148" i="10" s="1"/>
  <c r="K149" i="10"/>
  <c r="H149" i="10" s="1"/>
  <c r="K150" i="10"/>
  <c r="H150" i="10" s="1"/>
  <c r="K151" i="10"/>
  <c r="K152" i="10"/>
  <c r="H152" i="10" s="1"/>
  <c r="K153" i="10"/>
  <c r="H153" i="10" s="1"/>
  <c r="K154" i="10"/>
  <c r="H154" i="10" s="1"/>
  <c r="K155" i="10"/>
  <c r="H155" i="10" s="1"/>
  <c r="K156" i="10"/>
  <c r="H156" i="10" s="1"/>
  <c r="K157" i="10"/>
  <c r="H157" i="10" s="1"/>
  <c r="K158" i="10"/>
  <c r="H158" i="10" s="1"/>
  <c r="K159" i="10"/>
  <c r="K160" i="10"/>
  <c r="H160" i="10" s="1"/>
  <c r="K161" i="10"/>
  <c r="H161" i="10" s="1"/>
  <c r="K162" i="10"/>
  <c r="H162" i="10" s="1"/>
  <c r="K163" i="10"/>
  <c r="H163" i="10" s="1"/>
  <c r="K164" i="10"/>
  <c r="H164" i="10" s="1"/>
  <c r="K165" i="10"/>
  <c r="H165" i="10" s="1"/>
  <c r="K166" i="10"/>
  <c r="H166" i="10" s="1"/>
  <c r="K167" i="10"/>
  <c r="H167" i="10" s="1"/>
  <c r="K168" i="10"/>
  <c r="K169" i="10"/>
  <c r="H169" i="10" s="1"/>
  <c r="K170" i="10"/>
  <c r="K171" i="10"/>
  <c r="H171" i="10" s="1"/>
  <c r="K172" i="10"/>
  <c r="K173" i="10"/>
  <c r="K174" i="10"/>
  <c r="K175" i="10"/>
  <c r="H175" i="10" s="1"/>
  <c r="K176" i="10"/>
  <c r="H176" i="10" s="1"/>
  <c r="K177" i="10"/>
  <c r="H177" i="10" s="1"/>
  <c r="K178" i="10"/>
  <c r="K179" i="10"/>
  <c r="H179" i="10" s="1"/>
  <c r="K180" i="10"/>
  <c r="H180" i="10" s="1"/>
  <c r="K181" i="10"/>
  <c r="H181" i="10" s="1"/>
  <c r="K182" i="10"/>
  <c r="K183" i="10"/>
  <c r="H183" i="10" s="1"/>
  <c r="K184" i="10"/>
  <c r="H184" i="10" s="1"/>
  <c r="K185" i="10"/>
  <c r="K186" i="10"/>
  <c r="K187" i="10"/>
  <c r="H187" i="10" s="1"/>
  <c r="K188" i="10"/>
  <c r="H188" i="10" s="1"/>
  <c r="K189" i="10"/>
  <c r="H189" i="10" s="1"/>
  <c r="K190" i="10"/>
  <c r="H190" i="10" s="1"/>
  <c r="K191" i="10"/>
  <c r="H191" i="10" s="1"/>
  <c r="K192" i="10"/>
  <c r="H192" i="10" s="1"/>
  <c r="K193" i="10"/>
  <c r="H193" i="10" s="1"/>
  <c r="K194" i="10"/>
  <c r="K195" i="10"/>
  <c r="H195" i="10" s="1"/>
  <c r="K196" i="10"/>
  <c r="H196" i="10" s="1"/>
  <c r="K197" i="10"/>
  <c r="H197" i="10" s="1"/>
  <c r="K198" i="10"/>
  <c r="K199" i="10"/>
  <c r="K200" i="10"/>
  <c r="H200" i="10" s="1"/>
  <c r="K201" i="10"/>
  <c r="H201" i="10" s="1"/>
  <c r="K202" i="10"/>
  <c r="H202" i="10" s="1"/>
  <c r="K203" i="10"/>
  <c r="H203" i="10" s="1"/>
  <c r="K204" i="10"/>
  <c r="K205" i="10"/>
  <c r="H205" i="10" s="1"/>
  <c r="K206" i="10"/>
  <c r="H206" i="10" s="1"/>
  <c r="K207" i="10"/>
  <c r="K208" i="10"/>
  <c r="K209" i="10"/>
  <c r="K210" i="10"/>
  <c r="K211" i="10"/>
  <c r="K212" i="10"/>
  <c r="H212" i="10" s="1"/>
  <c r="K213" i="10"/>
  <c r="H213" i="10" s="1"/>
  <c r="K214" i="10"/>
  <c r="H214" i="10" s="1"/>
  <c r="K215" i="10"/>
  <c r="H215" i="10" s="1"/>
  <c r="K216" i="10"/>
  <c r="H216" i="10" s="1"/>
  <c r="K217" i="10"/>
  <c r="H217" i="10" s="1"/>
  <c r="K218" i="10"/>
  <c r="H218" i="10" s="1"/>
  <c r="K219" i="10"/>
  <c r="H219" i="10" s="1"/>
  <c r="K220" i="10"/>
  <c r="K221" i="10"/>
  <c r="K222" i="10"/>
  <c r="K223" i="10"/>
  <c r="K224" i="10"/>
  <c r="H224" i="10" s="1"/>
  <c r="K225" i="10"/>
  <c r="H225" i="10" s="1"/>
  <c r="K226" i="10"/>
  <c r="H226" i="10" s="1"/>
  <c r="K227" i="10"/>
  <c r="H227" i="10" s="1"/>
  <c r="K228" i="10"/>
  <c r="H228" i="10" s="1"/>
  <c r="K229" i="10"/>
  <c r="H229" i="10" s="1"/>
  <c r="K230" i="10"/>
  <c r="K231" i="10"/>
  <c r="H231" i="10" s="1"/>
  <c r="K232" i="10"/>
  <c r="H232" i="10" s="1"/>
  <c r="K233" i="10"/>
  <c r="K234" i="10"/>
  <c r="K235" i="10"/>
  <c r="K236" i="10"/>
  <c r="H236" i="10" s="1"/>
  <c r="K237" i="10"/>
  <c r="H237" i="10" s="1"/>
  <c r="K238" i="10"/>
  <c r="K239" i="10"/>
  <c r="H239" i="10" s="1"/>
  <c r="K240" i="10"/>
  <c r="H240" i="10" s="1"/>
  <c r="K241" i="10"/>
  <c r="H241" i="10" s="1"/>
  <c r="K242" i="10"/>
  <c r="H242" i="10" s="1"/>
  <c r="K243" i="10"/>
  <c r="H243" i="10" s="1"/>
  <c r="K244" i="10"/>
  <c r="H244" i="10" s="1"/>
  <c r="K245" i="10"/>
  <c r="H245" i="10" s="1"/>
  <c r="K246" i="10"/>
  <c r="K247" i="10"/>
  <c r="K248" i="10"/>
  <c r="H248" i="10" s="1"/>
  <c r="K249" i="10"/>
  <c r="H249" i="10" s="1"/>
  <c r="K250" i="10"/>
  <c r="H250" i="10" s="1"/>
  <c r="K251" i="10"/>
  <c r="H251" i="10" s="1"/>
  <c r="K252" i="10"/>
  <c r="H252" i="10" s="1"/>
  <c r="K253" i="10"/>
  <c r="H253" i="10" s="1"/>
  <c r="K254" i="10"/>
  <c r="H254" i="10" s="1"/>
  <c r="K255" i="10"/>
  <c r="H255" i="10" s="1"/>
  <c r="K256" i="10"/>
  <c r="K257" i="10"/>
  <c r="H257" i="10" s="1"/>
  <c r="K258" i="10"/>
  <c r="K259" i="10"/>
  <c r="K260" i="10"/>
  <c r="H260" i="10" s="1"/>
  <c r="K261" i="10"/>
  <c r="H261" i="10" s="1"/>
  <c r="K262" i="10"/>
  <c r="K263" i="10"/>
  <c r="H263" i="10" s="1"/>
  <c r="K264" i="10"/>
  <c r="H264" i="10" s="1"/>
  <c r="K265" i="10"/>
  <c r="H265" i="10" s="1"/>
  <c r="K266" i="10"/>
  <c r="H266" i="10" s="1"/>
  <c r="K267" i="10"/>
  <c r="H267" i="10" s="1"/>
  <c r="K268" i="10"/>
  <c r="H268" i="10" s="1"/>
  <c r="K269" i="10"/>
  <c r="K270" i="10"/>
  <c r="H270" i="10" s="1"/>
  <c r="K271" i="10"/>
  <c r="H271" i="10" s="1"/>
  <c r="K272" i="10"/>
  <c r="H272" i="10" s="1"/>
  <c r="K273" i="10"/>
  <c r="H273" i="10" s="1"/>
  <c r="K274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3" i="10"/>
  <c r="I4" i="10"/>
  <c r="I5" i="10"/>
  <c r="I6" i="10"/>
  <c r="I7" i="10"/>
  <c r="I8" i="10"/>
  <c r="I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2" i="7"/>
  <c r="H384" i="2" l="1"/>
  <c r="H393" i="2"/>
  <c r="H406" i="2"/>
  <c r="H411" i="2"/>
  <c r="H419" i="2"/>
  <c r="H493" i="2"/>
  <c r="H517" i="2"/>
  <c r="H253" i="2"/>
  <c r="H397" i="2"/>
  <c r="H495" i="2"/>
  <c r="H305" i="2"/>
  <c r="H306" i="2"/>
  <c r="H466" i="2"/>
  <c r="H395" i="2"/>
  <c r="H281" i="2"/>
  <c r="H310" i="2"/>
  <c r="H438" i="2"/>
  <c r="H448" i="2"/>
  <c r="H464" i="2"/>
  <c r="H327" i="2"/>
  <c r="H108" i="2"/>
  <c r="H194" i="2"/>
  <c r="H196" i="2"/>
  <c r="H199" i="2"/>
  <c r="H243" i="2"/>
  <c r="H360" i="2"/>
  <c r="H380" i="2"/>
  <c r="H413" i="2"/>
  <c r="H502" i="2"/>
  <c r="H265" i="2"/>
  <c r="H268" i="2"/>
  <c r="H272" i="2"/>
  <c r="H275" i="2"/>
  <c r="H276" i="2"/>
  <c r="H283" i="2"/>
  <c r="H285" i="2"/>
  <c r="H293" i="2"/>
  <c r="H336" i="2"/>
  <c r="H342" i="2"/>
  <c r="H451" i="2"/>
  <c r="H452" i="2"/>
  <c r="H457" i="2"/>
  <c r="H461" i="2"/>
  <c r="H471" i="2"/>
  <c r="H206" i="2"/>
  <c r="H242" i="2"/>
  <c r="H338" i="2"/>
  <c r="H433" i="2"/>
  <c r="H435" i="2"/>
  <c r="H436" i="2"/>
  <c r="H441" i="2"/>
  <c r="H446" i="2"/>
  <c r="H449" i="2"/>
  <c r="H2" i="2"/>
  <c r="H3" i="2"/>
  <c r="H4" i="2"/>
  <c r="H5" i="2"/>
  <c r="H6" i="2"/>
  <c r="H7" i="2"/>
  <c r="H8" i="2"/>
  <c r="H9" i="2"/>
  <c r="H10" i="2"/>
  <c r="H11" i="2"/>
  <c r="H12" i="2"/>
  <c r="H13" i="2"/>
  <c r="H55" i="2"/>
  <c r="H56" i="2"/>
  <c r="H57" i="2"/>
  <c r="H58" i="2"/>
  <c r="H59" i="2"/>
  <c r="H60" i="2"/>
  <c r="H136" i="2"/>
  <c r="H137" i="2"/>
  <c r="H139" i="2"/>
  <c r="H140" i="2"/>
  <c r="H180" i="2"/>
  <c r="H181" i="2"/>
  <c r="H132" i="2"/>
  <c r="H133" i="2"/>
  <c r="H134" i="2"/>
  <c r="H135" i="2"/>
  <c r="H138" i="2"/>
  <c r="H222" i="2"/>
  <c r="H223" i="2"/>
  <c r="H224" i="2"/>
  <c r="H225" i="2"/>
  <c r="H226" i="2"/>
  <c r="H227" i="2"/>
  <c r="H22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4" i="2"/>
  <c r="H245" i="2"/>
  <c r="H246" i="2"/>
  <c r="H247" i="2"/>
  <c r="H248" i="2"/>
  <c r="H249" i="2"/>
  <c r="H250" i="2"/>
  <c r="H251" i="2"/>
  <c r="H252" i="2"/>
  <c r="H254" i="2"/>
  <c r="H255" i="2"/>
  <c r="H256" i="2"/>
  <c r="H398" i="2"/>
  <c r="H399" i="2"/>
  <c r="H400" i="2"/>
  <c r="H401" i="2"/>
  <c r="H402" i="2"/>
  <c r="H403" i="2"/>
  <c r="H404" i="2"/>
  <c r="H405" i="2"/>
  <c r="H477" i="2"/>
  <c r="H478" i="2"/>
  <c r="H479" i="2"/>
  <c r="H480" i="2"/>
  <c r="H302" i="2"/>
  <c r="I243" i="1" s="1"/>
  <c r="H303" i="2"/>
  <c r="I244" i="1" s="1"/>
  <c r="H304" i="2"/>
  <c r="H307" i="2"/>
  <c r="H308" i="2"/>
  <c r="H309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8" i="2"/>
  <c r="H329" i="2"/>
  <c r="H330" i="2"/>
  <c r="H331" i="2"/>
  <c r="H332" i="2"/>
  <c r="H333" i="2"/>
  <c r="H334" i="2"/>
  <c r="H335" i="2"/>
  <c r="H337" i="2"/>
  <c r="H339" i="2"/>
  <c r="H473" i="2"/>
  <c r="H474" i="2"/>
  <c r="H475" i="2"/>
  <c r="H476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J242" i="10" s="1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5" i="2"/>
  <c r="H197" i="2"/>
  <c r="H198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9" i="2"/>
  <c r="H257" i="2"/>
  <c r="H258" i="2"/>
  <c r="H259" i="2"/>
  <c r="H260" i="2"/>
  <c r="H261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1" i="2"/>
  <c r="H362" i="2"/>
  <c r="H363" i="2"/>
  <c r="H364" i="2"/>
  <c r="H365" i="2"/>
  <c r="H366" i="2"/>
  <c r="H367" i="2"/>
  <c r="H368" i="2"/>
  <c r="H369" i="2"/>
  <c r="H370" i="2"/>
  <c r="H371" i="2"/>
  <c r="H373" i="2"/>
  <c r="H374" i="2"/>
  <c r="H375" i="2"/>
  <c r="H376" i="2"/>
  <c r="H377" i="2"/>
  <c r="H378" i="2"/>
  <c r="H379" i="2"/>
  <c r="H381" i="2"/>
  <c r="H382" i="2"/>
  <c r="H383" i="2"/>
  <c r="H385" i="2"/>
  <c r="H386" i="2"/>
  <c r="H387" i="2"/>
  <c r="H388" i="2"/>
  <c r="H389" i="2"/>
  <c r="H390" i="2"/>
  <c r="H391" i="2"/>
  <c r="H392" i="2"/>
  <c r="H394" i="2"/>
  <c r="H396" i="2"/>
  <c r="H407" i="2"/>
  <c r="H408" i="2"/>
  <c r="H409" i="2"/>
  <c r="H410" i="2"/>
  <c r="H412" i="2"/>
  <c r="H414" i="2"/>
  <c r="H415" i="2"/>
  <c r="H416" i="2"/>
  <c r="H417" i="2"/>
  <c r="H418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81" i="2"/>
  <c r="H482" i="2"/>
  <c r="H483" i="2"/>
  <c r="I253" i="1" s="1"/>
  <c r="H484" i="2"/>
  <c r="H485" i="2"/>
  <c r="H486" i="2"/>
  <c r="H487" i="2"/>
  <c r="H488" i="2"/>
  <c r="H489" i="2"/>
  <c r="H490" i="2"/>
  <c r="H491" i="2"/>
  <c r="H492" i="2"/>
  <c r="I262" i="1" s="1"/>
  <c r="H494" i="2"/>
  <c r="H496" i="2"/>
  <c r="H497" i="2"/>
  <c r="H498" i="2"/>
  <c r="H499" i="2"/>
  <c r="H500" i="2"/>
  <c r="H501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I285" i="1" s="1"/>
  <c r="H516" i="2"/>
  <c r="H518" i="2"/>
  <c r="H519" i="2"/>
  <c r="H520" i="2"/>
  <c r="H521" i="2"/>
  <c r="H522" i="2"/>
  <c r="H262" i="2"/>
  <c r="H263" i="2"/>
  <c r="H264" i="2"/>
  <c r="H266" i="2"/>
  <c r="H267" i="2"/>
  <c r="H269" i="2"/>
  <c r="H270" i="2"/>
  <c r="H271" i="2"/>
  <c r="I212" i="1" s="1"/>
  <c r="H273" i="2"/>
  <c r="H274" i="2"/>
  <c r="H277" i="2"/>
  <c r="H278" i="2"/>
  <c r="I219" i="1" s="1"/>
  <c r="H279" i="2"/>
  <c r="I220" i="1" s="1"/>
  <c r="H280" i="2"/>
  <c r="H282" i="2"/>
  <c r="H284" i="2"/>
  <c r="H286" i="2"/>
  <c r="I227" i="1" s="1"/>
  <c r="H287" i="2"/>
  <c r="H288" i="2"/>
  <c r="H289" i="2"/>
  <c r="H290" i="2"/>
  <c r="I231" i="1" s="1"/>
  <c r="H291" i="2"/>
  <c r="I232" i="1" s="1"/>
  <c r="H292" i="2"/>
  <c r="H294" i="2"/>
  <c r="H295" i="2"/>
  <c r="I236" i="1" s="1"/>
  <c r="H296" i="2"/>
  <c r="H297" i="2"/>
  <c r="H298" i="2"/>
  <c r="H299" i="2"/>
  <c r="H300" i="2"/>
  <c r="H301" i="2"/>
  <c r="H340" i="2"/>
  <c r="H341" i="2"/>
  <c r="H434" i="2"/>
  <c r="H437" i="2"/>
  <c r="H439" i="2"/>
  <c r="H440" i="2"/>
  <c r="H442" i="2"/>
  <c r="H443" i="2"/>
  <c r="H444" i="2"/>
  <c r="H445" i="2"/>
  <c r="H447" i="2"/>
  <c r="H450" i="2"/>
  <c r="H453" i="2"/>
  <c r="H454" i="2"/>
  <c r="H455" i="2"/>
  <c r="H456" i="2"/>
  <c r="H458" i="2"/>
  <c r="H459" i="2"/>
  <c r="H460" i="2"/>
  <c r="H462" i="2"/>
  <c r="H463" i="2"/>
  <c r="H465" i="2"/>
  <c r="H467" i="2"/>
  <c r="H468" i="2"/>
  <c r="H469" i="2"/>
  <c r="H470" i="2"/>
  <c r="H472" i="2"/>
  <c r="H372" i="2"/>
  <c r="I86" i="1" l="1"/>
  <c r="J86" i="10"/>
  <c r="I135" i="7"/>
  <c r="J153" i="3"/>
  <c r="I150" i="9"/>
  <c r="I288" i="1"/>
  <c r="I7" i="5"/>
  <c r="I7" i="7"/>
  <c r="I47" i="1"/>
  <c r="I7" i="9"/>
  <c r="J7" i="3"/>
  <c r="J47" i="10"/>
  <c r="I34" i="1"/>
  <c r="J34" i="10"/>
  <c r="J234" i="10"/>
  <c r="I197" i="1"/>
  <c r="J271" i="10"/>
  <c r="J197" i="10"/>
  <c r="I107" i="7"/>
  <c r="I108" i="9"/>
  <c r="I241" i="1"/>
  <c r="I99" i="7"/>
  <c r="I100" i="9"/>
  <c r="J102" i="3"/>
  <c r="I228" i="1"/>
  <c r="I86" i="7"/>
  <c r="I87" i="9"/>
  <c r="J88" i="3"/>
  <c r="I210" i="1"/>
  <c r="I123" i="7"/>
  <c r="I136" i="9"/>
  <c r="J139" i="3"/>
  <c r="I273" i="1"/>
  <c r="J125" i="3"/>
  <c r="I122" i="9"/>
  <c r="I258" i="1"/>
  <c r="I189" i="1"/>
  <c r="J264" i="10"/>
  <c r="J189" i="10"/>
  <c r="I176" i="1"/>
  <c r="J176" i="10"/>
  <c r="J255" i="10"/>
  <c r="I110" i="1"/>
  <c r="J110" i="10"/>
  <c r="I95" i="1"/>
  <c r="J95" i="10"/>
  <c r="I82" i="1"/>
  <c r="J82" i="10"/>
  <c r="I29" i="7"/>
  <c r="I27" i="5"/>
  <c r="I70" i="1"/>
  <c r="I30" i="9"/>
  <c r="J30" i="3"/>
  <c r="J70" i="10"/>
  <c r="I17" i="7"/>
  <c r="I15" i="5"/>
  <c r="J17" i="3"/>
  <c r="I57" i="1"/>
  <c r="I17" i="9"/>
  <c r="J57" i="10"/>
  <c r="I5" i="5"/>
  <c r="I5" i="7"/>
  <c r="J5" i="3"/>
  <c r="I45" i="1"/>
  <c r="I5" i="9"/>
  <c r="J45" i="10"/>
  <c r="I32" i="1"/>
  <c r="J32" i="10"/>
  <c r="I20" i="1"/>
  <c r="J20" i="10"/>
  <c r="J221" i="10"/>
  <c r="I8" i="1"/>
  <c r="J8" i="10"/>
  <c r="J209" i="10"/>
  <c r="I59" i="5"/>
  <c r="I63" i="7"/>
  <c r="I152" i="1"/>
  <c r="I71" i="9"/>
  <c r="J152" i="10"/>
  <c r="J71" i="3"/>
  <c r="I52" i="7"/>
  <c r="I58" i="9"/>
  <c r="I49" i="5"/>
  <c r="I138" i="1"/>
  <c r="J138" i="10"/>
  <c r="J58" i="3"/>
  <c r="I41" i="5"/>
  <c r="I44" i="7"/>
  <c r="I46" i="9"/>
  <c r="I126" i="1"/>
  <c r="J126" i="10"/>
  <c r="J46" i="3"/>
  <c r="I166" i="1"/>
  <c r="J246" i="10"/>
  <c r="J166" i="10"/>
  <c r="I194" i="1"/>
  <c r="J194" i="10"/>
  <c r="J268" i="10"/>
  <c r="I98" i="7"/>
  <c r="I99" i="9"/>
  <c r="J101" i="3"/>
  <c r="I226" i="1"/>
  <c r="I99" i="1"/>
  <c r="J99" i="10"/>
  <c r="I111" i="7"/>
  <c r="I112" i="9"/>
  <c r="J115" i="3"/>
  <c r="I247" i="1"/>
  <c r="I152" i="9"/>
  <c r="J155" i="3"/>
  <c r="I290" i="1"/>
  <c r="I137" i="7"/>
  <c r="J104" i="3"/>
  <c r="I230" i="1"/>
  <c r="I17" i="5"/>
  <c r="I19" i="7"/>
  <c r="I60" i="1"/>
  <c r="J60" i="10"/>
  <c r="J20" i="3"/>
  <c r="I20" i="9"/>
  <c r="I106" i="7"/>
  <c r="I107" i="9"/>
  <c r="I240" i="1"/>
  <c r="J111" i="3"/>
  <c r="I86" i="9"/>
  <c r="I85" i="7"/>
  <c r="I208" i="1"/>
  <c r="J86" i="3"/>
  <c r="I132" i="7"/>
  <c r="I147" i="9"/>
  <c r="I284" i="1"/>
  <c r="J150" i="3"/>
  <c r="J137" i="3"/>
  <c r="I134" i="9"/>
  <c r="I271" i="1"/>
  <c r="I121" i="7"/>
  <c r="I257" i="1"/>
  <c r="I121" i="9"/>
  <c r="J124" i="3"/>
  <c r="I188" i="1"/>
  <c r="J263" i="10"/>
  <c r="J188" i="10"/>
  <c r="I175" i="1"/>
  <c r="J175" i="10"/>
  <c r="J254" i="10"/>
  <c r="I121" i="1"/>
  <c r="J121" i="10"/>
  <c r="I109" i="1"/>
  <c r="J109" i="10"/>
  <c r="I93" i="1"/>
  <c r="J93" i="10"/>
  <c r="I40" i="7"/>
  <c r="J41" i="3"/>
  <c r="I81" i="1"/>
  <c r="J81" i="10"/>
  <c r="I41" i="9"/>
  <c r="I26" i="5"/>
  <c r="I28" i="7"/>
  <c r="J29" i="3"/>
  <c r="I69" i="1"/>
  <c r="I29" i="9"/>
  <c r="J69" i="10"/>
  <c r="I14" i="5"/>
  <c r="I16" i="7"/>
  <c r="I56" i="1"/>
  <c r="J16" i="3"/>
  <c r="I16" i="9"/>
  <c r="J56" i="10"/>
  <c r="I4" i="5"/>
  <c r="I4" i="7"/>
  <c r="I44" i="1"/>
  <c r="J4" i="3"/>
  <c r="J44" i="10"/>
  <c r="I4" i="9"/>
  <c r="I31" i="1"/>
  <c r="J232" i="10"/>
  <c r="J31" i="10"/>
  <c r="I19" i="1"/>
  <c r="J220" i="10"/>
  <c r="J19" i="10"/>
  <c r="I7" i="1"/>
  <c r="J7" i="10"/>
  <c r="J208" i="10"/>
  <c r="I61" i="7"/>
  <c r="I57" i="5"/>
  <c r="I150" i="1"/>
  <c r="J69" i="3"/>
  <c r="J150" i="10"/>
  <c r="I69" i="9"/>
  <c r="I48" i="5"/>
  <c r="I51" i="7"/>
  <c r="I137" i="1"/>
  <c r="J57" i="3"/>
  <c r="I57" i="9"/>
  <c r="J137" i="10"/>
  <c r="I40" i="5"/>
  <c r="I43" i="7"/>
  <c r="I44" i="9"/>
  <c r="J44" i="3"/>
  <c r="I124" i="1"/>
  <c r="J124" i="10"/>
  <c r="I165" i="1"/>
  <c r="J165" i="10"/>
  <c r="I153" i="1"/>
  <c r="I72" i="9"/>
  <c r="J72" i="3"/>
  <c r="J153" i="10"/>
  <c r="I96" i="7"/>
  <c r="I97" i="9"/>
  <c r="I224" i="1"/>
  <c r="J99" i="3"/>
  <c r="I96" i="1"/>
  <c r="J96" i="10"/>
  <c r="I110" i="7"/>
  <c r="I111" i="9"/>
  <c r="J114" i="3"/>
  <c r="I246" i="1"/>
  <c r="I90" i="7"/>
  <c r="J92" i="3"/>
  <c r="I91" i="9"/>
  <c r="I215" i="1"/>
  <c r="I143" i="1"/>
  <c r="I62" i="9"/>
  <c r="J62" i="3"/>
  <c r="J143" i="10"/>
  <c r="I178" i="1"/>
  <c r="J178" i="10"/>
  <c r="I29" i="5"/>
  <c r="I31" i="7"/>
  <c r="I72" i="1"/>
  <c r="J72" i="10"/>
  <c r="I32" i="9"/>
  <c r="J32" i="3"/>
  <c r="I128" i="1"/>
  <c r="I48" i="9"/>
  <c r="J128" i="10"/>
  <c r="J48" i="3"/>
  <c r="I106" i="9"/>
  <c r="I239" i="1"/>
  <c r="J110" i="3"/>
  <c r="I105" i="7"/>
  <c r="I98" i="9"/>
  <c r="J100" i="3"/>
  <c r="I97" i="7"/>
  <c r="I225" i="1"/>
  <c r="I207" i="1"/>
  <c r="I84" i="7"/>
  <c r="J85" i="3"/>
  <c r="I85" i="9"/>
  <c r="I131" i="7"/>
  <c r="J149" i="3"/>
  <c r="I146" i="9"/>
  <c r="I283" i="1"/>
  <c r="I120" i="7"/>
  <c r="I133" i="9"/>
  <c r="I270" i="1"/>
  <c r="J136" i="3"/>
  <c r="I120" i="9"/>
  <c r="I256" i="1"/>
  <c r="J123" i="3"/>
  <c r="I187" i="1"/>
  <c r="J187" i="10"/>
  <c r="I174" i="1"/>
  <c r="J174" i="10"/>
  <c r="J253" i="10"/>
  <c r="I120" i="1"/>
  <c r="J120" i="10"/>
  <c r="I108" i="1"/>
  <c r="J108" i="10"/>
  <c r="I92" i="1"/>
  <c r="J92" i="10"/>
  <c r="I39" i="7"/>
  <c r="I80" i="1"/>
  <c r="I37" i="5"/>
  <c r="J40" i="3"/>
  <c r="J80" i="10"/>
  <c r="I40" i="9"/>
  <c r="I27" i="7"/>
  <c r="I25" i="5"/>
  <c r="I68" i="1"/>
  <c r="I28" i="9"/>
  <c r="J28" i="3"/>
  <c r="J68" i="10"/>
  <c r="I15" i="7"/>
  <c r="I13" i="5"/>
  <c r="J15" i="3"/>
  <c r="I15" i="9"/>
  <c r="I55" i="1"/>
  <c r="J55" i="10"/>
  <c r="I3" i="7"/>
  <c r="I3" i="5"/>
  <c r="I43" i="1"/>
  <c r="J3" i="3"/>
  <c r="I3" i="9"/>
  <c r="J43" i="10"/>
  <c r="I30" i="1"/>
  <c r="J30" i="10"/>
  <c r="J231" i="10"/>
  <c r="I18" i="1"/>
  <c r="J18" i="10"/>
  <c r="J219" i="10"/>
  <c r="I6" i="1"/>
  <c r="J6" i="10"/>
  <c r="J207" i="10"/>
  <c r="I56" i="5"/>
  <c r="I60" i="7"/>
  <c r="J68" i="3"/>
  <c r="I149" i="1"/>
  <c r="I68" i="9"/>
  <c r="J149" i="10"/>
  <c r="I136" i="1"/>
  <c r="J56" i="3"/>
  <c r="J136" i="10"/>
  <c r="I56" i="9"/>
  <c r="I42" i="7"/>
  <c r="I39" i="5"/>
  <c r="I123" i="1"/>
  <c r="I43" i="9"/>
  <c r="J43" i="3"/>
  <c r="J123" i="10"/>
  <c r="I164" i="1"/>
  <c r="J245" i="10"/>
  <c r="J164" i="10"/>
  <c r="I91" i="7"/>
  <c r="I217" i="1"/>
  <c r="J94" i="3"/>
  <c r="I92" i="9"/>
  <c r="I94" i="1"/>
  <c r="J94" i="10"/>
  <c r="I265" i="1"/>
  <c r="I116" i="7"/>
  <c r="I128" i="9"/>
  <c r="J131" i="3"/>
  <c r="I277" i="1"/>
  <c r="J143" i="3"/>
  <c r="I140" i="9"/>
  <c r="I101" i="1"/>
  <c r="J101" i="10"/>
  <c r="I249" i="1"/>
  <c r="J117" i="3"/>
  <c r="I114" i="9"/>
  <c r="J141" i="3"/>
  <c r="I138" i="9"/>
  <c r="I125" i="7"/>
  <c r="I275" i="1"/>
  <c r="I98" i="1"/>
  <c r="J98" i="10"/>
  <c r="I54" i="7"/>
  <c r="I51" i="5"/>
  <c r="I140" i="1"/>
  <c r="I60" i="9"/>
  <c r="J60" i="3"/>
  <c r="J140" i="10"/>
  <c r="I105" i="9"/>
  <c r="I104" i="7"/>
  <c r="I238" i="1"/>
  <c r="J109" i="3"/>
  <c r="I95" i="7"/>
  <c r="I96" i="9"/>
  <c r="I223" i="1"/>
  <c r="J98" i="3"/>
  <c r="I82" i="7"/>
  <c r="I83" i="9"/>
  <c r="I205" i="1"/>
  <c r="J83" i="3"/>
  <c r="I130" i="7"/>
  <c r="I282" i="1"/>
  <c r="J148" i="3"/>
  <c r="I145" i="9"/>
  <c r="I132" i="9"/>
  <c r="I269" i="1"/>
  <c r="J135" i="3"/>
  <c r="I119" i="9"/>
  <c r="I255" i="1"/>
  <c r="J122" i="3"/>
  <c r="I186" i="1"/>
  <c r="J186" i="10"/>
  <c r="J251" i="10"/>
  <c r="I172" i="1"/>
  <c r="J172" i="10"/>
  <c r="I67" i="5"/>
  <c r="I71" i="7"/>
  <c r="I80" i="9"/>
  <c r="J80" i="3"/>
  <c r="I161" i="1"/>
  <c r="J161" i="10"/>
  <c r="I119" i="1"/>
  <c r="J119" i="10"/>
  <c r="I107" i="1"/>
  <c r="J107" i="10"/>
  <c r="I91" i="1"/>
  <c r="J91" i="10"/>
  <c r="I38" i="7"/>
  <c r="I36" i="5"/>
  <c r="I39" i="9"/>
  <c r="I79" i="1"/>
  <c r="J79" i="10"/>
  <c r="J39" i="3"/>
  <c r="I26" i="7"/>
  <c r="I24" i="5"/>
  <c r="I27" i="9"/>
  <c r="J27" i="3"/>
  <c r="I67" i="1"/>
  <c r="J67" i="10"/>
  <c r="I14" i="7"/>
  <c r="I12" i="5"/>
  <c r="I54" i="1"/>
  <c r="J14" i="3"/>
  <c r="I14" i="9"/>
  <c r="J54" i="10"/>
  <c r="I2" i="5"/>
  <c r="I2" i="7"/>
  <c r="I2" i="9"/>
  <c r="I42" i="1"/>
  <c r="J2" i="3"/>
  <c r="J42" i="10"/>
  <c r="I41" i="1"/>
  <c r="J41" i="10"/>
  <c r="J241" i="10"/>
  <c r="J29" i="10"/>
  <c r="I29" i="1"/>
  <c r="J230" i="10"/>
  <c r="I17" i="1"/>
  <c r="J17" i="10"/>
  <c r="J218" i="10"/>
  <c r="I5" i="1"/>
  <c r="J5" i="10"/>
  <c r="J206" i="10"/>
  <c r="I55" i="5"/>
  <c r="I59" i="7"/>
  <c r="J67" i="3"/>
  <c r="I148" i="1"/>
  <c r="I67" i="9"/>
  <c r="J148" i="10"/>
  <c r="I135" i="1"/>
  <c r="J55" i="3"/>
  <c r="I55" i="9"/>
  <c r="J135" i="10"/>
  <c r="I41" i="7"/>
  <c r="I38" i="5"/>
  <c r="I122" i="1"/>
  <c r="J42" i="3"/>
  <c r="I42" i="9"/>
  <c r="J122" i="10"/>
  <c r="I163" i="1"/>
  <c r="J163" i="10"/>
  <c r="J244" i="10"/>
  <c r="I106" i="1"/>
  <c r="J106" i="10"/>
  <c r="J93" i="3"/>
  <c r="I216" i="1"/>
  <c r="I58" i="1"/>
  <c r="J58" i="10"/>
  <c r="J18" i="3"/>
  <c r="I18" i="9"/>
  <c r="I195" i="1"/>
  <c r="J195" i="10"/>
  <c r="J269" i="10"/>
  <c r="I181" i="1"/>
  <c r="J258" i="10"/>
  <c r="J181" i="10"/>
  <c r="I21" i="7"/>
  <c r="I19" i="5"/>
  <c r="I22" i="9"/>
  <c r="I62" i="1"/>
  <c r="J62" i="10"/>
  <c r="J22" i="3"/>
  <c r="I65" i="7"/>
  <c r="I61" i="5"/>
  <c r="I155" i="1"/>
  <c r="I74" i="9"/>
  <c r="J74" i="3"/>
  <c r="J155" i="10"/>
  <c r="I84" i="1"/>
  <c r="J84" i="10"/>
  <c r="I62" i="7"/>
  <c r="I58" i="5"/>
  <c r="I70" i="9"/>
  <c r="I151" i="1"/>
  <c r="J70" i="3"/>
  <c r="J151" i="10"/>
  <c r="I103" i="7"/>
  <c r="J108" i="3"/>
  <c r="I237" i="1"/>
  <c r="I104" i="9"/>
  <c r="I94" i="9"/>
  <c r="I221" i="1"/>
  <c r="J96" i="3"/>
  <c r="I93" i="7"/>
  <c r="I82" i="9"/>
  <c r="I81" i="7"/>
  <c r="J82" i="3"/>
  <c r="I204" i="1"/>
  <c r="I144" i="9"/>
  <c r="J147" i="3"/>
  <c r="I281" i="1"/>
  <c r="I131" i="9"/>
  <c r="I119" i="7"/>
  <c r="J134" i="3"/>
  <c r="I268" i="1"/>
  <c r="I118" i="9"/>
  <c r="J121" i="3"/>
  <c r="I254" i="1"/>
  <c r="I185" i="1"/>
  <c r="J185" i="10"/>
  <c r="J262" i="10"/>
  <c r="I171" i="1"/>
  <c r="J250" i="10"/>
  <c r="J171" i="10"/>
  <c r="I66" i="5"/>
  <c r="I70" i="7"/>
  <c r="I79" i="9"/>
  <c r="J160" i="10"/>
  <c r="I160" i="1"/>
  <c r="J79" i="3"/>
  <c r="I118" i="1"/>
  <c r="J118" i="10"/>
  <c r="I105" i="1"/>
  <c r="J105" i="10"/>
  <c r="I90" i="1"/>
  <c r="J90" i="10"/>
  <c r="I37" i="7"/>
  <c r="I35" i="5"/>
  <c r="I78" i="1"/>
  <c r="J38" i="3"/>
  <c r="J78" i="10"/>
  <c r="I38" i="9"/>
  <c r="I25" i="7"/>
  <c r="I23" i="5"/>
  <c r="I66" i="1"/>
  <c r="J66" i="10"/>
  <c r="I26" i="9"/>
  <c r="J26" i="3"/>
  <c r="I13" i="7"/>
  <c r="I13" i="9"/>
  <c r="I53" i="1"/>
  <c r="J13" i="3"/>
  <c r="J53" i="10"/>
  <c r="I40" i="1"/>
  <c r="J40" i="10"/>
  <c r="J240" i="10"/>
  <c r="J28" i="10"/>
  <c r="J229" i="10"/>
  <c r="I28" i="1"/>
  <c r="I16" i="1"/>
  <c r="J16" i="10"/>
  <c r="J217" i="10"/>
  <c r="I4" i="1"/>
  <c r="J4" i="10"/>
  <c r="J205" i="10"/>
  <c r="I54" i="5"/>
  <c r="I58" i="7"/>
  <c r="I147" i="1"/>
  <c r="I66" i="9"/>
  <c r="J147" i="10"/>
  <c r="J66" i="3"/>
  <c r="I50" i="7"/>
  <c r="I47" i="5"/>
  <c r="I134" i="1"/>
  <c r="J54" i="3"/>
  <c r="I54" i="9"/>
  <c r="J134" i="10"/>
  <c r="I110" i="9"/>
  <c r="J113" i="3"/>
  <c r="I109" i="7"/>
  <c r="I245" i="1"/>
  <c r="I162" i="1"/>
  <c r="J162" i="10"/>
  <c r="J243" i="10"/>
  <c r="I89" i="9"/>
  <c r="I88" i="7"/>
  <c r="I213" i="1"/>
  <c r="J90" i="3"/>
  <c r="I55" i="7"/>
  <c r="I142" i="1"/>
  <c r="I61" i="9"/>
  <c r="J61" i="3"/>
  <c r="J142" i="10"/>
  <c r="I9" i="7"/>
  <c r="I9" i="5"/>
  <c r="I49" i="1"/>
  <c r="I9" i="9"/>
  <c r="J49" i="10"/>
  <c r="J9" i="3"/>
  <c r="I44" i="5"/>
  <c r="I47" i="7"/>
  <c r="I130" i="1"/>
  <c r="I50" i="9"/>
  <c r="J50" i="3"/>
  <c r="J130" i="10"/>
  <c r="I191" i="1"/>
  <c r="J191" i="10"/>
  <c r="J265" i="10"/>
  <c r="I112" i="1"/>
  <c r="J112" i="10"/>
  <c r="I10" i="1"/>
  <c r="J10" i="10"/>
  <c r="J211" i="10"/>
  <c r="I201" i="1"/>
  <c r="J201" i="10"/>
  <c r="I81" i="9"/>
  <c r="I80" i="7"/>
  <c r="J81" i="3"/>
  <c r="I203" i="1"/>
  <c r="I143" i="9"/>
  <c r="I280" i="1"/>
  <c r="I129" i="7"/>
  <c r="J146" i="3"/>
  <c r="I118" i="7"/>
  <c r="I130" i="9"/>
  <c r="J133" i="3"/>
  <c r="I267" i="1"/>
  <c r="I184" i="1"/>
  <c r="J261" i="10"/>
  <c r="J184" i="10"/>
  <c r="I170" i="1"/>
  <c r="J170" i="10"/>
  <c r="J249" i="10"/>
  <c r="I65" i="5"/>
  <c r="I69" i="7"/>
  <c r="I159" i="1"/>
  <c r="I78" i="9"/>
  <c r="J78" i="3"/>
  <c r="J159" i="10"/>
  <c r="I117" i="1"/>
  <c r="J117" i="10"/>
  <c r="I104" i="1"/>
  <c r="J104" i="10"/>
  <c r="I89" i="1"/>
  <c r="J89" i="10"/>
  <c r="I34" i="5"/>
  <c r="I36" i="7"/>
  <c r="I37" i="9"/>
  <c r="J37" i="3"/>
  <c r="J77" i="10"/>
  <c r="I77" i="1"/>
  <c r="I22" i="5"/>
  <c r="I24" i="7"/>
  <c r="I25" i="9"/>
  <c r="J25" i="3"/>
  <c r="I65" i="1"/>
  <c r="J65" i="10"/>
  <c r="I11" i="5"/>
  <c r="I12" i="7"/>
  <c r="I12" i="9"/>
  <c r="J12" i="3"/>
  <c r="J52" i="10"/>
  <c r="I52" i="1"/>
  <c r="I39" i="1"/>
  <c r="J39" i="10"/>
  <c r="J239" i="10"/>
  <c r="I27" i="1"/>
  <c r="J228" i="10"/>
  <c r="J27" i="10"/>
  <c r="J216" i="10"/>
  <c r="I15" i="1"/>
  <c r="J15" i="10"/>
  <c r="J204" i="10"/>
  <c r="I3" i="1"/>
  <c r="J3" i="10"/>
  <c r="I53" i="5"/>
  <c r="I57" i="7"/>
  <c r="J65" i="3"/>
  <c r="I146" i="1"/>
  <c r="I65" i="9"/>
  <c r="J146" i="10"/>
  <c r="I49" i="7"/>
  <c r="I46" i="5"/>
  <c r="J53" i="3"/>
  <c r="I133" i="1"/>
  <c r="J133" i="10"/>
  <c r="I53" i="9"/>
  <c r="I209" i="1"/>
  <c r="J87" i="3"/>
  <c r="I149" i="9"/>
  <c r="I134" i="7"/>
  <c r="J152" i="3"/>
  <c r="I287" i="1"/>
  <c r="I193" i="1"/>
  <c r="J193" i="10"/>
  <c r="J267" i="10"/>
  <c r="I33" i="7"/>
  <c r="I31" i="5"/>
  <c r="I34" i="9"/>
  <c r="I74" i="1"/>
  <c r="J34" i="3"/>
  <c r="J74" i="10"/>
  <c r="I12" i="1"/>
  <c r="J12" i="10"/>
  <c r="J213" i="10"/>
  <c r="I112" i="7"/>
  <c r="J127" i="3"/>
  <c r="I260" i="1"/>
  <c r="I124" i="9"/>
  <c r="I200" i="1"/>
  <c r="J200" i="10"/>
  <c r="J273" i="10"/>
  <c r="I235" i="1"/>
  <c r="J107" i="3"/>
  <c r="I154" i="9"/>
  <c r="I139" i="7"/>
  <c r="J157" i="3"/>
  <c r="I292" i="1"/>
  <c r="I142" i="9"/>
  <c r="J145" i="3"/>
  <c r="I279" i="1"/>
  <c r="I128" i="7"/>
  <c r="I129" i="9"/>
  <c r="I117" i="7"/>
  <c r="I266" i="1"/>
  <c r="J132" i="3"/>
  <c r="I117" i="9"/>
  <c r="J120" i="3"/>
  <c r="I252" i="1"/>
  <c r="I183" i="1"/>
  <c r="J260" i="10"/>
  <c r="J183" i="10"/>
  <c r="I169" i="1"/>
  <c r="J169" i="10"/>
  <c r="J248" i="10"/>
  <c r="I64" i="5"/>
  <c r="I68" i="7"/>
  <c r="J77" i="3"/>
  <c r="I158" i="1"/>
  <c r="I77" i="9"/>
  <c r="J158" i="10"/>
  <c r="I116" i="1"/>
  <c r="J116" i="10"/>
  <c r="I103" i="1"/>
  <c r="J103" i="10"/>
  <c r="I88" i="1"/>
  <c r="J88" i="10"/>
  <c r="I33" i="5"/>
  <c r="I35" i="7"/>
  <c r="I36" i="9"/>
  <c r="J36" i="3"/>
  <c r="J76" i="10"/>
  <c r="I76" i="1"/>
  <c r="I21" i="5"/>
  <c r="I23" i="7"/>
  <c r="I24" i="9"/>
  <c r="J64" i="10"/>
  <c r="J24" i="3"/>
  <c r="I64" i="1"/>
  <c r="I11" i="7"/>
  <c r="I11" i="9"/>
  <c r="I51" i="1"/>
  <c r="J11" i="3"/>
  <c r="J51" i="10"/>
  <c r="I38" i="1"/>
  <c r="J38" i="10"/>
  <c r="J238" i="10"/>
  <c r="I26" i="1"/>
  <c r="J26" i="10"/>
  <c r="J227" i="10"/>
  <c r="I14" i="1"/>
  <c r="J14" i="10"/>
  <c r="J215" i="10"/>
  <c r="I2" i="1"/>
  <c r="J2" i="10"/>
  <c r="J203" i="10"/>
  <c r="I145" i="1"/>
  <c r="J64" i="3"/>
  <c r="I64" i="9"/>
  <c r="J145" i="10"/>
  <c r="I132" i="1"/>
  <c r="J132" i="10"/>
  <c r="I52" i="9"/>
  <c r="J52" i="3"/>
  <c r="I83" i="7"/>
  <c r="I84" i="9"/>
  <c r="I206" i="1"/>
  <c r="J84" i="3"/>
  <c r="I114" i="7"/>
  <c r="J129" i="3"/>
  <c r="I126" i="9"/>
  <c r="I263" i="1"/>
  <c r="J198" i="10"/>
  <c r="I198" i="1"/>
  <c r="J272" i="10"/>
  <c r="I101" i="7"/>
  <c r="I102" i="9"/>
  <c r="J105" i="3"/>
  <c r="I233" i="1"/>
  <c r="I93" i="9"/>
  <c r="I92" i="7"/>
  <c r="J95" i="3"/>
  <c r="I218" i="1"/>
  <c r="I138" i="7"/>
  <c r="I153" i="9"/>
  <c r="I291" i="1"/>
  <c r="J156" i="3"/>
  <c r="I141" i="9"/>
  <c r="I127" i="7"/>
  <c r="I278" i="1"/>
  <c r="J144" i="3"/>
  <c r="I115" i="7"/>
  <c r="I127" i="9"/>
  <c r="I264" i="1"/>
  <c r="J130" i="3"/>
  <c r="I251" i="1"/>
  <c r="J119" i="3"/>
  <c r="I116" i="9"/>
  <c r="I182" i="1"/>
  <c r="J259" i="10"/>
  <c r="J182" i="10"/>
  <c r="I115" i="1"/>
  <c r="J115" i="10"/>
  <c r="I102" i="1"/>
  <c r="J102" i="10"/>
  <c r="I87" i="1"/>
  <c r="J87" i="10"/>
  <c r="I32" i="5"/>
  <c r="I34" i="7"/>
  <c r="I35" i="9"/>
  <c r="I75" i="1"/>
  <c r="J35" i="3"/>
  <c r="J75" i="10"/>
  <c r="I20" i="5"/>
  <c r="I22" i="7"/>
  <c r="I23" i="9"/>
  <c r="I63" i="1"/>
  <c r="J23" i="3"/>
  <c r="J63" i="10"/>
  <c r="I10" i="7"/>
  <c r="I10" i="5"/>
  <c r="I10" i="9"/>
  <c r="I50" i="1"/>
  <c r="J50" i="10"/>
  <c r="J10" i="3"/>
  <c r="I37" i="1"/>
  <c r="J237" i="10"/>
  <c r="J37" i="10"/>
  <c r="I25" i="1"/>
  <c r="J25" i="10"/>
  <c r="J226" i="10"/>
  <c r="J214" i="10"/>
  <c r="I13" i="1"/>
  <c r="J13" i="10"/>
  <c r="I52" i="5"/>
  <c r="I56" i="7"/>
  <c r="I144" i="1"/>
  <c r="I63" i="9"/>
  <c r="J144" i="10"/>
  <c r="J63" i="3"/>
  <c r="I45" i="5"/>
  <c r="I48" i="7"/>
  <c r="I131" i="1"/>
  <c r="J51" i="3"/>
  <c r="I51" i="9"/>
  <c r="J131" i="10"/>
  <c r="I250" i="1"/>
  <c r="J118" i="3"/>
  <c r="I115" i="9"/>
  <c r="I122" i="7"/>
  <c r="I135" i="9"/>
  <c r="J138" i="3"/>
  <c r="I272" i="1"/>
  <c r="J199" i="10"/>
  <c r="I199" i="1"/>
  <c r="I180" i="1"/>
  <c r="J180" i="10"/>
  <c r="J257" i="10"/>
  <c r="J252" i="10"/>
  <c r="J173" i="10"/>
  <c r="I173" i="1"/>
  <c r="I36" i="1"/>
  <c r="J36" i="10"/>
  <c r="J236" i="10"/>
  <c r="I24" i="1"/>
  <c r="J24" i="10"/>
  <c r="J225" i="10"/>
  <c r="I45" i="9"/>
  <c r="I125" i="1"/>
  <c r="J45" i="3"/>
  <c r="J125" i="10"/>
  <c r="I66" i="7"/>
  <c r="I62" i="5"/>
  <c r="I156" i="1"/>
  <c r="J156" i="10"/>
  <c r="J75" i="3"/>
  <c r="I75" i="9"/>
  <c r="I214" i="1"/>
  <c r="J91" i="3"/>
  <c r="I89" i="7"/>
  <c r="I90" i="9"/>
  <c r="I289" i="1"/>
  <c r="I136" i="7"/>
  <c r="I151" i="9"/>
  <c r="J154" i="3"/>
  <c r="I126" i="7"/>
  <c r="J142" i="3"/>
  <c r="I139" i="9"/>
  <c r="I276" i="1"/>
  <c r="I125" i="9"/>
  <c r="I113" i="7"/>
  <c r="J128" i="3"/>
  <c r="I261" i="1"/>
  <c r="I192" i="1"/>
  <c r="J192" i="10"/>
  <c r="J266" i="10"/>
  <c r="I179" i="1"/>
  <c r="J179" i="10"/>
  <c r="I113" i="1"/>
  <c r="J113" i="10"/>
  <c r="I100" i="1"/>
  <c r="J100" i="10"/>
  <c r="I85" i="1"/>
  <c r="J85" i="10"/>
  <c r="I30" i="5"/>
  <c r="I32" i="7"/>
  <c r="I73" i="1"/>
  <c r="J33" i="3"/>
  <c r="I33" i="9"/>
  <c r="J73" i="10"/>
  <c r="I18" i="5"/>
  <c r="I20" i="7"/>
  <c r="I61" i="1"/>
  <c r="J21" i="3"/>
  <c r="I21" i="9"/>
  <c r="J61" i="10"/>
  <c r="I8" i="5"/>
  <c r="I8" i="7"/>
  <c r="I48" i="1"/>
  <c r="I8" i="9"/>
  <c r="J48" i="10"/>
  <c r="J8" i="3"/>
  <c r="I35" i="1"/>
  <c r="J35" i="10"/>
  <c r="J235" i="10"/>
  <c r="I23" i="1"/>
  <c r="J224" i="10"/>
  <c r="J23" i="10"/>
  <c r="I11" i="1"/>
  <c r="J11" i="10"/>
  <c r="J212" i="10"/>
  <c r="I141" i="1"/>
  <c r="J141" i="10"/>
  <c r="I43" i="5"/>
  <c r="I46" i="7"/>
  <c r="I129" i="1"/>
  <c r="I49" i="9"/>
  <c r="J129" i="10"/>
  <c r="J49" i="3"/>
  <c r="I113" i="9"/>
  <c r="J116" i="3"/>
  <c r="I248" i="1"/>
  <c r="I202" i="1"/>
  <c r="J202" i="10"/>
  <c r="J274" i="10"/>
  <c r="I67" i="7"/>
  <c r="I63" i="5"/>
  <c r="I157" i="1"/>
  <c r="J76" i="3"/>
  <c r="I76" i="9"/>
  <c r="J157" i="10"/>
  <c r="I94" i="7"/>
  <c r="I95" i="9"/>
  <c r="I222" i="1"/>
  <c r="J97" i="3"/>
  <c r="I168" i="1"/>
  <c r="J168" i="10"/>
  <c r="J247" i="10"/>
  <c r="I114" i="1"/>
  <c r="J114" i="10"/>
  <c r="I22" i="1"/>
  <c r="J22" i="10"/>
  <c r="J223" i="10"/>
  <c r="I108" i="7"/>
  <c r="J112" i="3"/>
  <c r="I109" i="9"/>
  <c r="I242" i="1"/>
  <c r="I101" i="9"/>
  <c r="I229" i="1"/>
  <c r="I100" i="7"/>
  <c r="J103" i="3"/>
  <c r="I87" i="7"/>
  <c r="J89" i="3"/>
  <c r="I211" i="1"/>
  <c r="I88" i="9"/>
  <c r="I133" i="7"/>
  <c r="J151" i="3"/>
  <c r="I286" i="1"/>
  <c r="I148" i="9"/>
  <c r="I137" i="9"/>
  <c r="I124" i="7"/>
  <c r="J140" i="3"/>
  <c r="I274" i="1"/>
  <c r="I123" i="9"/>
  <c r="J126" i="3"/>
  <c r="I259" i="1"/>
  <c r="I190" i="1"/>
  <c r="J190" i="10"/>
  <c r="I177" i="1"/>
  <c r="J177" i="10"/>
  <c r="J256" i="10"/>
  <c r="I111" i="1"/>
  <c r="J111" i="10"/>
  <c r="I97" i="1"/>
  <c r="J97" i="10"/>
  <c r="I83" i="1"/>
  <c r="J83" i="10"/>
  <c r="I28" i="5"/>
  <c r="I30" i="7"/>
  <c r="I71" i="1"/>
  <c r="I31" i="9"/>
  <c r="J31" i="3"/>
  <c r="J71" i="10"/>
  <c r="I16" i="5"/>
  <c r="I18" i="7"/>
  <c r="I59" i="1"/>
  <c r="I19" i="9"/>
  <c r="J59" i="10"/>
  <c r="J19" i="3"/>
  <c r="I6" i="5"/>
  <c r="I6" i="7"/>
  <c r="I46" i="1"/>
  <c r="J46" i="10"/>
  <c r="I6" i="9"/>
  <c r="J6" i="3"/>
  <c r="I33" i="1"/>
  <c r="J33" i="10"/>
  <c r="J233" i="10"/>
  <c r="I21" i="1"/>
  <c r="J222" i="10"/>
  <c r="J21" i="10"/>
  <c r="I9" i="1"/>
  <c r="J210" i="10"/>
  <c r="J9" i="10"/>
  <c r="I60" i="5"/>
  <c r="I64" i="7"/>
  <c r="I154" i="1"/>
  <c r="I73" i="9"/>
  <c r="J73" i="3"/>
  <c r="J154" i="10"/>
  <c r="I53" i="7"/>
  <c r="I50" i="5"/>
  <c r="I59" i="9"/>
  <c r="I139" i="1"/>
  <c r="J59" i="3"/>
  <c r="J139" i="10"/>
  <c r="I42" i="5"/>
  <c r="I45" i="7"/>
  <c r="I47" i="9"/>
  <c r="J47" i="3"/>
  <c r="I127" i="1"/>
  <c r="J127" i="10"/>
  <c r="I167" i="1"/>
  <c r="J167" i="10"/>
  <c r="I196" i="1"/>
  <c r="J270" i="10"/>
  <c r="J196" i="10"/>
  <c r="I102" i="7"/>
  <c r="I103" i="9"/>
  <c r="J106" i="3"/>
  <c r="I234" i="1"/>
</calcChain>
</file>

<file path=xl/sharedStrings.xml><?xml version="1.0" encoding="utf-8"?>
<sst xmlns="http://schemas.openxmlformats.org/spreadsheetml/2006/main" count="13994" uniqueCount="750">
  <si>
    <t>ploidy</t>
  </si>
  <si>
    <t>T</t>
  </si>
  <si>
    <t>D</t>
  </si>
  <si>
    <t>ID</t>
  </si>
  <si>
    <t>R14</t>
  </si>
  <si>
    <t>M18</t>
  </si>
  <si>
    <t>M12</t>
  </si>
  <si>
    <t>T37</t>
  </si>
  <si>
    <t>D29</t>
  </si>
  <si>
    <t>D42</t>
  </si>
  <si>
    <t>R33</t>
  </si>
  <si>
    <t>R01</t>
  </si>
  <si>
    <t>M24</t>
  </si>
  <si>
    <t>T14</t>
  </si>
  <si>
    <t>M15</t>
  </si>
  <si>
    <t>D25</t>
  </si>
  <si>
    <t>R03</t>
  </si>
  <si>
    <t>R16</t>
  </si>
  <si>
    <t>M13</t>
  </si>
  <si>
    <t>M22</t>
  </si>
  <si>
    <t>R10</t>
  </si>
  <si>
    <t>R02</t>
  </si>
  <si>
    <t>N38</t>
  </si>
  <si>
    <t>N36</t>
  </si>
  <si>
    <t>T21</t>
  </si>
  <si>
    <t>N19</t>
  </si>
  <si>
    <t>T34</t>
  </si>
  <si>
    <t>D52</t>
  </si>
  <si>
    <t>D51</t>
  </si>
  <si>
    <t>T52</t>
  </si>
  <si>
    <t>D44</t>
  </si>
  <si>
    <t>R13</t>
  </si>
  <si>
    <t>N15</t>
  </si>
  <si>
    <t>T18</t>
  </si>
  <si>
    <t>M25</t>
  </si>
  <si>
    <t>D19</t>
  </si>
  <si>
    <t>N35</t>
  </si>
  <si>
    <t>N18</t>
  </si>
  <si>
    <t>M05</t>
  </si>
  <si>
    <t>N29</t>
  </si>
  <si>
    <t>M39</t>
  </si>
  <si>
    <t>R29</t>
  </si>
  <si>
    <t>T35</t>
  </si>
  <si>
    <t>D37</t>
  </si>
  <si>
    <t>D43</t>
  </si>
  <si>
    <t>D24</t>
  </si>
  <si>
    <t>M26</t>
  </si>
  <si>
    <t>N39</t>
  </si>
  <si>
    <t>T50</t>
  </si>
  <si>
    <t>T20</t>
  </si>
  <si>
    <t>M08</t>
  </si>
  <si>
    <t>D41</t>
  </si>
  <si>
    <t>N40</t>
  </si>
  <si>
    <t>R30</t>
  </si>
  <si>
    <t>M35</t>
  </si>
  <si>
    <t>T49</t>
  </si>
  <si>
    <t>M06</t>
  </si>
  <si>
    <t>T51</t>
  </si>
  <si>
    <t>M11</t>
  </si>
  <si>
    <t>R37</t>
  </si>
  <si>
    <t>M01</t>
  </si>
  <si>
    <t>N02</t>
  </si>
  <si>
    <t>R19</t>
  </si>
  <si>
    <t>R20</t>
  </si>
  <si>
    <t>M38</t>
  </si>
  <si>
    <t>N34</t>
  </si>
  <si>
    <t>N12</t>
  </si>
  <si>
    <t>T25</t>
  </si>
  <si>
    <t>M19</t>
  </si>
  <si>
    <t>R18</t>
  </si>
  <si>
    <t>M14</t>
  </si>
  <si>
    <t>T17</t>
  </si>
  <si>
    <t>R32</t>
  </si>
  <si>
    <t>T48</t>
  </si>
  <si>
    <t>T30</t>
  </si>
  <si>
    <t>M36</t>
  </si>
  <si>
    <t>N31</t>
  </si>
  <si>
    <t>N17</t>
  </si>
  <si>
    <t>R40</t>
  </si>
  <si>
    <t>D47</t>
  </si>
  <si>
    <t>T16</t>
  </si>
  <si>
    <t>N22</t>
  </si>
  <si>
    <t>N37</t>
  </si>
  <si>
    <t>M32</t>
  </si>
  <si>
    <t>M34</t>
  </si>
  <si>
    <t>D34</t>
  </si>
  <si>
    <t>T39</t>
  </si>
  <si>
    <t>M37</t>
  </si>
  <si>
    <t>M10</t>
  </si>
  <si>
    <t>T13</t>
  </si>
  <si>
    <t>N06</t>
  </si>
  <si>
    <t>T47</t>
  </si>
  <si>
    <t>M04</t>
  </si>
  <si>
    <t>N10</t>
  </si>
  <si>
    <t>R24</t>
  </si>
  <si>
    <t>R27</t>
  </si>
  <si>
    <t>R36</t>
  </si>
  <si>
    <t>T28</t>
  </si>
  <si>
    <t>N03</t>
  </si>
  <si>
    <t>N23</t>
  </si>
  <si>
    <t>M07</t>
  </si>
  <si>
    <t>D35</t>
  </si>
  <si>
    <t>R34</t>
  </si>
  <si>
    <t>N21</t>
  </si>
  <si>
    <t>N11</t>
  </si>
  <si>
    <t>D26</t>
  </si>
  <si>
    <t>D23</t>
  </si>
  <si>
    <t>M31</t>
  </si>
  <si>
    <t>N04</t>
  </si>
  <si>
    <t>R26</t>
  </si>
  <si>
    <t>M02</t>
  </si>
  <si>
    <t>N16</t>
  </si>
  <si>
    <t>M33</t>
  </si>
  <si>
    <t>D20</t>
  </si>
  <si>
    <t>N20</t>
  </si>
  <si>
    <t>R22</t>
  </si>
  <si>
    <t>T45</t>
  </si>
  <si>
    <t>M29</t>
  </si>
  <si>
    <t>T36</t>
  </si>
  <si>
    <t>R25</t>
  </si>
  <si>
    <t>D16</t>
  </si>
  <si>
    <t>R09</t>
  </si>
  <si>
    <t>T53</t>
  </si>
  <si>
    <t>N08</t>
  </si>
  <si>
    <t>D40</t>
  </si>
  <si>
    <t>N07</t>
  </si>
  <si>
    <t>N28</t>
  </si>
  <si>
    <t>D30</t>
  </si>
  <si>
    <t>D32</t>
  </si>
  <si>
    <t>D48</t>
  </si>
  <si>
    <t>T24</t>
  </si>
  <si>
    <t>N14</t>
  </si>
  <si>
    <t>M09</t>
  </si>
  <si>
    <t>D21</t>
  </si>
  <si>
    <t>R31</t>
  </si>
  <si>
    <t>N13</t>
  </si>
  <si>
    <t>D28</t>
  </si>
  <si>
    <t>R38</t>
  </si>
  <si>
    <t>N09</t>
  </si>
  <si>
    <t>N32</t>
  </si>
  <si>
    <t>M20</t>
  </si>
  <si>
    <t>N30</t>
  </si>
  <si>
    <t>T43</t>
  </si>
  <si>
    <t>D31</t>
  </si>
  <si>
    <t>M21</t>
  </si>
  <si>
    <t>M40</t>
  </si>
  <si>
    <t>N27</t>
  </si>
  <si>
    <t>T26</t>
  </si>
  <si>
    <t>T46</t>
  </si>
  <si>
    <t>D46</t>
  </si>
  <si>
    <t>M17</t>
  </si>
  <si>
    <t>T31</t>
  </si>
  <si>
    <t>R35</t>
  </si>
  <si>
    <t>D50</t>
  </si>
  <si>
    <t>T15</t>
  </si>
  <si>
    <t>R15</t>
  </si>
  <si>
    <t>T33</t>
  </si>
  <si>
    <t>R07</t>
  </si>
  <si>
    <t>R06</t>
  </si>
  <si>
    <t>T42</t>
  </si>
  <si>
    <t>T38</t>
  </si>
  <si>
    <t>T40</t>
  </si>
  <si>
    <t>R28</t>
  </si>
  <si>
    <t>N26</t>
  </si>
  <si>
    <t>N24</t>
  </si>
  <si>
    <t>M16</t>
  </si>
  <si>
    <t>D49</t>
  </si>
  <si>
    <t>M27</t>
  </si>
  <si>
    <t>N33</t>
  </si>
  <si>
    <t>D36</t>
  </si>
  <si>
    <t>N25</t>
  </si>
  <si>
    <t>N05</t>
  </si>
  <si>
    <t>D27</t>
  </si>
  <si>
    <t>M30</t>
  </si>
  <si>
    <t>D45</t>
  </si>
  <si>
    <t>M03</t>
  </si>
  <si>
    <t>T27</t>
  </si>
  <si>
    <t>T22</t>
  </si>
  <si>
    <t>D17</t>
  </si>
  <si>
    <t>T32</t>
  </si>
  <si>
    <t>R12</t>
  </si>
  <si>
    <t>T19</t>
  </si>
  <si>
    <t>M28</t>
  </si>
  <si>
    <t>T23</t>
  </si>
  <si>
    <t>D33</t>
  </si>
  <si>
    <t>M23</t>
  </si>
  <si>
    <t>R39</t>
  </si>
  <si>
    <t>R05</t>
  </si>
  <si>
    <t>R11</t>
  </si>
  <si>
    <t>R23</t>
  </si>
  <si>
    <t>R08</t>
  </si>
  <si>
    <t>D14</t>
  </si>
  <si>
    <t>R17</t>
  </si>
  <si>
    <t>N01</t>
  </si>
  <si>
    <t>R04</t>
  </si>
  <si>
    <t>D39</t>
  </si>
  <si>
    <t>T29</t>
  </si>
  <si>
    <t>T41</t>
  </si>
  <si>
    <t>D18</t>
  </si>
  <si>
    <t>D13</t>
  </si>
  <si>
    <t>T44</t>
  </si>
  <si>
    <t>D38</t>
  </si>
  <si>
    <t>D15</t>
  </si>
  <si>
    <t>D22</t>
  </si>
  <si>
    <t>R21</t>
  </si>
  <si>
    <t>T63</t>
  </si>
  <si>
    <t>T68</t>
  </si>
  <si>
    <t>T76</t>
  </si>
  <si>
    <t>X61</t>
  </si>
  <si>
    <t>X85</t>
  </si>
  <si>
    <t>N72</t>
  </si>
  <si>
    <t>T54</t>
  </si>
  <si>
    <t>X63</t>
  </si>
  <si>
    <t>R44</t>
  </si>
  <si>
    <t>R45</t>
  </si>
  <si>
    <t>X34</t>
  </si>
  <si>
    <t>R49</t>
  </si>
  <si>
    <t>X06</t>
  </si>
  <si>
    <t>X16</t>
  </si>
  <si>
    <t>X32</t>
  </si>
  <si>
    <t>R66</t>
  </si>
  <si>
    <t>N62</t>
  </si>
  <si>
    <t>T70</t>
  </si>
  <si>
    <t>X70</t>
  </si>
  <si>
    <t>R75</t>
  </si>
  <si>
    <t>R81</t>
  </si>
  <si>
    <t>X19</t>
  </si>
  <si>
    <t>X20</t>
  </si>
  <si>
    <t>X25</t>
  </si>
  <si>
    <t>X29</t>
  </si>
  <si>
    <t>X39</t>
  </si>
  <si>
    <t>N61</t>
  </si>
  <si>
    <t>R77</t>
  </si>
  <si>
    <t>X01</t>
  </si>
  <si>
    <t>X03</t>
  </si>
  <si>
    <t>X04</t>
  </si>
  <si>
    <t>X09</t>
  </si>
  <si>
    <t>X14</t>
  </si>
  <si>
    <t>X17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</si>
  <si>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</si>
  <si>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</si>
  <si>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</si>
  <si>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</si>
  <si>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</si>
  <si>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</si>
  <si>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</si>
  <si>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</si>
  <si>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</si>
  <si>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</si>
  <si>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</si>
  <si>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</si>
  <si>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D54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</si>
  <si>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</si>
  <si>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</si>
  <si>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</si>
  <si>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</si>
  <si>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</si>
  <si>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</si>
  <si>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</si>
  <si>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</si>
  <si>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</si>
  <si>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M89</t>
  </si>
  <si>
    <t>M90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</si>
  <si>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</si>
  <si>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</si>
  <si>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</si>
  <si>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</si>
  <si>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</si>
  <si>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</si>
  <si>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</si>
  <si>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</si>
  <si>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</si>
  <si>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</si>
  <si>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N46</t>
  </si>
  <si>
    <t>N47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</si>
  <si>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</si>
  <si>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</si>
  <si>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</si>
  <si>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</si>
  <si>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</si>
  <si>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</si>
  <si>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</si>
  <si>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</si>
  <si>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</si>
  <si>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</si>
  <si>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</si>
  <si>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</si>
  <si>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</si>
  <si>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</si>
  <si>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</si>
  <si>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</si>
  <si>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</si>
  <si>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</si>
  <si>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</si>
  <si>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</si>
  <si>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</si>
  <si>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</si>
  <si>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</si>
  <si>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</si>
  <si>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T55</t>
  </si>
  <si>
    <t>T56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</si>
  <si>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</si>
  <si>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</si>
  <si>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</si>
  <si>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</si>
  <si>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</si>
  <si>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</si>
  <si>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</si>
  <si>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</si>
  <si>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</si>
  <si>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</si>
  <si>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</si>
  <si>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</si>
  <si>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</si>
  <si>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</si>
  <si>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</si>
  <si>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</si>
  <si>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</si>
  <si>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</si>
  <si>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</si>
  <si>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</si>
  <si>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</si>
  <si>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</si>
  <si>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</si>
  <si>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</si>
  <si>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</si>
  <si>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</si>
  <si>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</si>
  <si>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</si>
  <si>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</si>
  <si>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</si>
  <si>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</si>
  <si>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</si>
  <si>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</si>
  <si>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</si>
  <si>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</si>
  <si>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</si>
  <si>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</si>
  <si>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</si>
  <si>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</si>
  <si>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</si>
  <si>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</si>
  <si>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R78</t>
  </si>
  <si>
    <t>X41</t>
  </si>
  <si>
    <t>X42</t>
  </si>
  <si>
    <t>X43</t>
  </si>
  <si>
    <t>X44</t>
  </si>
  <si>
    <t>D53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</si>
  <si>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</si>
  <si>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</si>
  <si>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</si>
  <si>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</si>
  <si>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</si>
  <si>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</si>
  <si>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</si>
  <si>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</si>
  <si>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</si>
  <si>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</si>
  <si>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</si>
  <si>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</si>
  <si>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</si>
  <si>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</si>
  <si>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</si>
  <si>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</si>
  <si>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</si>
  <si>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</si>
  <si>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</si>
  <si>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</si>
  <si>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</si>
  <si>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</si>
  <si>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</si>
  <si>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</si>
  <si>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</si>
  <si>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</si>
  <si>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</si>
  <si>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</si>
  <si>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</si>
  <si>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</si>
  <si>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</si>
  <si>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</si>
  <si>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</si>
  <si>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</si>
  <si>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</si>
  <si>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</si>
  <si>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</si>
  <si>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</si>
  <si>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</si>
  <si>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</si>
  <si>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</si>
  <si>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</si>
  <si>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</si>
  <si>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</si>
  <si>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</si>
  <si>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</si>
  <si>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</si>
  <si>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</si>
  <si>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</si>
  <si>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</si>
  <si>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</si>
  <si>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</si>
  <si>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</si>
  <si>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</si>
  <si>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</si>
  <si>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</si>
  <si>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</si>
  <si>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</si>
  <si>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</si>
  <si>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</si>
  <si>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</si>
  <si>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</si>
  <si>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</si>
  <si>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</si>
  <si>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</si>
  <si>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</si>
  <si>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</si>
  <si>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</si>
  <si>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</si>
  <si>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</si>
  <si>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N48</t>
  </si>
  <si>
    <t>N76</t>
  </si>
  <si>
    <t>N77</t>
  </si>
  <si>
    <t>N78</t>
  </si>
  <si>
    <t>N79</t>
  </si>
  <si>
    <t>N80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</si>
  <si>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</si>
  <si>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</si>
  <si>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</si>
  <si>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</si>
  <si>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</si>
  <si>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</si>
  <si>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</si>
  <si>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</si>
  <si>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</si>
  <si>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</si>
  <si>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</si>
  <si>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</si>
  <si>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</si>
  <si>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</si>
  <si>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</si>
  <si>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</si>
  <si>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</si>
  <si>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</si>
  <si>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</si>
  <si>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</si>
  <si>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</si>
  <si>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</si>
  <si>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</si>
  <si>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</si>
  <si>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</si>
  <si>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</si>
  <si>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</si>
  <si>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</si>
  <si>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</si>
  <si>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</si>
  <si>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</si>
  <si>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</si>
  <si>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</si>
  <si>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</si>
  <si>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</si>
  <si>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</si>
  <si>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</si>
  <si>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</si>
  <si>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</si>
  <si>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</si>
  <si>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</si>
  <si>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</si>
  <si>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</si>
  <si>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</si>
  <si>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</si>
  <si>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</si>
  <si>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</si>
  <si>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</si>
  <si>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</si>
  <si>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</si>
  <si>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</si>
  <si>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</si>
  <si>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</si>
  <si>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</si>
  <si>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</si>
  <si>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</si>
  <si>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</si>
  <si>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</si>
  <si>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</si>
  <si>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</si>
  <si>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</si>
  <si>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</si>
  <si>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</si>
  <si>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</si>
  <si>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</si>
  <si>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</si>
  <si>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</si>
  <si>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</si>
  <si>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</si>
  <si>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</si>
  <si>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</si>
  <si>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</si>
  <si>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</si>
  <si>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R79</t>
  </si>
  <si>
    <t>R80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</si>
  <si>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</si>
  <si>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</si>
  <si>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</si>
  <si>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</si>
  <si>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</si>
  <si>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</si>
  <si>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</si>
  <si>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</si>
  <si>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</si>
  <si>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</si>
  <si>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</si>
  <si>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</si>
  <si>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</si>
  <si>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X24</t>
  </si>
  <si>
    <t>X26</t>
  </si>
  <si>
    <t>X27</t>
  </si>
  <si>
    <t>X28</t>
  </si>
  <si>
    <t>X30</t>
  </si>
  <si>
    <t>X31</t>
  </si>
  <si>
    <t>X33</t>
  </si>
  <si>
    <t>X35</t>
  </si>
  <si>
    <t>X36</t>
  </si>
  <si>
    <t>X37</t>
  </si>
  <si>
    <t>X38</t>
  </si>
  <si>
    <t>X40</t>
  </si>
  <si>
    <t>L_cm</t>
  </si>
  <si>
    <t>W_cm</t>
  </si>
  <si>
    <t>H_cm</t>
  </si>
  <si>
    <t>V_cm</t>
  </si>
  <si>
    <t>umol_L_h</t>
  </si>
  <si>
    <t>SMR</t>
  </si>
  <si>
    <t>timepoint</t>
  </si>
  <si>
    <t>trt</t>
  </si>
  <si>
    <t>D_-10</t>
  </si>
  <si>
    <t>T_-10</t>
  </si>
  <si>
    <t>D_1</t>
  </si>
  <si>
    <t>T_1</t>
  </si>
  <si>
    <t>D_2</t>
  </si>
  <si>
    <t>T_2</t>
  </si>
  <si>
    <t>trt_list</t>
  </si>
  <si>
    <t>D_6</t>
  </si>
  <si>
    <t>death</t>
  </si>
  <si>
    <t>no</t>
  </si>
  <si>
    <t>yes</t>
  </si>
  <si>
    <t>temp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</si>
  <si>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</si>
  <si>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</si>
  <si>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</si>
  <si>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</si>
  <si>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</si>
  <si>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</si>
  <si>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</si>
  <si>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</si>
  <si>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</si>
  <si>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</si>
  <si>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</si>
  <si>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</si>
  <si>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</si>
  <si>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</si>
  <si>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</si>
  <si>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</si>
  <si>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</si>
  <si>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</si>
  <si>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</si>
  <si>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</si>
  <si>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</si>
  <si>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</si>
  <si>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</si>
  <si>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</si>
  <si>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</si>
  <si>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</si>
  <si>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</si>
  <si>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</si>
  <si>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</si>
  <si>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</si>
  <si>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</si>
  <si>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</si>
  <si>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</si>
  <si>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</si>
  <si>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</si>
  <si>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</si>
  <si>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</si>
  <si>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</si>
  <si>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</si>
  <si>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</si>
  <si>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</si>
  <si>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</si>
  <si>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</si>
  <si>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</si>
  <si>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</si>
  <si>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</si>
  <si>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</si>
  <si>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</si>
  <si>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</si>
  <si>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</si>
  <si>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</si>
  <si>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</si>
  <si>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</si>
  <si>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</si>
  <si>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</si>
  <si>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</si>
  <si>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</si>
  <si>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</si>
  <si>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</si>
  <si>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</si>
  <si>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</si>
  <si>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</si>
  <si>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</si>
  <si>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</si>
  <si>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</si>
  <si>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</si>
  <si>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</si>
  <si>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</si>
  <si>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</si>
  <si>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</si>
  <si>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</si>
  <si>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</si>
  <si>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</si>
  <si>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</si>
  <si>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</si>
  <si>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</si>
  <si>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</si>
  <si>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</si>
  <si>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</si>
  <si>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</si>
  <si>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</si>
  <si>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</si>
  <si>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</si>
  <si>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</si>
  <si>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</si>
  <si>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</si>
  <si>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</si>
  <si>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</si>
  <si>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</si>
  <si>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</si>
  <si>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calc_dry_weight</t>
  </si>
  <si>
    <t>dry_weight</t>
  </si>
  <si>
    <t>ploidy:trt</t>
  </si>
  <si>
    <t>D-baseline</t>
  </si>
  <si>
    <t>D-control</t>
  </si>
  <si>
    <t>D-heat_desiccation</t>
  </si>
  <si>
    <t>D-heat_only</t>
  </si>
  <si>
    <t>T-heat_desiccation</t>
  </si>
  <si>
    <t>T-baseline</t>
  </si>
  <si>
    <t>T-control</t>
  </si>
  <si>
    <t>T-heat_only</t>
  </si>
  <si>
    <t>baseline</t>
  </si>
  <si>
    <t>control</t>
  </si>
  <si>
    <t>heat_desiccation</t>
  </si>
  <si>
    <t>heat_only</t>
  </si>
  <si>
    <t>W_g</t>
  </si>
  <si>
    <t>D-heat_desiccation_-10</t>
  </si>
  <si>
    <t>T-heat_desiccation_-10</t>
  </si>
  <si>
    <t>D-heat_only_-10</t>
  </si>
  <si>
    <t>T-heat_only_-10</t>
  </si>
  <si>
    <t>D-heat_desiccation_1</t>
  </si>
  <si>
    <t>T-heat_desiccation_1</t>
  </si>
  <si>
    <t>D-heat_only_1</t>
  </si>
  <si>
    <t>D-heat_desiccation_2</t>
  </si>
  <si>
    <t>T-heat_desiccation_2</t>
  </si>
  <si>
    <t>D-heat_desiccation_6</t>
  </si>
  <si>
    <t>T-heat_desiccation_6</t>
  </si>
  <si>
    <t>D-heat_desiccation_10</t>
  </si>
  <si>
    <t>T-heat_desiccation_10</t>
  </si>
  <si>
    <t>combo_list</t>
  </si>
  <si>
    <t>D_baseline-10</t>
  </si>
  <si>
    <t>D_HEAT1</t>
  </si>
  <si>
    <t>D_DESI2</t>
  </si>
  <si>
    <t>D_DESI6</t>
  </si>
  <si>
    <t>D_DESI10</t>
  </si>
  <si>
    <t>T_baseline-10</t>
  </si>
  <si>
    <t>T_HEAT1</t>
  </si>
  <si>
    <t>T_DESI2</t>
  </si>
  <si>
    <t>T_DESI6</t>
  </si>
  <si>
    <t>T_DESI10</t>
  </si>
  <si>
    <t>T_HEAT2</t>
  </si>
  <si>
    <t>T_HEAT6</t>
  </si>
  <si>
    <t>D_HEAT2</t>
  </si>
  <si>
    <t>D_HEAT6</t>
  </si>
  <si>
    <t>D_HEAT10</t>
  </si>
  <si>
    <t>T_HEAT10</t>
  </si>
  <si>
    <t>group_list</t>
  </si>
  <si>
    <t>trt_colors</t>
  </si>
  <si>
    <t>royalblue1</t>
  </si>
  <si>
    <t>royalblue4</t>
  </si>
  <si>
    <t>orangered1</t>
  </si>
  <si>
    <t>orangered4</t>
  </si>
  <si>
    <t>X107</t>
  </si>
  <si>
    <t>Q9</t>
  </si>
  <si>
    <t>X145</t>
  </si>
  <si>
    <t>X142</t>
  </si>
  <si>
    <t>X_X91_30</t>
  </si>
  <si>
    <t>X_X108_30</t>
  </si>
  <si>
    <t>X_X53_30</t>
  </si>
  <si>
    <t>X_X04_30</t>
  </si>
  <si>
    <t>X_X130_30</t>
  </si>
  <si>
    <t>X_X121_30</t>
  </si>
  <si>
    <t>X_X159_30</t>
  </si>
  <si>
    <t>X_X128_30</t>
  </si>
  <si>
    <t>X_X73_30</t>
  </si>
  <si>
    <t>X_X24_30</t>
  </si>
  <si>
    <t>X_X78_30</t>
  </si>
  <si>
    <t>X_X115_30</t>
  </si>
  <si>
    <t>X_X34_30</t>
  </si>
  <si>
    <t>X_X66_30</t>
  </si>
  <si>
    <t>X_X84_30</t>
  </si>
  <si>
    <t>X_X156_30</t>
  </si>
  <si>
    <t>X_X93_30</t>
  </si>
  <si>
    <t>X_X124_30</t>
  </si>
  <si>
    <t>X_X14_30</t>
  </si>
  <si>
    <t>X_X56_30</t>
  </si>
  <si>
    <t>X_X94_30</t>
  </si>
  <si>
    <t>X_X164_30</t>
  </si>
  <si>
    <t>X_X33_30</t>
  </si>
  <si>
    <t>X_X104_30</t>
  </si>
  <si>
    <t>X_X134_30</t>
  </si>
  <si>
    <t>X_X150_30</t>
  </si>
  <si>
    <t>X_X61_30</t>
  </si>
  <si>
    <t>X_X75_30</t>
  </si>
  <si>
    <t>X_X118_30</t>
  </si>
  <si>
    <t>X_X48_30</t>
  </si>
  <si>
    <t>X_X17_30</t>
  </si>
  <si>
    <t>X_X166_30</t>
  </si>
  <si>
    <t>X_X52_30</t>
  </si>
  <si>
    <t>X_X70_30</t>
  </si>
  <si>
    <t>d1</t>
  </si>
  <si>
    <t>desiccation</t>
  </si>
  <si>
    <t>D_desiccation_-10</t>
  </si>
  <si>
    <t>D_desiccation_1</t>
  </si>
  <si>
    <t>D_desiccation_2</t>
  </si>
  <si>
    <t>D_desiccation_6</t>
  </si>
  <si>
    <t>D_desiccation_10</t>
  </si>
  <si>
    <t>T_desiccation_-10</t>
  </si>
  <si>
    <t>T_desiccation_1</t>
  </si>
  <si>
    <t>T_desiccation_2</t>
  </si>
  <si>
    <t>T_desiccation_6</t>
  </si>
  <si>
    <t>T_desiccation_10</t>
  </si>
  <si>
    <t>D_heat_only_-10</t>
  </si>
  <si>
    <t>T_heat_only_-10</t>
  </si>
  <si>
    <t>D_heat_only_1</t>
  </si>
  <si>
    <t>T_heat_only_1</t>
  </si>
  <si>
    <t>D_heat_only_2</t>
  </si>
  <si>
    <t>T_heat_only_2</t>
  </si>
  <si>
    <t>D_heat_only_6</t>
  </si>
  <si>
    <t>T_heat_only_6</t>
  </si>
  <si>
    <t>D_heat_only_10</t>
  </si>
  <si>
    <t>T_heat_only_10</t>
  </si>
  <si>
    <t>D_control_-10</t>
  </si>
  <si>
    <t>T_control_-10</t>
  </si>
  <si>
    <t>D_control_10</t>
  </si>
  <si>
    <t>T_control_10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</si>
</sst>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L1092"/>
  <sheetViews>
    <sheetView workbookViewId="0">
      <pane ySplit="1" topLeftCell="A2" activePane="bottomLeft" state="frozen"/>
      <selection pane="bottomLeft" activeCell="F1" sqref="F1:F1048576"/>
    </sheetView>
  </sheetViews>
  <sheetFormatPr defaultRowHeight="14.6" x14ac:dyDescent="0.4"/>
  <cols>
    <col min="1" max="1" width="9" style="3" bestFit="1" customWidth="1"/>
    <col min="2" max="2" width="4.61328125" style="3" bestFit="1" customWidth="1"/>
    <col min="3" max="3" width="5.69140625" style="3" bestFit="1" customWidth="1"/>
    <col min="4" max="4" width="5.921875" style="3" bestFit="1" customWidth="1"/>
    <col min="5" max="5" width="10.07421875" style="3" bestFit="1" customWidth="1"/>
    <col min="6" max="6" width="10.07421875" style="3" customWidth="1"/>
    <col min="7" max="7" width="16" style="3" bestFit="1" customWidth="1"/>
    <col min="8" max="12" width="13.3046875" style="3" customWidth="1"/>
  </cols>
  <sheetData>
    <row r="1" spans="1:12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680</v>
      </c>
      <c r="G1" s="2" t="s">
        <v>538</v>
      </c>
      <c r="H1" s="2" t="s">
        <v>528</v>
      </c>
      <c r="I1" s="2" t="s">
        <v>529</v>
      </c>
      <c r="J1" s="2" t="s">
        <v>524</v>
      </c>
      <c r="K1" s="2" t="s">
        <v>527</v>
      </c>
      <c r="L1" s="2" t="s">
        <v>649</v>
      </c>
    </row>
    <row r="2" spans="1:12" x14ac:dyDescent="0.4">
      <c r="A2" s="3">
        <v>-10</v>
      </c>
      <c r="B2" s="3" t="s">
        <v>199</v>
      </c>
      <c r="C2" s="3" t="s">
        <v>541</v>
      </c>
      <c r="D2" s="3" t="s">
        <v>2</v>
      </c>
      <c r="E2" s="3" t="s">
        <v>646</v>
      </c>
      <c r="F2" s="3" t="str">
        <f>D2&amp;"_"&amp;E2</f>
        <v>D_control</v>
      </c>
      <c r="G2" s="3" t="str">
        <f t="shared" ref="G2:G65" si="0">D2&amp;"_"&amp;E2&amp;"_"&amp;A2</f>
        <v>D_control_-10</v>
      </c>
      <c r="H2" s="3">
        <v>76.751730882553801</v>
      </c>
      <c r="I2" s="3">
        <f>ROUND((H2/44.6596)/J2,3)</f>
        <v>0.20200000000000001</v>
      </c>
      <c r="J2" s="3">
        <f>VLOOKUP(B2,key!A:J,5,FALSE)</f>
        <v>8.5</v>
      </c>
      <c r="K2" s="3">
        <f>VLOOKUP(B2,key!A:J,8,FALSE)</f>
        <v>71</v>
      </c>
      <c r="L2" s="3">
        <f>ROUND(VLOOKUP(B2,key!A:J,10,FALSE),2)</f>
        <v>3.29</v>
      </c>
    </row>
    <row r="3" spans="1:12" x14ac:dyDescent="0.4">
      <c r="A3" s="3">
        <v>10</v>
      </c>
      <c r="B3" s="3" t="s">
        <v>199</v>
      </c>
      <c r="C3" s="3" t="s">
        <v>541</v>
      </c>
      <c r="D3" s="3" t="s">
        <v>2</v>
      </c>
      <c r="E3" s="3" t="s">
        <v>646</v>
      </c>
      <c r="F3" s="3" t="str">
        <f t="shared" ref="F3:F66" si="1">D3&amp;"_"&amp;E3</f>
        <v>D_control</v>
      </c>
      <c r="G3" s="3" t="str">
        <f t="shared" si="0"/>
        <v>D_control_10</v>
      </c>
      <c r="H3" s="3">
        <v>1.3155835855412477</v>
      </c>
      <c r="I3" s="3">
        <f t="shared" ref="I3:I66" si="2">ROUND((H3/44.6596)/J3,3)</f>
        <v>3.0000000000000001E-3</v>
      </c>
      <c r="J3" s="3">
        <f>VLOOKUP(B3,key!A:J,5,FALSE)</f>
        <v>8.5</v>
      </c>
      <c r="K3" s="3">
        <f>VLOOKUP(B3,key!A:J,8,FALSE)</f>
        <v>71</v>
      </c>
      <c r="L3" s="3">
        <f>ROUND(VLOOKUP(B3,key!A:J,10,FALSE),2)</f>
        <v>3.29</v>
      </c>
    </row>
    <row r="4" spans="1:12" x14ac:dyDescent="0.4">
      <c r="A4" s="3">
        <v>-10</v>
      </c>
      <c r="B4" s="3" t="s">
        <v>191</v>
      </c>
      <c r="C4" s="3" t="s">
        <v>541</v>
      </c>
      <c r="D4" s="3" t="s">
        <v>2</v>
      </c>
      <c r="E4" s="3" t="s">
        <v>646</v>
      </c>
      <c r="F4" s="3" t="str">
        <f t="shared" si="1"/>
        <v>D_control</v>
      </c>
      <c r="G4" s="3" t="str">
        <f t="shared" si="0"/>
        <v>D_control_-10</v>
      </c>
      <c r="H4" s="3">
        <v>65.381720298872395</v>
      </c>
      <c r="I4" s="3">
        <f t="shared" si="2"/>
        <v>0.14399999999999999</v>
      </c>
      <c r="J4" s="3">
        <f>VLOOKUP(B4,key!A:J,5,FALSE)</f>
        <v>10.199999999999999</v>
      </c>
      <c r="K4" s="3">
        <f>VLOOKUP(B4,key!A:J,8,FALSE)</f>
        <v>164</v>
      </c>
      <c r="L4" s="3">
        <f>ROUND(VLOOKUP(B4,key!A:J,10,FALSE),2)</f>
        <v>7.04</v>
      </c>
    </row>
    <row r="5" spans="1:12" x14ac:dyDescent="0.4">
      <c r="A5" s="3">
        <v>10</v>
      </c>
      <c r="B5" s="3" t="s">
        <v>191</v>
      </c>
      <c r="C5" s="3" t="s">
        <v>541</v>
      </c>
      <c r="D5" s="3" t="s">
        <v>2</v>
      </c>
      <c r="E5" s="3" t="s">
        <v>646</v>
      </c>
      <c r="F5" s="3" t="str">
        <f t="shared" si="1"/>
        <v>D_control</v>
      </c>
      <c r="G5" s="3" t="str">
        <f t="shared" si="0"/>
        <v>D_control_10</v>
      </c>
      <c r="H5" s="3">
        <v>3.1710720973697732</v>
      </c>
      <c r="I5" s="3">
        <f t="shared" si="2"/>
        <v>7.0000000000000001E-3</v>
      </c>
      <c r="J5" s="3">
        <f>VLOOKUP(B5,key!A:J,5,FALSE)</f>
        <v>10.199999999999999</v>
      </c>
      <c r="K5" s="3">
        <f>VLOOKUP(B5,key!A:J,8,FALSE)</f>
        <v>164</v>
      </c>
      <c r="L5" s="3">
        <f>ROUND(VLOOKUP(B5,key!A:J,10,FALSE),2)</f>
        <v>7.04</v>
      </c>
    </row>
    <row r="6" spans="1:12" x14ac:dyDescent="0.4">
      <c r="A6" s="3">
        <v>-10</v>
      </c>
      <c r="B6" s="3" t="s">
        <v>202</v>
      </c>
      <c r="C6" s="3" t="s">
        <v>541</v>
      </c>
      <c r="D6" s="3" t="s">
        <v>2</v>
      </c>
      <c r="E6" s="3" t="s">
        <v>646</v>
      </c>
      <c r="F6" s="3" t="str">
        <f t="shared" si="1"/>
        <v>D_control</v>
      </c>
      <c r="G6" s="3" t="str">
        <f t="shared" si="0"/>
        <v>D_control_-10</v>
      </c>
      <c r="H6" s="3">
        <v>80.844749300833456</v>
      </c>
      <c r="I6" s="3">
        <f t="shared" si="2"/>
        <v>0.221</v>
      </c>
      <c r="J6" s="3">
        <f>VLOOKUP(B6,key!A:J,5,FALSE)</f>
        <v>8.1999999999999993</v>
      </c>
      <c r="K6" s="3">
        <f>VLOOKUP(B6,key!A:J,8,FALSE)</f>
        <v>61</v>
      </c>
      <c r="L6" s="3">
        <f>ROUND(VLOOKUP(B6,key!A:J,10,FALSE),2)</f>
        <v>2.9</v>
      </c>
    </row>
    <row r="7" spans="1:12" x14ac:dyDescent="0.4">
      <c r="A7" s="3">
        <v>10</v>
      </c>
      <c r="B7" s="3" t="s">
        <v>202</v>
      </c>
      <c r="C7" s="3" t="s">
        <v>541</v>
      </c>
      <c r="D7" s="3" t="s">
        <v>2</v>
      </c>
      <c r="E7" s="3" t="s">
        <v>646</v>
      </c>
      <c r="F7" s="3" t="str">
        <f t="shared" si="1"/>
        <v>D_control</v>
      </c>
      <c r="G7" s="3" t="str">
        <f t="shared" si="0"/>
        <v>D_control_10</v>
      </c>
      <c r="H7" s="3">
        <v>2.1358593302209385</v>
      </c>
      <c r="I7" s="3">
        <f t="shared" si="2"/>
        <v>6.0000000000000001E-3</v>
      </c>
      <c r="J7" s="3">
        <f>VLOOKUP(B7,key!A:J,5,FALSE)</f>
        <v>8.1999999999999993</v>
      </c>
      <c r="K7" s="3">
        <f>VLOOKUP(B7,key!A:J,8,FALSE)</f>
        <v>61</v>
      </c>
      <c r="L7" s="3">
        <f>ROUND(VLOOKUP(B7,key!A:J,10,FALSE),2)</f>
        <v>2.9</v>
      </c>
    </row>
    <row r="8" spans="1:12" x14ac:dyDescent="0.4">
      <c r="A8" s="3">
        <v>-10</v>
      </c>
      <c r="B8" s="3" t="s">
        <v>120</v>
      </c>
      <c r="C8" s="3" t="s">
        <v>541</v>
      </c>
      <c r="D8" s="3" t="s">
        <v>2</v>
      </c>
      <c r="E8" s="3" t="s">
        <v>646</v>
      </c>
      <c r="F8" s="3" t="str">
        <f t="shared" si="1"/>
        <v>D_control</v>
      </c>
      <c r="G8" s="3" t="str">
        <f t="shared" si="0"/>
        <v>D_control_-10</v>
      </c>
      <c r="H8" s="3">
        <v>30.692328512449734</v>
      </c>
      <c r="I8" s="3">
        <f t="shared" si="2"/>
        <v>7.5999999999999998E-2</v>
      </c>
      <c r="J8" s="3">
        <f>VLOOKUP(B8,key!A:J,5,FALSE)</f>
        <v>9</v>
      </c>
      <c r="K8" s="3">
        <f>VLOOKUP(B8,key!A:J,8,FALSE)</f>
        <v>113</v>
      </c>
      <c r="L8" s="3">
        <f>ROUND(VLOOKUP(B8,key!A:J,10,FALSE),2)</f>
        <v>4.9800000000000004</v>
      </c>
    </row>
    <row r="9" spans="1:12" x14ac:dyDescent="0.4">
      <c r="A9" s="3">
        <v>10</v>
      </c>
      <c r="B9" s="3" t="s">
        <v>120</v>
      </c>
      <c r="C9" s="3" t="s">
        <v>541</v>
      </c>
      <c r="D9" s="3" t="s">
        <v>2</v>
      </c>
      <c r="E9" s="3" t="s">
        <v>646</v>
      </c>
      <c r="F9" s="3" t="str">
        <f t="shared" si="1"/>
        <v>D_control</v>
      </c>
      <c r="G9" s="3" t="str">
        <f t="shared" si="0"/>
        <v>D_control_10</v>
      </c>
      <c r="H9" s="3">
        <v>2.560518976152764</v>
      </c>
      <c r="I9" s="3">
        <f t="shared" si="2"/>
        <v>6.0000000000000001E-3</v>
      </c>
      <c r="J9" s="3">
        <f>VLOOKUP(B9,key!A:J,5,FALSE)</f>
        <v>9</v>
      </c>
      <c r="K9" s="3">
        <f>VLOOKUP(B9,key!A:J,8,FALSE)</f>
        <v>113</v>
      </c>
      <c r="L9" s="3">
        <f>ROUND(VLOOKUP(B9,key!A:J,10,FALSE),2)</f>
        <v>4.9800000000000004</v>
      </c>
    </row>
    <row r="10" spans="1:12" x14ac:dyDescent="0.4">
      <c r="A10" s="3">
        <v>-10</v>
      </c>
      <c r="B10" s="3" t="s">
        <v>178</v>
      </c>
      <c r="C10" s="3" t="s">
        <v>541</v>
      </c>
      <c r="D10" s="3" t="s">
        <v>2</v>
      </c>
      <c r="E10" s="3" t="s">
        <v>646</v>
      </c>
      <c r="F10" s="3" t="str">
        <f t="shared" si="1"/>
        <v>D_control</v>
      </c>
      <c r="G10" s="3" t="str">
        <f t="shared" si="0"/>
        <v>D_control_-10</v>
      </c>
      <c r="H10" s="3">
        <v>54.132316943320049</v>
      </c>
      <c r="I10" s="3">
        <f t="shared" si="2"/>
        <v>0.152</v>
      </c>
      <c r="J10" s="3">
        <f>VLOOKUP(B10,key!A:J,5,FALSE)</f>
        <v>8</v>
      </c>
      <c r="K10" s="3">
        <f>VLOOKUP(B10,key!A:J,8,FALSE)</f>
        <v>78</v>
      </c>
      <c r="L10" s="3">
        <f>ROUND(VLOOKUP(B10,key!A:J,10,FALSE),2)</f>
        <v>3.58</v>
      </c>
    </row>
    <row r="11" spans="1:12" x14ac:dyDescent="0.4">
      <c r="A11" s="3">
        <v>10</v>
      </c>
      <c r="B11" s="3" t="s">
        <v>178</v>
      </c>
      <c r="C11" s="3" t="s">
        <v>541</v>
      </c>
      <c r="D11" s="3" t="s">
        <v>2</v>
      </c>
      <c r="E11" s="3" t="s">
        <v>646</v>
      </c>
      <c r="F11" s="3" t="str">
        <f t="shared" si="1"/>
        <v>D_control</v>
      </c>
      <c r="G11" s="3" t="str">
        <f t="shared" si="0"/>
        <v>D_control_10</v>
      </c>
      <c r="H11" s="3">
        <v>3.2750824873239139</v>
      </c>
      <c r="I11" s="3">
        <f t="shared" si="2"/>
        <v>8.9999999999999993E-3</v>
      </c>
      <c r="J11" s="3">
        <f>VLOOKUP(B11,key!A:J,5,FALSE)</f>
        <v>8</v>
      </c>
      <c r="K11" s="3">
        <f>VLOOKUP(B11,key!A:J,8,FALSE)</f>
        <v>78</v>
      </c>
      <c r="L11" s="3">
        <f>ROUND(VLOOKUP(B11,key!A:J,10,FALSE),2)</f>
        <v>3.58</v>
      </c>
    </row>
    <row r="12" spans="1:12" x14ac:dyDescent="0.4">
      <c r="A12" s="3">
        <v>-10</v>
      </c>
      <c r="B12" s="3" t="s">
        <v>198</v>
      </c>
      <c r="C12" s="3" t="s">
        <v>541</v>
      </c>
      <c r="D12" s="3" t="s">
        <v>2</v>
      </c>
      <c r="E12" s="3" t="s">
        <v>646</v>
      </c>
      <c r="F12" s="3" t="str">
        <f t="shared" si="1"/>
        <v>D_control</v>
      </c>
      <c r="G12" s="3" t="str">
        <f t="shared" si="0"/>
        <v>D_control_-10</v>
      </c>
      <c r="H12" s="3">
        <v>76.29135903269308</v>
      </c>
      <c r="I12" s="3">
        <f t="shared" si="2"/>
        <v>0.19</v>
      </c>
      <c r="J12" s="3">
        <f>VLOOKUP(B12,key!A:J,5,FALSE)</f>
        <v>9</v>
      </c>
      <c r="K12" s="3">
        <f>VLOOKUP(B12,key!A:J,8,FALSE)</f>
        <v>93</v>
      </c>
      <c r="L12" s="3">
        <f>ROUND(VLOOKUP(B12,key!A:J,10,FALSE),2)</f>
        <v>4.2</v>
      </c>
    </row>
    <row r="13" spans="1:12" x14ac:dyDescent="0.4">
      <c r="A13" s="3">
        <v>10</v>
      </c>
      <c r="B13" s="3" t="s">
        <v>198</v>
      </c>
      <c r="C13" s="3" t="s">
        <v>541</v>
      </c>
      <c r="D13" s="3" t="s">
        <v>2</v>
      </c>
      <c r="E13" s="3" t="s">
        <v>646</v>
      </c>
      <c r="F13" s="3" t="str">
        <f t="shared" si="1"/>
        <v>D_control</v>
      </c>
      <c r="G13" s="3" t="str">
        <f t="shared" si="0"/>
        <v>D_control_10</v>
      </c>
      <c r="H13" s="3">
        <v>103.96059179690562</v>
      </c>
      <c r="I13" s="3">
        <f t="shared" si="2"/>
        <v>0.25900000000000001</v>
      </c>
      <c r="J13" s="3">
        <f>VLOOKUP(B13,key!A:J,5,FALSE)</f>
        <v>9</v>
      </c>
      <c r="K13" s="3">
        <f>VLOOKUP(B13,key!A:J,8,FALSE)</f>
        <v>93</v>
      </c>
      <c r="L13" s="3">
        <f>ROUND(VLOOKUP(B13,key!A:J,10,FALSE),2)</f>
        <v>4.2</v>
      </c>
    </row>
    <row r="14" spans="1:12" x14ac:dyDescent="0.4">
      <c r="A14" s="3">
        <v>-10</v>
      </c>
      <c r="B14" s="3" t="s">
        <v>35</v>
      </c>
      <c r="C14" s="3" t="s">
        <v>541</v>
      </c>
      <c r="D14" s="3" t="s">
        <v>2</v>
      </c>
      <c r="E14" s="3" t="s">
        <v>646</v>
      </c>
      <c r="F14" s="3" t="str">
        <f t="shared" si="1"/>
        <v>D_control</v>
      </c>
      <c r="G14" s="3" t="str">
        <f t="shared" si="0"/>
        <v>D_control_-10</v>
      </c>
      <c r="H14" s="3">
        <v>10.49599667542563</v>
      </c>
      <c r="I14" s="3">
        <f t="shared" si="2"/>
        <v>2.7E-2</v>
      </c>
      <c r="J14" s="3">
        <f>VLOOKUP(B14,key!A:J,5,FALSE)</f>
        <v>8.8000000000000007</v>
      </c>
      <c r="K14" s="3">
        <f>VLOOKUP(B14,key!A:J,8,FALSE)</f>
        <v>59</v>
      </c>
      <c r="L14" s="3">
        <f>ROUND(VLOOKUP(B14,key!A:J,10,FALSE),2)</f>
        <v>2.81</v>
      </c>
    </row>
    <row r="15" spans="1:12" x14ac:dyDescent="0.4">
      <c r="A15" s="3">
        <v>10</v>
      </c>
      <c r="B15" s="3" t="s">
        <v>35</v>
      </c>
      <c r="C15" s="3" t="s">
        <v>541</v>
      </c>
      <c r="D15" s="3" t="s">
        <v>2</v>
      </c>
      <c r="E15" s="3" t="s">
        <v>646</v>
      </c>
      <c r="F15" s="3" t="str">
        <f t="shared" si="1"/>
        <v>D_control</v>
      </c>
      <c r="G15" s="3" t="str">
        <f t="shared" si="0"/>
        <v>D_control_10</v>
      </c>
      <c r="H15" s="3">
        <v>19.75433735424059</v>
      </c>
      <c r="I15" s="3">
        <f t="shared" si="2"/>
        <v>0.05</v>
      </c>
      <c r="J15" s="3">
        <f>VLOOKUP(B15,key!A:J,5,FALSE)</f>
        <v>8.8000000000000007</v>
      </c>
      <c r="K15" s="3">
        <f>VLOOKUP(B15,key!A:J,8,FALSE)</f>
        <v>59</v>
      </c>
      <c r="L15" s="3">
        <f>ROUND(VLOOKUP(B15,key!A:J,10,FALSE),2)</f>
        <v>2.81</v>
      </c>
    </row>
    <row r="16" spans="1:12" x14ac:dyDescent="0.4">
      <c r="A16" s="3">
        <v>-10</v>
      </c>
      <c r="B16" s="3" t="s">
        <v>113</v>
      </c>
      <c r="C16" s="3" t="s">
        <v>541</v>
      </c>
      <c r="D16" s="3" t="s">
        <v>2</v>
      </c>
      <c r="E16" s="3" t="s">
        <v>646</v>
      </c>
      <c r="F16" s="3" t="str">
        <f t="shared" si="1"/>
        <v>D_control</v>
      </c>
      <c r="G16" s="3" t="str">
        <f t="shared" si="0"/>
        <v>D_control_-10</v>
      </c>
      <c r="H16" s="3">
        <v>27.774072474010339</v>
      </c>
      <c r="I16" s="3">
        <f t="shared" si="2"/>
        <v>6.0999999999999999E-2</v>
      </c>
      <c r="J16" s="3">
        <f>VLOOKUP(B16,key!A:J,5,FALSE)</f>
        <v>10.199999999999999</v>
      </c>
      <c r="K16" s="3">
        <f>VLOOKUP(B16,key!A:J,8,FALSE)</f>
        <v>73</v>
      </c>
      <c r="L16" s="3">
        <f>ROUND(VLOOKUP(B16,key!A:J,10,FALSE),2)</f>
        <v>3.4</v>
      </c>
    </row>
    <row r="17" spans="1:12" x14ac:dyDescent="0.4">
      <c r="A17" s="3">
        <v>10</v>
      </c>
      <c r="B17" s="3" t="s">
        <v>113</v>
      </c>
      <c r="C17" s="3" t="s">
        <v>541</v>
      </c>
      <c r="D17" s="3" t="s">
        <v>2</v>
      </c>
      <c r="E17" s="3" t="s">
        <v>646</v>
      </c>
      <c r="F17" s="3" t="str">
        <f t="shared" si="1"/>
        <v>D_control</v>
      </c>
      <c r="G17" s="3" t="str">
        <f t="shared" si="0"/>
        <v>D_control_10</v>
      </c>
      <c r="H17" s="3">
        <v>1.7182449689458963</v>
      </c>
      <c r="I17" s="3">
        <f t="shared" si="2"/>
        <v>4.0000000000000001E-3</v>
      </c>
      <c r="J17" s="3">
        <f>VLOOKUP(B17,key!A:J,5,FALSE)</f>
        <v>10.199999999999999</v>
      </c>
      <c r="K17" s="3">
        <f>VLOOKUP(B17,key!A:J,8,FALSE)</f>
        <v>73</v>
      </c>
      <c r="L17" s="3">
        <f>ROUND(VLOOKUP(B17,key!A:J,10,FALSE),2)</f>
        <v>3.4</v>
      </c>
    </row>
    <row r="18" spans="1:12" x14ac:dyDescent="0.4">
      <c r="A18" s="3">
        <v>-10</v>
      </c>
      <c r="B18" s="3" t="s">
        <v>133</v>
      </c>
      <c r="C18" s="3" t="s">
        <v>541</v>
      </c>
      <c r="D18" s="3" t="s">
        <v>2</v>
      </c>
      <c r="E18" s="3" t="s">
        <v>646</v>
      </c>
      <c r="F18" s="3" t="str">
        <f t="shared" si="1"/>
        <v>D_control</v>
      </c>
      <c r="G18" s="3" t="str">
        <f t="shared" si="0"/>
        <v>D_control_-10</v>
      </c>
      <c r="H18" s="3">
        <v>36.596421167219248</v>
      </c>
      <c r="I18" s="3">
        <f t="shared" si="2"/>
        <v>0.105</v>
      </c>
      <c r="J18" s="3">
        <f>VLOOKUP(B18,key!A:J,5,FALSE)</f>
        <v>7.8</v>
      </c>
      <c r="K18" s="3">
        <f>VLOOKUP(B18,key!A:J,8,FALSE)</f>
        <v>68</v>
      </c>
      <c r="L18" s="3">
        <f>ROUND(VLOOKUP(B18,key!A:J,10,FALSE),2)</f>
        <v>3.16</v>
      </c>
    </row>
    <row r="19" spans="1:12" x14ac:dyDescent="0.4">
      <c r="A19" s="3">
        <v>10</v>
      </c>
      <c r="B19" s="3" t="s">
        <v>133</v>
      </c>
      <c r="C19" s="3" t="s">
        <v>541</v>
      </c>
      <c r="D19" s="3" t="s">
        <v>2</v>
      </c>
      <c r="E19" s="3" t="s">
        <v>646</v>
      </c>
      <c r="F19" s="3" t="str">
        <f t="shared" si="1"/>
        <v>D_control</v>
      </c>
      <c r="G19" s="3" t="str">
        <f t="shared" si="0"/>
        <v>D_control_10</v>
      </c>
      <c r="H19" s="3">
        <v>3.2929832767099754</v>
      </c>
      <c r="I19" s="3">
        <f t="shared" si="2"/>
        <v>8.9999999999999993E-3</v>
      </c>
      <c r="J19" s="3">
        <f>VLOOKUP(B19,key!A:J,5,FALSE)</f>
        <v>7.8</v>
      </c>
      <c r="K19" s="3">
        <f>VLOOKUP(B19,key!A:J,8,FALSE)</f>
        <v>68</v>
      </c>
      <c r="L19" s="3">
        <f>ROUND(VLOOKUP(B19,key!A:J,10,FALSE),2)</f>
        <v>3.16</v>
      </c>
    </row>
    <row r="20" spans="1:12" x14ac:dyDescent="0.4">
      <c r="A20" s="3">
        <v>-10</v>
      </c>
      <c r="B20" s="3" t="s">
        <v>203</v>
      </c>
      <c r="C20" s="3" t="s">
        <v>541</v>
      </c>
      <c r="D20" s="3" t="s">
        <v>2</v>
      </c>
      <c r="E20" s="3" t="s">
        <v>646</v>
      </c>
      <c r="F20" s="3" t="str">
        <f t="shared" si="1"/>
        <v>D_control</v>
      </c>
      <c r="G20" s="3" t="str">
        <f t="shared" si="0"/>
        <v>D_control_-10</v>
      </c>
      <c r="H20" s="3">
        <v>83.850320992340812</v>
      </c>
      <c r="I20" s="3">
        <f t="shared" si="2"/>
        <v>0.20899999999999999</v>
      </c>
      <c r="J20" s="3">
        <f>VLOOKUP(B20,key!A:J,5,FALSE)</f>
        <v>9</v>
      </c>
      <c r="K20" s="3">
        <f>VLOOKUP(B20,key!A:J,8,FALSE)</f>
        <v>75</v>
      </c>
      <c r="L20" s="3">
        <f>ROUND(VLOOKUP(B20,key!A:J,10,FALSE),2)</f>
        <v>3.46</v>
      </c>
    </row>
    <row r="21" spans="1:12" x14ac:dyDescent="0.4">
      <c r="A21" s="3">
        <v>10</v>
      </c>
      <c r="B21" s="3" t="s">
        <v>203</v>
      </c>
      <c r="C21" s="3" t="s">
        <v>541</v>
      </c>
      <c r="D21" s="3" t="s">
        <v>2</v>
      </c>
      <c r="E21" s="3" t="s">
        <v>646</v>
      </c>
      <c r="F21" s="3" t="str">
        <f t="shared" si="1"/>
        <v>D_control</v>
      </c>
      <c r="G21" s="3" t="str">
        <f t="shared" si="0"/>
        <v>D_control_10</v>
      </c>
      <c r="H21" s="3">
        <v>2.998539320688792</v>
      </c>
      <c r="I21" s="3">
        <f t="shared" si="2"/>
        <v>7.0000000000000001E-3</v>
      </c>
      <c r="J21" s="3">
        <f>VLOOKUP(B21,key!A:J,5,FALSE)</f>
        <v>9</v>
      </c>
      <c r="K21" s="3">
        <f>VLOOKUP(B21,key!A:J,8,FALSE)</f>
        <v>75</v>
      </c>
      <c r="L21" s="3">
        <f>ROUND(VLOOKUP(B21,key!A:J,10,FALSE),2)</f>
        <v>3.46</v>
      </c>
    </row>
    <row r="22" spans="1:12" x14ac:dyDescent="0.4">
      <c r="A22" s="3">
        <v>-10</v>
      </c>
      <c r="B22" s="3" t="s">
        <v>106</v>
      </c>
      <c r="C22" s="3" t="s">
        <v>541</v>
      </c>
      <c r="D22" s="3" t="s">
        <v>2</v>
      </c>
      <c r="E22" s="3" t="s">
        <v>646</v>
      </c>
      <c r="F22" s="3" t="str">
        <f t="shared" si="1"/>
        <v>D_control</v>
      </c>
      <c r="G22" s="3" t="str">
        <f t="shared" si="0"/>
        <v>D_control_-10</v>
      </c>
      <c r="H22" s="3">
        <v>25.235996144608507</v>
      </c>
      <c r="I22" s="3">
        <f t="shared" si="2"/>
        <v>7.3999999999999996E-2</v>
      </c>
      <c r="J22" s="3">
        <f>VLOOKUP(B22,key!A:J,5,FALSE)</f>
        <v>7.6</v>
      </c>
      <c r="K22" s="3">
        <f>VLOOKUP(B22,key!A:J,8,FALSE)</f>
        <v>65</v>
      </c>
      <c r="L22" s="3">
        <f>ROUND(VLOOKUP(B22,key!A:J,10,FALSE),2)</f>
        <v>3.07</v>
      </c>
    </row>
    <row r="23" spans="1:12" x14ac:dyDescent="0.4">
      <c r="A23" s="3">
        <v>10</v>
      </c>
      <c r="B23" s="3" t="s">
        <v>106</v>
      </c>
      <c r="C23" s="3" t="s">
        <v>541</v>
      </c>
      <c r="D23" s="3" t="s">
        <v>2</v>
      </c>
      <c r="E23" s="3" t="s">
        <v>646</v>
      </c>
      <c r="F23" s="3" t="str">
        <f t="shared" si="1"/>
        <v>D_control</v>
      </c>
      <c r="G23" s="3" t="str">
        <f t="shared" si="0"/>
        <v>D_control_10</v>
      </c>
      <c r="H23" s="3">
        <v>8.2030482386257688</v>
      </c>
      <c r="I23" s="3">
        <f t="shared" si="2"/>
        <v>2.4E-2</v>
      </c>
      <c r="J23" s="3">
        <f>VLOOKUP(B23,key!A:J,5,FALSE)</f>
        <v>7.6</v>
      </c>
      <c r="K23" s="3">
        <f>VLOOKUP(B23,key!A:J,8,FALSE)</f>
        <v>65</v>
      </c>
      <c r="L23" s="3">
        <f>ROUND(VLOOKUP(B23,key!A:J,10,FALSE),2)</f>
        <v>3.07</v>
      </c>
    </row>
    <row r="24" spans="1:12" x14ac:dyDescent="0.4">
      <c r="A24" s="3">
        <v>-10</v>
      </c>
      <c r="B24" s="3" t="s">
        <v>45</v>
      </c>
      <c r="C24" s="3" t="s">
        <v>541</v>
      </c>
      <c r="D24" s="3" t="s">
        <v>2</v>
      </c>
      <c r="E24" s="3" t="s">
        <v>646</v>
      </c>
      <c r="F24" s="3" t="str">
        <f t="shared" si="1"/>
        <v>D_control</v>
      </c>
      <c r="G24" s="3" t="str">
        <f t="shared" si="0"/>
        <v>D_control_-10</v>
      </c>
      <c r="H24" s="3">
        <v>11.64047277179867</v>
      </c>
      <c r="I24" s="3">
        <f t="shared" si="2"/>
        <v>2.5999999999999999E-2</v>
      </c>
      <c r="J24" s="3">
        <f>VLOOKUP(B24,key!A:J,5,FALSE)</f>
        <v>10</v>
      </c>
      <c r="K24" s="3">
        <f>VLOOKUP(B24,key!A:J,8,FALSE)</f>
        <v>90</v>
      </c>
      <c r="L24" s="3">
        <f>ROUND(VLOOKUP(B24,key!A:J,10,FALSE),2)</f>
        <v>4.08</v>
      </c>
    </row>
    <row r="25" spans="1:12" x14ac:dyDescent="0.4">
      <c r="A25" s="3">
        <v>10</v>
      </c>
      <c r="B25" s="3" t="s">
        <v>45</v>
      </c>
      <c r="C25" s="3" t="s">
        <v>541</v>
      </c>
      <c r="D25" s="3" t="s">
        <v>2</v>
      </c>
      <c r="E25" s="3" t="s">
        <v>646</v>
      </c>
      <c r="F25" s="3" t="str">
        <f t="shared" si="1"/>
        <v>D_control</v>
      </c>
      <c r="G25" s="3" t="str">
        <f t="shared" si="0"/>
        <v>D_control_10</v>
      </c>
      <c r="H25" s="3">
        <v>1.2866370401455072</v>
      </c>
      <c r="I25" s="3">
        <f t="shared" si="2"/>
        <v>3.0000000000000001E-3</v>
      </c>
      <c r="J25" s="3">
        <f>VLOOKUP(B25,key!A:J,5,FALSE)</f>
        <v>10</v>
      </c>
      <c r="K25" s="3">
        <f>VLOOKUP(B25,key!A:J,8,FALSE)</f>
        <v>90</v>
      </c>
      <c r="L25" s="3">
        <f>ROUND(VLOOKUP(B25,key!A:J,10,FALSE),2)</f>
        <v>4.08</v>
      </c>
    </row>
    <row r="26" spans="1:12" x14ac:dyDescent="0.4">
      <c r="A26" s="3">
        <v>-10</v>
      </c>
      <c r="B26" s="3" t="s">
        <v>15</v>
      </c>
      <c r="C26" s="3" t="s">
        <v>541</v>
      </c>
      <c r="D26" s="3" t="s">
        <v>2</v>
      </c>
      <c r="E26" s="3" t="s">
        <v>646</v>
      </c>
      <c r="F26" s="3" t="str">
        <f t="shared" si="1"/>
        <v>D_control</v>
      </c>
      <c r="G26" s="3" t="str">
        <f t="shared" si="0"/>
        <v>D_control_-10</v>
      </c>
      <c r="H26" s="3">
        <v>5.4750978052204573</v>
      </c>
      <c r="I26" s="3">
        <f t="shared" si="2"/>
        <v>1.2E-2</v>
      </c>
      <c r="J26" s="3">
        <f>VLOOKUP(B26,key!A:J,5,FALSE)</f>
        <v>10.1</v>
      </c>
      <c r="K26" s="3">
        <f>VLOOKUP(B26,key!A:J,8,FALSE)</f>
        <v>158</v>
      </c>
      <c r="L26" s="3">
        <f>ROUND(VLOOKUP(B26,key!A:J,10,FALSE),2)</f>
        <v>6.77</v>
      </c>
    </row>
    <row r="27" spans="1:12" x14ac:dyDescent="0.4">
      <c r="A27" s="3">
        <v>10</v>
      </c>
      <c r="B27" s="3" t="s">
        <v>15</v>
      </c>
      <c r="C27" s="3" t="s">
        <v>541</v>
      </c>
      <c r="D27" s="3" t="s">
        <v>2</v>
      </c>
      <c r="E27" s="3" t="s">
        <v>646</v>
      </c>
      <c r="F27" s="3" t="str">
        <f t="shared" si="1"/>
        <v>D_control</v>
      </c>
      <c r="G27" s="3" t="str">
        <f t="shared" si="0"/>
        <v>D_control_10</v>
      </c>
      <c r="H27" s="3">
        <v>2.0321264469743312</v>
      </c>
      <c r="I27" s="3">
        <f t="shared" si="2"/>
        <v>5.0000000000000001E-3</v>
      </c>
      <c r="J27" s="3">
        <f>VLOOKUP(B27,key!A:J,5,FALSE)</f>
        <v>10.1</v>
      </c>
      <c r="K27" s="3">
        <f>VLOOKUP(B27,key!A:J,8,FALSE)</f>
        <v>158</v>
      </c>
      <c r="L27" s="3">
        <f>ROUND(VLOOKUP(B27,key!A:J,10,FALSE),2)</f>
        <v>6.77</v>
      </c>
    </row>
    <row r="28" spans="1:12" x14ac:dyDescent="0.4">
      <c r="A28" s="3">
        <v>-10</v>
      </c>
      <c r="B28" s="3" t="s">
        <v>105</v>
      </c>
      <c r="C28" s="3" t="s">
        <v>541</v>
      </c>
      <c r="D28" s="3" t="s">
        <v>2</v>
      </c>
      <c r="E28" s="3" t="s">
        <v>646</v>
      </c>
      <c r="F28" s="3" t="str">
        <f t="shared" si="1"/>
        <v>D_control</v>
      </c>
      <c r="G28" s="3" t="str">
        <f t="shared" si="0"/>
        <v>D_control_-10</v>
      </c>
      <c r="H28" s="3">
        <v>24.283246014235687</v>
      </c>
      <c r="I28" s="3">
        <f t="shared" si="2"/>
        <v>6.2E-2</v>
      </c>
      <c r="J28" s="3">
        <f>VLOOKUP(B28,key!A:J,5,FALSE)</f>
        <v>8.8000000000000007</v>
      </c>
      <c r="K28" s="3">
        <f>VLOOKUP(B28,key!A:J,8,FALSE)</f>
        <v>86</v>
      </c>
      <c r="L28" s="3">
        <f>ROUND(VLOOKUP(B28,key!A:J,10,FALSE),2)</f>
        <v>3.88</v>
      </c>
    </row>
    <row r="29" spans="1:12" x14ac:dyDescent="0.4">
      <c r="A29" s="3">
        <v>10</v>
      </c>
      <c r="B29" s="3" t="s">
        <v>105</v>
      </c>
      <c r="C29" s="3" t="s">
        <v>541</v>
      </c>
      <c r="D29" s="3" t="s">
        <v>2</v>
      </c>
      <c r="E29" s="3" t="s">
        <v>646</v>
      </c>
      <c r="F29" s="3" t="str">
        <f t="shared" si="1"/>
        <v>D_control</v>
      </c>
      <c r="G29" s="3" t="str">
        <f t="shared" si="0"/>
        <v>D_control_10</v>
      </c>
      <c r="H29" s="3">
        <v>5.4280720145900148</v>
      </c>
      <c r="I29" s="3">
        <f t="shared" si="2"/>
        <v>1.4E-2</v>
      </c>
      <c r="J29" s="3">
        <f>VLOOKUP(B29,key!A:J,5,FALSE)</f>
        <v>8.8000000000000007</v>
      </c>
      <c r="K29" s="3">
        <f>VLOOKUP(B29,key!A:J,8,FALSE)</f>
        <v>86</v>
      </c>
      <c r="L29" s="3">
        <f>ROUND(VLOOKUP(B29,key!A:J,10,FALSE),2)</f>
        <v>3.88</v>
      </c>
    </row>
    <row r="30" spans="1:12" x14ac:dyDescent="0.4">
      <c r="A30" s="3">
        <v>-10</v>
      </c>
      <c r="B30" s="3" t="s">
        <v>172</v>
      </c>
      <c r="C30" s="3" t="s">
        <v>541</v>
      </c>
      <c r="D30" s="3" t="s">
        <v>2</v>
      </c>
      <c r="E30" s="3" t="s">
        <v>646</v>
      </c>
      <c r="F30" s="3" t="str">
        <f t="shared" si="1"/>
        <v>D_control</v>
      </c>
      <c r="G30" s="3" t="str">
        <f t="shared" si="0"/>
        <v>D_control_-10</v>
      </c>
      <c r="H30" s="3">
        <v>51.629077209725722</v>
      </c>
      <c r="I30" s="3">
        <f t="shared" si="2"/>
        <v>0.126</v>
      </c>
      <c r="J30" s="3">
        <f>VLOOKUP(B30,key!A:J,5,FALSE)</f>
        <v>9.1999999999999993</v>
      </c>
      <c r="K30" s="3">
        <f>VLOOKUP(B30,key!A:J,8,FALSE)</f>
        <v>72</v>
      </c>
      <c r="L30" s="3">
        <f>ROUND(VLOOKUP(B30,key!A:J,10,FALSE),2)</f>
        <v>3.33</v>
      </c>
    </row>
    <row r="31" spans="1:12" x14ac:dyDescent="0.4">
      <c r="A31" s="3">
        <v>10</v>
      </c>
      <c r="B31" s="3" t="s">
        <v>172</v>
      </c>
      <c r="C31" s="3" t="s">
        <v>541</v>
      </c>
      <c r="D31" s="3" t="s">
        <v>2</v>
      </c>
      <c r="E31" s="3" t="s">
        <v>646</v>
      </c>
      <c r="F31" s="3" t="str">
        <f t="shared" si="1"/>
        <v>D_control</v>
      </c>
      <c r="G31" s="3" t="str">
        <f t="shared" si="0"/>
        <v>D_control_10</v>
      </c>
      <c r="H31" s="3">
        <v>1.7453708943694721</v>
      </c>
      <c r="I31" s="3">
        <f t="shared" si="2"/>
        <v>4.0000000000000001E-3</v>
      </c>
      <c r="J31" s="3">
        <f>VLOOKUP(B31,key!A:J,5,FALSE)</f>
        <v>9.1999999999999993</v>
      </c>
      <c r="K31" s="3">
        <f>VLOOKUP(B31,key!A:J,8,FALSE)</f>
        <v>72</v>
      </c>
      <c r="L31" s="3">
        <f>ROUND(VLOOKUP(B31,key!A:J,10,FALSE),2)</f>
        <v>3.33</v>
      </c>
    </row>
    <row r="32" spans="1:12" x14ac:dyDescent="0.4">
      <c r="A32" s="3">
        <v>-10</v>
      </c>
      <c r="B32" s="3" t="s">
        <v>136</v>
      </c>
      <c r="C32" s="3" t="s">
        <v>541</v>
      </c>
      <c r="D32" s="3" t="s">
        <v>2</v>
      </c>
      <c r="E32" s="3" t="s">
        <v>646</v>
      </c>
      <c r="F32" s="3" t="str">
        <f t="shared" si="1"/>
        <v>D_control</v>
      </c>
      <c r="G32" s="3" t="str">
        <f t="shared" si="0"/>
        <v>D_control_-10</v>
      </c>
      <c r="H32" s="3">
        <v>38.113757041701419</v>
      </c>
      <c r="I32" s="3">
        <f t="shared" si="2"/>
        <v>9.6000000000000002E-2</v>
      </c>
      <c r="J32" s="3">
        <f>VLOOKUP(B32,key!A:J,5,FALSE)</f>
        <v>8.9</v>
      </c>
      <c r="K32" s="3">
        <f>VLOOKUP(B32,key!A:J,8,FALSE)</f>
        <v>78</v>
      </c>
      <c r="L32" s="3">
        <f>ROUND(VLOOKUP(B32,key!A:J,10,FALSE),2)</f>
        <v>3.58</v>
      </c>
    </row>
    <row r="33" spans="1:12" x14ac:dyDescent="0.4">
      <c r="A33" s="3">
        <v>10</v>
      </c>
      <c r="B33" s="3" t="s">
        <v>136</v>
      </c>
      <c r="C33" s="3" t="s">
        <v>541</v>
      </c>
      <c r="D33" s="3" t="s">
        <v>2</v>
      </c>
      <c r="E33" s="3" t="s">
        <v>646</v>
      </c>
      <c r="F33" s="3" t="str">
        <f t="shared" si="1"/>
        <v>D_control</v>
      </c>
      <c r="G33" s="3" t="str">
        <f t="shared" si="0"/>
        <v>D_control_10</v>
      </c>
      <c r="H33" s="3">
        <v>11.569311395580229</v>
      </c>
      <c r="I33" s="3">
        <f t="shared" si="2"/>
        <v>2.9000000000000001E-2</v>
      </c>
      <c r="J33" s="3">
        <f>VLOOKUP(B33,key!A:J,5,FALSE)</f>
        <v>8.9</v>
      </c>
      <c r="K33" s="3">
        <f>VLOOKUP(B33,key!A:J,8,FALSE)</f>
        <v>78</v>
      </c>
      <c r="L33" s="3">
        <f>ROUND(VLOOKUP(B33,key!A:J,10,FALSE),2)</f>
        <v>3.58</v>
      </c>
    </row>
    <row r="34" spans="1:12" x14ac:dyDescent="0.4">
      <c r="A34" s="3">
        <v>-10</v>
      </c>
      <c r="B34" s="3" t="s">
        <v>8</v>
      </c>
      <c r="C34" s="3" t="s">
        <v>541</v>
      </c>
      <c r="D34" s="3" t="s">
        <v>2</v>
      </c>
      <c r="E34" s="3" t="s">
        <v>646</v>
      </c>
      <c r="F34" s="3" t="str">
        <f t="shared" si="1"/>
        <v>D_control</v>
      </c>
      <c r="G34" s="3" t="str">
        <f t="shared" si="0"/>
        <v>D_control_-10</v>
      </c>
      <c r="H34" s="3">
        <v>3.5116051324744149</v>
      </c>
      <c r="I34" s="3">
        <f t="shared" si="2"/>
        <v>0.01</v>
      </c>
      <c r="J34" s="3">
        <f>VLOOKUP(B34,key!A:J,5,FALSE)</f>
        <v>7.9</v>
      </c>
      <c r="K34" s="3">
        <f>VLOOKUP(B34,key!A:J,8,FALSE)</f>
        <v>77</v>
      </c>
      <c r="L34" s="3">
        <f>ROUND(VLOOKUP(B34,key!A:J,10,FALSE),2)</f>
        <v>3.54</v>
      </c>
    </row>
    <row r="35" spans="1:12" x14ac:dyDescent="0.4">
      <c r="A35" s="3">
        <v>10</v>
      </c>
      <c r="B35" s="3" t="s">
        <v>8</v>
      </c>
      <c r="C35" s="3" t="s">
        <v>541</v>
      </c>
      <c r="D35" s="3" t="s">
        <v>2</v>
      </c>
      <c r="E35" s="3" t="s">
        <v>646</v>
      </c>
      <c r="F35" s="3" t="str">
        <f t="shared" si="1"/>
        <v>D_control</v>
      </c>
      <c r="G35" s="3" t="str">
        <f t="shared" si="0"/>
        <v>D_control_10</v>
      </c>
      <c r="H35" s="3">
        <v>22.017382276327965</v>
      </c>
      <c r="I35" s="3">
        <f t="shared" si="2"/>
        <v>6.2E-2</v>
      </c>
      <c r="J35" s="3">
        <f>VLOOKUP(B35,key!A:J,5,FALSE)</f>
        <v>7.9</v>
      </c>
      <c r="K35" s="3">
        <f>VLOOKUP(B35,key!A:J,8,FALSE)</f>
        <v>77</v>
      </c>
      <c r="L35" s="3">
        <f>ROUND(VLOOKUP(B35,key!A:J,10,FALSE),2)</f>
        <v>3.54</v>
      </c>
    </row>
    <row r="36" spans="1:12" x14ac:dyDescent="0.4">
      <c r="A36" s="3">
        <v>-10</v>
      </c>
      <c r="B36" s="3" t="s">
        <v>127</v>
      </c>
      <c r="C36" s="3" t="s">
        <v>541</v>
      </c>
      <c r="D36" s="3" t="s">
        <v>2</v>
      </c>
      <c r="E36" s="3" t="s">
        <v>646</v>
      </c>
      <c r="F36" s="3" t="str">
        <f t="shared" si="1"/>
        <v>D_control</v>
      </c>
      <c r="G36" s="3" t="str">
        <f t="shared" si="0"/>
        <v>D_control_-10</v>
      </c>
      <c r="H36" s="3">
        <v>34.147216348028195</v>
      </c>
      <c r="I36" s="3">
        <f t="shared" si="2"/>
        <v>8.7999999999999995E-2</v>
      </c>
      <c r="J36" s="3">
        <f>VLOOKUP(B36,key!A:J,5,FALSE)</f>
        <v>8.6999999999999993</v>
      </c>
      <c r="K36" s="3">
        <f>VLOOKUP(B36,key!A:J,8,FALSE)</f>
        <v>78</v>
      </c>
      <c r="L36" s="3">
        <f>ROUND(VLOOKUP(B36,key!A:J,10,FALSE),2)</f>
        <v>3.57</v>
      </c>
    </row>
    <row r="37" spans="1:12" x14ac:dyDescent="0.4">
      <c r="A37" s="3">
        <v>10</v>
      </c>
      <c r="B37" s="3" t="s">
        <v>127</v>
      </c>
      <c r="C37" s="3" t="s">
        <v>541</v>
      </c>
      <c r="D37" s="3" t="s">
        <v>2</v>
      </c>
      <c r="E37" s="3" t="s">
        <v>646</v>
      </c>
      <c r="F37" s="3" t="str">
        <f t="shared" si="1"/>
        <v>D_control</v>
      </c>
      <c r="G37" s="3" t="str">
        <f t="shared" si="0"/>
        <v>D_control_10</v>
      </c>
      <c r="H37" s="3">
        <v>14.552364834297</v>
      </c>
      <c r="I37" s="3">
        <f t="shared" si="2"/>
        <v>3.6999999999999998E-2</v>
      </c>
      <c r="J37" s="3">
        <f>VLOOKUP(B37,key!A:J,5,FALSE)</f>
        <v>8.6999999999999993</v>
      </c>
      <c r="K37" s="3">
        <f>VLOOKUP(B37,key!A:J,8,FALSE)</f>
        <v>78</v>
      </c>
      <c r="L37" s="3">
        <f>ROUND(VLOOKUP(B37,key!A:J,10,FALSE),2)</f>
        <v>3.57</v>
      </c>
    </row>
    <row r="38" spans="1:12" x14ac:dyDescent="0.4">
      <c r="A38" s="3">
        <v>-10</v>
      </c>
      <c r="B38" s="3" t="s">
        <v>143</v>
      </c>
      <c r="C38" s="3" t="s">
        <v>541</v>
      </c>
      <c r="D38" s="3" t="s">
        <v>2</v>
      </c>
      <c r="E38" s="3" t="s">
        <v>646</v>
      </c>
      <c r="F38" s="3" t="str">
        <f t="shared" si="1"/>
        <v>D_control</v>
      </c>
      <c r="G38" s="3" t="str">
        <f t="shared" si="0"/>
        <v>D_control_-10</v>
      </c>
      <c r="H38" s="3">
        <v>40.50776004927468</v>
      </c>
      <c r="I38" s="3">
        <f t="shared" si="2"/>
        <v>9.0999999999999998E-2</v>
      </c>
      <c r="J38" s="3">
        <f>VLOOKUP(B38,key!A:J,5,FALSE)</f>
        <v>10</v>
      </c>
      <c r="K38" s="3">
        <f>VLOOKUP(B38,key!A:J,8,FALSE)</f>
        <v>93</v>
      </c>
      <c r="L38" s="3">
        <f>ROUND(VLOOKUP(B38,key!A:J,10,FALSE),2)</f>
        <v>4.17</v>
      </c>
    </row>
    <row r="39" spans="1:12" x14ac:dyDescent="0.4">
      <c r="A39" s="3">
        <v>10</v>
      </c>
      <c r="B39" s="3" t="s">
        <v>143</v>
      </c>
      <c r="C39" s="3" t="s">
        <v>541</v>
      </c>
      <c r="D39" s="3" t="s">
        <v>2</v>
      </c>
      <c r="E39" s="3" t="s">
        <v>646</v>
      </c>
      <c r="F39" s="3" t="str">
        <f t="shared" si="1"/>
        <v>D_control</v>
      </c>
      <c r="G39" s="3" t="str">
        <f t="shared" si="0"/>
        <v>D_control_10</v>
      </c>
      <c r="H39" s="3">
        <v>45.407901427095894</v>
      </c>
      <c r="I39" s="3">
        <f t="shared" si="2"/>
        <v>0.10199999999999999</v>
      </c>
      <c r="J39" s="3">
        <f>VLOOKUP(B39,key!A:J,5,FALSE)</f>
        <v>10</v>
      </c>
      <c r="K39" s="3">
        <f>VLOOKUP(B39,key!A:J,8,FALSE)</f>
        <v>93</v>
      </c>
      <c r="L39" s="3">
        <f>ROUND(VLOOKUP(B39,key!A:J,10,FALSE),2)</f>
        <v>4.17</v>
      </c>
    </row>
    <row r="40" spans="1:12" x14ac:dyDescent="0.4">
      <c r="A40" s="3">
        <v>-10</v>
      </c>
      <c r="B40" s="3" t="s">
        <v>128</v>
      </c>
      <c r="C40" s="3" t="s">
        <v>541</v>
      </c>
      <c r="D40" s="3" t="s">
        <v>2</v>
      </c>
      <c r="E40" s="3" t="s">
        <v>646</v>
      </c>
      <c r="F40" s="3" t="str">
        <f t="shared" si="1"/>
        <v>D_control</v>
      </c>
      <c r="G40" s="3" t="str">
        <f t="shared" si="0"/>
        <v>D_control_-10</v>
      </c>
      <c r="H40" s="3">
        <v>34.705029607936069</v>
      </c>
      <c r="I40" s="3">
        <f t="shared" si="2"/>
        <v>0.108</v>
      </c>
      <c r="J40" s="3">
        <f>VLOOKUP(B40,key!A:J,5,FALSE)</f>
        <v>7.2</v>
      </c>
      <c r="K40" s="3">
        <f>VLOOKUP(B40,key!A:J,8,FALSE)</f>
        <v>58</v>
      </c>
      <c r="L40" s="3">
        <f>ROUND(VLOOKUP(B40,key!A:J,10,FALSE),2)</f>
        <v>2.77</v>
      </c>
    </row>
    <row r="41" spans="1:12" x14ac:dyDescent="0.4">
      <c r="A41" s="3">
        <v>10</v>
      </c>
      <c r="B41" s="3" t="s">
        <v>128</v>
      </c>
      <c r="C41" s="3" t="s">
        <v>541</v>
      </c>
      <c r="D41" s="3" t="s">
        <v>2</v>
      </c>
      <c r="E41" s="3" t="s">
        <v>646</v>
      </c>
      <c r="F41" s="3" t="str">
        <f t="shared" si="1"/>
        <v>D_control</v>
      </c>
      <c r="G41" s="3" t="str">
        <f t="shared" si="0"/>
        <v>D_control_10</v>
      </c>
      <c r="H41" s="3">
        <v>47.063555130476658</v>
      </c>
      <c r="I41" s="3">
        <f t="shared" si="2"/>
        <v>0.14599999999999999</v>
      </c>
      <c r="J41" s="3">
        <f>VLOOKUP(B41,key!A:J,5,FALSE)</f>
        <v>7.2</v>
      </c>
      <c r="K41" s="3">
        <f>VLOOKUP(B41,key!A:J,8,FALSE)</f>
        <v>58</v>
      </c>
      <c r="L41" s="3">
        <f>ROUND(VLOOKUP(B41,key!A:J,10,FALSE),2)</f>
        <v>2.77</v>
      </c>
    </row>
    <row r="42" spans="1:12" x14ac:dyDescent="0.4">
      <c r="A42" s="3">
        <v>-10</v>
      </c>
      <c r="B42" s="3" t="s">
        <v>184</v>
      </c>
      <c r="C42" s="3" t="s">
        <v>541</v>
      </c>
      <c r="D42" s="3" t="s">
        <v>2</v>
      </c>
      <c r="E42" s="3" t="s">
        <v>646</v>
      </c>
      <c r="F42" s="3" t="str">
        <f t="shared" si="1"/>
        <v>D_control</v>
      </c>
      <c r="G42" s="3" t="str">
        <f t="shared" si="0"/>
        <v>D_control_-10</v>
      </c>
      <c r="H42" s="3">
        <v>60.180073004896443</v>
      </c>
      <c r="I42" s="3">
        <f t="shared" si="2"/>
        <v>0.14599999999999999</v>
      </c>
      <c r="J42" s="3">
        <f>VLOOKUP(B42,key!A:J,5,FALSE)</f>
        <v>9.1999999999999993</v>
      </c>
      <c r="K42" s="3">
        <f>VLOOKUP(B42,key!A:J,8,FALSE)</f>
        <v>123</v>
      </c>
      <c r="L42" s="3">
        <f>ROUND(VLOOKUP(B42,key!A:J,10,FALSE),2)</f>
        <v>5.38</v>
      </c>
    </row>
    <row r="43" spans="1:12" x14ac:dyDescent="0.4">
      <c r="A43" s="3">
        <v>10</v>
      </c>
      <c r="B43" s="3" t="s">
        <v>184</v>
      </c>
      <c r="C43" s="3" t="s">
        <v>541</v>
      </c>
      <c r="D43" s="3" t="s">
        <v>2</v>
      </c>
      <c r="E43" s="3" t="s">
        <v>646</v>
      </c>
      <c r="F43" s="3" t="str">
        <f t="shared" si="1"/>
        <v>D_control</v>
      </c>
      <c r="G43" s="3" t="str">
        <f t="shared" si="0"/>
        <v>D_control_10</v>
      </c>
      <c r="H43" s="3">
        <v>71.292293968811705</v>
      </c>
      <c r="I43" s="3">
        <f t="shared" si="2"/>
        <v>0.17399999999999999</v>
      </c>
      <c r="J43" s="3">
        <f>VLOOKUP(B43,key!A:J,5,FALSE)</f>
        <v>9.1999999999999993</v>
      </c>
      <c r="K43" s="3">
        <f>VLOOKUP(B43,key!A:J,8,FALSE)</f>
        <v>123</v>
      </c>
      <c r="L43" s="3">
        <f>ROUND(VLOOKUP(B43,key!A:J,10,FALSE),2)</f>
        <v>5.38</v>
      </c>
    </row>
    <row r="44" spans="1:12" x14ac:dyDescent="0.4">
      <c r="A44" s="3">
        <v>-10</v>
      </c>
      <c r="B44" s="3" t="s">
        <v>85</v>
      </c>
      <c r="C44" s="3" t="s">
        <v>541</v>
      </c>
      <c r="D44" s="3" t="s">
        <v>2</v>
      </c>
      <c r="E44" s="3" t="s">
        <v>646</v>
      </c>
      <c r="F44" s="3" t="str">
        <f t="shared" si="1"/>
        <v>D_control</v>
      </c>
      <c r="G44" s="3" t="str">
        <f t="shared" si="0"/>
        <v>D_control_-10</v>
      </c>
      <c r="H44" s="3">
        <v>18.976960695791973</v>
      </c>
      <c r="I44" s="3">
        <f t="shared" si="2"/>
        <v>0.04</v>
      </c>
      <c r="J44" s="3">
        <f>VLOOKUP(B44,key!A:J,5,FALSE)</f>
        <v>10.6</v>
      </c>
      <c r="K44" s="3">
        <f>VLOOKUP(B44,key!A:J,8,FALSE)</f>
        <v>146</v>
      </c>
      <c r="L44" s="3">
        <f>ROUND(VLOOKUP(B44,key!A:J,10,FALSE),2)</f>
        <v>6.29</v>
      </c>
    </row>
    <row r="45" spans="1:12" x14ac:dyDescent="0.4">
      <c r="A45" s="3">
        <v>10</v>
      </c>
      <c r="B45" s="3" t="s">
        <v>85</v>
      </c>
      <c r="C45" s="3" t="s">
        <v>541</v>
      </c>
      <c r="D45" s="3" t="s">
        <v>2</v>
      </c>
      <c r="E45" s="3" t="s">
        <v>646</v>
      </c>
      <c r="F45" s="3" t="str">
        <f t="shared" si="1"/>
        <v>D_control</v>
      </c>
      <c r="G45" s="3" t="str">
        <f t="shared" si="0"/>
        <v>D_control_10</v>
      </c>
      <c r="H45" s="3">
        <v>23.218604078954939</v>
      </c>
      <c r="I45" s="3">
        <f t="shared" si="2"/>
        <v>4.9000000000000002E-2</v>
      </c>
      <c r="J45" s="3">
        <f>VLOOKUP(B45,key!A:J,5,FALSE)</f>
        <v>10.6</v>
      </c>
      <c r="K45" s="3">
        <f>VLOOKUP(B45,key!A:J,8,FALSE)</f>
        <v>146</v>
      </c>
      <c r="L45" s="3">
        <f>ROUND(VLOOKUP(B45,key!A:J,10,FALSE),2)</f>
        <v>6.29</v>
      </c>
    </row>
    <row r="46" spans="1:12" x14ac:dyDescent="0.4">
      <c r="A46" s="3">
        <v>-10</v>
      </c>
      <c r="B46" s="3" t="s">
        <v>101</v>
      </c>
      <c r="C46" s="3" t="s">
        <v>541</v>
      </c>
      <c r="D46" s="3" t="s">
        <v>2</v>
      </c>
      <c r="E46" s="3" t="s">
        <v>646</v>
      </c>
      <c r="F46" s="3" t="str">
        <f t="shared" si="1"/>
        <v>D_control</v>
      </c>
      <c r="G46" s="3" t="str">
        <f t="shared" si="0"/>
        <v>D_control_-10</v>
      </c>
      <c r="H46" s="3">
        <v>23.866030054928274</v>
      </c>
      <c r="I46" s="3">
        <f t="shared" si="2"/>
        <v>6.6000000000000003E-2</v>
      </c>
      <c r="J46" s="3">
        <f>VLOOKUP(B46,key!A:J,5,FALSE)</f>
        <v>8.1</v>
      </c>
      <c r="K46" s="3">
        <f>VLOOKUP(B46,key!A:J,8,FALSE)</f>
        <v>69</v>
      </c>
      <c r="L46" s="3">
        <f>ROUND(VLOOKUP(B46,key!A:J,10,FALSE),2)</f>
        <v>3.2</v>
      </c>
    </row>
    <row r="47" spans="1:12" x14ac:dyDescent="0.4">
      <c r="A47" s="3">
        <v>10</v>
      </c>
      <c r="B47" s="3" t="s">
        <v>101</v>
      </c>
      <c r="C47" s="3" t="s">
        <v>541</v>
      </c>
      <c r="D47" s="3" t="s">
        <v>2</v>
      </c>
      <c r="E47" s="3" t="s">
        <v>646</v>
      </c>
      <c r="F47" s="3" t="str">
        <f t="shared" si="1"/>
        <v>D_control</v>
      </c>
      <c r="G47" s="3" t="str">
        <f t="shared" si="0"/>
        <v>D_control_10</v>
      </c>
      <c r="H47" s="3">
        <v>47.595037590827758</v>
      </c>
      <c r="I47" s="3">
        <f t="shared" si="2"/>
        <v>0.13200000000000001</v>
      </c>
      <c r="J47" s="3">
        <f>VLOOKUP(B47,key!A:J,5,FALSE)</f>
        <v>8.1</v>
      </c>
      <c r="K47" s="3">
        <f>VLOOKUP(B47,key!A:J,8,FALSE)</f>
        <v>69</v>
      </c>
      <c r="L47" s="3">
        <f>ROUND(VLOOKUP(B47,key!A:J,10,FALSE),2)</f>
        <v>3.2</v>
      </c>
    </row>
    <row r="48" spans="1:12" x14ac:dyDescent="0.4">
      <c r="A48" s="3">
        <v>-10</v>
      </c>
      <c r="B48" s="3" t="s">
        <v>169</v>
      </c>
      <c r="C48" s="3" t="s">
        <v>541</v>
      </c>
      <c r="D48" s="3" t="s">
        <v>2</v>
      </c>
      <c r="E48" s="3" t="s">
        <v>646</v>
      </c>
      <c r="F48" s="3" t="str">
        <f t="shared" si="1"/>
        <v>D_control</v>
      </c>
      <c r="G48" s="3" t="str">
        <f t="shared" si="0"/>
        <v>D_control_-10</v>
      </c>
      <c r="H48" s="3">
        <v>50.72258752407015</v>
      </c>
      <c r="I48" s="3">
        <f t="shared" si="2"/>
        <v>0.11799999999999999</v>
      </c>
      <c r="J48" s="3">
        <f>VLOOKUP(B48,key!A:J,5,FALSE)</f>
        <v>9.6</v>
      </c>
      <c r="K48" s="3">
        <f>VLOOKUP(B48,key!A:J,8,FALSE)</f>
        <v>98</v>
      </c>
      <c r="L48" s="3">
        <f>ROUND(VLOOKUP(B48,key!A:J,10,FALSE),2)</f>
        <v>4.38</v>
      </c>
    </row>
    <row r="49" spans="1:12" x14ac:dyDescent="0.4">
      <c r="A49" s="3">
        <v>10</v>
      </c>
      <c r="B49" s="3" t="s">
        <v>169</v>
      </c>
      <c r="C49" s="3" t="s">
        <v>541</v>
      </c>
      <c r="D49" s="3" t="s">
        <v>2</v>
      </c>
      <c r="E49" s="3" t="s">
        <v>646</v>
      </c>
      <c r="F49" s="3" t="str">
        <f t="shared" si="1"/>
        <v>D_control</v>
      </c>
      <c r="G49" s="3" t="str">
        <f t="shared" si="0"/>
        <v>D_control_10</v>
      </c>
      <c r="H49" s="3">
        <v>73.916751852351467</v>
      </c>
      <c r="I49" s="3">
        <f t="shared" si="2"/>
        <v>0.17199999999999999</v>
      </c>
      <c r="J49" s="3">
        <f>VLOOKUP(B49,key!A:J,5,FALSE)</f>
        <v>9.6</v>
      </c>
      <c r="K49" s="3">
        <f>VLOOKUP(B49,key!A:J,8,FALSE)</f>
        <v>98</v>
      </c>
      <c r="L49" s="3">
        <f>ROUND(VLOOKUP(B49,key!A:J,10,FALSE),2)</f>
        <v>4.38</v>
      </c>
    </row>
    <row r="50" spans="1:12" x14ac:dyDescent="0.4">
      <c r="A50" s="3">
        <v>-10</v>
      </c>
      <c r="B50" s="3" t="s">
        <v>43</v>
      </c>
      <c r="C50" s="3" t="s">
        <v>541</v>
      </c>
      <c r="D50" s="3" t="s">
        <v>2</v>
      </c>
      <c r="E50" s="3" t="s">
        <v>646</v>
      </c>
      <c r="F50" s="3" t="str">
        <f t="shared" si="1"/>
        <v>D_control</v>
      </c>
      <c r="G50" s="3" t="str">
        <f t="shared" si="0"/>
        <v>D_control_-10</v>
      </c>
      <c r="H50" s="3">
        <v>11.419806123291949</v>
      </c>
      <c r="I50" s="3">
        <f t="shared" si="2"/>
        <v>0.03</v>
      </c>
      <c r="J50" s="3">
        <f>VLOOKUP(B50,key!A:J,5,FALSE)</f>
        <v>8.4</v>
      </c>
      <c r="K50" s="3">
        <f>VLOOKUP(B50,key!A:J,8,FALSE)</f>
        <v>59</v>
      </c>
      <c r="L50" s="3">
        <f>ROUND(VLOOKUP(B50,key!A:J,10,FALSE),2)</f>
        <v>2.82</v>
      </c>
    </row>
    <row r="51" spans="1:12" x14ac:dyDescent="0.4">
      <c r="A51" s="3">
        <v>10</v>
      </c>
      <c r="B51" s="3" t="s">
        <v>43</v>
      </c>
      <c r="C51" s="3" t="s">
        <v>541</v>
      </c>
      <c r="D51" s="3" t="s">
        <v>2</v>
      </c>
      <c r="E51" s="3" t="s">
        <v>646</v>
      </c>
      <c r="F51" s="3" t="str">
        <f t="shared" si="1"/>
        <v>D_control</v>
      </c>
      <c r="G51" s="3" t="str">
        <f t="shared" si="0"/>
        <v>D_control_10</v>
      </c>
      <c r="H51" s="3">
        <v>40.552516974341557</v>
      </c>
      <c r="I51" s="3">
        <f t="shared" si="2"/>
        <v>0.108</v>
      </c>
      <c r="J51" s="3">
        <f>VLOOKUP(B51,key!A:J,5,FALSE)</f>
        <v>8.4</v>
      </c>
      <c r="K51" s="3">
        <f>VLOOKUP(B51,key!A:J,8,FALSE)</f>
        <v>59</v>
      </c>
      <c r="L51" s="3">
        <f>ROUND(VLOOKUP(B51,key!A:J,10,FALSE),2)</f>
        <v>2.82</v>
      </c>
    </row>
    <row r="52" spans="1:12" x14ac:dyDescent="0.4">
      <c r="A52" s="3">
        <v>-10</v>
      </c>
      <c r="B52" s="3" t="s">
        <v>201</v>
      </c>
      <c r="C52" s="3" t="s">
        <v>541</v>
      </c>
      <c r="D52" s="3" t="s">
        <v>2</v>
      </c>
      <c r="E52" s="3" t="s">
        <v>646</v>
      </c>
      <c r="F52" s="3" t="str">
        <f t="shared" si="1"/>
        <v>D_control</v>
      </c>
      <c r="G52" s="3" t="str">
        <f t="shared" si="0"/>
        <v>D_control_-10</v>
      </c>
      <c r="H52" s="3">
        <v>79.541826378097312</v>
      </c>
      <c r="I52" s="3">
        <f t="shared" si="2"/>
        <v>0.19800000000000001</v>
      </c>
      <c r="J52" s="3">
        <f>VLOOKUP(B52,key!A:J,5,FALSE)</f>
        <v>9</v>
      </c>
      <c r="K52" s="3">
        <f>VLOOKUP(B52,key!A:J,8,FALSE)</f>
        <v>99</v>
      </c>
      <c r="L52" s="3">
        <f>ROUND(VLOOKUP(B52,key!A:J,10,FALSE),2)</f>
        <v>4.42</v>
      </c>
    </row>
    <row r="53" spans="1:12" x14ac:dyDescent="0.4">
      <c r="A53" s="3">
        <v>10</v>
      </c>
      <c r="B53" s="3" t="s">
        <v>201</v>
      </c>
      <c r="C53" s="3" t="s">
        <v>541</v>
      </c>
      <c r="D53" s="3" t="s">
        <v>2</v>
      </c>
      <c r="E53" s="3" t="s">
        <v>646</v>
      </c>
      <c r="F53" s="3" t="str">
        <f t="shared" si="1"/>
        <v>D_control</v>
      </c>
      <c r="G53" s="3" t="str">
        <f t="shared" si="0"/>
        <v>D_control_10</v>
      </c>
      <c r="H53" s="3">
        <v>14.860849571376264</v>
      </c>
      <c r="I53" s="3">
        <f t="shared" si="2"/>
        <v>3.6999999999999998E-2</v>
      </c>
      <c r="J53" s="3">
        <f>VLOOKUP(B53,key!A:J,5,FALSE)</f>
        <v>9</v>
      </c>
      <c r="K53" s="3">
        <f>VLOOKUP(B53,key!A:J,8,FALSE)</f>
        <v>99</v>
      </c>
      <c r="L53" s="3">
        <f>ROUND(VLOOKUP(B53,key!A:J,10,FALSE),2)</f>
        <v>4.42</v>
      </c>
    </row>
    <row r="54" spans="1:12" x14ac:dyDescent="0.4">
      <c r="A54" s="3">
        <v>-10</v>
      </c>
      <c r="B54" s="3" t="s">
        <v>195</v>
      </c>
      <c r="C54" s="3" t="s">
        <v>541</v>
      </c>
      <c r="D54" s="3" t="s">
        <v>2</v>
      </c>
      <c r="E54" s="3" t="s">
        <v>646</v>
      </c>
      <c r="F54" s="3" t="str">
        <f t="shared" si="1"/>
        <v>D_control</v>
      </c>
      <c r="G54" s="3" t="str">
        <f t="shared" si="0"/>
        <v>D_control_-10</v>
      </c>
      <c r="H54" s="3">
        <v>70.128910751358816</v>
      </c>
      <c r="I54" s="3">
        <f t="shared" si="2"/>
        <v>0.24199999999999999</v>
      </c>
      <c r="J54" s="3">
        <f>VLOOKUP(B54,key!A:J,5,FALSE)</f>
        <v>6.5</v>
      </c>
      <c r="K54" s="3">
        <f>VLOOKUP(B54,key!A:J,8,FALSE)</f>
        <v>62</v>
      </c>
      <c r="L54" s="3">
        <f>ROUND(VLOOKUP(B54,key!A:J,10,FALSE),2)</f>
        <v>2.93</v>
      </c>
    </row>
    <row r="55" spans="1:12" x14ac:dyDescent="0.4">
      <c r="A55" s="3">
        <v>10</v>
      </c>
      <c r="B55" s="3" t="s">
        <v>195</v>
      </c>
      <c r="C55" s="3" t="s">
        <v>541</v>
      </c>
      <c r="D55" s="3" t="s">
        <v>2</v>
      </c>
      <c r="E55" s="3" t="s">
        <v>646</v>
      </c>
      <c r="F55" s="3" t="str">
        <f t="shared" si="1"/>
        <v>D_control</v>
      </c>
      <c r="G55" s="3" t="str">
        <f t="shared" si="0"/>
        <v>D_control_10</v>
      </c>
      <c r="H55" s="3">
        <v>29.57774865657052</v>
      </c>
      <c r="I55" s="3">
        <f t="shared" si="2"/>
        <v>0.10199999999999999</v>
      </c>
      <c r="J55" s="3">
        <f>VLOOKUP(B55,key!A:J,5,FALSE)</f>
        <v>6.5</v>
      </c>
      <c r="K55" s="3">
        <f>VLOOKUP(B55,key!A:J,8,FALSE)</f>
        <v>62</v>
      </c>
      <c r="L55" s="3">
        <f>ROUND(VLOOKUP(B55,key!A:J,10,FALSE),2)</f>
        <v>2.93</v>
      </c>
    </row>
    <row r="56" spans="1:12" x14ac:dyDescent="0.4">
      <c r="A56" s="3">
        <v>-10</v>
      </c>
      <c r="B56" s="3" t="s">
        <v>124</v>
      </c>
      <c r="C56" s="3" t="s">
        <v>541</v>
      </c>
      <c r="D56" s="3" t="s">
        <v>2</v>
      </c>
      <c r="E56" s="3" t="s">
        <v>646</v>
      </c>
      <c r="F56" s="3" t="str">
        <f t="shared" si="1"/>
        <v>D_control</v>
      </c>
      <c r="G56" s="3" t="str">
        <f t="shared" si="0"/>
        <v>D_control_-10</v>
      </c>
      <c r="H56" s="3">
        <v>31.906619688926554</v>
      </c>
      <c r="I56" s="3">
        <f t="shared" si="2"/>
        <v>7.1999999999999995E-2</v>
      </c>
      <c r="J56" s="3">
        <f>VLOOKUP(B56,key!A:J,5,FALSE)</f>
        <v>9.9</v>
      </c>
      <c r="K56" s="3">
        <f>VLOOKUP(B56,key!A:J,8,FALSE)</f>
        <v>103</v>
      </c>
      <c r="L56" s="3">
        <f>ROUND(VLOOKUP(B56,key!A:J,10,FALSE),2)</f>
        <v>4.57</v>
      </c>
    </row>
    <row r="57" spans="1:12" x14ac:dyDescent="0.4">
      <c r="A57" s="3">
        <v>10</v>
      </c>
      <c r="B57" s="3" t="s">
        <v>124</v>
      </c>
      <c r="C57" s="3" t="s">
        <v>541</v>
      </c>
      <c r="D57" s="3" t="s">
        <v>2</v>
      </c>
      <c r="E57" s="3" t="s">
        <v>646</v>
      </c>
      <c r="F57" s="3" t="str">
        <f t="shared" si="1"/>
        <v>D_control</v>
      </c>
      <c r="G57" s="3" t="str">
        <f t="shared" si="0"/>
        <v>D_control_10</v>
      </c>
      <c r="H57" s="3">
        <v>11.252570207949674</v>
      </c>
      <c r="I57" s="3">
        <f t="shared" si="2"/>
        <v>2.5000000000000001E-2</v>
      </c>
      <c r="J57" s="3">
        <f>VLOOKUP(B57,key!A:J,5,FALSE)</f>
        <v>9.9</v>
      </c>
      <c r="K57" s="3">
        <f>VLOOKUP(B57,key!A:J,8,FALSE)</f>
        <v>103</v>
      </c>
      <c r="L57" s="3">
        <f>ROUND(VLOOKUP(B57,key!A:J,10,FALSE),2)</f>
        <v>4.57</v>
      </c>
    </row>
    <row r="58" spans="1:12" x14ac:dyDescent="0.4">
      <c r="A58" s="3">
        <v>-10</v>
      </c>
      <c r="B58" s="3" t="s">
        <v>51</v>
      </c>
      <c r="C58" s="3" t="s">
        <v>541</v>
      </c>
      <c r="D58" s="3" t="s">
        <v>2</v>
      </c>
      <c r="E58" s="3" t="s">
        <v>646</v>
      </c>
      <c r="F58" s="3" t="str">
        <f t="shared" si="1"/>
        <v>D_control</v>
      </c>
      <c r="G58" s="3" t="str">
        <f t="shared" si="0"/>
        <v>D_control_-10</v>
      </c>
      <c r="H58" s="3">
        <v>12.528360636092827</v>
      </c>
      <c r="I58" s="3">
        <f t="shared" si="2"/>
        <v>3.3000000000000002E-2</v>
      </c>
      <c r="J58" s="3">
        <f>VLOOKUP(B58,key!A:J,5,FALSE)</f>
        <v>8.6</v>
      </c>
      <c r="K58" s="3">
        <f>VLOOKUP(B58,key!A:J,8,FALSE)</f>
        <v>66</v>
      </c>
      <c r="L58" s="3">
        <f>ROUND(VLOOKUP(B58,key!A:J,10,FALSE),2)</f>
        <v>3.08</v>
      </c>
    </row>
    <row r="59" spans="1:12" x14ac:dyDescent="0.4">
      <c r="A59" s="3">
        <v>10</v>
      </c>
      <c r="B59" s="3" t="s">
        <v>51</v>
      </c>
      <c r="C59" s="3" t="s">
        <v>541</v>
      </c>
      <c r="D59" s="3" t="s">
        <v>2</v>
      </c>
      <c r="E59" s="3" t="s">
        <v>646</v>
      </c>
      <c r="F59" s="3" t="str">
        <f t="shared" si="1"/>
        <v>D_control</v>
      </c>
      <c r="G59" s="3" t="str">
        <f t="shared" si="0"/>
        <v>D_control_10</v>
      </c>
      <c r="H59" s="3">
        <v>28.723621348397202</v>
      </c>
      <c r="I59" s="3">
        <f t="shared" si="2"/>
        <v>7.4999999999999997E-2</v>
      </c>
      <c r="J59" s="3">
        <f>VLOOKUP(B59,key!A:J,5,FALSE)</f>
        <v>8.6</v>
      </c>
      <c r="K59" s="3">
        <f>VLOOKUP(B59,key!A:J,8,FALSE)</f>
        <v>66</v>
      </c>
      <c r="L59" s="3">
        <f>ROUND(VLOOKUP(B59,key!A:J,10,FALSE),2)</f>
        <v>3.08</v>
      </c>
    </row>
    <row r="60" spans="1:12" x14ac:dyDescent="0.4">
      <c r="A60" s="3">
        <v>-10</v>
      </c>
      <c r="B60" s="3" t="s">
        <v>9</v>
      </c>
      <c r="C60" s="3" t="s">
        <v>541</v>
      </c>
      <c r="D60" s="3" t="s">
        <v>2</v>
      </c>
      <c r="E60" s="3" t="s">
        <v>646</v>
      </c>
      <c r="F60" s="3" t="str">
        <f t="shared" si="1"/>
        <v>D_control</v>
      </c>
      <c r="G60" s="3" t="str">
        <f t="shared" si="0"/>
        <v>D_control_-10</v>
      </c>
      <c r="H60" s="3">
        <v>3.9351508899954695</v>
      </c>
      <c r="I60" s="3">
        <f t="shared" si="2"/>
        <v>0.01</v>
      </c>
      <c r="J60" s="3">
        <f>VLOOKUP(B60,key!A:J,5,FALSE)</f>
        <v>8.6</v>
      </c>
      <c r="K60" s="3">
        <f>VLOOKUP(B60,key!A:J,8,FALSE)</f>
        <v>52</v>
      </c>
      <c r="L60" s="3">
        <f>ROUND(VLOOKUP(B60,key!A:J,10,FALSE),2)</f>
        <v>2.5299999999999998</v>
      </c>
    </row>
    <row r="61" spans="1:12" x14ac:dyDescent="0.4">
      <c r="A61" s="3">
        <v>10</v>
      </c>
      <c r="B61" s="3" t="s">
        <v>9</v>
      </c>
      <c r="C61" s="3" t="s">
        <v>541</v>
      </c>
      <c r="D61" s="3" t="s">
        <v>2</v>
      </c>
      <c r="E61" s="3" t="s">
        <v>646</v>
      </c>
      <c r="F61" s="3" t="str">
        <f t="shared" si="1"/>
        <v>D_control</v>
      </c>
      <c r="G61" s="3" t="str">
        <f t="shared" si="0"/>
        <v>D_control_10</v>
      </c>
      <c r="H61" s="3">
        <v>5.513799330094713</v>
      </c>
      <c r="I61" s="3">
        <f t="shared" si="2"/>
        <v>1.4E-2</v>
      </c>
      <c r="J61" s="3">
        <f>VLOOKUP(B61,key!A:J,5,FALSE)</f>
        <v>8.6</v>
      </c>
      <c r="K61" s="3">
        <f>VLOOKUP(B61,key!A:J,8,FALSE)</f>
        <v>52</v>
      </c>
      <c r="L61" s="3">
        <f>ROUND(VLOOKUP(B61,key!A:J,10,FALSE),2)</f>
        <v>2.5299999999999998</v>
      </c>
    </row>
    <row r="62" spans="1:12" x14ac:dyDescent="0.4">
      <c r="A62" s="3">
        <v>-10</v>
      </c>
      <c r="B62" s="3" t="s">
        <v>44</v>
      </c>
      <c r="C62" s="3" t="s">
        <v>541</v>
      </c>
      <c r="D62" s="3" t="s">
        <v>2</v>
      </c>
      <c r="E62" s="3" t="s">
        <v>646</v>
      </c>
      <c r="F62" s="3" t="str">
        <f t="shared" si="1"/>
        <v>D_control</v>
      </c>
      <c r="G62" s="3" t="str">
        <f t="shared" si="0"/>
        <v>D_control_-10</v>
      </c>
      <c r="H62" s="3">
        <v>11.4379639745178</v>
      </c>
      <c r="I62" s="3">
        <f t="shared" si="2"/>
        <v>3.6999999999999998E-2</v>
      </c>
      <c r="J62" s="3">
        <f>VLOOKUP(B62,key!A:J,5,FALSE)</f>
        <v>7</v>
      </c>
      <c r="K62" s="3">
        <f>VLOOKUP(B62,key!A:J,8,FALSE)</f>
        <v>38</v>
      </c>
      <c r="L62" s="3">
        <f>ROUND(VLOOKUP(B62,key!A:J,10,FALSE),2)</f>
        <v>1.98</v>
      </c>
    </row>
    <row r="63" spans="1:12" x14ac:dyDescent="0.4">
      <c r="A63" s="3">
        <v>-10</v>
      </c>
      <c r="B63" s="3" t="s">
        <v>30</v>
      </c>
      <c r="C63" s="3" t="s">
        <v>541</v>
      </c>
      <c r="D63" s="3" t="s">
        <v>2</v>
      </c>
      <c r="E63" s="3" t="s">
        <v>646</v>
      </c>
      <c r="F63" s="3" t="str">
        <f t="shared" si="1"/>
        <v>D_control</v>
      </c>
      <c r="G63" s="3" t="str">
        <f t="shared" si="0"/>
        <v>D_control_-10</v>
      </c>
      <c r="H63" s="3">
        <v>8.7667827197323334</v>
      </c>
      <c r="I63" s="3">
        <f t="shared" si="2"/>
        <v>2.1000000000000001E-2</v>
      </c>
      <c r="J63" s="3">
        <f>VLOOKUP(B63,key!A:J,5,FALSE)</f>
        <v>9.5</v>
      </c>
      <c r="K63" s="3">
        <f>VLOOKUP(B63,key!A:J,8,FALSE)</f>
        <v>119</v>
      </c>
      <c r="L63" s="3">
        <f>ROUND(VLOOKUP(B63,key!A:J,10,FALSE),2)</f>
        <v>5.23</v>
      </c>
    </row>
    <row r="64" spans="1:12" x14ac:dyDescent="0.4">
      <c r="A64" s="3">
        <v>10</v>
      </c>
      <c r="B64" s="3" t="s">
        <v>30</v>
      </c>
      <c r="C64" s="3" t="s">
        <v>541</v>
      </c>
      <c r="D64" s="3" t="s">
        <v>2</v>
      </c>
      <c r="E64" s="3" t="s">
        <v>646</v>
      </c>
      <c r="F64" s="3" t="str">
        <f t="shared" si="1"/>
        <v>D_control</v>
      </c>
      <c r="G64" s="3" t="str">
        <f t="shared" si="0"/>
        <v>D_control_10</v>
      </c>
      <c r="H64" s="3">
        <v>18.677239752349266</v>
      </c>
      <c r="I64" s="3">
        <f t="shared" si="2"/>
        <v>4.3999999999999997E-2</v>
      </c>
      <c r="J64" s="3">
        <f>VLOOKUP(B64,key!A:J,5,FALSE)</f>
        <v>9.5</v>
      </c>
      <c r="K64" s="3">
        <f>VLOOKUP(B64,key!A:J,8,FALSE)</f>
        <v>119</v>
      </c>
      <c r="L64" s="3">
        <f>ROUND(VLOOKUP(B64,key!A:J,10,FALSE),2)</f>
        <v>5.23</v>
      </c>
    </row>
    <row r="65" spans="1:12" x14ac:dyDescent="0.4">
      <c r="A65" s="3">
        <v>-10</v>
      </c>
      <c r="B65" s="3" t="s">
        <v>174</v>
      </c>
      <c r="C65" s="3" t="s">
        <v>541</v>
      </c>
      <c r="D65" s="3" t="s">
        <v>2</v>
      </c>
      <c r="E65" s="3" t="s">
        <v>646</v>
      </c>
      <c r="F65" s="3" t="str">
        <f t="shared" si="1"/>
        <v>D_control</v>
      </c>
      <c r="G65" s="3" t="str">
        <f t="shared" si="0"/>
        <v>D_control_-10</v>
      </c>
      <c r="H65" s="3">
        <v>53.017100005050523</v>
      </c>
      <c r="I65" s="3">
        <f t="shared" si="2"/>
        <v>0.125</v>
      </c>
      <c r="J65" s="3">
        <f>VLOOKUP(B65,key!A:J,5,FALSE)</f>
        <v>9.5</v>
      </c>
      <c r="K65" s="3">
        <f>VLOOKUP(B65,key!A:J,8,FALSE)</f>
        <v>102</v>
      </c>
      <c r="L65" s="3">
        <f>ROUND(VLOOKUP(B65,key!A:J,10,FALSE),2)</f>
        <v>4.5599999999999996</v>
      </c>
    </row>
    <row r="66" spans="1:12" x14ac:dyDescent="0.4">
      <c r="A66" s="3">
        <v>10</v>
      </c>
      <c r="B66" s="3" t="s">
        <v>174</v>
      </c>
      <c r="C66" s="3" t="s">
        <v>541</v>
      </c>
      <c r="D66" s="3" t="s">
        <v>2</v>
      </c>
      <c r="E66" s="3" t="s">
        <v>646</v>
      </c>
      <c r="F66" s="3" t="str">
        <f t="shared" si="1"/>
        <v>D_control</v>
      </c>
      <c r="G66" s="3" t="str">
        <f t="shared" ref="G66:G129" si="3">D66&amp;"_"&amp;E66&amp;"_"&amp;A66</f>
        <v>D_control_10</v>
      </c>
      <c r="H66" s="3">
        <v>24.19234951649932</v>
      </c>
      <c r="I66" s="3">
        <f t="shared" si="2"/>
        <v>5.7000000000000002E-2</v>
      </c>
      <c r="J66" s="3">
        <f>VLOOKUP(B66,key!A:J,5,FALSE)</f>
        <v>9.5</v>
      </c>
      <c r="K66" s="3">
        <f>VLOOKUP(B66,key!A:J,8,FALSE)</f>
        <v>102</v>
      </c>
      <c r="L66" s="3">
        <f>ROUND(VLOOKUP(B66,key!A:J,10,FALSE),2)</f>
        <v>4.5599999999999996</v>
      </c>
    </row>
    <row r="67" spans="1:12" x14ac:dyDescent="0.4">
      <c r="A67" s="3">
        <v>-10</v>
      </c>
      <c r="B67" s="3" t="s">
        <v>149</v>
      </c>
      <c r="C67" s="3" t="s">
        <v>541</v>
      </c>
      <c r="D67" s="3" t="s">
        <v>2</v>
      </c>
      <c r="E67" s="3" t="s">
        <v>646</v>
      </c>
      <c r="F67" s="3" t="str">
        <f t="shared" ref="F67:F130" si="4">D67&amp;"_"&amp;E67</f>
        <v>D_control</v>
      </c>
      <c r="G67" s="3" t="str">
        <f t="shared" si="3"/>
        <v>D_control_-10</v>
      </c>
      <c r="H67" s="3">
        <v>42.230699033108777</v>
      </c>
      <c r="I67" s="3">
        <f t="shared" ref="I67:I130" si="5">ROUND((H67/44.6596)/J67,3)</f>
        <v>0.13300000000000001</v>
      </c>
      <c r="J67" s="3">
        <f>VLOOKUP(B67,key!A:J,5,FALSE)</f>
        <v>7.1</v>
      </c>
      <c r="K67" s="3">
        <f>VLOOKUP(B67,key!A:J,8,FALSE)</f>
        <v>39</v>
      </c>
      <c r="L67" s="3">
        <f>ROUND(VLOOKUP(B67,key!A:J,10,FALSE),2)</f>
        <v>2.0299999999999998</v>
      </c>
    </row>
    <row r="68" spans="1:12" x14ac:dyDescent="0.4">
      <c r="A68" s="3">
        <v>10</v>
      </c>
      <c r="B68" s="3" t="s">
        <v>149</v>
      </c>
      <c r="C68" s="3" t="s">
        <v>541</v>
      </c>
      <c r="D68" s="3" t="s">
        <v>2</v>
      </c>
      <c r="E68" s="3" t="s">
        <v>646</v>
      </c>
      <c r="F68" s="3" t="str">
        <f t="shared" si="4"/>
        <v>D_control</v>
      </c>
      <c r="G68" s="3" t="str">
        <f t="shared" si="3"/>
        <v>D_control_10</v>
      </c>
      <c r="H68" s="3">
        <v>6.6293568240028833</v>
      </c>
      <c r="I68" s="3">
        <f t="shared" si="5"/>
        <v>2.1000000000000001E-2</v>
      </c>
      <c r="J68" s="3">
        <f>VLOOKUP(B68,key!A:J,5,FALSE)</f>
        <v>7.1</v>
      </c>
      <c r="K68" s="3">
        <f>VLOOKUP(B68,key!A:J,8,FALSE)</f>
        <v>39</v>
      </c>
      <c r="L68" s="3">
        <f>ROUND(VLOOKUP(B68,key!A:J,10,FALSE),2)</f>
        <v>2.0299999999999998</v>
      </c>
    </row>
    <row r="69" spans="1:12" x14ac:dyDescent="0.4">
      <c r="A69" s="3">
        <v>-10</v>
      </c>
      <c r="B69" s="3" t="s">
        <v>79</v>
      </c>
      <c r="C69" s="3" t="s">
        <v>541</v>
      </c>
      <c r="D69" s="3" t="s">
        <v>2</v>
      </c>
      <c r="E69" s="3" t="s">
        <v>646</v>
      </c>
      <c r="F69" s="3" t="str">
        <f t="shared" si="4"/>
        <v>D_control</v>
      </c>
      <c r="G69" s="3" t="str">
        <f t="shared" si="3"/>
        <v>D_control_-10</v>
      </c>
      <c r="H69" s="3">
        <v>17.23914951809806</v>
      </c>
      <c r="I69" s="3">
        <f t="shared" si="5"/>
        <v>5.0999999999999997E-2</v>
      </c>
      <c r="J69" s="3">
        <f>VLOOKUP(B69,key!A:J,5,FALSE)</f>
        <v>7.5</v>
      </c>
      <c r="K69" s="3">
        <f>VLOOKUP(B69,key!A:J,8,FALSE)</f>
        <v>46</v>
      </c>
      <c r="L69" s="3">
        <f>ROUND(VLOOKUP(B69,key!A:J,10,FALSE),2)</f>
        <v>2.2799999999999998</v>
      </c>
    </row>
    <row r="70" spans="1:12" x14ac:dyDescent="0.4">
      <c r="A70" s="3">
        <v>10</v>
      </c>
      <c r="B70" s="3" t="s">
        <v>79</v>
      </c>
      <c r="C70" s="3" t="s">
        <v>541</v>
      </c>
      <c r="D70" s="3" t="s">
        <v>2</v>
      </c>
      <c r="E70" s="3" t="s">
        <v>646</v>
      </c>
      <c r="F70" s="3" t="str">
        <f t="shared" si="4"/>
        <v>D_control</v>
      </c>
      <c r="G70" s="3" t="str">
        <f t="shared" si="3"/>
        <v>D_control_10</v>
      </c>
      <c r="H70" s="3">
        <v>42.732551541771045</v>
      </c>
      <c r="I70" s="3">
        <f t="shared" si="5"/>
        <v>0.128</v>
      </c>
      <c r="J70" s="3">
        <f>VLOOKUP(B70,key!A:J,5,FALSE)</f>
        <v>7.5</v>
      </c>
      <c r="K70" s="3">
        <f>VLOOKUP(B70,key!A:J,8,FALSE)</f>
        <v>46</v>
      </c>
      <c r="L70" s="3">
        <f>ROUND(VLOOKUP(B70,key!A:J,10,FALSE),2)</f>
        <v>2.2799999999999998</v>
      </c>
    </row>
    <row r="71" spans="1:12" x14ac:dyDescent="0.4">
      <c r="A71" s="3">
        <v>-10</v>
      </c>
      <c r="B71" s="3" t="s">
        <v>129</v>
      </c>
      <c r="C71" s="3" t="s">
        <v>541</v>
      </c>
      <c r="D71" s="3" t="s">
        <v>2</v>
      </c>
      <c r="E71" s="3" t="s">
        <v>646</v>
      </c>
      <c r="F71" s="3" t="str">
        <f t="shared" si="4"/>
        <v>D_control</v>
      </c>
      <c r="G71" s="3" t="str">
        <f t="shared" si="3"/>
        <v>D_control_-10</v>
      </c>
      <c r="H71" s="3">
        <v>35.328090729473502</v>
      </c>
      <c r="I71" s="3">
        <f t="shared" si="5"/>
        <v>9.8000000000000004E-2</v>
      </c>
      <c r="J71" s="3">
        <f>VLOOKUP(B71,key!A:J,5,FALSE)</f>
        <v>8.1</v>
      </c>
      <c r="K71" s="3">
        <f>VLOOKUP(B71,key!A:J,8,FALSE)</f>
        <v>77</v>
      </c>
      <c r="L71" s="3">
        <f>ROUND(VLOOKUP(B71,key!A:J,10,FALSE),2)</f>
        <v>3.55</v>
      </c>
    </row>
    <row r="72" spans="1:12" x14ac:dyDescent="0.4">
      <c r="A72" s="3">
        <v>10</v>
      </c>
      <c r="B72" s="3" t="s">
        <v>129</v>
      </c>
      <c r="C72" s="3" t="s">
        <v>541</v>
      </c>
      <c r="D72" s="3" t="s">
        <v>2</v>
      </c>
      <c r="E72" s="3" t="s">
        <v>646</v>
      </c>
      <c r="F72" s="3" t="str">
        <f t="shared" si="4"/>
        <v>D_control</v>
      </c>
      <c r="G72" s="3" t="str">
        <f t="shared" si="3"/>
        <v>D_control_10</v>
      </c>
      <c r="H72" s="3">
        <v>27.063472920218828</v>
      </c>
      <c r="I72" s="3">
        <f t="shared" si="5"/>
        <v>7.4999999999999997E-2</v>
      </c>
      <c r="J72" s="3">
        <f>VLOOKUP(B72,key!A:J,5,FALSE)</f>
        <v>8.1</v>
      </c>
      <c r="K72" s="3">
        <f>VLOOKUP(B72,key!A:J,8,FALSE)</f>
        <v>77</v>
      </c>
      <c r="L72" s="3">
        <f>ROUND(VLOOKUP(B72,key!A:J,10,FALSE),2)</f>
        <v>3.55</v>
      </c>
    </row>
    <row r="73" spans="1:12" x14ac:dyDescent="0.4">
      <c r="A73" s="3">
        <v>-10</v>
      </c>
      <c r="B73" s="3" t="s">
        <v>166</v>
      </c>
      <c r="C73" s="3" t="s">
        <v>541</v>
      </c>
      <c r="D73" s="3" t="s">
        <v>2</v>
      </c>
      <c r="E73" s="3" t="s">
        <v>646</v>
      </c>
      <c r="F73" s="3" t="str">
        <f t="shared" si="4"/>
        <v>D_control</v>
      </c>
      <c r="G73" s="3" t="str">
        <f t="shared" si="3"/>
        <v>D_control_-10</v>
      </c>
      <c r="H73" s="3">
        <v>50.033288884553158</v>
      </c>
      <c r="I73" s="3">
        <f t="shared" si="5"/>
        <v>0.11799999999999999</v>
      </c>
      <c r="J73" s="3">
        <f>VLOOKUP(B73,key!A:J,5,FALSE)</f>
        <v>9.5</v>
      </c>
      <c r="K73" s="3">
        <f>VLOOKUP(B73,key!A:J,8,FALSE)</f>
        <v>67</v>
      </c>
      <c r="L73" s="3">
        <f>ROUND(VLOOKUP(B73,key!A:J,10,FALSE),2)</f>
        <v>3.15</v>
      </c>
    </row>
    <row r="74" spans="1:12" x14ac:dyDescent="0.4">
      <c r="A74" s="3">
        <v>10</v>
      </c>
      <c r="B74" s="3" t="s">
        <v>166</v>
      </c>
      <c r="C74" s="3" t="s">
        <v>541</v>
      </c>
      <c r="D74" s="3" t="s">
        <v>2</v>
      </c>
      <c r="E74" s="3" t="s">
        <v>646</v>
      </c>
      <c r="F74" s="3" t="str">
        <f t="shared" si="4"/>
        <v>D_control</v>
      </c>
      <c r="G74" s="3" t="str">
        <f t="shared" si="3"/>
        <v>D_control_10</v>
      </c>
      <c r="H74" s="3">
        <v>22.407904744210612</v>
      </c>
      <c r="I74" s="3">
        <f t="shared" si="5"/>
        <v>5.2999999999999999E-2</v>
      </c>
      <c r="J74" s="3">
        <f>VLOOKUP(B74,key!A:J,5,FALSE)</f>
        <v>9.5</v>
      </c>
      <c r="K74" s="3">
        <f>VLOOKUP(B74,key!A:J,8,FALSE)</f>
        <v>67</v>
      </c>
      <c r="L74" s="3">
        <f>ROUND(VLOOKUP(B74,key!A:J,10,FALSE),2)</f>
        <v>3.15</v>
      </c>
    </row>
    <row r="75" spans="1:12" x14ac:dyDescent="0.4">
      <c r="A75" s="3">
        <v>-10</v>
      </c>
      <c r="B75" s="3" t="s">
        <v>153</v>
      </c>
      <c r="C75" s="3" t="s">
        <v>541</v>
      </c>
      <c r="D75" s="3" t="s">
        <v>2</v>
      </c>
      <c r="E75" s="3" t="s">
        <v>646</v>
      </c>
      <c r="F75" s="3" t="str">
        <f t="shared" si="4"/>
        <v>D_control</v>
      </c>
      <c r="G75" s="3" t="str">
        <f t="shared" si="3"/>
        <v>D_control_-10</v>
      </c>
      <c r="H75" s="3">
        <v>44.126328004736138</v>
      </c>
      <c r="I75" s="3">
        <f t="shared" si="5"/>
        <v>0.124</v>
      </c>
      <c r="J75" s="3">
        <f>VLOOKUP(B75,key!A:J,5,FALSE)</f>
        <v>8</v>
      </c>
      <c r="K75" s="3">
        <f>VLOOKUP(B75,key!A:J,8,FALSE)</f>
        <v>55</v>
      </c>
      <c r="L75" s="3">
        <f>ROUND(VLOOKUP(B75,key!A:J,10,FALSE),2)</f>
        <v>2.68</v>
      </c>
    </row>
    <row r="76" spans="1:12" x14ac:dyDescent="0.4">
      <c r="A76" s="3">
        <v>10</v>
      </c>
      <c r="B76" s="3" t="s">
        <v>153</v>
      </c>
      <c r="C76" s="3" t="s">
        <v>541</v>
      </c>
      <c r="D76" s="3" t="s">
        <v>2</v>
      </c>
      <c r="E76" s="3" t="s">
        <v>646</v>
      </c>
      <c r="F76" s="3" t="str">
        <f t="shared" si="4"/>
        <v>D_control</v>
      </c>
      <c r="G76" s="3" t="str">
        <f t="shared" si="3"/>
        <v>D_control_10</v>
      </c>
      <c r="H76" s="3">
        <v>26.122410173862463</v>
      </c>
      <c r="I76" s="3">
        <f t="shared" si="5"/>
        <v>7.2999999999999995E-2</v>
      </c>
      <c r="J76" s="3">
        <f>VLOOKUP(B76,key!A:J,5,FALSE)</f>
        <v>8</v>
      </c>
      <c r="K76" s="3">
        <f>VLOOKUP(B76,key!A:J,8,FALSE)</f>
        <v>55</v>
      </c>
      <c r="L76" s="3">
        <f>ROUND(VLOOKUP(B76,key!A:J,10,FALSE),2)</f>
        <v>2.68</v>
      </c>
    </row>
    <row r="77" spans="1:12" x14ac:dyDescent="0.4">
      <c r="A77" s="3">
        <v>-10</v>
      </c>
      <c r="B77" s="3" t="s">
        <v>28</v>
      </c>
      <c r="C77" s="3" t="s">
        <v>541</v>
      </c>
      <c r="D77" s="3" t="s">
        <v>2</v>
      </c>
      <c r="E77" s="3" t="s">
        <v>646</v>
      </c>
      <c r="F77" s="3" t="str">
        <f t="shared" si="4"/>
        <v>D_control</v>
      </c>
      <c r="G77" s="3" t="str">
        <f t="shared" si="3"/>
        <v>D_control_-10</v>
      </c>
      <c r="H77" s="3">
        <v>8.4835708153649136</v>
      </c>
      <c r="I77" s="3">
        <f t="shared" si="5"/>
        <v>2.7E-2</v>
      </c>
      <c r="J77" s="3">
        <f>VLOOKUP(B77,key!A:J,5,FALSE)</f>
        <v>7</v>
      </c>
      <c r="K77" s="3">
        <f>VLOOKUP(B77,key!A:J,8,FALSE)</f>
        <v>56</v>
      </c>
      <c r="L77" s="3">
        <f>ROUND(VLOOKUP(B77,key!A:J,10,FALSE),2)</f>
        <v>2.72</v>
      </c>
    </row>
    <row r="78" spans="1:12" x14ac:dyDescent="0.4">
      <c r="A78" s="3">
        <v>10</v>
      </c>
      <c r="B78" s="3" t="s">
        <v>28</v>
      </c>
      <c r="C78" s="3" t="s">
        <v>541</v>
      </c>
      <c r="D78" s="3" t="s">
        <v>2</v>
      </c>
      <c r="E78" s="3" t="s">
        <v>646</v>
      </c>
      <c r="F78" s="3" t="str">
        <f t="shared" si="4"/>
        <v>D_control</v>
      </c>
      <c r="G78" s="3" t="str">
        <f t="shared" si="3"/>
        <v>D_control_10</v>
      </c>
      <c r="H78" s="3">
        <v>95.769842728681695</v>
      </c>
      <c r="I78" s="3">
        <f t="shared" si="5"/>
        <v>0.30599999999999999</v>
      </c>
      <c r="J78" s="3">
        <f>VLOOKUP(B78,key!A:J,5,FALSE)</f>
        <v>7</v>
      </c>
      <c r="K78" s="3">
        <f>VLOOKUP(B78,key!A:J,8,FALSE)</f>
        <v>56</v>
      </c>
      <c r="L78" s="3">
        <f>ROUND(VLOOKUP(B78,key!A:J,10,FALSE),2)</f>
        <v>2.72</v>
      </c>
    </row>
    <row r="79" spans="1:12" x14ac:dyDescent="0.4">
      <c r="A79" s="3">
        <v>-10</v>
      </c>
      <c r="B79" s="3" t="s">
        <v>27</v>
      </c>
      <c r="C79" s="3" t="s">
        <v>541</v>
      </c>
      <c r="D79" s="3" t="s">
        <v>2</v>
      </c>
      <c r="E79" s="3" t="s">
        <v>646</v>
      </c>
      <c r="F79" s="3" t="str">
        <f t="shared" si="4"/>
        <v>D_control</v>
      </c>
      <c r="G79" s="3" t="str">
        <f t="shared" si="3"/>
        <v>D_control_-10</v>
      </c>
      <c r="H79" s="3">
        <v>8.3317403507453207</v>
      </c>
      <c r="I79" s="3">
        <f t="shared" si="5"/>
        <v>2.3E-2</v>
      </c>
      <c r="J79" s="3">
        <f>VLOOKUP(B79,key!A:J,5,FALSE)</f>
        <v>8</v>
      </c>
      <c r="K79" s="3">
        <f>VLOOKUP(B79,key!A:J,8,FALSE)</f>
        <v>35</v>
      </c>
      <c r="L79" s="3">
        <f>ROUND(VLOOKUP(B79,key!A:J,10,FALSE),2)</f>
        <v>1.85</v>
      </c>
    </row>
    <row r="80" spans="1:12" x14ac:dyDescent="0.4">
      <c r="A80" s="3">
        <v>10</v>
      </c>
      <c r="B80" s="3" t="s">
        <v>27</v>
      </c>
      <c r="C80" s="3" t="s">
        <v>541</v>
      </c>
      <c r="D80" s="3" t="s">
        <v>2</v>
      </c>
      <c r="E80" s="3" t="s">
        <v>646</v>
      </c>
      <c r="F80" s="3" t="str">
        <f t="shared" si="4"/>
        <v>D_control</v>
      </c>
      <c r="G80" s="3" t="str">
        <f t="shared" si="3"/>
        <v>D_control_10</v>
      </c>
      <c r="H80" s="3">
        <v>33.043358397501166</v>
      </c>
      <c r="I80" s="3">
        <f t="shared" si="5"/>
        <v>9.1999999999999998E-2</v>
      </c>
      <c r="J80" s="3">
        <f>VLOOKUP(B80,key!A:J,5,FALSE)</f>
        <v>8</v>
      </c>
      <c r="K80" s="3">
        <f>VLOOKUP(B80,key!A:J,8,FALSE)</f>
        <v>35</v>
      </c>
      <c r="L80" s="3">
        <f>ROUND(VLOOKUP(B80,key!A:J,10,FALSE),2)</f>
        <v>1.85</v>
      </c>
    </row>
    <row r="81" spans="1:12" x14ac:dyDescent="0.4">
      <c r="A81" s="3">
        <v>10</v>
      </c>
      <c r="B81" s="3" t="s">
        <v>347</v>
      </c>
      <c r="C81" s="3" t="s">
        <v>541</v>
      </c>
      <c r="D81" s="3" t="s">
        <v>2</v>
      </c>
      <c r="E81" s="3" t="s">
        <v>646</v>
      </c>
      <c r="F81" s="3" t="str">
        <f t="shared" si="4"/>
        <v>D_control</v>
      </c>
      <c r="G81" s="3" t="str">
        <f t="shared" si="3"/>
        <v>D_control_10</v>
      </c>
      <c r="H81" s="3">
        <v>31.384370245988023</v>
      </c>
      <c r="I81" s="3">
        <f t="shared" si="5"/>
        <v>9.1999999999999998E-2</v>
      </c>
      <c r="J81" s="3">
        <f>VLOOKUP(B81,key!A:J,5,FALSE)</f>
        <v>7.6</v>
      </c>
      <c r="K81" s="3">
        <f>VLOOKUP(B81,key!A:J,8,FALSE)</f>
        <v>59</v>
      </c>
      <c r="L81" s="3">
        <f>ROUND(VLOOKUP(B81,key!A:J,10,FALSE),2)</f>
        <v>2.81</v>
      </c>
    </row>
    <row r="82" spans="1:12" x14ac:dyDescent="0.4">
      <c r="A82" s="3">
        <v>-10</v>
      </c>
      <c r="B82" s="3" t="s">
        <v>60</v>
      </c>
      <c r="C82" s="3" t="s">
        <v>541</v>
      </c>
      <c r="D82" s="3" t="s">
        <v>2</v>
      </c>
      <c r="E82" s="3" t="s">
        <v>646</v>
      </c>
      <c r="F82" s="3" t="str">
        <f t="shared" si="4"/>
        <v>D_control</v>
      </c>
      <c r="G82" s="3" t="str">
        <f t="shared" si="3"/>
        <v>D_control_-10</v>
      </c>
      <c r="H82" s="3">
        <v>14.188404491854641</v>
      </c>
      <c r="I82" s="3">
        <f t="shared" si="5"/>
        <v>4.2999999999999997E-2</v>
      </c>
      <c r="J82" s="3">
        <f>VLOOKUP(B82,key!A:J,5,FALSE)</f>
        <v>7.4</v>
      </c>
      <c r="K82" s="3">
        <f>VLOOKUP(B82,key!A:J,8,FALSE)</f>
        <v>64</v>
      </c>
      <c r="L82" s="3">
        <f>ROUND(VLOOKUP(B82,key!A:J,10,FALSE),2)</f>
        <v>3.02</v>
      </c>
    </row>
    <row r="83" spans="1:12" x14ac:dyDescent="0.4">
      <c r="A83" s="3">
        <v>-10</v>
      </c>
      <c r="B83" s="3" t="s">
        <v>110</v>
      </c>
      <c r="C83" s="3" t="s">
        <v>541</v>
      </c>
      <c r="D83" s="3" t="s">
        <v>2</v>
      </c>
      <c r="E83" s="3" t="s">
        <v>646</v>
      </c>
      <c r="F83" s="3" t="str">
        <f t="shared" si="4"/>
        <v>D_control</v>
      </c>
      <c r="G83" s="3" t="str">
        <f t="shared" si="3"/>
        <v>D_control_-10</v>
      </c>
      <c r="H83" s="3">
        <v>27.302670755938465</v>
      </c>
      <c r="I83" s="3">
        <f t="shared" si="5"/>
        <v>7.2999999999999995E-2</v>
      </c>
      <c r="J83" s="3">
        <f>VLOOKUP(B83,key!A:J,5,FALSE)</f>
        <v>8.4</v>
      </c>
      <c r="K83" s="3">
        <f>VLOOKUP(B83,key!A:J,8,FALSE)</f>
        <v>77</v>
      </c>
      <c r="L83" s="3">
        <f>ROUND(VLOOKUP(B83,key!A:J,10,FALSE),2)</f>
        <v>3.52</v>
      </c>
    </row>
    <row r="84" spans="1:12" x14ac:dyDescent="0.4">
      <c r="A84" s="3">
        <v>-10</v>
      </c>
      <c r="B84" s="3" t="s">
        <v>175</v>
      </c>
      <c r="C84" s="3" t="s">
        <v>541</v>
      </c>
      <c r="D84" s="3" t="s">
        <v>2</v>
      </c>
      <c r="E84" s="3" t="s">
        <v>646</v>
      </c>
      <c r="F84" s="3" t="str">
        <f t="shared" si="4"/>
        <v>D_control</v>
      </c>
      <c r="G84" s="3" t="str">
        <f t="shared" si="3"/>
        <v>D_control_-10</v>
      </c>
      <c r="H84" s="3">
        <v>53.022701057639864</v>
      </c>
      <c r="I84" s="3">
        <f t="shared" si="5"/>
        <v>0.126</v>
      </c>
      <c r="J84" s="3">
        <f>VLOOKUP(B84,key!A:J,5,FALSE)</f>
        <v>9.4</v>
      </c>
      <c r="K84" s="3">
        <f>VLOOKUP(B84,key!A:J,8,FALSE)</f>
        <v>93</v>
      </c>
      <c r="L84" s="3">
        <f>ROUND(VLOOKUP(B84,key!A:J,10,FALSE),2)</f>
        <v>4.18</v>
      </c>
    </row>
    <row r="85" spans="1:12" x14ac:dyDescent="0.4">
      <c r="A85" s="3">
        <v>-10</v>
      </c>
      <c r="B85" s="3" t="s">
        <v>92</v>
      </c>
      <c r="C85" s="3" t="s">
        <v>541</v>
      </c>
      <c r="D85" s="3" t="s">
        <v>2</v>
      </c>
      <c r="E85" s="3" t="s">
        <v>646</v>
      </c>
      <c r="F85" s="3" t="str">
        <f t="shared" si="4"/>
        <v>D_control</v>
      </c>
      <c r="G85" s="3" t="str">
        <f t="shared" si="3"/>
        <v>D_control_-10</v>
      </c>
      <c r="H85" s="3">
        <v>20.581016892607749</v>
      </c>
      <c r="I85" s="3">
        <f t="shared" si="5"/>
        <v>4.9000000000000002E-2</v>
      </c>
      <c r="J85" s="3">
        <f>VLOOKUP(B85,key!A:J,5,FALSE)</f>
        <v>9.4</v>
      </c>
      <c r="K85" s="3">
        <f>VLOOKUP(B85,key!A:J,8,FALSE)</f>
        <v>65</v>
      </c>
      <c r="L85" s="3">
        <f>ROUND(VLOOKUP(B85,key!A:J,10,FALSE),2)</f>
        <v>3.07</v>
      </c>
    </row>
    <row r="86" spans="1:12" x14ac:dyDescent="0.4">
      <c r="A86" s="3">
        <v>-10</v>
      </c>
      <c r="B86" s="3" t="s">
        <v>38</v>
      </c>
      <c r="C86" s="3" t="s">
        <v>541</v>
      </c>
      <c r="D86" s="3" t="s">
        <v>2</v>
      </c>
      <c r="E86" s="3" t="s">
        <v>646</v>
      </c>
      <c r="F86" s="3" t="str">
        <f t="shared" si="4"/>
        <v>D_control</v>
      </c>
      <c r="G86" s="3" t="str">
        <f t="shared" si="3"/>
        <v>D_control_-10</v>
      </c>
      <c r="H86" s="3">
        <v>11.028515818043786</v>
      </c>
      <c r="I86" s="3">
        <f t="shared" si="5"/>
        <v>2.8000000000000001E-2</v>
      </c>
      <c r="J86" s="3">
        <f>VLOOKUP(B86,key!A:J,5,FALSE)</f>
        <v>8.9</v>
      </c>
      <c r="K86" s="3">
        <f>VLOOKUP(B86,key!A:J,8,FALSE)</f>
        <v>59</v>
      </c>
      <c r="L86" s="3">
        <f>ROUND(VLOOKUP(B86,key!A:J,10,FALSE),2)</f>
        <v>2.81</v>
      </c>
    </row>
    <row r="87" spans="1:12" x14ac:dyDescent="0.4">
      <c r="A87" s="3">
        <v>-10</v>
      </c>
      <c r="B87" s="3" t="s">
        <v>56</v>
      </c>
      <c r="C87" s="3" t="s">
        <v>541</v>
      </c>
      <c r="D87" s="3" t="s">
        <v>2</v>
      </c>
      <c r="E87" s="3" t="s">
        <v>646</v>
      </c>
      <c r="F87" s="3" t="str">
        <f t="shared" si="4"/>
        <v>D_control</v>
      </c>
      <c r="G87" s="3" t="str">
        <f t="shared" si="3"/>
        <v>D_control_-10</v>
      </c>
      <c r="H87" s="3">
        <v>13.681351037811197</v>
      </c>
      <c r="I87" s="3">
        <f t="shared" si="5"/>
        <v>0.04</v>
      </c>
      <c r="J87" s="3">
        <f>VLOOKUP(B87,key!A:J,5,FALSE)</f>
        <v>7.6</v>
      </c>
      <c r="K87" s="3">
        <f>VLOOKUP(B87,key!A:J,8,FALSE)</f>
        <v>72</v>
      </c>
      <c r="L87" s="3">
        <f>ROUND(VLOOKUP(B87,key!A:J,10,FALSE),2)</f>
        <v>3.32</v>
      </c>
    </row>
    <row r="88" spans="1:12" x14ac:dyDescent="0.4">
      <c r="A88" s="3">
        <v>-10</v>
      </c>
      <c r="B88" s="3" t="s">
        <v>100</v>
      </c>
      <c r="C88" s="3" t="s">
        <v>541</v>
      </c>
      <c r="D88" s="3" t="s">
        <v>2</v>
      </c>
      <c r="E88" s="3" t="s">
        <v>646</v>
      </c>
      <c r="F88" s="3" t="str">
        <f t="shared" si="4"/>
        <v>D_control</v>
      </c>
      <c r="G88" s="3" t="str">
        <f t="shared" si="3"/>
        <v>D_control_-10</v>
      </c>
      <c r="H88" s="3">
        <v>23.427170618731452</v>
      </c>
      <c r="I88" s="3">
        <f t="shared" si="5"/>
        <v>5.0999999999999997E-2</v>
      </c>
      <c r="J88" s="3">
        <f>VLOOKUP(B88,key!A:J,5,FALSE)</f>
        <v>10.199999999999999</v>
      </c>
      <c r="K88" s="3">
        <f>VLOOKUP(B88,key!A:J,8,FALSE)</f>
        <v>96</v>
      </c>
      <c r="L88" s="3">
        <f>ROUND(VLOOKUP(B88,key!A:J,10,FALSE),2)</f>
        <v>4.29</v>
      </c>
    </row>
    <row r="89" spans="1:12" x14ac:dyDescent="0.4">
      <c r="A89" s="3">
        <v>-10</v>
      </c>
      <c r="B89" s="3" t="s">
        <v>50</v>
      </c>
      <c r="C89" s="3" t="s">
        <v>541</v>
      </c>
      <c r="D89" s="3" t="s">
        <v>2</v>
      </c>
      <c r="E89" s="3" t="s">
        <v>646</v>
      </c>
      <c r="F89" s="3" t="str">
        <f t="shared" si="4"/>
        <v>D_control</v>
      </c>
      <c r="G89" s="3" t="str">
        <f t="shared" si="3"/>
        <v>D_control_-10</v>
      </c>
      <c r="H89" s="3">
        <v>12.439683607523847</v>
      </c>
      <c r="I89" s="3">
        <f t="shared" si="5"/>
        <v>3.1E-2</v>
      </c>
      <c r="J89" s="3">
        <f>VLOOKUP(B89,key!A:J,5,FALSE)</f>
        <v>8.9</v>
      </c>
      <c r="K89" s="3">
        <f>VLOOKUP(B89,key!A:J,8,FALSE)</f>
        <v>87</v>
      </c>
      <c r="L89" s="3">
        <f>ROUND(VLOOKUP(B89,key!A:J,10,FALSE),2)</f>
        <v>3.93</v>
      </c>
    </row>
    <row r="90" spans="1:12" x14ac:dyDescent="0.4">
      <c r="A90" s="3">
        <v>-10</v>
      </c>
      <c r="B90" s="3" t="s">
        <v>132</v>
      </c>
      <c r="C90" s="3" t="s">
        <v>541</v>
      </c>
      <c r="D90" s="3" t="s">
        <v>2</v>
      </c>
      <c r="E90" s="3" t="s">
        <v>646</v>
      </c>
      <c r="F90" s="3" t="str">
        <f t="shared" si="4"/>
        <v>D_control</v>
      </c>
      <c r="G90" s="3" t="str">
        <f t="shared" si="3"/>
        <v>D_control_-10</v>
      </c>
      <c r="H90" s="3">
        <v>36.543769224938586</v>
      </c>
      <c r="I90" s="3">
        <f t="shared" si="5"/>
        <v>9.2999999999999999E-2</v>
      </c>
      <c r="J90" s="3">
        <f>VLOOKUP(B90,key!A:J,5,FALSE)</f>
        <v>8.8000000000000007</v>
      </c>
      <c r="K90" s="3">
        <f>VLOOKUP(B90,key!A:J,8,FALSE)</f>
        <v>79</v>
      </c>
      <c r="L90" s="3">
        <f>ROUND(VLOOKUP(B90,key!A:J,10,FALSE),2)</f>
        <v>3.6</v>
      </c>
    </row>
    <row r="91" spans="1:12" x14ac:dyDescent="0.4">
      <c r="A91" s="3">
        <v>-10</v>
      </c>
      <c r="B91" s="3" t="s">
        <v>88</v>
      </c>
      <c r="C91" s="3" t="s">
        <v>541</v>
      </c>
      <c r="D91" s="3" t="s">
        <v>2</v>
      </c>
      <c r="E91" s="3" t="s">
        <v>646</v>
      </c>
      <c r="F91" s="3" t="str">
        <f t="shared" si="4"/>
        <v>D_control</v>
      </c>
      <c r="G91" s="3" t="str">
        <f t="shared" si="3"/>
        <v>D_control_-10</v>
      </c>
      <c r="H91" s="3">
        <v>19.913594261302336</v>
      </c>
      <c r="I91" s="3">
        <f t="shared" si="5"/>
        <v>4.8000000000000001E-2</v>
      </c>
      <c r="J91" s="3">
        <f>VLOOKUP(B91,key!A:J,5,FALSE)</f>
        <v>9.3000000000000007</v>
      </c>
      <c r="K91" s="3">
        <f>VLOOKUP(B91,key!A:J,8,FALSE)</f>
        <v>106</v>
      </c>
      <c r="L91" s="3">
        <f>ROUND(VLOOKUP(B91,key!A:J,10,FALSE),2)</f>
        <v>4.6900000000000004</v>
      </c>
    </row>
    <row r="92" spans="1:12" x14ac:dyDescent="0.4">
      <c r="A92" s="3">
        <v>-10</v>
      </c>
      <c r="B92" s="3" t="s">
        <v>58</v>
      </c>
      <c r="C92" s="3" t="s">
        <v>541</v>
      </c>
      <c r="D92" s="3" t="s">
        <v>2</v>
      </c>
      <c r="E92" s="3" t="s">
        <v>646</v>
      </c>
      <c r="F92" s="3" t="str">
        <f t="shared" si="4"/>
        <v>D_control</v>
      </c>
      <c r="G92" s="3" t="str">
        <f t="shared" si="3"/>
        <v>D_control_-10</v>
      </c>
      <c r="H92" s="3">
        <v>13.760648477517378</v>
      </c>
      <c r="I92" s="3">
        <f t="shared" si="5"/>
        <v>3.7999999999999999E-2</v>
      </c>
      <c r="J92" s="3">
        <f>VLOOKUP(B92,key!A:J,5,FALSE)</f>
        <v>8.1999999999999993</v>
      </c>
      <c r="K92" s="3">
        <f>VLOOKUP(B92,key!A:J,8,FALSE)</f>
        <v>55</v>
      </c>
      <c r="L92" s="3">
        <f>ROUND(VLOOKUP(B92,key!A:J,10,FALSE),2)</f>
        <v>2.65</v>
      </c>
    </row>
    <row r="93" spans="1:12" x14ac:dyDescent="0.4">
      <c r="A93" s="3">
        <v>-10</v>
      </c>
      <c r="B93" s="3" t="s">
        <v>6</v>
      </c>
      <c r="C93" s="3" t="s">
        <v>541</v>
      </c>
      <c r="D93" s="3" t="s">
        <v>2</v>
      </c>
      <c r="E93" s="3" t="s">
        <v>646</v>
      </c>
      <c r="F93" s="3" t="str">
        <f t="shared" si="4"/>
        <v>D_control</v>
      </c>
      <c r="G93" s="3" t="str">
        <f t="shared" si="3"/>
        <v>D_control_-10</v>
      </c>
      <c r="H93" s="3">
        <v>10.094162438487587</v>
      </c>
      <c r="I93" s="3">
        <f t="shared" si="5"/>
        <v>2.5000000000000001E-2</v>
      </c>
      <c r="J93" s="3">
        <f>VLOOKUP(B93,key!A:J,5,FALSE)</f>
        <v>8.9</v>
      </c>
      <c r="K93" s="3">
        <f>VLOOKUP(B93,key!A:J,8,FALSE)</f>
        <v>67</v>
      </c>
      <c r="L93" s="3">
        <f>ROUND(VLOOKUP(B93,key!A:J,10,FALSE),2)</f>
        <v>3.13</v>
      </c>
    </row>
    <row r="94" spans="1:12" x14ac:dyDescent="0.4">
      <c r="A94" s="3">
        <v>-10</v>
      </c>
      <c r="B94" s="3" t="s">
        <v>18</v>
      </c>
      <c r="C94" s="3" t="s">
        <v>541</v>
      </c>
      <c r="D94" s="3" t="s">
        <v>2</v>
      </c>
      <c r="E94" s="3" t="s">
        <v>646</v>
      </c>
      <c r="F94" s="3" t="str">
        <f t="shared" si="4"/>
        <v>D_control</v>
      </c>
      <c r="G94" s="3" t="str">
        <f t="shared" si="3"/>
        <v>D_control_-10</v>
      </c>
      <c r="H94" s="3">
        <v>6.4885244412512861</v>
      </c>
      <c r="I94" s="3">
        <f t="shared" si="5"/>
        <v>1.4999999999999999E-2</v>
      </c>
      <c r="J94" s="3">
        <f>VLOOKUP(B94,key!A:J,5,FALSE)</f>
        <v>9.6999999999999993</v>
      </c>
      <c r="K94" s="3">
        <f>VLOOKUP(B94,key!A:J,8,FALSE)</f>
        <v>70</v>
      </c>
      <c r="L94" s="3">
        <f>ROUND(VLOOKUP(B94,key!A:J,10,FALSE),2)</f>
        <v>3.26</v>
      </c>
    </row>
    <row r="95" spans="1:12" x14ac:dyDescent="0.4">
      <c r="A95" s="3">
        <v>-10</v>
      </c>
      <c r="B95" s="3" t="s">
        <v>70</v>
      </c>
      <c r="C95" s="3" t="s">
        <v>541</v>
      </c>
      <c r="D95" s="3" t="s">
        <v>2</v>
      </c>
      <c r="E95" s="3" t="s">
        <v>646</v>
      </c>
      <c r="F95" s="3" t="str">
        <f t="shared" si="4"/>
        <v>D_control</v>
      </c>
      <c r="G95" s="3" t="str">
        <f t="shared" si="3"/>
        <v>D_control_-10</v>
      </c>
      <c r="H95" s="3">
        <v>15.521475855724503</v>
      </c>
      <c r="I95" s="3">
        <f t="shared" si="5"/>
        <v>3.7999999999999999E-2</v>
      </c>
      <c r="J95" s="3">
        <f>VLOOKUP(B95,key!A:J,5,FALSE)</f>
        <v>9.1999999999999993</v>
      </c>
      <c r="K95" s="3">
        <f>VLOOKUP(B95,key!A:J,8,FALSE)</f>
        <v>79</v>
      </c>
      <c r="L95" s="3">
        <f>ROUND(VLOOKUP(B95,key!A:J,10,FALSE),2)</f>
        <v>3.6</v>
      </c>
    </row>
    <row r="96" spans="1:12" x14ac:dyDescent="0.4">
      <c r="A96" s="3">
        <v>-10</v>
      </c>
      <c r="B96" s="3" t="s">
        <v>14</v>
      </c>
      <c r="C96" s="3" t="s">
        <v>541</v>
      </c>
      <c r="D96" s="3" t="s">
        <v>2</v>
      </c>
      <c r="E96" s="3" t="s">
        <v>646</v>
      </c>
      <c r="F96" s="3" t="str">
        <f t="shared" si="4"/>
        <v>D_control</v>
      </c>
      <c r="G96" s="3" t="str">
        <f t="shared" si="3"/>
        <v>D_control_-10</v>
      </c>
      <c r="H96" s="3">
        <v>5.4595893314719888</v>
      </c>
      <c r="I96" s="3">
        <f t="shared" si="5"/>
        <v>1.4999999999999999E-2</v>
      </c>
      <c r="J96" s="3">
        <f>VLOOKUP(B96,key!A:J,5,FALSE)</f>
        <v>8.1</v>
      </c>
      <c r="K96" s="3">
        <f>VLOOKUP(B96,key!A:J,8,FALSE)</f>
        <v>57</v>
      </c>
      <c r="L96" s="3">
        <f>ROUND(VLOOKUP(B96,key!A:J,10,FALSE),2)</f>
        <v>2.74</v>
      </c>
    </row>
    <row r="97" spans="1:12" x14ac:dyDescent="0.4">
      <c r="A97" s="3">
        <v>-10</v>
      </c>
      <c r="B97" s="3" t="s">
        <v>165</v>
      </c>
      <c r="C97" s="3" t="s">
        <v>541</v>
      </c>
      <c r="D97" s="3" t="s">
        <v>2</v>
      </c>
      <c r="E97" s="3" t="s">
        <v>646</v>
      </c>
      <c r="F97" s="3" t="str">
        <f t="shared" si="4"/>
        <v>D_control</v>
      </c>
      <c r="G97" s="3" t="str">
        <f t="shared" si="3"/>
        <v>D_control_-10</v>
      </c>
      <c r="H97" s="3">
        <v>49.756131252883677</v>
      </c>
      <c r="I97" s="3">
        <f t="shared" si="5"/>
        <v>0.13100000000000001</v>
      </c>
      <c r="J97" s="3">
        <f>VLOOKUP(B97,key!A:J,5,FALSE)</f>
        <v>8.5</v>
      </c>
      <c r="K97" s="3">
        <f>VLOOKUP(B97,key!A:J,8,FALSE)</f>
        <v>73</v>
      </c>
      <c r="L97" s="3">
        <f>ROUND(VLOOKUP(B97,key!A:J,10,FALSE),2)</f>
        <v>3.36</v>
      </c>
    </row>
    <row r="98" spans="1:12" x14ac:dyDescent="0.4">
      <c r="A98" s="3">
        <v>-10</v>
      </c>
      <c r="B98" s="3" t="s">
        <v>150</v>
      </c>
      <c r="C98" s="3" t="s">
        <v>541</v>
      </c>
      <c r="D98" s="3" t="s">
        <v>2</v>
      </c>
      <c r="E98" s="3" t="s">
        <v>646</v>
      </c>
      <c r="F98" s="3" t="str">
        <f t="shared" si="4"/>
        <v>D_control</v>
      </c>
      <c r="G98" s="3" t="str">
        <f t="shared" si="3"/>
        <v>D_control_-10</v>
      </c>
      <c r="H98" s="3">
        <v>42.345538824268857</v>
      </c>
      <c r="I98" s="3">
        <f t="shared" si="5"/>
        <v>0.11</v>
      </c>
      <c r="J98" s="3">
        <f>VLOOKUP(B98,key!A:J,5,FALSE)</f>
        <v>8.6</v>
      </c>
      <c r="K98" s="3">
        <f>VLOOKUP(B98,key!A:J,8,FALSE)</f>
        <v>56</v>
      </c>
      <c r="L98" s="3">
        <f>ROUND(VLOOKUP(B98,key!A:J,10,FALSE),2)</f>
        <v>2.71</v>
      </c>
    </row>
    <row r="99" spans="1:12" x14ac:dyDescent="0.4">
      <c r="A99" s="3">
        <v>-10</v>
      </c>
      <c r="B99" s="3" t="s">
        <v>5</v>
      </c>
      <c r="C99" s="3" t="s">
        <v>541</v>
      </c>
      <c r="D99" s="3" t="s">
        <v>2</v>
      </c>
      <c r="E99" s="3" t="s">
        <v>646</v>
      </c>
      <c r="F99" s="3" t="str">
        <f t="shared" si="4"/>
        <v>D_control</v>
      </c>
      <c r="G99" s="3" t="str">
        <f t="shared" si="3"/>
        <v>D_control_-10</v>
      </c>
      <c r="H99" s="3">
        <v>4.3945195699183728</v>
      </c>
      <c r="I99" s="3">
        <f t="shared" si="5"/>
        <v>1.2E-2</v>
      </c>
      <c r="J99" s="3">
        <f>VLOOKUP(B99,key!A:J,5,FALSE)</f>
        <v>8.4</v>
      </c>
      <c r="K99" s="3">
        <f>VLOOKUP(B99,key!A:J,8,FALSE)</f>
        <v>75</v>
      </c>
      <c r="L99" s="3">
        <f>ROUND(VLOOKUP(B99,key!A:J,10,FALSE),2)</f>
        <v>3.47</v>
      </c>
    </row>
    <row r="100" spans="1:12" x14ac:dyDescent="0.4">
      <c r="A100" s="3">
        <v>-10</v>
      </c>
      <c r="B100" s="3" t="s">
        <v>68</v>
      </c>
      <c r="C100" s="3" t="s">
        <v>541</v>
      </c>
      <c r="D100" s="3" t="s">
        <v>2</v>
      </c>
      <c r="E100" s="3" t="s">
        <v>646</v>
      </c>
      <c r="F100" s="3" t="str">
        <f t="shared" si="4"/>
        <v>D_control</v>
      </c>
      <c r="G100" s="3" t="str">
        <f t="shared" si="3"/>
        <v>D_control_-10</v>
      </c>
      <c r="H100" s="3">
        <v>15.33777708511127</v>
      </c>
      <c r="I100" s="3">
        <f t="shared" si="5"/>
        <v>3.5000000000000003E-2</v>
      </c>
      <c r="J100" s="3">
        <f>VLOOKUP(B100,key!A:J,5,FALSE)</f>
        <v>9.6999999999999993</v>
      </c>
      <c r="K100" s="3">
        <f>VLOOKUP(B100,key!A:J,8,FALSE)</f>
        <v>122</v>
      </c>
      <c r="L100" s="3">
        <f>ROUND(VLOOKUP(B100,key!A:J,10,FALSE),2)</f>
        <v>5.32</v>
      </c>
    </row>
    <row r="101" spans="1:12" x14ac:dyDescent="0.4">
      <c r="A101" s="3">
        <v>-10</v>
      </c>
      <c r="B101" s="3" t="s">
        <v>140</v>
      </c>
      <c r="C101" s="3" t="s">
        <v>541</v>
      </c>
      <c r="D101" s="3" t="s">
        <v>2</v>
      </c>
      <c r="E101" s="3" t="s">
        <v>646</v>
      </c>
      <c r="F101" s="3" t="str">
        <f t="shared" si="4"/>
        <v>D_control</v>
      </c>
      <c r="G101" s="3" t="str">
        <f t="shared" si="3"/>
        <v>D_control_-10</v>
      </c>
      <c r="H101" s="3">
        <v>40.114068302892647</v>
      </c>
      <c r="I101" s="3">
        <f t="shared" si="5"/>
        <v>9.9000000000000005E-2</v>
      </c>
      <c r="J101" s="3">
        <f>VLOOKUP(B101,key!A:J,5,FALSE)</f>
        <v>9.1</v>
      </c>
      <c r="K101" s="3">
        <f>VLOOKUP(B101,key!A:J,8,FALSE)</f>
        <v>70</v>
      </c>
      <c r="L101" s="3">
        <f>ROUND(VLOOKUP(B101,key!A:J,10,FALSE),2)</f>
        <v>3.26</v>
      </c>
    </row>
    <row r="102" spans="1:12" x14ac:dyDescent="0.4">
      <c r="A102" s="3">
        <v>-10</v>
      </c>
      <c r="B102" s="3" t="s">
        <v>144</v>
      </c>
      <c r="C102" s="3" t="s">
        <v>541</v>
      </c>
      <c r="D102" s="3" t="s">
        <v>2</v>
      </c>
      <c r="E102" s="3" t="s">
        <v>646</v>
      </c>
      <c r="F102" s="3" t="str">
        <f t="shared" si="4"/>
        <v>D_control</v>
      </c>
      <c r="G102" s="3" t="str">
        <f t="shared" si="3"/>
        <v>D_control_-10</v>
      </c>
      <c r="H102" s="3">
        <v>40.521859742648303</v>
      </c>
      <c r="I102" s="3">
        <f t="shared" si="5"/>
        <v>0.11799999999999999</v>
      </c>
      <c r="J102" s="3">
        <f>VLOOKUP(B102,key!A:J,5,FALSE)</f>
        <v>7.7</v>
      </c>
      <c r="K102" s="3">
        <f>VLOOKUP(B102,key!A:J,8,FALSE)</f>
        <v>48</v>
      </c>
      <c r="L102" s="3">
        <f>ROUND(VLOOKUP(B102,key!A:J,10,FALSE),2)</f>
        <v>2.39</v>
      </c>
    </row>
    <row r="103" spans="1:12" x14ac:dyDescent="0.4">
      <c r="A103" s="3">
        <v>-10</v>
      </c>
      <c r="B103" s="3" t="s">
        <v>19</v>
      </c>
      <c r="C103" s="3" t="s">
        <v>541</v>
      </c>
      <c r="D103" s="3" t="s">
        <v>2</v>
      </c>
      <c r="E103" s="3" t="s">
        <v>646</v>
      </c>
      <c r="F103" s="3" t="str">
        <f t="shared" si="4"/>
        <v>D_control</v>
      </c>
      <c r="G103" s="3" t="str">
        <f t="shared" si="3"/>
        <v>D_control_-10</v>
      </c>
      <c r="H103" s="3">
        <v>6.5302645060797033</v>
      </c>
      <c r="I103" s="3">
        <f t="shared" si="5"/>
        <v>1.4999999999999999E-2</v>
      </c>
      <c r="J103" s="3">
        <f>VLOOKUP(B103,key!A:J,5,FALSE)</f>
        <v>9.6</v>
      </c>
      <c r="K103" s="3">
        <f>VLOOKUP(B103,key!A:J,8,FALSE)</f>
        <v>72</v>
      </c>
      <c r="L103" s="3">
        <f>ROUND(VLOOKUP(B103,key!A:J,10,FALSE),2)</f>
        <v>3.32</v>
      </c>
    </row>
    <row r="104" spans="1:12" x14ac:dyDescent="0.4">
      <c r="A104" s="3">
        <v>-10</v>
      </c>
      <c r="B104" s="3" t="s">
        <v>185</v>
      </c>
      <c r="C104" s="3" t="s">
        <v>541</v>
      </c>
      <c r="D104" s="3" t="s">
        <v>2</v>
      </c>
      <c r="E104" s="3" t="s">
        <v>646</v>
      </c>
      <c r="F104" s="3" t="str">
        <f t="shared" si="4"/>
        <v>D_control</v>
      </c>
      <c r="G104" s="3" t="str">
        <f t="shared" si="3"/>
        <v>D_control_-10</v>
      </c>
      <c r="H104" s="3">
        <v>14.796737500408938</v>
      </c>
      <c r="I104" s="3">
        <f t="shared" si="5"/>
        <v>4.4999999999999998E-2</v>
      </c>
      <c r="J104" s="3">
        <f>VLOOKUP(B104,key!A:J,5,FALSE)</f>
        <v>7.4</v>
      </c>
      <c r="K104" s="3">
        <f>VLOOKUP(B104,key!A:J,8,FALSE)</f>
        <v>52</v>
      </c>
      <c r="L104" s="3">
        <f>ROUND(VLOOKUP(B104,key!A:J,10,FALSE),2)</f>
        <v>2.52</v>
      </c>
    </row>
    <row r="105" spans="1:12" x14ac:dyDescent="0.4">
      <c r="A105" s="3">
        <v>-10</v>
      </c>
      <c r="B105" s="3" t="s">
        <v>12</v>
      </c>
      <c r="C105" s="3" t="s">
        <v>541</v>
      </c>
      <c r="D105" s="3" t="s">
        <v>2</v>
      </c>
      <c r="E105" s="3" t="s">
        <v>646</v>
      </c>
      <c r="F105" s="3" t="str">
        <f t="shared" si="4"/>
        <v>D_control</v>
      </c>
      <c r="G105" s="3" t="str">
        <f t="shared" si="3"/>
        <v>D_control_-10</v>
      </c>
      <c r="H105" s="3">
        <v>4.4617892739755689</v>
      </c>
      <c r="I105" s="3">
        <f t="shared" si="5"/>
        <v>1.2999999999999999E-2</v>
      </c>
      <c r="J105" s="3">
        <f>VLOOKUP(B105,key!A:J,5,FALSE)</f>
        <v>7.7</v>
      </c>
      <c r="K105" s="3">
        <f>VLOOKUP(B105,key!A:J,8,FALSE)</f>
        <v>45</v>
      </c>
      <c r="L105" s="3">
        <f>ROUND(VLOOKUP(B105,key!A:J,10,FALSE),2)</f>
        <v>2.2599999999999998</v>
      </c>
    </row>
    <row r="106" spans="1:12" x14ac:dyDescent="0.4">
      <c r="A106" s="3">
        <v>-10</v>
      </c>
      <c r="B106" s="3" t="s">
        <v>34</v>
      </c>
      <c r="C106" s="3" t="s">
        <v>541</v>
      </c>
      <c r="D106" s="3" t="s">
        <v>2</v>
      </c>
      <c r="E106" s="3" t="s">
        <v>646</v>
      </c>
      <c r="F106" s="3" t="str">
        <f t="shared" si="4"/>
        <v>D_control</v>
      </c>
      <c r="G106" s="3" t="str">
        <f t="shared" si="3"/>
        <v>D_control_-10</v>
      </c>
      <c r="H106" s="3">
        <v>9.4910665995762429</v>
      </c>
      <c r="I106" s="3">
        <f t="shared" si="5"/>
        <v>0.03</v>
      </c>
      <c r="J106" s="3">
        <f>VLOOKUP(B106,key!A:J,5,FALSE)</f>
        <v>7.2</v>
      </c>
      <c r="K106" s="3">
        <f>VLOOKUP(B106,key!A:J,8,FALSE)</f>
        <v>60</v>
      </c>
      <c r="L106" s="3">
        <f>ROUND(VLOOKUP(B106,key!A:J,10,FALSE),2)</f>
        <v>2.86</v>
      </c>
    </row>
    <row r="107" spans="1:12" x14ac:dyDescent="0.4">
      <c r="A107" s="3">
        <v>-10</v>
      </c>
      <c r="B107" s="3" t="s">
        <v>46</v>
      </c>
      <c r="C107" s="3" t="s">
        <v>541</v>
      </c>
      <c r="D107" s="3" t="s">
        <v>2</v>
      </c>
      <c r="E107" s="3" t="s">
        <v>646</v>
      </c>
      <c r="F107" s="3" t="str">
        <f t="shared" si="4"/>
        <v>D_control</v>
      </c>
      <c r="G107" s="3" t="str">
        <f t="shared" si="3"/>
        <v>D_control_-10</v>
      </c>
      <c r="H107" s="3">
        <v>11.773777168798375</v>
      </c>
      <c r="I107" s="3">
        <f t="shared" si="5"/>
        <v>3.2000000000000001E-2</v>
      </c>
      <c r="J107" s="3">
        <f>VLOOKUP(B107,key!A:J,5,FALSE)</f>
        <v>8.1999999999999993</v>
      </c>
      <c r="K107" s="3">
        <f>VLOOKUP(B107,key!A:J,8,FALSE)</f>
        <v>60</v>
      </c>
      <c r="L107" s="3">
        <f>ROUND(VLOOKUP(B107,key!A:J,10,FALSE),2)</f>
        <v>2.86</v>
      </c>
    </row>
    <row r="108" spans="1:12" x14ac:dyDescent="0.4">
      <c r="A108" s="3">
        <v>-10</v>
      </c>
      <c r="B108" s="3" t="s">
        <v>167</v>
      </c>
      <c r="C108" s="3" t="s">
        <v>541</v>
      </c>
      <c r="D108" s="3" t="s">
        <v>2</v>
      </c>
      <c r="E108" s="3" t="s">
        <v>646</v>
      </c>
      <c r="F108" s="3" t="str">
        <f t="shared" si="4"/>
        <v>D_control</v>
      </c>
      <c r="G108" s="3" t="str">
        <f t="shared" si="3"/>
        <v>D_control_-10</v>
      </c>
      <c r="H108" s="3">
        <v>50.043621377913496</v>
      </c>
      <c r="I108" s="3">
        <f t="shared" si="5"/>
        <v>0.11600000000000001</v>
      </c>
      <c r="J108" s="3">
        <f>VLOOKUP(B108,key!A:J,5,FALSE)</f>
        <v>9.6999999999999993</v>
      </c>
      <c r="K108" s="3">
        <f>VLOOKUP(B108,key!A:J,8,FALSE)</f>
        <v>74</v>
      </c>
      <c r="L108" s="3">
        <f>ROUND(VLOOKUP(B108,key!A:J,10,FALSE),2)</f>
        <v>3.42</v>
      </c>
    </row>
    <row r="109" spans="1:12" x14ac:dyDescent="0.4">
      <c r="A109" s="3">
        <v>-10</v>
      </c>
      <c r="B109" s="3" t="s">
        <v>182</v>
      </c>
      <c r="C109" s="3" t="s">
        <v>541</v>
      </c>
      <c r="D109" s="3" t="s">
        <v>2</v>
      </c>
      <c r="E109" s="3" t="s">
        <v>646</v>
      </c>
      <c r="F109" s="3" t="str">
        <f t="shared" si="4"/>
        <v>D_control</v>
      </c>
      <c r="G109" s="3" t="str">
        <f t="shared" si="3"/>
        <v>D_control_-10</v>
      </c>
      <c r="H109" s="3">
        <v>59.155533576798533</v>
      </c>
      <c r="I109" s="3">
        <f t="shared" si="5"/>
        <v>0.13700000000000001</v>
      </c>
      <c r="J109" s="3">
        <f>VLOOKUP(B109,key!A:J,5,FALSE)</f>
        <v>9.6999999999999993</v>
      </c>
      <c r="K109" s="3">
        <f>VLOOKUP(B109,key!A:J,8,FALSE)</f>
        <v>96</v>
      </c>
      <c r="L109" s="3">
        <f>ROUND(VLOOKUP(B109,key!A:J,10,FALSE),2)</f>
        <v>4.29</v>
      </c>
    </row>
    <row r="110" spans="1:12" x14ac:dyDescent="0.4">
      <c r="A110" s="3">
        <v>-10</v>
      </c>
      <c r="B110" s="3" t="s">
        <v>117</v>
      </c>
      <c r="C110" s="3" t="s">
        <v>541</v>
      </c>
      <c r="D110" s="3" t="s">
        <v>2</v>
      </c>
      <c r="E110" s="3" t="s">
        <v>646</v>
      </c>
      <c r="F110" s="3" t="str">
        <f t="shared" si="4"/>
        <v>D_control</v>
      </c>
      <c r="G110" s="3" t="str">
        <f t="shared" si="3"/>
        <v>D_control_-10</v>
      </c>
      <c r="H110" s="3">
        <v>29.561562142176371</v>
      </c>
      <c r="I110" s="3">
        <f t="shared" si="5"/>
        <v>8.2000000000000003E-2</v>
      </c>
      <c r="J110" s="3">
        <f>VLOOKUP(B110,key!A:J,5,FALSE)</f>
        <v>8.1</v>
      </c>
      <c r="K110" s="3">
        <f>VLOOKUP(B110,key!A:J,8,FALSE)</f>
        <v>60</v>
      </c>
      <c r="L110" s="3">
        <f>ROUND(VLOOKUP(B110,key!A:J,10,FALSE),2)</f>
        <v>2.87</v>
      </c>
    </row>
    <row r="111" spans="1:12" x14ac:dyDescent="0.4">
      <c r="A111" s="3">
        <v>-10</v>
      </c>
      <c r="B111" s="3" t="s">
        <v>173</v>
      </c>
      <c r="C111" s="3" t="s">
        <v>541</v>
      </c>
      <c r="D111" s="3" t="s">
        <v>2</v>
      </c>
      <c r="E111" s="3" t="s">
        <v>646</v>
      </c>
      <c r="F111" s="3" t="str">
        <f t="shared" si="4"/>
        <v>D_control</v>
      </c>
      <c r="G111" s="3" t="str">
        <f t="shared" si="3"/>
        <v>D_control_-10</v>
      </c>
      <c r="H111" s="3">
        <v>52.598154246152887</v>
      </c>
      <c r="I111" s="3">
        <f t="shared" si="5"/>
        <v>0.13500000000000001</v>
      </c>
      <c r="J111" s="3">
        <f>VLOOKUP(B111,key!A:J,5,FALSE)</f>
        <v>8.6999999999999993</v>
      </c>
      <c r="K111" s="3">
        <f>VLOOKUP(B111,key!A:J,8,FALSE)</f>
        <v>66</v>
      </c>
      <c r="L111" s="3">
        <f>ROUND(VLOOKUP(B111,key!A:J,10,FALSE),2)</f>
        <v>3.08</v>
      </c>
    </row>
    <row r="112" spans="1:12" x14ac:dyDescent="0.4">
      <c r="A112" s="3">
        <v>-10</v>
      </c>
      <c r="B112" s="3" t="s">
        <v>107</v>
      </c>
      <c r="C112" s="3" t="s">
        <v>541</v>
      </c>
      <c r="D112" s="3" t="s">
        <v>2</v>
      </c>
      <c r="E112" s="3" t="s">
        <v>646</v>
      </c>
      <c r="F112" s="3" t="str">
        <f t="shared" si="4"/>
        <v>D_control</v>
      </c>
      <c r="G112" s="3" t="str">
        <f t="shared" si="3"/>
        <v>D_control_-10</v>
      </c>
      <c r="H112" s="3">
        <v>25.279352114058753</v>
      </c>
      <c r="I112" s="3">
        <f t="shared" si="5"/>
        <v>8.2000000000000003E-2</v>
      </c>
      <c r="J112" s="3">
        <f>VLOOKUP(B112,key!A:J,5,FALSE)</f>
        <v>6.9</v>
      </c>
      <c r="K112" s="3">
        <f>VLOOKUP(B112,key!A:J,8,FALSE)</f>
        <v>50</v>
      </c>
      <c r="L112" s="3">
        <f>ROUND(VLOOKUP(B112,key!A:J,10,FALSE),2)</f>
        <v>2.4500000000000002</v>
      </c>
    </row>
    <row r="113" spans="1:12" x14ac:dyDescent="0.4">
      <c r="A113" s="3">
        <v>-10</v>
      </c>
      <c r="B113" s="3" t="s">
        <v>83</v>
      </c>
      <c r="C113" s="3" t="s">
        <v>541</v>
      </c>
      <c r="D113" s="3" t="s">
        <v>2</v>
      </c>
      <c r="E113" s="3" t="s">
        <v>646</v>
      </c>
      <c r="F113" s="3" t="str">
        <f t="shared" si="4"/>
        <v>D_control</v>
      </c>
      <c r="G113" s="3" t="str">
        <f t="shared" si="3"/>
        <v>D_control_-10</v>
      </c>
      <c r="H113" s="3">
        <v>18.863511785286448</v>
      </c>
      <c r="I113" s="3">
        <f t="shared" si="5"/>
        <v>4.7E-2</v>
      </c>
      <c r="J113" s="3">
        <f>VLOOKUP(B113,key!A:J,5,FALSE)</f>
        <v>8.9</v>
      </c>
      <c r="K113" s="3">
        <f>VLOOKUP(B113,key!A:J,8,FALSE)</f>
        <v>136</v>
      </c>
      <c r="L113" s="3">
        <f>ROUND(VLOOKUP(B113,key!A:J,10,FALSE),2)</f>
        <v>5.9</v>
      </c>
    </row>
    <row r="114" spans="1:12" x14ac:dyDescent="0.4">
      <c r="A114" s="3">
        <v>-10</v>
      </c>
      <c r="B114" s="3" t="s">
        <v>112</v>
      </c>
      <c r="C114" s="3" t="s">
        <v>541</v>
      </c>
      <c r="D114" s="3" t="s">
        <v>2</v>
      </c>
      <c r="E114" s="3" t="s">
        <v>646</v>
      </c>
      <c r="F114" s="3" t="str">
        <f t="shared" si="4"/>
        <v>D_control</v>
      </c>
      <c r="G114" s="3" t="str">
        <f t="shared" si="3"/>
        <v>D_control_-10</v>
      </c>
      <c r="H114" s="3">
        <v>27.402495679017221</v>
      </c>
      <c r="I114" s="3">
        <f t="shared" si="5"/>
        <v>6.5000000000000002E-2</v>
      </c>
      <c r="J114" s="3">
        <f>VLOOKUP(B114,key!A:J,5,FALSE)</f>
        <v>9.5</v>
      </c>
      <c r="K114" s="3">
        <f>VLOOKUP(B114,key!A:J,8,FALSE)</f>
        <v>102</v>
      </c>
      <c r="L114" s="3">
        <f>ROUND(VLOOKUP(B114,key!A:J,10,FALSE),2)</f>
        <v>4.54</v>
      </c>
    </row>
    <row r="115" spans="1:12" x14ac:dyDescent="0.4">
      <c r="A115" s="3">
        <v>-10</v>
      </c>
      <c r="B115" s="3" t="s">
        <v>84</v>
      </c>
      <c r="C115" s="3" t="s">
        <v>541</v>
      </c>
      <c r="D115" s="3" t="s">
        <v>2</v>
      </c>
      <c r="E115" s="3" t="s">
        <v>646</v>
      </c>
      <c r="F115" s="3" t="str">
        <f t="shared" si="4"/>
        <v>D_control</v>
      </c>
      <c r="G115" s="3" t="str">
        <f t="shared" si="3"/>
        <v>D_control_-10</v>
      </c>
      <c r="H115" s="3">
        <v>18.966623325842448</v>
      </c>
      <c r="I115" s="3">
        <f t="shared" si="5"/>
        <v>4.3999999999999997E-2</v>
      </c>
      <c r="J115" s="3">
        <f>VLOOKUP(B115,key!A:J,5,FALSE)</f>
        <v>9.6</v>
      </c>
      <c r="K115" s="3">
        <f>VLOOKUP(B115,key!A:J,8,FALSE)</f>
        <v>70</v>
      </c>
      <c r="L115" s="3">
        <f>ROUND(VLOOKUP(B115,key!A:J,10,FALSE),2)</f>
        <v>3.27</v>
      </c>
    </row>
    <row r="116" spans="1:12" x14ac:dyDescent="0.4">
      <c r="A116" s="3">
        <v>-10</v>
      </c>
      <c r="B116" s="3" t="s">
        <v>54</v>
      </c>
      <c r="C116" s="3" t="s">
        <v>541</v>
      </c>
      <c r="D116" s="3" t="s">
        <v>2</v>
      </c>
      <c r="E116" s="3" t="s">
        <v>646</v>
      </c>
      <c r="F116" s="3" t="str">
        <f t="shared" si="4"/>
        <v>D_control</v>
      </c>
      <c r="G116" s="3" t="str">
        <f t="shared" si="3"/>
        <v>D_control_-10</v>
      </c>
      <c r="H116" s="3">
        <v>13.238421125962958</v>
      </c>
      <c r="I116" s="3">
        <f t="shared" si="5"/>
        <v>0.04</v>
      </c>
      <c r="J116" s="3">
        <f>VLOOKUP(B116,key!A:J,5,FALSE)</f>
        <v>7.4</v>
      </c>
      <c r="K116" s="3">
        <f>VLOOKUP(B116,key!A:J,8,FALSE)</f>
        <v>52</v>
      </c>
      <c r="L116" s="3">
        <f>ROUND(VLOOKUP(B116,key!A:J,10,FALSE),2)</f>
        <v>2.5499999999999998</v>
      </c>
    </row>
    <row r="117" spans="1:12" x14ac:dyDescent="0.4">
      <c r="A117" s="3">
        <v>-10</v>
      </c>
      <c r="B117" s="3" t="s">
        <v>75</v>
      </c>
      <c r="C117" s="3" t="s">
        <v>541</v>
      </c>
      <c r="D117" s="3" t="s">
        <v>2</v>
      </c>
      <c r="E117" s="3" t="s">
        <v>646</v>
      </c>
      <c r="F117" s="3" t="str">
        <f t="shared" si="4"/>
        <v>D_control</v>
      </c>
      <c r="G117" s="3" t="str">
        <f t="shared" si="3"/>
        <v>D_control_-10</v>
      </c>
      <c r="H117" s="3">
        <v>16.76362556556947</v>
      </c>
      <c r="I117" s="3">
        <f t="shared" si="5"/>
        <v>4.5999999999999999E-2</v>
      </c>
      <c r="J117" s="3">
        <f>VLOOKUP(B117,key!A:J,5,FALSE)</f>
        <v>8.1999999999999993</v>
      </c>
      <c r="K117" s="3">
        <f>VLOOKUP(B117,key!A:J,8,FALSE)</f>
        <v>66</v>
      </c>
      <c r="L117" s="3">
        <f>ROUND(VLOOKUP(B117,key!A:J,10,FALSE),2)</f>
        <v>3.12</v>
      </c>
    </row>
    <row r="118" spans="1:12" x14ac:dyDescent="0.4">
      <c r="A118" s="3">
        <v>-10</v>
      </c>
      <c r="B118" s="3" t="s">
        <v>87</v>
      </c>
      <c r="C118" s="3" t="s">
        <v>541</v>
      </c>
      <c r="D118" s="3" t="s">
        <v>2</v>
      </c>
      <c r="E118" s="3" t="s">
        <v>646</v>
      </c>
      <c r="F118" s="3" t="str">
        <f t="shared" si="4"/>
        <v>D_control</v>
      </c>
      <c r="G118" s="3" t="str">
        <f t="shared" si="3"/>
        <v>D_control_-10</v>
      </c>
      <c r="H118" s="3">
        <v>19.748229466279724</v>
      </c>
      <c r="I118" s="3">
        <f t="shared" si="5"/>
        <v>5.0999999999999997E-2</v>
      </c>
      <c r="J118" s="3">
        <f>VLOOKUP(B118,key!A:J,5,FALSE)</f>
        <v>8.6</v>
      </c>
      <c r="K118" s="3">
        <f>VLOOKUP(B118,key!A:J,8,FALSE)</f>
        <v>69</v>
      </c>
      <c r="L118" s="3">
        <f>ROUND(VLOOKUP(B118,key!A:J,10,FALSE),2)</f>
        <v>3.23</v>
      </c>
    </row>
    <row r="119" spans="1:12" x14ac:dyDescent="0.4">
      <c r="A119" s="3">
        <v>-10</v>
      </c>
      <c r="B119" s="3" t="s">
        <v>64</v>
      </c>
      <c r="C119" s="3" t="s">
        <v>541</v>
      </c>
      <c r="D119" s="3" t="s">
        <v>2</v>
      </c>
      <c r="E119" s="3" t="s">
        <v>646</v>
      </c>
      <c r="F119" s="3" t="str">
        <f t="shared" si="4"/>
        <v>D_control</v>
      </c>
      <c r="G119" s="3" t="str">
        <f t="shared" si="3"/>
        <v>D_control_-10</v>
      </c>
      <c r="H119" s="3">
        <v>15.01749195958547</v>
      </c>
      <c r="I119" s="3">
        <f t="shared" si="5"/>
        <v>3.9E-2</v>
      </c>
      <c r="J119" s="3">
        <f>VLOOKUP(B119,key!A:J,5,FALSE)</f>
        <v>8.6999999999999993</v>
      </c>
      <c r="K119" s="3">
        <f>VLOOKUP(B119,key!A:J,8,FALSE)</f>
        <v>78</v>
      </c>
      <c r="L119" s="3">
        <f>ROUND(VLOOKUP(B119,key!A:J,10,FALSE),2)</f>
        <v>3.57</v>
      </c>
    </row>
    <row r="120" spans="1:12" x14ac:dyDescent="0.4">
      <c r="A120" s="3">
        <v>-10</v>
      </c>
      <c r="B120" s="3" t="s">
        <v>40</v>
      </c>
      <c r="C120" s="3" t="s">
        <v>541</v>
      </c>
      <c r="D120" s="3" t="s">
        <v>2</v>
      </c>
      <c r="E120" s="3" t="s">
        <v>646</v>
      </c>
      <c r="F120" s="3" t="str">
        <f t="shared" si="4"/>
        <v>D_control</v>
      </c>
      <c r="G120" s="3" t="str">
        <f t="shared" si="3"/>
        <v>D_control_-10</v>
      </c>
      <c r="H120" s="3">
        <v>11.175522637590632</v>
      </c>
      <c r="I120" s="3">
        <f t="shared" si="5"/>
        <v>2.5999999999999999E-2</v>
      </c>
      <c r="J120" s="3">
        <f>VLOOKUP(B120,key!A:J,5,FALSE)</f>
        <v>9.5</v>
      </c>
      <c r="K120" s="3">
        <f>VLOOKUP(B120,key!A:J,8,FALSE)</f>
        <v>47</v>
      </c>
      <c r="L120" s="3">
        <f>ROUND(VLOOKUP(B120,key!A:J,10,FALSE),2)</f>
        <v>2.35</v>
      </c>
    </row>
    <row r="121" spans="1:12" x14ac:dyDescent="0.4">
      <c r="A121" s="3">
        <v>-10</v>
      </c>
      <c r="B121" s="3" t="s">
        <v>145</v>
      </c>
      <c r="C121" s="3" t="s">
        <v>541</v>
      </c>
      <c r="D121" s="3" t="s">
        <v>2</v>
      </c>
      <c r="E121" s="3" t="s">
        <v>646</v>
      </c>
      <c r="F121" s="3" t="str">
        <f t="shared" si="4"/>
        <v>D_control</v>
      </c>
      <c r="G121" s="3" t="str">
        <f t="shared" si="3"/>
        <v>D_control_-10</v>
      </c>
      <c r="H121" s="3">
        <v>40.609513472258968</v>
      </c>
      <c r="I121" s="3">
        <f t="shared" si="5"/>
        <v>0.09</v>
      </c>
      <c r="J121" s="3">
        <f>VLOOKUP(B121,key!A:J,5,FALSE)</f>
        <v>10.1</v>
      </c>
      <c r="K121" s="3">
        <f>VLOOKUP(B121,key!A:J,8,FALSE)</f>
        <v>69</v>
      </c>
      <c r="L121" s="3">
        <f>ROUND(VLOOKUP(B121,key!A:J,10,FALSE),2)</f>
        <v>3.21</v>
      </c>
    </row>
    <row r="122" spans="1:12" x14ac:dyDescent="0.4">
      <c r="A122" s="3">
        <v>-10</v>
      </c>
      <c r="B122" s="3" t="s">
        <v>193</v>
      </c>
      <c r="C122" s="3" t="s">
        <v>541</v>
      </c>
      <c r="D122" s="3" t="s">
        <v>2</v>
      </c>
      <c r="E122" s="3" t="s">
        <v>646</v>
      </c>
      <c r="F122" s="3" t="str">
        <f t="shared" si="4"/>
        <v>D_control</v>
      </c>
      <c r="G122" s="3" t="str">
        <f t="shared" si="3"/>
        <v>D_control_-10</v>
      </c>
      <c r="H122" s="3">
        <v>66.203380284335282</v>
      </c>
      <c r="I122" s="3">
        <f t="shared" si="5"/>
        <v>0.17199999999999999</v>
      </c>
      <c r="J122" s="3">
        <f>VLOOKUP(B122,key!A:J,5,FALSE)</f>
        <v>8.6</v>
      </c>
      <c r="K122" s="3">
        <f>VLOOKUP(B122,key!A:J,8,FALSE)</f>
        <v>60</v>
      </c>
      <c r="L122" s="3">
        <f>ROUND(VLOOKUP(B122,key!A:J,10,FALSE),2)</f>
        <v>2.86</v>
      </c>
    </row>
    <row r="123" spans="1:12" x14ac:dyDescent="0.4">
      <c r="A123" s="3">
        <v>-10</v>
      </c>
      <c r="B123" s="3" t="s">
        <v>61</v>
      </c>
      <c r="C123" s="3" t="s">
        <v>541</v>
      </c>
      <c r="D123" s="3" t="s">
        <v>2</v>
      </c>
      <c r="E123" s="3" t="s">
        <v>646</v>
      </c>
      <c r="F123" s="3" t="str">
        <f t="shared" si="4"/>
        <v>D_control</v>
      </c>
      <c r="G123" s="3" t="str">
        <f t="shared" si="3"/>
        <v>D_control_-10</v>
      </c>
      <c r="H123" s="3">
        <v>14.87417271194596</v>
      </c>
      <c r="I123" s="3">
        <f t="shared" si="5"/>
        <v>4.1000000000000002E-2</v>
      </c>
      <c r="J123" s="3">
        <f>VLOOKUP(B123,key!A:J,5,FALSE)</f>
        <v>8.1</v>
      </c>
      <c r="K123" s="3">
        <f>VLOOKUP(B123,key!A:J,8,FALSE)</f>
        <v>90</v>
      </c>
      <c r="L123" s="3">
        <f>ROUND(VLOOKUP(B123,key!A:J,10,FALSE),2)</f>
        <v>4.0599999999999996</v>
      </c>
    </row>
    <row r="124" spans="1:12" x14ac:dyDescent="0.4">
      <c r="A124" s="3">
        <v>-10</v>
      </c>
      <c r="B124" s="3" t="s">
        <v>98</v>
      </c>
      <c r="C124" s="3" t="s">
        <v>541</v>
      </c>
      <c r="D124" s="3" t="s">
        <v>2</v>
      </c>
      <c r="E124" s="3" t="s">
        <v>646</v>
      </c>
      <c r="F124" s="3" t="str">
        <f t="shared" si="4"/>
        <v>D_control</v>
      </c>
      <c r="G124" s="3" t="str">
        <f t="shared" si="3"/>
        <v>D_control_-10</v>
      </c>
      <c r="H124" s="3">
        <v>22.619357705117977</v>
      </c>
      <c r="I124" s="3">
        <f t="shared" si="5"/>
        <v>5.8999999999999997E-2</v>
      </c>
      <c r="J124" s="3">
        <f>VLOOKUP(B124,key!A:J,5,FALSE)</f>
        <v>8.6</v>
      </c>
      <c r="K124" s="3">
        <f>VLOOKUP(B124,key!A:J,8,FALSE)</f>
        <v>91</v>
      </c>
      <c r="L124" s="3">
        <f>ROUND(VLOOKUP(B124,key!A:J,10,FALSE),2)</f>
        <v>4.12</v>
      </c>
    </row>
    <row r="125" spans="1:12" x14ac:dyDescent="0.4">
      <c r="A125" s="3">
        <v>-10</v>
      </c>
      <c r="B125" s="3" t="s">
        <v>108</v>
      </c>
      <c r="C125" s="3" t="s">
        <v>541</v>
      </c>
      <c r="D125" s="3" t="s">
        <v>2</v>
      </c>
      <c r="E125" s="3" t="s">
        <v>646</v>
      </c>
      <c r="F125" s="3" t="str">
        <f t="shared" si="4"/>
        <v>D_control</v>
      </c>
      <c r="G125" s="3" t="str">
        <f t="shared" si="3"/>
        <v>D_control_-10</v>
      </c>
      <c r="H125" s="3">
        <v>26.493807756589433</v>
      </c>
      <c r="I125" s="3">
        <f t="shared" si="5"/>
        <v>0.09</v>
      </c>
      <c r="J125" s="3">
        <f>VLOOKUP(B125,key!A:J,5,FALSE)</f>
        <v>6.6</v>
      </c>
      <c r="K125" s="3">
        <f>VLOOKUP(B125,key!A:J,8,FALSE)</f>
        <v>49</v>
      </c>
      <c r="L125" s="3">
        <f>ROUND(VLOOKUP(B125,key!A:J,10,FALSE),2)</f>
        <v>2.44</v>
      </c>
    </row>
    <row r="126" spans="1:12" x14ac:dyDescent="0.4">
      <c r="A126" s="3">
        <v>-10</v>
      </c>
      <c r="B126" s="3" t="s">
        <v>171</v>
      </c>
      <c r="C126" s="3" t="s">
        <v>541</v>
      </c>
      <c r="D126" s="3" t="s">
        <v>2</v>
      </c>
      <c r="E126" s="3" t="s">
        <v>646</v>
      </c>
      <c r="F126" s="3" t="str">
        <f t="shared" si="4"/>
        <v>D_control</v>
      </c>
      <c r="G126" s="3" t="str">
        <f t="shared" si="3"/>
        <v>D_control_-10</v>
      </c>
      <c r="H126" s="3">
        <v>51.619667283846013</v>
      </c>
      <c r="I126" s="3">
        <f t="shared" si="5"/>
        <v>0.13400000000000001</v>
      </c>
      <c r="J126" s="3">
        <f>VLOOKUP(B126,key!A:J,5,FALSE)</f>
        <v>8.6</v>
      </c>
      <c r="K126" s="3">
        <f>VLOOKUP(B126,key!A:J,8,FALSE)</f>
        <v>95</v>
      </c>
      <c r="L126" s="3">
        <f>ROUND(VLOOKUP(B126,key!A:J,10,FALSE),2)</f>
        <v>4.26</v>
      </c>
    </row>
    <row r="127" spans="1:12" x14ac:dyDescent="0.4">
      <c r="A127" s="3">
        <v>-10</v>
      </c>
      <c r="B127" s="3" t="s">
        <v>90</v>
      </c>
      <c r="C127" s="3" t="s">
        <v>541</v>
      </c>
      <c r="D127" s="3" t="s">
        <v>2</v>
      </c>
      <c r="E127" s="3" t="s">
        <v>646</v>
      </c>
      <c r="F127" s="3" t="str">
        <f t="shared" si="4"/>
        <v>D_control</v>
      </c>
      <c r="G127" s="3" t="str">
        <f t="shared" si="3"/>
        <v>D_control_-10</v>
      </c>
      <c r="H127" s="3">
        <v>20.02763886404091</v>
      </c>
      <c r="I127" s="3">
        <f t="shared" si="5"/>
        <v>4.8000000000000001E-2</v>
      </c>
      <c r="J127" s="3">
        <f>VLOOKUP(B127,key!A:J,5,FALSE)</f>
        <v>9.4</v>
      </c>
      <c r="K127" s="3">
        <f>VLOOKUP(B127,key!A:J,8,FALSE)</f>
        <v>100</v>
      </c>
      <c r="L127" s="3">
        <f>ROUND(VLOOKUP(B127,key!A:J,10,FALSE),2)</f>
        <v>4.46</v>
      </c>
    </row>
    <row r="128" spans="1:12" x14ac:dyDescent="0.4">
      <c r="A128" s="3">
        <v>-10</v>
      </c>
      <c r="B128" s="3" t="s">
        <v>125</v>
      </c>
      <c r="C128" s="3" t="s">
        <v>541</v>
      </c>
      <c r="D128" s="3" t="s">
        <v>2</v>
      </c>
      <c r="E128" s="3" t="s">
        <v>646</v>
      </c>
      <c r="F128" s="3" t="str">
        <f t="shared" si="4"/>
        <v>D_control</v>
      </c>
      <c r="G128" s="3" t="str">
        <f t="shared" si="3"/>
        <v>D_control_-10</v>
      </c>
      <c r="H128" s="3">
        <v>32.571988354753131</v>
      </c>
      <c r="I128" s="3">
        <f t="shared" si="5"/>
        <v>7.9000000000000001E-2</v>
      </c>
      <c r="J128" s="3">
        <f>VLOOKUP(B128,key!A:J,5,FALSE)</f>
        <v>9.1999999999999993</v>
      </c>
      <c r="K128" s="3">
        <f>VLOOKUP(B128,key!A:J,8,FALSE)</f>
        <v>78</v>
      </c>
      <c r="L128" s="3">
        <f>ROUND(VLOOKUP(B128,key!A:J,10,FALSE),2)</f>
        <v>3.57</v>
      </c>
    </row>
    <row r="129" spans="1:12" x14ac:dyDescent="0.4">
      <c r="A129" s="3">
        <v>-10</v>
      </c>
      <c r="B129" s="3" t="s">
        <v>123</v>
      </c>
      <c r="C129" s="3" t="s">
        <v>541</v>
      </c>
      <c r="D129" s="3" t="s">
        <v>2</v>
      </c>
      <c r="E129" s="3" t="s">
        <v>646</v>
      </c>
      <c r="F129" s="3" t="str">
        <f t="shared" si="4"/>
        <v>D_control</v>
      </c>
      <c r="G129" s="3" t="str">
        <f t="shared" si="3"/>
        <v>D_control_-10</v>
      </c>
      <c r="H129" s="3">
        <v>31.550497427273683</v>
      </c>
      <c r="I129" s="3">
        <f t="shared" si="5"/>
        <v>8.8999999999999996E-2</v>
      </c>
      <c r="J129" s="3">
        <f>VLOOKUP(B129,key!A:J,5,FALSE)</f>
        <v>7.9</v>
      </c>
      <c r="K129" s="3">
        <f>VLOOKUP(B129,key!A:J,8,FALSE)</f>
        <v>60</v>
      </c>
      <c r="L129" s="3">
        <f>ROUND(VLOOKUP(B129,key!A:J,10,FALSE),2)</f>
        <v>2.87</v>
      </c>
    </row>
    <row r="130" spans="1:12" x14ac:dyDescent="0.4">
      <c r="A130" s="3">
        <v>-10</v>
      </c>
      <c r="B130" s="3" t="s">
        <v>138</v>
      </c>
      <c r="C130" s="3" t="s">
        <v>541</v>
      </c>
      <c r="D130" s="3" t="s">
        <v>2</v>
      </c>
      <c r="E130" s="3" t="s">
        <v>646</v>
      </c>
      <c r="F130" s="3" t="str">
        <f t="shared" si="4"/>
        <v>D_control</v>
      </c>
      <c r="G130" s="3" t="str">
        <f t="shared" ref="G130:G193" si="6">D130&amp;"_"&amp;E130&amp;"_"&amp;A130</f>
        <v>D_control_-10</v>
      </c>
      <c r="H130" s="3">
        <v>39.238140357512435</v>
      </c>
      <c r="I130" s="3">
        <f t="shared" si="5"/>
        <v>0.10100000000000001</v>
      </c>
      <c r="J130" s="3">
        <f>VLOOKUP(B130,key!A:J,5,FALSE)</f>
        <v>8.6999999999999993</v>
      </c>
      <c r="K130" s="3">
        <f>VLOOKUP(B130,key!A:J,8,FALSE)</f>
        <v>76</v>
      </c>
      <c r="L130" s="3">
        <f>ROUND(VLOOKUP(B130,key!A:J,10,FALSE),2)</f>
        <v>3.51</v>
      </c>
    </row>
    <row r="131" spans="1:12" x14ac:dyDescent="0.4">
      <c r="A131" s="3">
        <v>-10</v>
      </c>
      <c r="B131" s="3" t="s">
        <v>93</v>
      </c>
      <c r="C131" s="3" t="s">
        <v>541</v>
      </c>
      <c r="D131" s="3" t="s">
        <v>2</v>
      </c>
      <c r="E131" s="3" t="s">
        <v>646</v>
      </c>
      <c r="F131" s="3" t="str">
        <f t="shared" ref="F131:F194" si="7">D131&amp;"_"&amp;E131</f>
        <v>D_control</v>
      </c>
      <c r="G131" s="3" t="str">
        <f t="shared" si="6"/>
        <v>D_control_-10</v>
      </c>
      <c r="H131" s="3">
        <v>20.740623526396348</v>
      </c>
      <c r="I131" s="3">
        <f t="shared" ref="I131:I194" si="8">ROUND((H131/44.6596)/J131,3)</f>
        <v>0.05</v>
      </c>
      <c r="J131" s="3">
        <f>VLOOKUP(B131,key!A:J,5,FALSE)</f>
        <v>9.1999999999999993</v>
      </c>
      <c r="K131" s="3">
        <f>VLOOKUP(B131,key!A:J,8,FALSE)</f>
        <v>78</v>
      </c>
      <c r="L131" s="3">
        <f>ROUND(VLOOKUP(B131,key!A:J,10,FALSE),2)</f>
        <v>3.58</v>
      </c>
    </row>
    <row r="132" spans="1:12" x14ac:dyDescent="0.4">
      <c r="A132" s="3">
        <v>-10</v>
      </c>
      <c r="B132" s="3" t="s">
        <v>104</v>
      </c>
      <c r="C132" s="3" t="s">
        <v>541</v>
      </c>
      <c r="D132" s="3" t="s">
        <v>2</v>
      </c>
      <c r="E132" s="3" t="s">
        <v>646</v>
      </c>
      <c r="F132" s="3" t="str">
        <f t="shared" si="7"/>
        <v>D_control</v>
      </c>
      <c r="G132" s="3" t="str">
        <f t="shared" si="6"/>
        <v>D_control_-10</v>
      </c>
      <c r="H132" s="3">
        <v>24.069176799345769</v>
      </c>
      <c r="I132" s="3">
        <f t="shared" si="8"/>
        <v>6.7000000000000004E-2</v>
      </c>
      <c r="J132" s="3">
        <f>VLOOKUP(B132,key!A:J,5,FALSE)</f>
        <v>8.1</v>
      </c>
      <c r="K132" s="3">
        <f>VLOOKUP(B132,key!A:J,8,FALSE)</f>
        <v>78</v>
      </c>
      <c r="L132" s="3">
        <f>ROUND(VLOOKUP(B132,key!A:J,10,FALSE),2)</f>
        <v>3.56</v>
      </c>
    </row>
    <row r="133" spans="1:12" x14ac:dyDescent="0.4">
      <c r="A133" s="3">
        <v>-10</v>
      </c>
      <c r="B133" s="3" t="s">
        <v>66</v>
      </c>
      <c r="C133" s="3" t="s">
        <v>541</v>
      </c>
      <c r="D133" s="3" t="s">
        <v>2</v>
      </c>
      <c r="E133" s="3" t="s">
        <v>646</v>
      </c>
      <c r="F133" s="3" t="str">
        <f t="shared" si="7"/>
        <v>D_control</v>
      </c>
      <c r="G133" s="3" t="str">
        <f t="shared" si="6"/>
        <v>D_control_-10</v>
      </c>
      <c r="H133" s="3">
        <v>15.154884819731336</v>
      </c>
      <c r="I133" s="3">
        <f t="shared" si="8"/>
        <v>4.3999999999999997E-2</v>
      </c>
      <c r="J133" s="3">
        <f>VLOOKUP(B133,key!A:J,5,FALSE)</f>
        <v>7.7</v>
      </c>
      <c r="K133" s="3">
        <f>VLOOKUP(B133,key!A:J,8,FALSE)</f>
        <v>48</v>
      </c>
      <c r="L133" s="3">
        <f>ROUND(VLOOKUP(B133,key!A:J,10,FALSE),2)</f>
        <v>2.39</v>
      </c>
    </row>
    <row r="134" spans="1:12" x14ac:dyDescent="0.4">
      <c r="A134" s="3">
        <v>-10</v>
      </c>
      <c r="B134" s="3" t="s">
        <v>135</v>
      </c>
      <c r="C134" s="3" t="s">
        <v>541</v>
      </c>
      <c r="D134" s="3" t="s">
        <v>2</v>
      </c>
      <c r="E134" s="3" t="s">
        <v>646</v>
      </c>
      <c r="F134" s="3" t="str">
        <f t="shared" si="7"/>
        <v>D_control</v>
      </c>
      <c r="G134" s="3" t="str">
        <f t="shared" si="6"/>
        <v>D_control_-10</v>
      </c>
      <c r="H134" s="3">
        <v>38.085115846722204</v>
      </c>
      <c r="I134" s="3">
        <f t="shared" si="8"/>
        <v>8.8999999999999996E-2</v>
      </c>
      <c r="J134" s="3">
        <f>VLOOKUP(B134,key!A:J,5,FALSE)</f>
        <v>9.6</v>
      </c>
      <c r="K134" s="3">
        <f>VLOOKUP(B134,key!A:J,8,FALSE)</f>
        <v>68</v>
      </c>
      <c r="L134" s="3">
        <f>ROUND(VLOOKUP(B134,key!A:J,10,FALSE),2)</f>
        <v>3.16</v>
      </c>
    </row>
    <row r="135" spans="1:12" x14ac:dyDescent="0.4">
      <c r="A135" s="3">
        <v>-10</v>
      </c>
      <c r="B135" s="3" t="s">
        <v>131</v>
      </c>
      <c r="C135" s="3" t="s">
        <v>541</v>
      </c>
      <c r="D135" s="3" t="s">
        <v>2</v>
      </c>
      <c r="E135" s="3" t="s">
        <v>646</v>
      </c>
      <c r="F135" s="3" t="str">
        <f t="shared" si="7"/>
        <v>D_control</v>
      </c>
      <c r="G135" s="3" t="str">
        <f t="shared" si="6"/>
        <v>D_control_-10</v>
      </c>
      <c r="H135" s="3">
        <v>36.089342417906977</v>
      </c>
      <c r="I135" s="3">
        <f t="shared" si="8"/>
        <v>8.5999999999999993E-2</v>
      </c>
      <c r="J135" s="3">
        <f>VLOOKUP(B135,key!A:J,5,FALSE)</f>
        <v>9.4</v>
      </c>
      <c r="K135" s="3">
        <f>VLOOKUP(B135,key!A:J,8,FALSE)</f>
        <v>94</v>
      </c>
      <c r="L135" s="3">
        <f>ROUND(VLOOKUP(B135,key!A:J,10,FALSE),2)</f>
        <v>4.21</v>
      </c>
    </row>
    <row r="136" spans="1:12" x14ac:dyDescent="0.4">
      <c r="A136" s="3">
        <v>-10</v>
      </c>
      <c r="B136" s="3" t="s">
        <v>32</v>
      </c>
      <c r="C136" s="3" t="s">
        <v>541</v>
      </c>
      <c r="D136" s="3" t="s">
        <v>2</v>
      </c>
      <c r="E136" s="3" t="s">
        <v>646</v>
      </c>
      <c r="F136" s="3" t="str">
        <f t="shared" si="7"/>
        <v>D_control</v>
      </c>
      <c r="G136" s="3" t="str">
        <f t="shared" si="6"/>
        <v>D_control_-10</v>
      </c>
      <c r="H136" s="3">
        <v>9.0888921888259517</v>
      </c>
      <c r="I136" s="3">
        <f t="shared" si="8"/>
        <v>2.5000000000000001E-2</v>
      </c>
      <c r="J136" s="3">
        <f>VLOOKUP(B136,key!A:J,5,FALSE)</f>
        <v>8.3000000000000007</v>
      </c>
      <c r="K136" s="3">
        <f>VLOOKUP(B136,key!A:J,8,FALSE)</f>
        <v>53</v>
      </c>
      <c r="L136" s="3">
        <f>ROUND(VLOOKUP(B136,key!A:J,10,FALSE),2)</f>
        <v>2.58</v>
      </c>
    </row>
    <row r="137" spans="1:12" x14ac:dyDescent="0.4">
      <c r="A137" s="3">
        <v>-10</v>
      </c>
      <c r="B137" s="3" t="s">
        <v>111</v>
      </c>
      <c r="C137" s="3" t="s">
        <v>541</v>
      </c>
      <c r="D137" s="3" t="s">
        <v>2</v>
      </c>
      <c r="E137" s="3" t="s">
        <v>646</v>
      </c>
      <c r="F137" s="3" t="str">
        <f t="shared" si="7"/>
        <v>D_control</v>
      </c>
      <c r="G137" s="3" t="str">
        <f t="shared" si="6"/>
        <v>D_control_-10</v>
      </c>
      <c r="H137" s="3">
        <v>27.350979133116368</v>
      </c>
      <c r="I137" s="3">
        <f t="shared" si="8"/>
        <v>7.0000000000000007E-2</v>
      </c>
      <c r="J137" s="3">
        <f>VLOOKUP(B137,key!A:J,5,FALSE)</f>
        <v>8.8000000000000007</v>
      </c>
      <c r="K137" s="3">
        <f>VLOOKUP(B137,key!A:J,8,FALSE)</f>
        <v>46</v>
      </c>
      <c r="L137" s="3">
        <f>ROUND(VLOOKUP(B137,key!A:J,10,FALSE),2)</f>
        <v>2.3199999999999998</v>
      </c>
    </row>
    <row r="138" spans="1:12" x14ac:dyDescent="0.4">
      <c r="A138" s="3">
        <v>-10</v>
      </c>
      <c r="B138" s="3" t="s">
        <v>77</v>
      </c>
      <c r="C138" s="3" t="s">
        <v>541</v>
      </c>
      <c r="D138" s="3" t="s">
        <v>2</v>
      </c>
      <c r="E138" s="3" t="s">
        <v>646</v>
      </c>
      <c r="F138" s="3" t="str">
        <f t="shared" si="7"/>
        <v>D_control</v>
      </c>
      <c r="G138" s="3" t="str">
        <f t="shared" si="6"/>
        <v>D_control_-10</v>
      </c>
      <c r="H138" s="3">
        <v>16.980441386552087</v>
      </c>
      <c r="I138" s="3">
        <f t="shared" si="8"/>
        <v>4.3999999999999997E-2</v>
      </c>
      <c r="J138" s="3">
        <f>VLOOKUP(B138,key!A:J,5,FALSE)</f>
        <v>8.6999999999999993</v>
      </c>
      <c r="K138" s="3">
        <f>VLOOKUP(B138,key!A:J,8,FALSE)</f>
        <v>75</v>
      </c>
      <c r="L138" s="3">
        <f>ROUND(VLOOKUP(B138,key!A:J,10,FALSE),2)</f>
        <v>3.46</v>
      </c>
    </row>
    <row r="139" spans="1:12" x14ac:dyDescent="0.4">
      <c r="A139" s="3">
        <v>-10</v>
      </c>
      <c r="B139" s="3" t="s">
        <v>37</v>
      </c>
      <c r="C139" s="3" t="s">
        <v>541</v>
      </c>
      <c r="D139" s="3" t="s">
        <v>2</v>
      </c>
      <c r="E139" s="3" t="s">
        <v>646</v>
      </c>
      <c r="F139" s="3" t="str">
        <f t="shared" si="7"/>
        <v>D_control</v>
      </c>
      <c r="G139" s="3" t="str">
        <f t="shared" si="6"/>
        <v>D_control_-10</v>
      </c>
      <c r="H139" s="3">
        <v>11.017247130694784</v>
      </c>
      <c r="I139" s="3">
        <f t="shared" si="8"/>
        <v>3.4000000000000002E-2</v>
      </c>
      <c r="J139" s="3">
        <f>VLOOKUP(B139,key!A:J,5,FALSE)</f>
        <v>7.2</v>
      </c>
      <c r="K139" s="3">
        <f>VLOOKUP(B139,key!A:J,8,FALSE)</f>
        <v>44</v>
      </c>
      <c r="L139" s="3">
        <f>ROUND(VLOOKUP(B139,key!A:J,10,FALSE),2)</f>
        <v>2.23</v>
      </c>
    </row>
    <row r="140" spans="1:12" x14ac:dyDescent="0.4">
      <c r="A140" s="3">
        <v>-10</v>
      </c>
      <c r="B140" s="3" t="s">
        <v>25</v>
      </c>
      <c r="C140" s="3" t="s">
        <v>541</v>
      </c>
      <c r="D140" s="3" t="s">
        <v>2</v>
      </c>
      <c r="E140" s="3" t="s">
        <v>646</v>
      </c>
      <c r="F140" s="3" t="str">
        <f t="shared" si="7"/>
        <v>D_control</v>
      </c>
      <c r="G140" s="3" t="str">
        <f t="shared" si="6"/>
        <v>D_control_-10</v>
      </c>
      <c r="H140" s="3">
        <v>8.2866928037065577</v>
      </c>
      <c r="I140" s="3">
        <f t="shared" si="8"/>
        <v>1.7000000000000001E-2</v>
      </c>
      <c r="J140" s="3">
        <f>VLOOKUP(B140,key!A:J,5,FALSE)</f>
        <v>11</v>
      </c>
      <c r="K140" s="3">
        <f>VLOOKUP(B140,key!A:J,8,FALSE)</f>
        <v>113</v>
      </c>
      <c r="L140" s="3">
        <f>ROUND(VLOOKUP(B140,key!A:J,10,FALSE),2)</f>
        <v>4.9800000000000004</v>
      </c>
    </row>
    <row r="141" spans="1:12" x14ac:dyDescent="0.4">
      <c r="A141" s="3">
        <v>-10</v>
      </c>
      <c r="B141" s="3" t="s">
        <v>114</v>
      </c>
      <c r="C141" s="3" t="s">
        <v>541</v>
      </c>
      <c r="D141" s="3" t="s">
        <v>2</v>
      </c>
      <c r="E141" s="3" t="s">
        <v>646</v>
      </c>
      <c r="F141" s="3" t="str">
        <f t="shared" si="7"/>
        <v>D_control</v>
      </c>
      <c r="G141" s="3" t="str">
        <f t="shared" si="6"/>
        <v>D_control_-10</v>
      </c>
      <c r="H141" s="3">
        <v>28.808081030247848</v>
      </c>
      <c r="I141" s="3">
        <f t="shared" si="8"/>
        <v>7.8E-2</v>
      </c>
      <c r="J141" s="3">
        <f>VLOOKUP(B141,key!A:J,5,FALSE)</f>
        <v>8.3000000000000007</v>
      </c>
      <c r="K141" s="3">
        <f>VLOOKUP(B141,key!A:J,8,FALSE)</f>
        <v>70</v>
      </c>
      <c r="L141" s="3">
        <f>ROUND(VLOOKUP(B141,key!A:J,10,FALSE),2)</f>
        <v>3.24</v>
      </c>
    </row>
    <row r="142" spans="1:12" x14ac:dyDescent="0.4">
      <c r="A142" s="3">
        <v>-10</v>
      </c>
      <c r="B142" s="3" t="s">
        <v>103</v>
      </c>
      <c r="C142" s="3" t="s">
        <v>541</v>
      </c>
      <c r="D142" s="3" t="s">
        <v>2</v>
      </c>
      <c r="E142" s="3" t="s">
        <v>646</v>
      </c>
      <c r="F142" s="3" t="str">
        <f t="shared" si="7"/>
        <v>D_control</v>
      </c>
      <c r="G142" s="3" t="str">
        <f t="shared" si="6"/>
        <v>D_control_-10</v>
      </c>
      <c r="H142" s="3">
        <v>24.061317333892106</v>
      </c>
      <c r="I142" s="3">
        <f t="shared" si="8"/>
        <v>5.6000000000000001E-2</v>
      </c>
      <c r="J142" s="3">
        <f>VLOOKUP(B142,key!A:J,5,FALSE)</f>
        <v>9.6</v>
      </c>
      <c r="K142" s="3">
        <f>VLOOKUP(B142,key!A:J,8,FALSE)</f>
        <v>112</v>
      </c>
      <c r="L142" s="3">
        <f>ROUND(VLOOKUP(B142,key!A:J,10,FALSE),2)</f>
        <v>4.93</v>
      </c>
    </row>
    <row r="143" spans="1:12" x14ac:dyDescent="0.4">
      <c r="A143" s="3">
        <v>-10</v>
      </c>
      <c r="B143" s="3" t="s">
        <v>81</v>
      </c>
      <c r="C143" s="3" t="s">
        <v>541</v>
      </c>
      <c r="D143" s="3" t="s">
        <v>2</v>
      </c>
      <c r="E143" s="3" t="s">
        <v>646</v>
      </c>
      <c r="F143" s="3" t="str">
        <f t="shared" si="7"/>
        <v>D_control</v>
      </c>
      <c r="G143" s="3" t="str">
        <f t="shared" si="6"/>
        <v>D_control_-10</v>
      </c>
      <c r="H143" s="3">
        <v>17.396462992574982</v>
      </c>
      <c r="I143" s="3">
        <f t="shared" si="8"/>
        <v>3.5000000000000003E-2</v>
      </c>
      <c r="J143" s="3">
        <f>VLOOKUP(B143,key!A:J,5,FALSE)</f>
        <v>11.2</v>
      </c>
      <c r="K143" s="3">
        <f>VLOOKUP(B143,key!A:J,8,FALSE)</f>
        <v>140</v>
      </c>
      <c r="L143" s="3">
        <f>ROUND(VLOOKUP(B143,key!A:J,10,FALSE),2)</f>
        <v>6.08</v>
      </c>
    </row>
    <row r="144" spans="1:12" x14ac:dyDescent="0.4">
      <c r="A144" s="3">
        <v>-10</v>
      </c>
      <c r="B144" s="3" t="s">
        <v>99</v>
      </c>
      <c r="C144" s="3" t="s">
        <v>541</v>
      </c>
      <c r="D144" s="3" t="s">
        <v>2</v>
      </c>
      <c r="E144" s="3" t="s">
        <v>646</v>
      </c>
      <c r="F144" s="3" t="str">
        <f t="shared" si="7"/>
        <v>D_control</v>
      </c>
      <c r="G144" s="3" t="str">
        <f t="shared" si="6"/>
        <v>D_control_-10</v>
      </c>
      <c r="H144" s="3">
        <v>23.178147651014797</v>
      </c>
      <c r="I144" s="3">
        <f t="shared" si="8"/>
        <v>6.7000000000000004E-2</v>
      </c>
      <c r="J144" s="3">
        <f>VLOOKUP(B144,key!A:J,5,FALSE)</f>
        <v>7.8</v>
      </c>
      <c r="K144" s="3">
        <f>VLOOKUP(B144,key!A:J,8,FALSE)</f>
        <v>75</v>
      </c>
      <c r="L144" s="3">
        <f>ROUND(VLOOKUP(B144,key!A:J,10,FALSE),2)</f>
        <v>3.48</v>
      </c>
    </row>
    <row r="145" spans="1:12" x14ac:dyDescent="0.4">
      <c r="A145" s="3">
        <v>-10</v>
      </c>
      <c r="B145" s="3" t="s">
        <v>164</v>
      </c>
      <c r="C145" s="3" t="s">
        <v>541</v>
      </c>
      <c r="D145" s="3" t="s">
        <v>2</v>
      </c>
      <c r="E145" s="3" t="s">
        <v>646</v>
      </c>
      <c r="F145" s="3" t="str">
        <f t="shared" si="7"/>
        <v>D_control</v>
      </c>
      <c r="G145" s="3" t="str">
        <f t="shared" si="6"/>
        <v>D_control_-10</v>
      </c>
      <c r="H145" s="3">
        <v>48.431055844295827</v>
      </c>
      <c r="I145" s="3">
        <f t="shared" si="8"/>
        <v>0.14099999999999999</v>
      </c>
      <c r="J145" s="3">
        <f>VLOOKUP(B145,key!A:J,5,FALSE)</f>
        <v>7.7</v>
      </c>
      <c r="K145" s="3">
        <f>VLOOKUP(B145,key!A:J,8,FALSE)</f>
        <v>69</v>
      </c>
      <c r="L145" s="3">
        <f>ROUND(VLOOKUP(B145,key!A:J,10,FALSE),2)</f>
        <v>3.23</v>
      </c>
    </row>
    <row r="146" spans="1:12" x14ac:dyDescent="0.4">
      <c r="A146" s="3">
        <v>-10</v>
      </c>
      <c r="B146" s="3" t="s">
        <v>170</v>
      </c>
      <c r="C146" s="3" t="s">
        <v>541</v>
      </c>
      <c r="D146" s="3" t="s">
        <v>2</v>
      </c>
      <c r="E146" s="3" t="s">
        <v>646</v>
      </c>
      <c r="F146" s="3" t="str">
        <f t="shared" si="7"/>
        <v>D_control</v>
      </c>
      <c r="G146" s="3" t="str">
        <f t="shared" si="6"/>
        <v>D_control_-10</v>
      </c>
      <c r="H146" s="3">
        <v>50.82960747043424</v>
      </c>
      <c r="I146" s="3">
        <f t="shared" si="8"/>
        <v>0.15</v>
      </c>
      <c r="J146" s="3">
        <f>VLOOKUP(B146,key!A:J,5,FALSE)</f>
        <v>7.6</v>
      </c>
      <c r="K146" s="3">
        <f>VLOOKUP(B146,key!A:J,8,FALSE)</f>
        <v>58</v>
      </c>
      <c r="L146" s="3">
        <f>ROUND(VLOOKUP(B146,key!A:J,10,FALSE),2)</f>
        <v>2.78</v>
      </c>
    </row>
    <row r="147" spans="1:12" x14ac:dyDescent="0.4">
      <c r="A147" s="3">
        <v>-10</v>
      </c>
      <c r="B147" s="3" t="s">
        <v>163</v>
      </c>
      <c r="C147" s="3" t="s">
        <v>541</v>
      </c>
      <c r="D147" s="3" t="s">
        <v>2</v>
      </c>
      <c r="E147" s="3" t="s">
        <v>646</v>
      </c>
      <c r="F147" s="3" t="str">
        <f t="shared" si="7"/>
        <v>D_control</v>
      </c>
      <c r="G147" s="3" t="str">
        <f t="shared" si="6"/>
        <v>D_control_-10</v>
      </c>
      <c r="H147" s="3">
        <v>48.13041917773279</v>
      </c>
      <c r="I147" s="3">
        <f t="shared" si="8"/>
        <v>0.14199999999999999</v>
      </c>
      <c r="J147" s="3">
        <f>VLOOKUP(B147,key!A:J,5,FALSE)</f>
        <v>7.6</v>
      </c>
      <c r="K147" s="3">
        <f>VLOOKUP(B147,key!A:J,8,FALSE)</f>
        <v>55</v>
      </c>
      <c r="L147" s="3">
        <f>ROUND(VLOOKUP(B147,key!A:J,10,FALSE),2)</f>
        <v>2.66</v>
      </c>
    </row>
    <row r="148" spans="1:12" x14ac:dyDescent="0.4">
      <c r="A148" s="3">
        <v>-10</v>
      </c>
      <c r="B148" s="3" t="s">
        <v>146</v>
      </c>
      <c r="C148" s="3" t="s">
        <v>541</v>
      </c>
      <c r="D148" s="3" t="s">
        <v>2</v>
      </c>
      <c r="E148" s="3" t="s">
        <v>646</v>
      </c>
      <c r="F148" s="3" t="str">
        <f t="shared" si="7"/>
        <v>D_control</v>
      </c>
      <c r="G148" s="3" t="str">
        <f t="shared" si="6"/>
        <v>D_control_-10</v>
      </c>
      <c r="H148" s="3">
        <v>40.872168852868228</v>
      </c>
      <c r="I148" s="3">
        <f t="shared" si="8"/>
        <v>9.1999999999999998E-2</v>
      </c>
      <c r="J148" s="3">
        <f>VLOOKUP(B148,key!A:J,5,FALSE)</f>
        <v>10</v>
      </c>
      <c r="K148" s="3">
        <f>VLOOKUP(B148,key!A:J,8,FALSE)</f>
        <v>71</v>
      </c>
      <c r="L148" s="3">
        <f>ROUND(VLOOKUP(B148,key!A:J,10,FALSE),2)</f>
        <v>3.29</v>
      </c>
    </row>
    <row r="149" spans="1:12" x14ac:dyDescent="0.4">
      <c r="A149" s="3">
        <v>-10</v>
      </c>
      <c r="B149" s="3" t="s">
        <v>126</v>
      </c>
      <c r="C149" s="3" t="s">
        <v>541</v>
      </c>
      <c r="D149" s="3" t="s">
        <v>2</v>
      </c>
      <c r="E149" s="3" t="s">
        <v>646</v>
      </c>
      <c r="F149" s="3" t="str">
        <f t="shared" si="7"/>
        <v>D_control</v>
      </c>
      <c r="G149" s="3" t="str">
        <f t="shared" si="6"/>
        <v>D_control_-10</v>
      </c>
      <c r="H149" s="3">
        <v>32.709930944612836</v>
      </c>
      <c r="I149" s="3">
        <f t="shared" si="8"/>
        <v>8.4000000000000005E-2</v>
      </c>
      <c r="J149" s="3">
        <f>VLOOKUP(B149,key!A:J,5,FALSE)</f>
        <v>8.6999999999999993</v>
      </c>
      <c r="K149" s="3">
        <f>VLOOKUP(B149,key!A:J,8,FALSE)</f>
        <v>90</v>
      </c>
      <c r="L149" s="3">
        <f>ROUND(VLOOKUP(B149,key!A:J,10,FALSE),2)</f>
        <v>4.05</v>
      </c>
    </row>
    <row r="150" spans="1:12" x14ac:dyDescent="0.4">
      <c r="A150" s="3">
        <v>-10</v>
      </c>
      <c r="B150" s="3" t="s">
        <v>39</v>
      </c>
      <c r="C150" s="3" t="s">
        <v>541</v>
      </c>
      <c r="D150" s="3" t="s">
        <v>2</v>
      </c>
      <c r="E150" s="3" t="s">
        <v>646</v>
      </c>
      <c r="F150" s="3" t="str">
        <f t="shared" si="7"/>
        <v>D_control</v>
      </c>
      <c r="G150" s="3" t="str">
        <f t="shared" si="6"/>
        <v>D_control_-10</v>
      </c>
      <c r="H150" s="3">
        <v>11.137276085222823</v>
      </c>
      <c r="I150" s="3">
        <f t="shared" si="8"/>
        <v>2.3E-2</v>
      </c>
      <c r="J150" s="3">
        <f>VLOOKUP(B150,key!A:J,5,FALSE)</f>
        <v>10.8</v>
      </c>
      <c r="K150" s="3">
        <f>VLOOKUP(B150,key!A:J,8,FALSE)</f>
        <v>98</v>
      </c>
      <c r="L150" s="3">
        <f>ROUND(VLOOKUP(B150,key!A:J,10,FALSE),2)</f>
        <v>4.4000000000000004</v>
      </c>
    </row>
    <row r="151" spans="1:12" x14ac:dyDescent="0.4">
      <c r="A151" s="3">
        <v>-10</v>
      </c>
      <c r="B151" s="3" t="s">
        <v>141</v>
      </c>
      <c r="C151" s="3" t="s">
        <v>541</v>
      </c>
      <c r="D151" s="3" t="s">
        <v>2</v>
      </c>
      <c r="E151" s="3" t="s">
        <v>646</v>
      </c>
      <c r="F151" s="3" t="str">
        <f t="shared" si="7"/>
        <v>D_control</v>
      </c>
      <c r="G151" s="3" t="str">
        <f t="shared" si="6"/>
        <v>D_control_-10</v>
      </c>
      <c r="H151" s="3">
        <v>40.114645894083239</v>
      </c>
      <c r="I151" s="3">
        <f t="shared" si="8"/>
        <v>0.112</v>
      </c>
      <c r="J151" s="3">
        <f>VLOOKUP(B151,key!A:J,5,FALSE)</f>
        <v>8</v>
      </c>
      <c r="K151" s="3">
        <f>VLOOKUP(B151,key!A:J,8,FALSE)</f>
        <v>58</v>
      </c>
      <c r="L151" s="3">
        <f>ROUND(VLOOKUP(B151,key!A:J,10,FALSE),2)</f>
        <v>2.77</v>
      </c>
    </row>
    <row r="152" spans="1:12" x14ac:dyDescent="0.4">
      <c r="A152" s="3">
        <v>-10</v>
      </c>
      <c r="B152" s="3" t="s">
        <v>76</v>
      </c>
      <c r="C152" s="3" t="s">
        <v>541</v>
      </c>
      <c r="D152" s="3" t="s">
        <v>2</v>
      </c>
      <c r="E152" s="3" t="s">
        <v>646</v>
      </c>
      <c r="F152" s="3" t="str">
        <f t="shared" si="7"/>
        <v>D_control</v>
      </c>
      <c r="G152" s="3" t="str">
        <f t="shared" si="6"/>
        <v>D_control_-10</v>
      </c>
      <c r="H152" s="3">
        <v>16.941851268311098</v>
      </c>
      <c r="I152" s="3">
        <f t="shared" si="8"/>
        <v>4.2000000000000003E-2</v>
      </c>
      <c r="J152" s="3">
        <f>VLOOKUP(B152,key!A:J,5,FALSE)</f>
        <v>9</v>
      </c>
      <c r="K152" s="3">
        <f>VLOOKUP(B152,key!A:J,8,FALSE)</f>
        <v>69</v>
      </c>
      <c r="L152" s="3">
        <f>ROUND(VLOOKUP(B152,key!A:J,10,FALSE),2)</f>
        <v>3.2</v>
      </c>
    </row>
    <row r="153" spans="1:12" x14ac:dyDescent="0.4">
      <c r="A153" s="3">
        <v>-10</v>
      </c>
      <c r="B153" s="3" t="s">
        <v>139</v>
      </c>
      <c r="C153" s="3" t="s">
        <v>541</v>
      </c>
      <c r="D153" s="3" t="s">
        <v>2</v>
      </c>
      <c r="E153" s="3" t="s">
        <v>646</v>
      </c>
      <c r="F153" s="3" t="str">
        <f t="shared" si="7"/>
        <v>D_control</v>
      </c>
      <c r="G153" s="3" t="str">
        <f t="shared" si="6"/>
        <v>D_control_-10</v>
      </c>
      <c r="H153" s="3">
        <v>39.508868363230548</v>
      </c>
      <c r="I153" s="3">
        <f t="shared" si="8"/>
        <v>0.10299999999999999</v>
      </c>
      <c r="J153" s="3">
        <f>VLOOKUP(B153,key!A:J,5,FALSE)</f>
        <v>8.6</v>
      </c>
      <c r="K153" s="3">
        <f>VLOOKUP(B153,key!A:J,8,FALSE)</f>
        <v>106</v>
      </c>
      <c r="L153" s="3">
        <f>ROUND(VLOOKUP(B153,key!A:J,10,FALSE),2)</f>
        <v>4.7</v>
      </c>
    </row>
    <row r="154" spans="1:12" x14ac:dyDescent="0.4">
      <c r="A154" s="3">
        <v>-10</v>
      </c>
      <c r="B154" s="3" t="s">
        <v>168</v>
      </c>
      <c r="C154" s="3" t="s">
        <v>541</v>
      </c>
      <c r="D154" s="3" t="s">
        <v>2</v>
      </c>
      <c r="E154" s="3" t="s">
        <v>646</v>
      </c>
      <c r="F154" s="3" t="str">
        <f t="shared" si="7"/>
        <v>D_control</v>
      </c>
      <c r="G154" s="3" t="str">
        <f t="shared" si="6"/>
        <v>D_control_-10</v>
      </c>
      <c r="H154" s="3">
        <v>50.671353310756103</v>
      </c>
      <c r="I154" s="3">
        <f t="shared" si="8"/>
        <v>0.127</v>
      </c>
      <c r="J154" s="3">
        <f>VLOOKUP(B154,key!A:J,5,FALSE)</f>
        <v>8.9</v>
      </c>
      <c r="K154" s="3">
        <f>VLOOKUP(B154,key!A:J,8,FALSE)</f>
        <v>87</v>
      </c>
      <c r="L154" s="3">
        <f>ROUND(VLOOKUP(B154,key!A:J,10,FALSE),2)</f>
        <v>3.93</v>
      </c>
    </row>
    <row r="155" spans="1:12" x14ac:dyDescent="0.4">
      <c r="A155" s="3">
        <v>-10</v>
      </c>
      <c r="B155" s="3" t="s">
        <v>65</v>
      </c>
      <c r="C155" s="3" t="s">
        <v>541</v>
      </c>
      <c r="D155" s="3" t="s">
        <v>2</v>
      </c>
      <c r="E155" s="3" t="s">
        <v>646</v>
      </c>
      <c r="F155" s="3" t="str">
        <f t="shared" si="7"/>
        <v>D_control</v>
      </c>
      <c r="G155" s="3" t="str">
        <f t="shared" si="6"/>
        <v>D_control_-10</v>
      </c>
      <c r="H155" s="3">
        <v>15.108723273899045</v>
      </c>
      <c r="I155" s="3">
        <f t="shared" si="8"/>
        <v>4.2000000000000003E-2</v>
      </c>
      <c r="J155" s="3">
        <f>VLOOKUP(B155,key!A:J,5,FALSE)</f>
        <v>8</v>
      </c>
      <c r="K155" s="3">
        <f>VLOOKUP(B155,key!A:J,8,FALSE)</f>
        <v>64</v>
      </c>
      <c r="L155" s="3">
        <f>ROUND(VLOOKUP(B155,key!A:J,10,FALSE),2)</f>
        <v>3</v>
      </c>
    </row>
    <row r="156" spans="1:12" x14ac:dyDescent="0.4">
      <c r="A156" s="3">
        <v>-10</v>
      </c>
      <c r="B156" s="3" t="s">
        <v>36</v>
      </c>
      <c r="C156" s="3" t="s">
        <v>541</v>
      </c>
      <c r="D156" s="3" t="s">
        <v>2</v>
      </c>
      <c r="E156" s="3" t="s">
        <v>646</v>
      </c>
      <c r="F156" s="3" t="str">
        <f t="shared" si="7"/>
        <v>D_control</v>
      </c>
      <c r="G156" s="3" t="str">
        <f t="shared" si="6"/>
        <v>D_control_-10</v>
      </c>
      <c r="H156" s="3">
        <v>10.547659926681689</v>
      </c>
      <c r="I156" s="3">
        <f t="shared" si="8"/>
        <v>2.5000000000000001E-2</v>
      </c>
      <c r="J156" s="3">
        <f>VLOOKUP(B156,key!A:J,5,FALSE)</f>
        <v>9.6</v>
      </c>
      <c r="K156" s="3">
        <f>VLOOKUP(B156,key!A:J,8,FALSE)</f>
        <v>80</v>
      </c>
      <c r="L156" s="3">
        <f>ROUND(VLOOKUP(B156,key!A:J,10,FALSE),2)</f>
        <v>3.67</v>
      </c>
    </row>
    <row r="157" spans="1:12" x14ac:dyDescent="0.4">
      <c r="A157" s="3">
        <v>-10</v>
      </c>
      <c r="B157" s="3" t="s">
        <v>23</v>
      </c>
      <c r="C157" s="3" t="s">
        <v>541</v>
      </c>
      <c r="D157" s="3" t="s">
        <v>2</v>
      </c>
      <c r="E157" s="3" t="s">
        <v>646</v>
      </c>
      <c r="F157" s="3" t="str">
        <f t="shared" si="7"/>
        <v>D_control</v>
      </c>
      <c r="G157" s="3" t="str">
        <f t="shared" si="6"/>
        <v>D_control_-10</v>
      </c>
      <c r="H157" s="3">
        <v>7.8912246599982723</v>
      </c>
      <c r="I157" s="3">
        <f t="shared" si="8"/>
        <v>2.1999999999999999E-2</v>
      </c>
      <c r="J157" s="3">
        <f>VLOOKUP(B157,key!A:J,5,FALSE)</f>
        <v>7.9</v>
      </c>
      <c r="K157" s="3">
        <f>VLOOKUP(B157,key!A:J,8,FALSE)</f>
        <v>66</v>
      </c>
      <c r="L157" s="3">
        <f>ROUND(VLOOKUP(B157,key!A:J,10,FALSE),2)</f>
        <v>3.1</v>
      </c>
    </row>
    <row r="158" spans="1:12" x14ac:dyDescent="0.4">
      <c r="A158" s="3">
        <v>-10</v>
      </c>
      <c r="B158" s="3" t="s">
        <v>82</v>
      </c>
      <c r="C158" s="3" t="s">
        <v>541</v>
      </c>
      <c r="D158" s="3" t="s">
        <v>2</v>
      </c>
      <c r="E158" s="3" t="s">
        <v>646</v>
      </c>
      <c r="F158" s="3" t="str">
        <f t="shared" si="7"/>
        <v>D_control</v>
      </c>
      <c r="G158" s="3" t="str">
        <f t="shared" si="6"/>
        <v>D_control_-10</v>
      </c>
      <c r="H158" s="3">
        <v>17.709353569572784</v>
      </c>
      <c r="I158" s="3">
        <f t="shared" si="8"/>
        <v>3.5999999999999997E-2</v>
      </c>
      <c r="J158" s="3">
        <f>VLOOKUP(B158,key!A:J,5,FALSE)</f>
        <v>11</v>
      </c>
      <c r="K158" s="3">
        <f>VLOOKUP(B158,key!A:J,8,FALSE)</f>
        <v>70</v>
      </c>
      <c r="L158" s="3">
        <f>ROUND(VLOOKUP(B158,key!A:J,10,FALSE),2)</f>
        <v>3.26</v>
      </c>
    </row>
    <row r="159" spans="1:12" x14ac:dyDescent="0.4">
      <c r="A159" s="3">
        <v>-10</v>
      </c>
      <c r="B159" s="3" t="s">
        <v>22</v>
      </c>
      <c r="C159" s="3" t="s">
        <v>541</v>
      </c>
      <c r="D159" s="3" t="s">
        <v>2</v>
      </c>
      <c r="E159" s="3" t="s">
        <v>646</v>
      </c>
      <c r="F159" s="3" t="str">
        <f t="shared" si="7"/>
        <v>D_control</v>
      </c>
      <c r="G159" s="3" t="str">
        <f t="shared" si="6"/>
        <v>D_control_-10</v>
      </c>
      <c r="H159" s="3">
        <v>7.7543499081252492</v>
      </c>
      <c r="I159" s="3">
        <f t="shared" si="8"/>
        <v>2.1999999999999999E-2</v>
      </c>
      <c r="J159" s="3">
        <f>VLOOKUP(B159,key!A:J,5,FALSE)</f>
        <v>7.9</v>
      </c>
      <c r="K159" s="3">
        <f>VLOOKUP(B159,key!A:J,8,FALSE)</f>
        <v>63</v>
      </c>
      <c r="L159" s="3">
        <f>ROUND(VLOOKUP(B159,key!A:J,10,FALSE),2)</f>
        <v>2.96</v>
      </c>
    </row>
    <row r="160" spans="1:12" x14ac:dyDescent="0.4">
      <c r="A160" s="3">
        <v>-10</v>
      </c>
      <c r="B160" s="3" t="s">
        <v>47</v>
      </c>
      <c r="C160" s="3" t="s">
        <v>541</v>
      </c>
      <c r="D160" s="3" t="s">
        <v>2</v>
      </c>
      <c r="E160" s="3" t="s">
        <v>646</v>
      </c>
      <c r="F160" s="3" t="str">
        <f t="shared" si="7"/>
        <v>D_control</v>
      </c>
      <c r="G160" s="3" t="str">
        <f t="shared" si="6"/>
        <v>D_control_-10</v>
      </c>
      <c r="H160" s="3">
        <v>12.292417355714974</v>
      </c>
      <c r="I160" s="3">
        <f t="shared" si="8"/>
        <v>3.3000000000000002E-2</v>
      </c>
      <c r="J160" s="3">
        <f>VLOOKUP(B160,key!A:J,5,FALSE)</f>
        <v>8.4</v>
      </c>
      <c r="K160" s="3">
        <f>VLOOKUP(B160,key!A:J,8,FALSE)</f>
        <v>59</v>
      </c>
      <c r="L160" s="3">
        <f>ROUND(VLOOKUP(B160,key!A:J,10,FALSE),2)</f>
        <v>2.83</v>
      </c>
    </row>
    <row r="161" spans="1:12" x14ac:dyDescent="0.4">
      <c r="A161" s="3">
        <v>-10</v>
      </c>
      <c r="B161" s="3" t="s">
        <v>52</v>
      </c>
      <c r="C161" s="3" t="s">
        <v>541</v>
      </c>
      <c r="D161" s="3" t="s">
        <v>2</v>
      </c>
      <c r="E161" s="3" t="s">
        <v>646</v>
      </c>
      <c r="F161" s="3" t="str">
        <f t="shared" si="7"/>
        <v>D_control</v>
      </c>
      <c r="G161" s="3" t="str">
        <f t="shared" si="6"/>
        <v>D_control_-10</v>
      </c>
      <c r="H161" s="3">
        <v>12.886035509664396</v>
      </c>
      <c r="I161" s="3">
        <f t="shared" si="8"/>
        <v>2.9000000000000001E-2</v>
      </c>
      <c r="J161" s="3">
        <f>VLOOKUP(B161,key!A:J,5,FALSE)</f>
        <v>9.8000000000000007</v>
      </c>
      <c r="K161" s="3">
        <f>VLOOKUP(B161,key!A:J,8,FALSE)</f>
        <v>78</v>
      </c>
      <c r="L161" s="3">
        <f>ROUND(VLOOKUP(B161,key!A:J,10,FALSE),2)</f>
        <v>3.56</v>
      </c>
    </row>
    <row r="162" spans="1:12" x14ac:dyDescent="0.4">
      <c r="A162" s="3">
        <v>-10</v>
      </c>
      <c r="B162" s="3" t="s">
        <v>11</v>
      </c>
      <c r="C162" s="3" t="s">
        <v>541</v>
      </c>
      <c r="D162" s="3" t="s">
        <v>1</v>
      </c>
      <c r="E162" s="3" t="s">
        <v>646</v>
      </c>
      <c r="F162" s="3" t="str">
        <f t="shared" si="7"/>
        <v>T_control</v>
      </c>
      <c r="G162" s="3" t="str">
        <f t="shared" si="6"/>
        <v>T_control_-10</v>
      </c>
      <c r="H162" s="3">
        <v>10.658423150275013</v>
      </c>
      <c r="I162" s="3">
        <f t="shared" si="8"/>
        <v>2.7E-2</v>
      </c>
      <c r="J162" s="3">
        <f>VLOOKUP(B162,key!A:J,5,FALSE)</f>
        <v>8.9</v>
      </c>
      <c r="K162" s="3">
        <f>VLOOKUP(B162,key!A:J,8,FALSE)</f>
        <v>115</v>
      </c>
      <c r="L162" s="3">
        <f>ROUND(VLOOKUP(B162,key!A:J,10,FALSE),2)</f>
        <v>5.0599999999999996</v>
      </c>
    </row>
    <row r="163" spans="1:12" x14ac:dyDescent="0.4">
      <c r="A163" s="3">
        <v>-10</v>
      </c>
      <c r="B163" s="3" t="s">
        <v>21</v>
      </c>
      <c r="C163" s="3" t="s">
        <v>541</v>
      </c>
      <c r="D163" s="3" t="s">
        <v>1</v>
      </c>
      <c r="E163" s="3" t="s">
        <v>646</v>
      </c>
      <c r="F163" s="3" t="str">
        <f t="shared" si="7"/>
        <v>T_control</v>
      </c>
      <c r="G163" s="3" t="str">
        <f t="shared" si="6"/>
        <v>T_control_-10</v>
      </c>
      <c r="H163" s="3">
        <v>7.4119181523084876</v>
      </c>
      <c r="I163" s="3">
        <f t="shared" si="8"/>
        <v>2.4E-2</v>
      </c>
      <c r="J163" s="3">
        <f>VLOOKUP(B163,key!A:J,5,FALSE)</f>
        <v>6.8</v>
      </c>
      <c r="K163" s="3">
        <f>VLOOKUP(B163,key!A:J,8,FALSE)</f>
        <v>55</v>
      </c>
      <c r="L163" s="3">
        <f>ROUND(VLOOKUP(B163,key!A:J,10,FALSE),2)</f>
        <v>2.67</v>
      </c>
    </row>
    <row r="164" spans="1:12" x14ac:dyDescent="0.4">
      <c r="A164" s="3">
        <v>-10</v>
      </c>
      <c r="B164" s="3" t="s">
        <v>16</v>
      </c>
      <c r="C164" s="3" t="s">
        <v>541</v>
      </c>
      <c r="D164" s="3" t="s">
        <v>1</v>
      </c>
      <c r="E164" s="3" t="s">
        <v>646</v>
      </c>
      <c r="F164" s="3" t="str">
        <f t="shared" si="7"/>
        <v>T_control</v>
      </c>
      <c r="G164" s="3" t="str">
        <f t="shared" si="6"/>
        <v>T_control_-10</v>
      </c>
      <c r="H164" s="3">
        <v>5.5373609126849317</v>
      </c>
      <c r="I164" s="3">
        <f t="shared" si="8"/>
        <v>1.4999999999999999E-2</v>
      </c>
      <c r="J164" s="3">
        <f>VLOOKUP(B164,key!A:J,5,FALSE)</f>
        <v>8.4</v>
      </c>
      <c r="K164" s="3">
        <f>VLOOKUP(B164,key!A:J,8,FALSE)</f>
        <v>65</v>
      </c>
      <c r="L164" s="3">
        <f>ROUND(VLOOKUP(B164,key!A:J,10,FALSE),2)</f>
        <v>3.07</v>
      </c>
    </row>
    <row r="165" spans="1:12" x14ac:dyDescent="0.4">
      <c r="A165" s="3">
        <v>-10</v>
      </c>
      <c r="B165" s="3" t="s">
        <v>194</v>
      </c>
      <c r="C165" s="3" t="s">
        <v>541</v>
      </c>
      <c r="D165" s="3" t="s">
        <v>1</v>
      </c>
      <c r="E165" s="3" t="s">
        <v>646</v>
      </c>
      <c r="F165" s="3" t="str">
        <f t="shared" si="7"/>
        <v>T_control</v>
      </c>
      <c r="G165" s="3" t="str">
        <f t="shared" si="6"/>
        <v>T_control_-10</v>
      </c>
      <c r="H165" s="3">
        <v>68.514305452529541</v>
      </c>
      <c r="I165" s="3">
        <f t="shared" si="8"/>
        <v>0.189</v>
      </c>
      <c r="J165" s="3">
        <f>VLOOKUP(B165,key!A:J,5,FALSE)</f>
        <v>8.1</v>
      </c>
      <c r="K165" s="3">
        <f>VLOOKUP(B165,key!A:J,8,FALSE)</f>
        <v>71</v>
      </c>
      <c r="L165" s="3">
        <f>ROUND(VLOOKUP(B165,key!A:J,10,FALSE),2)</f>
        <v>3.28</v>
      </c>
    </row>
    <row r="166" spans="1:12" x14ac:dyDescent="0.4">
      <c r="A166" s="3">
        <v>-10</v>
      </c>
      <c r="B166" s="3" t="s">
        <v>187</v>
      </c>
      <c r="C166" s="3" t="s">
        <v>541</v>
      </c>
      <c r="D166" s="3" t="s">
        <v>1</v>
      </c>
      <c r="E166" s="3" t="s">
        <v>646</v>
      </c>
      <c r="F166" s="3" t="str">
        <f t="shared" si="7"/>
        <v>T_control</v>
      </c>
      <c r="G166" s="3" t="str">
        <f t="shared" si="6"/>
        <v>T_control_-10</v>
      </c>
      <c r="H166" s="3">
        <v>43.7694956926413</v>
      </c>
      <c r="I166" s="3">
        <f t="shared" si="8"/>
        <v>0.121</v>
      </c>
      <c r="J166" s="3">
        <f>VLOOKUP(B166,key!A:J,5,FALSE)</f>
        <v>8.1</v>
      </c>
      <c r="K166" s="3">
        <f>VLOOKUP(B166,key!A:J,8,FALSE)</f>
        <v>83</v>
      </c>
      <c r="L166" s="3">
        <f>ROUND(VLOOKUP(B166,key!A:J,10,FALSE),2)</f>
        <v>3.77</v>
      </c>
    </row>
    <row r="167" spans="1:12" x14ac:dyDescent="0.4">
      <c r="A167" s="3">
        <v>-10</v>
      </c>
      <c r="B167" s="3" t="s">
        <v>158</v>
      </c>
      <c r="C167" s="3" t="s">
        <v>541</v>
      </c>
      <c r="D167" s="3" t="s">
        <v>1</v>
      </c>
      <c r="E167" s="3" t="s">
        <v>646</v>
      </c>
      <c r="F167" s="3" t="str">
        <f t="shared" si="7"/>
        <v>T_control</v>
      </c>
      <c r="G167" s="3" t="str">
        <f t="shared" si="6"/>
        <v>T_control_-10</v>
      </c>
      <c r="H167" s="3">
        <v>46.700930473247098</v>
      </c>
      <c r="I167" s="3">
        <f t="shared" si="8"/>
        <v>0.123</v>
      </c>
      <c r="J167" s="3">
        <f>VLOOKUP(B167,key!A:J,5,FALSE)</f>
        <v>8.5</v>
      </c>
      <c r="K167" s="3">
        <f>VLOOKUP(B167,key!A:J,8,FALSE)</f>
        <v>86</v>
      </c>
      <c r="L167" s="3">
        <f>ROUND(VLOOKUP(B167,key!A:J,10,FALSE),2)</f>
        <v>3.88</v>
      </c>
    </row>
    <row r="168" spans="1:12" x14ac:dyDescent="0.4">
      <c r="A168" s="3">
        <v>-10</v>
      </c>
      <c r="B168" s="3" t="s">
        <v>157</v>
      </c>
      <c r="C168" s="3" t="s">
        <v>541</v>
      </c>
      <c r="D168" s="3" t="s">
        <v>1</v>
      </c>
      <c r="E168" s="3" t="s">
        <v>646</v>
      </c>
      <c r="F168" s="3" t="str">
        <f t="shared" si="7"/>
        <v>T_control</v>
      </c>
      <c r="G168" s="3" t="str">
        <f t="shared" si="6"/>
        <v>T_control_-10</v>
      </c>
      <c r="H168" s="3">
        <v>45.772160632494149</v>
      </c>
      <c r="I168" s="3">
        <f t="shared" si="8"/>
        <v>0.115</v>
      </c>
      <c r="J168" s="3">
        <f>VLOOKUP(B168,key!A:J,5,FALSE)</f>
        <v>8.9</v>
      </c>
      <c r="K168" s="3">
        <f>VLOOKUP(B168,key!A:J,8,FALSE)</f>
        <v>111</v>
      </c>
      <c r="L168" s="3">
        <f>ROUND(VLOOKUP(B168,key!A:J,10,FALSE),2)</f>
        <v>4.8899999999999997</v>
      </c>
    </row>
    <row r="169" spans="1:12" x14ac:dyDescent="0.4">
      <c r="A169" s="3">
        <v>-10</v>
      </c>
      <c r="B169" s="3" t="s">
        <v>190</v>
      </c>
      <c r="C169" s="3" t="s">
        <v>541</v>
      </c>
      <c r="D169" s="3" t="s">
        <v>1</v>
      </c>
      <c r="E169" s="3" t="s">
        <v>646</v>
      </c>
      <c r="F169" s="3" t="str">
        <f t="shared" si="7"/>
        <v>T_control</v>
      </c>
      <c r="G169" s="3" t="str">
        <f t="shared" si="6"/>
        <v>T_control_-10</v>
      </c>
      <c r="H169" s="3">
        <v>62.604730862438998</v>
      </c>
      <c r="I169" s="3">
        <f t="shared" si="8"/>
        <v>0.16900000000000001</v>
      </c>
      <c r="J169" s="3">
        <f>VLOOKUP(B169,key!A:J,5,FALSE)</f>
        <v>8.3000000000000007</v>
      </c>
      <c r="K169" s="3">
        <f>VLOOKUP(B169,key!A:J,8,FALSE)</f>
        <v>90</v>
      </c>
      <c r="L169" s="3">
        <f>ROUND(VLOOKUP(B169,key!A:J,10,FALSE),2)</f>
        <v>4.0599999999999996</v>
      </c>
    </row>
    <row r="170" spans="1:12" x14ac:dyDescent="0.4">
      <c r="A170" s="3">
        <v>-10</v>
      </c>
      <c r="B170" s="3" t="s">
        <v>121</v>
      </c>
      <c r="C170" s="3" t="s">
        <v>541</v>
      </c>
      <c r="D170" s="3" t="s">
        <v>1</v>
      </c>
      <c r="E170" s="3" t="s">
        <v>646</v>
      </c>
      <c r="F170" s="3" t="str">
        <f t="shared" si="7"/>
        <v>T_control</v>
      </c>
      <c r="G170" s="3" t="str">
        <f t="shared" si="6"/>
        <v>T_control_-10</v>
      </c>
      <c r="H170" s="3">
        <v>30.779683533249795</v>
      </c>
      <c r="I170" s="3">
        <f t="shared" si="8"/>
        <v>0.104</v>
      </c>
      <c r="J170" s="3">
        <f>VLOOKUP(B170,key!A:J,5,FALSE)</f>
        <v>6.6</v>
      </c>
      <c r="K170" s="3">
        <f>VLOOKUP(B170,key!A:J,8,FALSE)</f>
        <v>44</v>
      </c>
      <c r="L170" s="3">
        <f>ROUND(VLOOKUP(B170,key!A:J,10,FALSE),2)</f>
        <v>2.2200000000000002</v>
      </c>
    </row>
    <row r="171" spans="1:12" x14ac:dyDescent="0.4">
      <c r="A171" s="3">
        <v>-10</v>
      </c>
      <c r="B171" s="3" t="s">
        <v>20</v>
      </c>
      <c r="C171" s="3" t="s">
        <v>541</v>
      </c>
      <c r="D171" s="3" t="s">
        <v>1</v>
      </c>
      <c r="E171" s="3" t="s">
        <v>646</v>
      </c>
      <c r="F171" s="3" t="str">
        <f t="shared" si="7"/>
        <v>T_control</v>
      </c>
      <c r="G171" s="3" t="str">
        <f t="shared" si="6"/>
        <v>T_control_-10</v>
      </c>
      <c r="H171" s="3">
        <v>7.1771725486514697</v>
      </c>
      <c r="I171" s="3">
        <f t="shared" si="8"/>
        <v>1.7999999999999999E-2</v>
      </c>
      <c r="J171" s="3">
        <f>VLOOKUP(B171,key!A:J,5,FALSE)</f>
        <v>8.9</v>
      </c>
      <c r="K171" s="3">
        <f>VLOOKUP(B171,key!A:J,8,FALSE)</f>
        <v>105</v>
      </c>
      <c r="L171" s="3">
        <f>ROUND(VLOOKUP(B171,key!A:J,10,FALSE),2)</f>
        <v>4.6399999999999997</v>
      </c>
    </row>
    <row r="172" spans="1:12" x14ac:dyDescent="0.4">
      <c r="A172" s="3">
        <v>-10</v>
      </c>
      <c r="B172" s="3" t="s">
        <v>188</v>
      </c>
      <c r="C172" s="3" t="s">
        <v>541</v>
      </c>
      <c r="D172" s="3" t="s">
        <v>1</v>
      </c>
      <c r="E172" s="3" t="s">
        <v>646</v>
      </c>
      <c r="F172" s="3" t="str">
        <f t="shared" si="7"/>
        <v>T_control</v>
      </c>
      <c r="G172" s="3" t="str">
        <f t="shared" si="6"/>
        <v>T_control_-10</v>
      </c>
      <c r="H172" s="3">
        <v>61.590808376402094</v>
      </c>
      <c r="I172" s="3">
        <f t="shared" si="8"/>
        <v>0.13700000000000001</v>
      </c>
      <c r="J172" s="3">
        <f>VLOOKUP(B172,key!A:J,5,FALSE)</f>
        <v>10.1</v>
      </c>
      <c r="K172" s="3">
        <f>VLOOKUP(B172,key!A:J,8,FALSE)</f>
        <v>152</v>
      </c>
      <c r="L172" s="3">
        <f>ROUND(VLOOKUP(B172,key!A:J,10,FALSE),2)</f>
        <v>6.53</v>
      </c>
    </row>
    <row r="173" spans="1:12" x14ac:dyDescent="0.4">
      <c r="A173" s="3">
        <v>-10</v>
      </c>
      <c r="B173" s="3" t="s">
        <v>180</v>
      </c>
      <c r="C173" s="3" t="s">
        <v>541</v>
      </c>
      <c r="D173" s="3" t="s">
        <v>1</v>
      </c>
      <c r="E173" s="3" t="s">
        <v>646</v>
      </c>
      <c r="F173" s="3" t="str">
        <f t="shared" si="7"/>
        <v>T_control</v>
      </c>
      <c r="G173" s="3" t="str">
        <f t="shared" si="6"/>
        <v>T_control_-10</v>
      </c>
      <c r="H173" s="3">
        <v>57.79735627869718</v>
      </c>
      <c r="I173" s="3">
        <f t="shared" si="8"/>
        <v>0.158</v>
      </c>
      <c r="J173" s="3">
        <f>VLOOKUP(B173,key!A:J,5,FALSE)</f>
        <v>8.1999999999999993</v>
      </c>
      <c r="K173" s="3">
        <f>VLOOKUP(B173,key!A:J,8,FALSE)</f>
        <v>75</v>
      </c>
      <c r="L173" s="3">
        <f>ROUND(VLOOKUP(B173,key!A:J,10,FALSE),2)</f>
        <v>3.45</v>
      </c>
    </row>
    <row r="174" spans="1:12" x14ac:dyDescent="0.4">
      <c r="A174" s="3">
        <v>-10</v>
      </c>
      <c r="B174" s="3" t="s">
        <v>31</v>
      </c>
      <c r="C174" s="3" t="s">
        <v>541</v>
      </c>
      <c r="D174" s="3" t="s">
        <v>1</v>
      </c>
      <c r="E174" s="3" t="s">
        <v>646</v>
      </c>
      <c r="F174" s="3" t="str">
        <f t="shared" si="7"/>
        <v>T_control</v>
      </c>
      <c r="G174" s="3" t="str">
        <f t="shared" si="6"/>
        <v>T_control_-10</v>
      </c>
      <c r="H174" s="3">
        <v>8.8598726458788235</v>
      </c>
      <c r="I174" s="3">
        <f t="shared" si="8"/>
        <v>0.02</v>
      </c>
      <c r="J174" s="3">
        <f>VLOOKUP(B174,key!A:J,5,FALSE)</f>
        <v>9.8000000000000007</v>
      </c>
      <c r="K174" s="3">
        <f>VLOOKUP(B174,key!A:J,8,FALSE)</f>
        <v>121</v>
      </c>
      <c r="L174" s="3">
        <f>ROUND(VLOOKUP(B174,key!A:J,10,FALSE),2)</f>
        <v>5.3</v>
      </c>
    </row>
    <row r="175" spans="1:12" x14ac:dyDescent="0.4">
      <c r="A175" s="3">
        <v>-10</v>
      </c>
      <c r="B175" s="3" t="s">
        <v>4</v>
      </c>
      <c r="C175" s="3" t="s">
        <v>541</v>
      </c>
      <c r="D175" s="3" t="s">
        <v>1</v>
      </c>
      <c r="E175" s="3" t="s">
        <v>646</v>
      </c>
      <c r="F175" s="3" t="str">
        <f t="shared" si="7"/>
        <v>T_control</v>
      </c>
      <c r="G175" s="3" t="str">
        <f t="shared" si="6"/>
        <v>T_control_-10</v>
      </c>
      <c r="H175" s="3">
        <v>11.789901809490914</v>
      </c>
      <c r="I175" s="3">
        <f t="shared" si="8"/>
        <v>3.3000000000000002E-2</v>
      </c>
      <c r="J175" s="3">
        <f>VLOOKUP(B175,key!A:J,5,FALSE)</f>
        <v>8.1</v>
      </c>
      <c r="K175" s="3">
        <f>VLOOKUP(B175,key!A:J,8,FALSE)</f>
        <v>64</v>
      </c>
      <c r="L175" s="3">
        <f>ROUND(VLOOKUP(B175,key!A:J,10,FALSE),2)</f>
        <v>3</v>
      </c>
    </row>
    <row r="176" spans="1:12" x14ac:dyDescent="0.4">
      <c r="A176" s="3">
        <v>-10</v>
      </c>
      <c r="B176" s="3" t="s">
        <v>155</v>
      </c>
      <c r="C176" s="3" t="s">
        <v>541</v>
      </c>
      <c r="D176" s="3" t="s">
        <v>1</v>
      </c>
      <c r="E176" s="3" t="s">
        <v>646</v>
      </c>
      <c r="F176" s="3" t="str">
        <f t="shared" si="7"/>
        <v>T_control</v>
      </c>
      <c r="G176" s="3" t="str">
        <f t="shared" si="6"/>
        <v>T_control_-10</v>
      </c>
      <c r="H176" s="3">
        <v>44.876818375414615</v>
      </c>
      <c r="I176" s="3">
        <f t="shared" si="8"/>
        <v>9.5000000000000001E-2</v>
      </c>
      <c r="J176" s="3">
        <f>VLOOKUP(B176,key!A:J,5,FALSE)</f>
        <v>10.6</v>
      </c>
      <c r="K176" s="3">
        <f>VLOOKUP(B176,key!A:J,8,FALSE)</f>
        <v>136</v>
      </c>
      <c r="L176" s="3">
        <f>ROUND(VLOOKUP(B176,key!A:J,10,FALSE),2)</f>
        <v>5.89</v>
      </c>
    </row>
    <row r="177" spans="1:12" x14ac:dyDescent="0.4">
      <c r="A177" s="3">
        <v>-10</v>
      </c>
      <c r="B177" s="3" t="s">
        <v>17</v>
      </c>
      <c r="C177" s="3" t="s">
        <v>541</v>
      </c>
      <c r="D177" s="3" t="s">
        <v>1</v>
      </c>
      <c r="E177" s="3" t="s">
        <v>646</v>
      </c>
      <c r="F177" s="3" t="str">
        <f t="shared" si="7"/>
        <v>T_control</v>
      </c>
      <c r="G177" s="3" t="str">
        <f t="shared" si="6"/>
        <v>T_control_-10</v>
      </c>
      <c r="H177" s="3">
        <v>6.3044102756966822</v>
      </c>
      <c r="I177" s="3">
        <f t="shared" si="8"/>
        <v>1.4999999999999999E-2</v>
      </c>
      <c r="J177" s="3">
        <f>VLOOKUP(B177,key!A:J,5,FALSE)</f>
        <v>9.1999999999999993</v>
      </c>
      <c r="K177" s="3">
        <f>VLOOKUP(B177,key!A:J,8,FALSE)</f>
        <v>155</v>
      </c>
      <c r="L177" s="3">
        <f>ROUND(VLOOKUP(B177,key!A:J,10,FALSE),2)</f>
        <v>6.67</v>
      </c>
    </row>
    <row r="178" spans="1:12" x14ac:dyDescent="0.4">
      <c r="A178" s="3">
        <v>-10</v>
      </c>
      <c r="B178" s="3" t="s">
        <v>192</v>
      </c>
      <c r="C178" s="3" t="s">
        <v>541</v>
      </c>
      <c r="D178" s="3" t="s">
        <v>1</v>
      </c>
      <c r="E178" s="3" t="s">
        <v>646</v>
      </c>
      <c r="F178" s="3" t="str">
        <f t="shared" si="7"/>
        <v>T_control</v>
      </c>
      <c r="G178" s="3" t="str">
        <f t="shared" si="6"/>
        <v>T_control_-10</v>
      </c>
      <c r="H178" s="3">
        <v>66.123212980494642</v>
      </c>
      <c r="I178" s="3">
        <f t="shared" si="8"/>
        <v>0.16800000000000001</v>
      </c>
      <c r="J178" s="3">
        <f>VLOOKUP(B178,key!A:J,5,FALSE)</f>
        <v>8.8000000000000007</v>
      </c>
      <c r="K178" s="3">
        <f>VLOOKUP(B178,key!A:J,8,FALSE)</f>
        <v>95</v>
      </c>
      <c r="L178" s="3">
        <f>ROUND(VLOOKUP(B178,key!A:J,10,FALSE),2)</f>
        <v>4.24</v>
      </c>
    </row>
    <row r="179" spans="1:12" x14ac:dyDescent="0.4">
      <c r="A179" s="3">
        <v>-10</v>
      </c>
      <c r="B179" s="3" t="s">
        <v>69</v>
      </c>
      <c r="C179" s="3" t="s">
        <v>541</v>
      </c>
      <c r="D179" s="3" t="s">
        <v>1</v>
      </c>
      <c r="E179" s="3" t="s">
        <v>646</v>
      </c>
      <c r="F179" s="3" t="str">
        <f t="shared" si="7"/>
        <v>T_control</v>
      </c>
      <c r="G179" s="3" t="str">
        <f t="shared" si="6"/>
        <v>T_control_-10</v>
      </c>
      <c r="H179" s="3">
        <v>15.487030679260812</v>
      </c>
      <c r="I179" s="3">
        <f t="shared" si="8"/>
        <v>4.8000000000000001E-2</v>
      </c>
      <c r="J179" s="3">
        <f>VLOOKUP(B179,key!A:J,5,FALSE)</f>
        <v>7.3</v>
      </c>
      <c r="K179" s="3">
        <f>VLOOKUP(B179,key!A:J,8,FALSE)</f>
        <v>55</v>
      </c>
      <c r="L179" s="3">
        <f>ROUND(VLOOKUP(B179,key!A:J,10,FALSE),2)</f>
        <v>2.65</v>
      </c>
    </row>
    <row r="180" spans="1:12" x14ac:dyDescent="0.4">
      <c r="A180" s="3">
        <v>-10</v>
      </c>
      <c r="B180" s="3" t="s">
        <v>62</v>
      </c>
      <c r="C180" s="3" t="s">
        <v>541</v>
      </c>
      <c r="D180" s="3" t="s">
        <v>1</v>
      </c>
      <c r="E180" s="3" t="s">
        <v>646</v>
      </c>
      <c r="F180" s="3" t="str">
        <f t="shared" si="7"/>
        <v>T_control</v>
      </c>
      <c r="G180" s="3" t="str">
        <f t="shared" si="6"/>
        <v>T_control_-10</v>
      </c>
      <c r="H180" s="3">
        <v>14.901516088639141</v>
      </c>
      <c r="I180" s="3">
        <f t="shared" si="8"/>
        <v>4.2000000000000003E-2</v>
      </c>
      <c r="J180" s="3">
        <f>VLOOKUP(B180,key!A:J,5,FALSE)</f>
        <v>8</v>
      </c>
      <c r="K180" s="3">
        <f>VLOOKUP(B180,key!A:J,8,FALSE)</f>
        <v>84</v>
      </c>
      <c r="L180" s="3">
        <f>ROUND(VLOOKUP(B180,key!A:J,10,FALSE),2)</f>
        <v>3.8</v>
      </c>
    </row>
    <row r="181" spans="1:12" x14ac:dyDescent="0.4">
      <c r="A181" s="3">
        <v>-10</v>
      </c>
      <c r="B181" s="3" t="s">
        <v>63</v>
      </c>
      <c r="C181" s="3" t="s">
        <v>541</v>
      </c>
      <c r="D181" s="3" t="s">
        <v>1</v>
      </c>
      <c r="E181" s="3" t="s">
        <v>646</v>
      </c>
      <c r="F181" s="3" t="str">
        <f t="shared" si="7"/>
        <v>T_control</v>
      </c>
      <c r="G181" s="3" t="str">
        <f t="shared" si="6"/>
        <v>T_control_-10</v>
      </c>
      <c r="H181" s="3">
        <v>14.951673944865945</v>
      </c>
      <c r="I181" s="3">
        <f t="shared" si="8"/>
        <v>3.9E-2</v>
      </c>
      <c r="J181" s="3">
        <f>VLOOKUP(B181,key!A:J,5,FALSE)</f>
        <v>8.6</v>
      </c>
      <c r="K181" s="3">
        <f>VLOOKUP(B181,key!A:J,8,FALSE)</f>
        <v>96</v>
      </c>
      <c r="L181" s="3">
        <f>ROUND(VLOOKUP(B181,key!A:J,10,FALSE),2)</f>
        <v>4.3099999999999996</v>
      </c>
    </row>
    <row r="182" spans="1:12" x14ac:dyDescent="0.4">
      <c r="A182" s="3">
        <v>-10</v>
      </c>
      <c r="B182" s="3" t="s">
        <v>204</v>
      </c>
      <c r="C182" s="3" t="s">
        <v>541</v>
      </c>
      <c r="D182" s="3" t="s">
        <v>1</v>
      </c>
      <c r="E182" s="3" t="s">
        <v>646</v>
      </c>
      <c r="F182" s="3" t="str">
        <f t="shared" si="7"/>
        <v>T_control</v>
      </c>
      <c r="G182" s="3" t="str">
        <f t="shared" si="6"/>
        <v>T_control_-10</v>
      </c>
      <c r="H182" s="3">
        <v>1.9163713509339857</v>
      </c>
      <c r="I182" s="3">
        <f t="shared" si="8"/>
        <v>5.0000000000000001E-3</v>
      </c>
      <c r="J182" s="3">
        <f>VLOOKUP(B182,key!A:J,5,FALSE)</f>
        <v>9.1999999999999993</v>
      </c>
      <c r="K182" s="3">
        <f>VLOOKUP(B182,key!A:J,8,FALSE)</f>
        <v>124</v>
      </c>
      <c r="L182" s="3">
        <f>ROUND(VLOOKUP(B182,key!A:J,10,FALSE),2)</f>
        <v>5.44</v>
      </c>
    </row>
    <row r="183" spans="1:12" x14ac:dyDescent="0.4">
      <c r="A183" s="3">
        <v>-10</v>
      </c>
      <c r="B183" s="3" t="s">
        <v>115</v>
      </c>
      <c r="C183" s="3" t="s">
        <v>541</v>
      </c>
      <c r="D183" s="3" t="s">
        <v>1</v>
      </c>
      <c r="E183" s="3" t="s">
        <v>646</v>
      </c>
      <c r="F183" s="3" t="str">
        <f t="shared" si="7"/>
        <v>T_control</v>
      </c>
      <c r="G183" s="3" t="str">
        <f t="shared" si="6"/>
        <v>T_control_-10</v>
      </c>
      <c r="H183" s="3">
        <v>29.03075411275168</v>
      </c>
      <c r="I183" s="3">
        <f t="shared" si="8"/>
        <v>7.8E-2</v>
      </c>
      <c r="J183" s="3">
        <f>VLOOKUP(B183,key!A:J,5,FALSE)</f>
        <v>8.3000000000000007</v>
      </c>
      <c r="K183" s="3">
        <f>VLOOKUP(B183,key!A:J,8,FALSE)</f>
        <v>115</v>
      </c>
      <c r="L183" s="3">
        <f>ROUND(VLOOKUP(B183,key!A:J,10,FALSE),2)</f>
        <v>5.05</v>
      </c>
    </row>
    <row r="184" spans="1:12" x14ac:dyDescent="0.4">
      <c r="A184" s="3">
        <v>-10</v>
      </c>
      <c r="B184" s="3" t="s">
        <v>189</v>
      </c>
      <c r="C184" s="3" t="s">
        <v>541</v>
      </c>
      <c r="D184" s="3" t="s">
        <v>1</v>
      </c>
      <c r="E184" s="3" t="s">
        <v>646</v>
      </c>
      <c r="F184" s="3" t="str">
        <f t="shared" si="7"/>
        <v>T_control</v>
      </c>
      <c r="G184" s="3" t="str">
        <f t="shared" si="6"/>
        <v>T_control_-10</v>
      </c>
      <c r="H184" s="3">
        <v>4.6222109589587319</v>
      </c>
      <c r="I184" s="3">
        <f t="shared" si="8"/>
        <v>1.2E-2</v>
      </c>
      <c r="J184" s="3">
        <f>VLOOKUP(B184,key!A:J,5,FALSE)</f>
        <v>8.3000000000000007</v>
      </c>
      <c r="K184" s="3">
        <f>VLOOKUP(B184,key!A:J,8,FALSE)</f>
        <v>98</v>
      </c>
      <c r="L184" s="3">
        <f>ROUND(VLOOKUP(B184,key!A:J,10,FALSE),2)</f>
        <v>4.38</v>
      </c>
    </row>
    <row r="185" spans="1:12" x14ac:dyDescent="0.4">
      <c r="A185" s="3">
        <v>-10</v>
      </c>
      <c r="B185" s="3" t="s">
        <v>94</v>
      </c>
      <c r="C185" s="3" t="s">
        <v>541</v>
      </c>
      <c r="D185" s="3" t="s">
        <v>1</v>
      </c>
      <c r="E185" s="3" t="s">
        <v>646</v>
      </c>
      <c r="F185" s="3" t="str">
        <f t="shared" si="7"/>
        <v>T_control</v>
      </c>
      <c r="G185" s="3" t="str">
        <f t="shared" si="6"/>
        <v>T_control_-10</v>
      </c>
      <c r="H185" s="3">
        <v>20.960998116423326</v>
      </c>
      <c r="I185" s="3">
        <f t="shared" si="8"/>
        <v>5.7000000000000002E-2</v>
      </c>
      <c r="J185" s="3">
        <f>VLOOKUP(B185,key!A:J,5,FALSE)</f>
        <v>8.3000000000000007</v>
      </c>
      <c r="K185" s="3">
        <f>VLOOKUP(B185,key!A:J,8,FALSE)</f>
        <v>92</v>
      </c>
      <c r="L185" s="3">
        <f>ROUND(VLOOKUP(B185,key!A:J,10,FALSE),2)</f>
        <v>4.12</v>
      </c>
    </row>
    <row r="186" spans="1:12" x14ac:dyDescent="0.4">
      <c r="A186" s="3">
        <v>-10</v>
      </c>
      <c r="B186" s="3" t="s">
        <v>119</v>
      </c>
      <c r="C186" s="3" t="s">
        <v>541</v>
      </c>
      <c r="D186" s="3" t="s">
        <v>1</v>
      </c>
      <c r="E186" s="3" t="s">
        <v>646</v>
      </c>
      <c r="F186" s="3" t="str">
        <f t="shared" si="7"/>
        <v>T_control</v>
      </c>
      <c r="G186" s="3" t="str">
        <f t="shared" si="6"/>
        <v>T_control_-10</v>
      </c>
      <c r="H186" s="3">
        <v>30.46859503080762</v>
      </c>
      <c r="I186" s="3">
        <f t="shared" si="8"/>
        <v>8.3000000000000004E-2</v>
      </c>
      <c r="J186" s="3">
        <f>VLOOKUP(B186,key!A:J,5,FALSE)</f>
        <v>8.1999999999999993</v>
      </c>
      <c r="K186" s="3">
        <f>VLOOKUP(B186,key!A:J,8,FALSE)</f>
        <v>80</v>
      </c>
      <c r="L186" s="3">
        <f>ROUND(VLOOKUP(B186,key!A:J,10,FALSE),2)</f>
        <v>3.67</v>
      </c>
    </row>
    <row r="187" spans="1:12" x14ac:dyDescent="0.4">
      <c r="A187" s="3">
        <v>-10</v>
      </c>
      <c r="B187" s="3" t="s">
        <v>109</v>
      </c>
      <c r="C187" s="3" t="s">
        <v>541</v>
      </c>
      <c r="D187" s="3" t="s">
        <v>1</v>
      </c>
      <c r="E187" s="3" t="s">
        <v>646</v>
      </c>
      <c r="F187" s="3" t="str">
        <f t="shared" si="7"/>
        <v>T_control</v>
      </c>
      <c r="G187" s="3" t="str">
        <f t="shared" si="6"/>
        <v>T_control_-10</v>
      </c>
      <c r="H187" s="3">
        <v>26.534751853188681</v>
      </c>
      <c r="I187" s="3">
        <f t="shared" si="8"/>
        <v>6.8000000000000005E-2</v>
      </c>
      <c r="J187" s="3">
        <f>VLOOKUP(B187,key!A:J,5,FALSE)</f>
        <v>8.6999999999999993</v>
      </c>
      <c r="K187" s="3">
        <f>VLOOKUP(B187,key!A:J,8,FALSE)</f>
        <v>89</v>
      </c>
      <c r="L187" s="3">
        <f>ROUND(VLOOKUP(B187,key!A:J,10,FALSE),2)</f>
        <v>4.03</v>
      </c>
    </row>
    <row r="188" spans="1:12" x14ac:dyDescent="0.4">
      <c r="A188" s="3">
        <v>-10</v>
      </c>
      <c r="B188" s="3" t="s">
        <v>95</v>
      </c>
      <c r="C188" s="3" t="s">
        <v>541</v>
      </c>
      <c r="D188" s="3" t="s">
        <v>1</v>
      </c>
      <c r="E188" s="3" t="s">
        <v>646</v>
      </c>
      <c r="F188" s="3" t="str">
        <f t="shared" si="7"/>
        <v>T_control</v>
      </c>
      <c r="G188" s="3" t="str">
        <f t="shared" si="6"/>
        <v>T_control_-10</v>
      </c>
      <c r="H188" s="3">
        <v>21.136974281802935</v>
      </c>
      <c r="I188" s="3">
        <f t="shared" si="8"/>
        <v>5.8000000000000003E-2</v>
      </c>
      <c r="J188" s="3">
        <f>VLOOKUP(B188,key!A:J,5,FALSE)</f>
        <v>8.1</v>
      </c>
      <c r="K188" s="3">
        <f>VLOOKUP(B188,key!A:J,8,FALSE)</f>
        <v>107</v>
      </c>
      <c r="L188" s="3">
        <f>ROUND(VLOOKUP(B188,key!A:J,10,FALSE),2)</f>
        <v>4.7300000000000004</v>
      </c>
    </row>
    <row r="189" spans="1:12" x14ac:dyDescent="0.4">
      <c r="A189" s="3">
        <v>-10</v>
      </c>
      <c r="B189" s="3" t="s">
        <v>162</v>
      </c>
      <c r="C189" s="3" t="s">
        <v>541</v>
      </c>
      <c r="D189" s="3" t="s">
        <v>1</v>
      </c>
      <c r="E189" s="3" t="s">
        <v>646</v>
      </c>
      <c r="F189" s="3" t="str">
        <f t="shared" si="7"/>
        <v>T_control</v>
      </c>
      <c r="G189" s="3" t="str">
        <f t="shared" si="6"/>
        <v>T_control_-10</v>
      </c>
      <c r="H189" s="3">
        <v>6.0106777025072518</v>
      </c>
      <c r="I189" s="3">
        <f t="shared" si="8"/>
        <v>1.6E-2</v>
      </c>
      <c r="J189" s="3">
        <f>VLOOKUP(B189,key!A:J,5,FALSE)</f>
        <v>8.4</v>
      </c>
      <c r="K189" s="3">
        <f>VLOOKUP(B189,key!A:J,8,FALSE)</f>
        <v>75</v>
      </c>
      <c r="L189" s="3">
        <f>ROUND(VLOOKUP(B189,key!A:J,10,FALSE),2)</f>
        <v>3.47</v>
      </c>
    </row>
    <row r="190" spans="1:12" x14ac:dyDescent="0.4">
      <c r="A190" s="3">
        <v>-10</v>
      </c>
      <c r="B190" s="3" t="s">
        <v>41</v>
      </c>
      <c r="C190" s="3" t="s">
        <v>541</v>
      </c>
      <c r="D190" s="3" t="s">
        <v>1</v>
      </c>
      <c r="E190" s="3" t="s">
        <v>646</v>
      </c>
      <c r="F190" s="3" t="str">
        <f t="shared" si="7"/>
        <v>T_control</v>
      </c>
      <c r="G190" s="3" t="str">
        <f t="shared" si="6"/>
        <v>T_control_-10</v>
      </c>
      <c r="H190" s="3">
        <v>11.263659286287975</v>
      </c>
      <c r="I190" s="3">
        <f t="shared" si="8"/>
        <v>3.4000000000000002E-2</v>
      </c>
      <c r="J190" s="3">
        <f>VLOOKUP(B190,key!A:J,5,FALSE)</f>
        <v>7.5</v>
      </c>
      <c r="K190" s="3">
        <f>VLOOKUP(B190,key!A:J,8,FALSE)</f>
        <v>61</v>
      </c>
      <c r="L190" s="3">
        <f>ROUND(VLOOKUP(B190,key!A:J,10,FALSE),2)</f>
        <v>2.92</v>
      </c>
    </row>
    <row r="191" spans="1:12" x14ac:dyDescent="0.4">
      <c r="A191" s="3">
        <v>-10</v>
      </c>
      <c r="B191" s="3" t="s">
        <v>53</v>
      </c>
      <c r="C191" s="3" t="s">
        <v>541</v>
      </c>
      <c r="D191" s="3" t="s">
        <v>1</v>
      </c>
      <c r="E191" s="3" t="s">
        <v>646</v>
      </c>
      <c r="F191" s="3" t="str">
        <f t="shared" si="7"/>
        <v>T_control</v>
      </c>
      <c r="G191" s="3" t="str">
        <f t="shared" si="6"/>
        <v>T_control_-10</v>
      </c>
      <c r="H191" s="3">
        <v>12.957942359480427</v>
      </c>
      <c r="I191" s="3">
        <f t="shared" si="8"/>
        <v>3.7999999999999999E-2</v>
      </c>
      <c r="J191" s="3">
        <f>VLOOKUP(B191,key!A:J,5,FALSE)</f>
        <v>7.6</v>
      </c>
      <c r="K191" s="3">
        <f>VLOOKUP(B191,key!A:J,8,FALSE)</f>
        <v>76</v>
      </c>
      <c r="L191" s="3">
        <f>ROUND(VLOOKUP(B191,key!A:J,10,FALSE),2)</f>
        <v>3.52</v>
      </c>
    </row>
    <row r="192" spans="1:12" x14ac:dyDescent="0.4">
      <c r="A192" s="3">
        <v>-10</v>
      </c>
      <c r="B192" s="3" t="s">
        <v>134</v>
      </c>
      <c r="C192" s="3" t="s">
        <v>541</v>
      </c>
      <c r="D192" s="3" t="s">
        <v>1</v>
      </c>
      <c r="E192" s="3" t="s">
        <v>646</v>
      </c>
      <c r="F192" s="3" t="str">
        <f t="shared" si="7"/>
        <v>T_control</v>
      </c>
      <c r="G192" s="3" t="str">
        <f t="shared" si="6"/>
        <v>T_control_-10</v>
      </c>
      <c r="H192" s="3">
        <v>37.205163351589619</v>
      </c>
      <c r="I192" s="3">
        <f t="shared" si="8"/>
        <v>0.11</v>
      </c>
      <c r="J192" s="3">
        <f>VLOOKUP(B192,key!A:J,5,FALSE)</f>
        <v>7.6</v>
      </c>
      <c r="K192" s="3">
        <f>VLOOKUP(B192,key!A:J,8,FALSE)</f>
        <v>79</v>
      </c>
      <c r="L192" s="3">
        <f>ROUND(VLOOKUP(B192,key!A:J,10,FALSE),2)</f>
        <v>3.61</v>
      </c>
    </row>
    <row r="193" spans="1:12" x14ac:dyDescent="0.4">
      <c r="A193" s="3">
        <v>-10</v>
      </c>
      <c r="B193" s="3" t="s">
        <v>72</v>
      </c>
      <c r="C193" s="3" t="s">
        <v>541</v>
      </c>
      <c r="D193" s="3" t="s">
        <v>1</v>
      </c>
      <c r="E193" s="3" t="s">
        <v>646</v>
      </c>
      <c r="F193" s="3" t="str">
        <f t="shared" si="7"/>
        <v>T_control</v>
      </c>
      <c r="G193" s="3" t="str">
        <f t="shared" si="6"/>
        <v>T_control_-10</v>
      </c>
      <c r="H193" s="3">
        <v>15.899276125065512</v>
      </c>
      <c r="I193" s="3">
        <f t="shared" si="8"/>
        <v>4.7E-2</v>
      </c>
      <c r="J193" s="3">
        <f>VLOOKUP(B193,key!A:J,5,FALSE)</f>
        <v>7.6</v>
      </c>
      <c r="K193" s="3">
        <f>VLOOKUP(B193,key!A:J,8,FALSE)</f>
        <v>73</v>
      </c>
      <c r="L193" s="3">
        <f>ROUND(VLOOKUP(B193,key!A:J,10,FALSE),2)</f>
        <v>3.36</v>
      </c>
    </row>
    <row r="194" spans="1:12" x14ac:dyDescent="0.4">
      <c r="A194" s="3">
        <v>-10</v>
      </c>
      <c r="B194" s="3" t="s">
        <v>10</v>
      </c>
      <c r="C194" s="3" t="s">
        <v>541</v>
      </c>
      <c r="D194" s="3" t="s">
        <v>1</v>
      </c>
      <c r="E194" s="3" t="s">
        <v>646</v>
      </c>
      <c r="F194" s="3" t="str">
        <f t="shared" si="7"/>
        <v>T_control</v>
      </c>
      <c r="G194" s="3" t="str">
        <f t="shared" ref="G194:G257" si="9">D194&amp;"_"&amp;E194&amp;"_"&amp;A194</f>
        <v>T_control_-10</v>
      </c>
      <c r="H194" s="3">
        <v>1.9046195765563709</v>
      </c>
      <c r="I194" s="3">
        <f t="shared" si="8"/>
        <v>5.0000000000000001E-3</v>
      </c>
      <c r="J194" s="3">
        <f>VLOOKUP(B194,key!A:J,5,FALSE)</f>
        <v>8.1999999999999993</v>
      </c>
      <c r="K194" s="3">
        <f>VLOOKUP(B194,key!A:J,8,FALSE)</f>
        <v>96</v>
      </c>
      <c r="L194" s="3">
        <f>ROUND(VLOOKUP(B194,key!A:J,10,FALSE),2)</f>
        <v>4.3099999999999996</v>
      </c>
    </row>
    <row r="195" spans="1:12" x14ac:dyDescent="0.4">
      <c r="A195" s="3">
        <v>-10</v>
      </c>
      <c r="B195" s="3" t="s">
        <v>102</v>
      </c>
      <c r="C195" s="3" t="s">
        <v>541</v>
      </c>
      <c r="D195" s="3" t="s">
        <v>1</v>
      </c>
      <c r="E195" s="3" t="s">
        <v>646</v>
      </c>
      <c r="F195" s="3" t="str">
        <f t="shared" ref="F195:F258" si="10">D195&amp;"_"&amp;E195</f>
        <v>T_control</v>
      </c>
      <c r="G195" s="3" t="str">
        <f t="shared" si="9"/>
        <v>T_control_-10</v>
      </c>
      <c r="H195" s="3">
        <v>23.903223614852948</v>
      </c>
      <c r="I195" s="3">
        <f t="shared" ref="I195:I258" si="11">ROUND((H195/44.6596)/J195,3)</f>
        <v>6.4000000000000001E-2</v>
      </c>
      <c r="J195" s="3">
        <f>VLOOKUP(B195,key!A:J,5,FALSE)</f>
        <v>8.3000000000000007</v>
      </c>
      <c r="K195" s="3">
        <f>VLOOKUP(B195,key!A:J,8,FALSE)</f>
        <v>66</v>
      </c>
      <c r="L195" s="3">
        <f>ROUND(VLOOKUP(B195,key!A:J,10,FALSE),2)</f>
        <v>3.12</v>
      </c>
    </row>
    <row r="196" spans="1:12" x14ac:dyDescent="0.4">
      <c r="A196" s="3">
        <v>-10</v>
      </c>
      <c r="B196" s="3" t="s">
        <v>152</v>
      </c>
      <c r="C196" s="3" t="s">
        <v>541</v>
      </c>
      <c r="D196" s="3" t="s">
        <v>1</v>
      </c>
      <c r="E196" s="3" t="s">
        <v>646</v>
      </c>
      <c r="F196" s="3" t="str">
        <f t="shared" si="10"/>
        <v>T_control</v>
      </c>
      <c r="G196" s="3" t="str">
        <f t="shared" si="9"/>
        <v>T_control_-10</v>
      </c>
      <c r="H196" s="3">
        <v>43.017643927582341</v>
      </c>
      <c r="I196" s="3">
        <f t="shared" si="11"/>
        <v>0.10199999999999999</v>
      </c>
      <c r="J196" s="3">
        <f>VLOOKUP(B196,key!A:J,5,FALSE)</f>
        <v>9.4</v>
      </c>
      <c r="K196" s="3">
        <f>VLOOKUP(B196,key!A:J,8,FALSE)</f>
        <v>104</v>
      </c>
      <c r="L196" s="3">
        <f>ROUND(VLOOKUP(B196,key!A:J,10,FALSE),2)</f>
        <v>4.62</v>
      </c>
    </row>
    <row r="197" spans="1:12" x14ac:dyDescent="0.4">
      <c r="A197" s="3">
        <v>-10</v>
      </c>
      <c r="B197" s="3" t="s">
        <v>96</v>
      </c>
      <c r="C197" s="3" t="s">
        <v>541</v>
      </c>
      <c r="D197" s="3" t="s">
        <v>1</v>
      </c>
      <c r="E197" s="3" t="s">
        <v>646</v>
      </c>
      <c r="F197" s="3" t="str">
        <f t="shared" si="10"/>
        <v>T_control</v>
      </c>
      <c r="G197" s="3" t="str">
        <f t="shared" si="9"/>
        <v>T_control_-10</v>
      </c>
      <c r="H197" s="3">
        <v>22.259332306660639</v>
      </c>
      <c r="I197" s="3">
        <f t="shared" si="11"/>
        <v>0.06</v>
      </c>
      <c r="J197" s="3">
        <f>VLOOKUP(B197,key!A:J,5,FALSE)</f>
        <v>8.3000000000000007</v>
      </c>
      <c r="K197" s="3">
        <f>VLOOKUP(B197,key!A:J,8,FALSE)</f>
        <v>99</v>
      </c>
      <c r="L197" s="3">
        <f>ROUND(VLOOKUP(B197,key!A:J,10,FALSE),2)</f>
        <v>4.42</v>
      </c>
    </row>
    <row r="198" spans="1:12" x14ac:dyDescent="0.4">
      <c r="A198" s="3">
        <v>-10</v>
      </c>
      <c r="B198" s="3" t="s">
        <v>59</v>
      </c>
      <c r="C198" s="3" t="s">
        <v>541</v>
      </c>
      <c r="D198" s="3" t="s">
        <v>1</v>
      </c>
      <c r="E198" s="3" t="s">
        <v>646</v>
      </c>
      <c r="F198" s="3" t="str">
        <f t="shared" si="10"/>
        <v>T_control</v>
      </c>
      <c r="G198" s="3" t="str">
        <f t="shared" si="9"/>
        <v>T_control_-10</v>
      </c>
      <c r="H198" s="3">
        <v>13.823034509367261</v>
      </c>
      <c r="I198" s="3">
        <f t="shared" si="11"/>
        <v>4.3999999999999997E-2</v>
      </c>
      <c r="J198" s="3">
        <f>VLOOKUP(B198,key!A:J,5,FALSE)</f>
        <v>7.1</v>
      </c>
      <c r="K198" s="3">
        <f>VLOOKUP(B198,key!A:J,8,FALSE)</f>
        <v>74</v>
      </c>
      <c r="L198" s="3">
        <f>ROUND(VLOOKUP(B198,key!A:J,10,FALSE),2)</f>
        <v>3.41</v>
      </c>
    </row>
    <row r="199" spans="1:12" x14ac:dyDescent="0.4">
      <c r="A199" s="3">
        <v>-10</v>
      </c>
      <c r="B199" s="3" t="s">
        <v>137</v>
      </c>
      <c r="C199" s="3" t="s">
        <v>541</v>
      </c>
      <c r="D199" s="3" t="s">
        <v>1</v>
      </c>
      <c r="E199" s="3" t="s">
        <v>646</v>
      </c>
      <c r="F199" s="3" t="str">
        <f t="shared" si="10"/>
        <v>T_control</v>
      </c>
      <c r="G199" s="3" t="str">
        <f t="shared" si="9"/>
        <v>T_control_-10</v>
      </c>
      <c r="H199" s="3">
        <v>38.453426350214414</v>
      </c>
      <c r="I199" s="3">
        <f t="shared" si="11"/>
        <v>8.4000000000000005E-2</v>
      </c>
      <c r="J199" s="3">
        <f>VLOOKUP(B199,key!A:J,5,FALSE)</f>
        <v>10.199999999999999</v>
      </c>
      <c r="K199" s="3">
        <f>VLOOKUP(B199,key!A:J,8,FALSE)</f>
        <v>105</v>
      </c>
      <c r="L199" s="3">
        <f>ROUND(VLOOKUP(B199,key!A:J,10,FALSE),2)</f>
        <v>4.67</v>
      </c>
    </row>
    <row r="200" spans="1:12" x14ac:dyDescent="0.4">
      <c r="A200" s="3">
        <v>-10</v>
      </c>
      <c r="B200" s="3" t="s">
        <v>186</v>
      </c>
      <c r="C200" s="3" t="s">
        <v>541</v>
      </c>
      <c r="D200" s="3" t="s">
        <v>1</v>
      </c>
      <c r="E200" s="3" t="s">
        <v>646</v>
      </c>
      <c r="F200" s="3" t="str">
        <f t="shared" si="10"/>
        <v>T_control</v>
      </c>
      <c r="G200" s="3" t="str">
        <f t="shared" si="9"/>
        <v>T_control_-10</v>
      </c>
      <c r="H200" s="3">
        <v>60.748542723372367</v>
      </c>
      <c r="I200" s="3">
        <f t="shared" si="11"/>
        <v>0.14000000000000001</v>
      </c>
      <c r="J200" s="3">
        <f>VLOOKUP(B200,key!A:J,5,FALSE)</f>
        <v>9.6999999999999993</v>
      </c>
      <c r="K200" s="3">
        <f>VLOOKUP(B200,key!A:J,8,FALSE)</f>
        <v>120</v>
      </c>
      <c r="L200" s="3">
        <f>ROUND(VLOOKUP(B200,key!A:J,10,FALSE),2)</f>
        <v>5.25</v>
      </c>
    </row>
    <row r="201" spans="1:12" x14ac:dyDescent="0.4">
      <c r="A201" s="3">
        <v>-10</v>
      </c>
      <c r="B201" s="3" t="s">
        <v>78</v>
      </c>
      <c r="C201" s="3" t="s">
        <v>541</v>
      </c>
      <c r="D201" s="3" t="s">
        <v>1</v>
      </c>
      <c r="E201" s="3" t="s">
        <v>646</v>
      </c>
      <c r="F201" s="3" t="str">
        <f t="shared" si="10"/>
        <v>T_control</v>
      </c>
      <c r="G201" s="3" t="str">
        <f t="shared" si="9"/>
        <v>T_control_-10</v>
      </c>
      <c r="H201" s="3">
        <v>17.144147693993858</v>
      </c>
      <c r="I201" s="3">
        <f t="shared" si="11"/>
        <v>4.9000000000000002E-2</v>
      </c>
      <c r="J201" s="3">
        <f>VLOOKUP(B201,key!A:J,5,FALSE)</f>
        <v>7.8</v>
      </c>
      <c r="K201" s="3">
        <f>VLOOKUP(B201,key!A:J,8,FALSE)</f>
        <v>101</v>
      </c>
      <c r="L201" s="3">
        <f>ROUND(VLOOKUP(B201,key!A:J,10,FALSE),2)</f>
        <v>4.51</v>
      </c>
    </row>
    <row r="202" spans="1:12" x14ac:dyDescent="0.4">
      <c r="A202" s="3">
        <v>-10</v>
      </c>
      <c r="B202" s="3" t="s">
        <v>89</v>
      </c>
      <c r="C202" s="3" t="s">
        <v>541</v>
      </c>
      <c r="D202" s="3" t="s">
        <v>1</v>
      </c>
      <c r="E202" s="3" t="s">
        <v>646</v>
      </c>
      <c r="F202" s="3" t="str">
        <f t="shared" si="10"/>
        <v>T_control</v>
      </c>
      <c r="G202" s="3" t="str">
        <f t="shared" si="9"/>
        <v>T_control_-10</v>
      </c>
      <c r="H202" s="3">
        <v>19.99777961343122</v>
      </c>
      <c r="I202" s="3">
        <f t="shared" si="11"/>
        <v>5.1999999999999998E-2</v>
      </c>
      <c r="J202" s="3">
        <f>VLOOKUP(B202,key!A:J,5,FALSE)</f>
        <v>8.6</v>
      </c>
      <c r="K202" s="3">
        <f>VLOOKUP(B202,key!A:J,8,FALSE)</f>
        <v>80</v>
      </c>
      <c r="L202" s="3">
        <f>ROUND(VLOOKUP(B202,key!A:J,10,FALSE),2)</f>
        <v>3.64</v>
      </c>
    </row>
    <row r="203" spans="1:12" x14ac:dyDescent="0.4">
      <c r="A203" s="3">
        <v>10</v>
      </c>
      <c r="B203" s="3" t="s">
        <v>89</v>
      </c>
      <c r="C203" s="3" t="s">
        <v>541</v>
      </c>
      <c r="D203" s="3" t="s">
        <v>1</v>
      </c>
      <c r="E203" s="3" t="s">
        <v>646</v>
      </c>
      <c r="F203" s="3" t="str">
        <f t="shared" si="10"/>
        <v>T_control</v>
      </c>
      <c r="G203" s="3" t="str">
        <f t="shared" si="9"/>
        <v>T_control_10</v>
      </c>
      <c r="H203" s="3">
        <v>13.978354882070789</v>
      </c>
      <c r="I203" s="3">
        <f t="shared" si="11"/>
        <v>3.5999999999999997E-2</v>
      </c>
      <c r="J203" s="3">
        <f>VLOOKUP(B203,key!A:J,5,FALSE)</f>
        <v>8.6</v>
      </c>
      <c r="K203" s="3">
        <f>VLOOKUP(B203,key!A:J,8,FALSE)</f>
        <v>80</v>
      </c>
      <c r="L203" s="3">
        <f>ROUND(VLOOKUP(B203,key!A:J,10,FALSE),2)</f>
        <v>3.64</v>
      </c>
    </row>
    <row r="204" spans="1:12" x14ac:dyDescent="0.4">
      <c r="A204" s="3">
        <v>-10</v>
      </c>
      <c r="B204" s="3" t="s">
        <v>13</v>
      </c>
      <c r="C204" s="3" t="s">
        <v>541</v>
      </c>
      <c r="D204" s="3" t="s">
        <v>1</v>
      </c>
      <c r="E204" s="3" t="s">
        <v>646</v>
      </c>
      <c r="F204" s="3" t="str">
        <f t="shared" si="10"/>
        <v>T_control</v>
      </c>
      <c r="G204" s="3" t="str">
        <f t="shared" si="9"/>
        <v>T_control_-10</v>
      </c>
      <c r="H204" s="3">
        <v>5.3532643254454229</v>
      </c>
      <c r="I204" s="3">
        <f t="shared" si="11"/>
        <v>1.4E-2</v>
      </c>
      <c r="J204" s="3">
        <f>VLOOKUP(B204,key!A:J,5,FALSE)</f>
        <v>8.3000000000000007</v>
      </c>
      <c r="K204" s="3">
        <f>VLOOKUP(B204,key!A:J,8,FALSE)</f>
        <v>69</v>
      </c>
      <c r="L204" s="3">
        <f>ROUND(VLOOKUP(B204,key!A:J,10,FALSE),2)</f>
        <v>3.23</v>
      </c>
    </row>
    <row r="205" spans="1:12" x14ac:dyDescent="0.4">
      <c r="A205" s="3">
        <v>10</v>
      </c>
      <c r="B205" s="3" t="s">
        <v>13</v>
      </c>
      <c r="C205" s="3" t="s">
        <v>541</v>
      </c>
      <c r="D205" s="3" t="s">
        <v>1</v>
      </c>
      <c r="E205" s="3" t="s">
        <v>646</v>
      </c>
      <c r="F205" s="3" t="str">
        <f t="shared" si="10"/>
        <v>T_control</v>
      </c>
      <c r="G205" s="3" t="str">
        <f t="shared" si="9"/>
        <v>T_control_10</v>
      </c>
      <c r="H205" s="3">
        <v>17.148234808720872</v>
      </c>
      <c r="I205" s="3">
        <f t="shared" si="11"/>
        <v>4.5999999999999999E-2</v>
      </c>
      <c r="J205" s="3">
        <f>VLOOKUP(B205,key!A:J,5,FALSE)</f>
        <v>8.3000000000000007</v>
      </c>
      <c r="K205" s="3">
        <f>VLOOKUP(B205,key!A:J,8,FALSE)</f>
        <v>69</v>
      </c>
      <c r="L205" s="3">
        <f>ROUND(VLOOKUP(B205,key!A:J,10,FALSE),2)</f>
        <v>3.23</v>
      </c>
    </row>
    <row r="206" spans="1:12" x14ac:dyDescent="0.4">
      <c r="A206" s="3">
        <v>-10</v>
      </c>
      <c r="B206" s="3" t="s">
        <v>154</v>
      </c>
      <c r="C206" s="3" t="s">
        <v>541</v>
      </c>
      <c r="D206" s="3" t="s">
        <v>1</v>
      </c>
      <c r="E206" s="3" t="s">
        <v>646</v>
      </c>
      <c r="F206" s="3" t="str">
        <f t="shared" si="10"/>
        <v>T_control</v>
      </c>
      <c r="G206" s="3" t="str">
        <f t="shared" si="9"/>
        <v>T_control_-10</v>
      </c>
      <c r="H206" s="3">
        <v>44.379596650303284</v>
      </c>
      <c r="I206" s="3">
        <f t="shared" si="11"/>
        <v>0.123</v>
      </c>
      <c r="J206" s="3">
        <f>VLOOKUP(B206,key!A:J,5,FALSE)</f>
        <v>8.1</v>
      </c>
      <c r="K206" s="3">
        <f>VLOOKUP(B206,key!A:J,8,FALSE)</f>
        <v>76</v>
      </c>
      <c r="L206" s="3">
        <f>ROUND(VLOOKUP(B206,key!A:J,10,FALSE),2)</f>
        <v>3.5</v>
      </c>
    </row>
    <row r="207" spans="1:12" x14ac:dyDescent="0.4">
      <c r="A207" s="3">
        <v>10</v>
      </c>
      <c r="B207" s="3" t="s">
        <v>154</v>
      </c>
      <c r="C207" s="3" t="s">
        <v>541</v>
      </c>
      <c r="D207" s="3" t="s">
        <v>1</v>
      </c>
      <c r="E207" s="3" t="s">
        <v>646</v>
      </c>
      <c r="F207" s="3" t="str">
        <f t="shared" si="10"/>
        <v>T_control</v>
      </c>
      <c r="G207" s="3" t="str">
        <f t="shared" si="9"/>
        <v>T_control_10</v>
      </c>
      <c r="H207" s="3">
        <v>41.973656573073399</v>
      </c>
      <c r="I207" s="3">
        <f t="shared" si="11"/>
        <v>0.11600000000000001</v>
      </c>
      <c r="J207" s="3">
        <f>VLOOKUP(B207,key!A:J,5,FALSE)</f>
        <v>8.1</v>
      </c>
      <c r="K207" s="3">
        <f>VLOOKUP(B207,key!A:J,8,FALSE)</f>
        <v>76</v>
      </c>
      <c r="L207" s="3">
        <f>ROUND(VLOOKUP(B207,key!A:J,10,FALSE),2)</f>
        <v>3.5</v>
      </c>
    </row>
    <row r="208" spans="1:12" x14ac:dyDescent="0.4">
      <c r="A208" s="3">
        <v>-10</v>
      </c>
      <c r="B208" s="3" t="s">
        <v>80</v>
      </c>
      <c r="C208" s="3" t="s">
        <v>541</v>
      </c>
      <c r="D208" s="3" t="s">
        <v>1</v>
      </c>
      <c r="E208" s="3" t="s">
        <v>646</v>
      </c>
      <c r="F208" s="3" t="str">
        <f t="shared" si="10"/>
        <v>T_control</v>
      </c>
      <c r="G208" s="3" t="str">
        <f t="shared" si="9"/>
        <v>T_control_-10</v>
      </c>
      <c r="H208" s="3">
        <v>17.272472648795883</v>
      </c>
      <c r="I208" s="3">
        <f t="shared" si="11"/>
        <v>4.8000000000000001E-2</v>
      </c>
      <c r="J208" s="3">
        <f>VLOOKUP(B208,key!A:J,5,FALSE)</f>
        <v>8</v>
      </c>
      <c r="K208" s="3">
        <f>VLOOKUP(B208,key!A:J,8,FALSE)</f>
        <v>59</v>
      </c>
      <c r="L208" s="3">
        <f>ROUND(VLOOKUP(B208,key!A:J,10,FALSE),2)</f>
        <v>2.82</v>
      </c>
    </row>
    <row r="209" spans="1:12" x14ac:dyDescent="0.4">
      <c r="A209" s="3">
        <v>-10</v>
      </c>
      <c r="B209" s="3" t="s">
        <v>71</v>
      </c>
      <c r="C209" s="3" t="s">
        <v>541</v>
      </c>
      <c r="D209" s="3" t="s">
        <v>1</v>
      </c>
      <c r="E209" s="3" t="s">
        <v>646</v>
      </c>
      <c r="F209" s="3" t="str">
        <f t="shared" si="10"/>
        <v>T_control</v>
      </c>
      <c r="G209" s="3" t="str">
        <f t="shared" si="9"/>
        <v>T_control_-10</v>
      </c>
      <c r="H209" s="3">
        <v>15.596491714487058</v>
      </c>
      <c r="I209" s="3">
        <f t="shared" si="11"/>
        <v>4.4999999999999998E-2</v>
      </c>
      <c r="J209" s="3">
        <f>VLOOKUP(B209,key!A:J,5,FALSE)</f>
        <v>7.8</v>
      </c>
      <c r="K209" s="3">
        <f>VLOOKUP(B209,key!A:J,8,FALSE)</f>
        <v>48</v>
      </c>
      <c r="L209" s="3">
        <f>ROUND(VLOOKUP(B209,key!A:J,10,FALSE),2)</f>
        <v>2.37</v>
      </c>
    </row>
    <row r="210" spans="1:12" x14ac:dyDescent="0.4">
      <c r="A210" s="3">
        <v>10</v>
      </c>
      <c r="B210" s="3" t="s">
        <v>71</v>
      </c>
      <c r="C210" s="3" t="s">
        <v>541</v>
      </c>
      <c r="D210" s="3" t="s">
        <v>1</v>
      </c>
      <c r="E210" s="3" t="s">
        <v>646</v>
      </c>
      <c r="F210" s="3" t="str">
        <f t="shared" si="10"/>
        <v>T_control</v>
      </c>
      <c r="G210" s="3" t="str">
        <f t="shared" si="9"/>
        <v>T_control_10</v>
      </c>
      <c r="H210" s="3">
        <v>9.7360762259353066</v>
      </c>
      <c r="I210" s="3">
        <f t="shared" si="11"/>
        <v>2.8000000000000001E-2</v>
      </c>
      <c r="J210" s="3">
        <f>VLOOKUP(B210,key!A:J,5,FALSE)</f>
        <v>7.8</v>
      </c>
      <c r="K210" s="3">
        <f>VLOOKUP(B210,key!A:J,8,FALSE)</f>
        <v>48</v>
      </c>
      <c r="L210" s="3">
        <f>ROUND(VLOOKUP(B210,key!A:J,10,FALSE),2)</f>
        <v>2.37</v>
      </c>
    </row>
    <row r="211" spans="1:12" x14ac:dyDescent="0.4">
      <c r="A211" s="3">
        <v>-10</v>
      </c>
      <c r="B211" s="3" t="s">
        <v>33</v>
      </c>
      <c r="C211" s="3" t="s">
        <v>541</v>
      </c>
      <c r="D211" s="3" t="s">
        <v>1</v>
      </c>
      <c r="E211" s="3" t="s">
        <v>646</v>
      </c>
      <c r="F211" s="3" t="str">
        <f t="shared" si="10"/>
        <v>T_control</v>
      </c>
      <c r="G211" s="3" t="str">
        <f t="shared" si="9"/>
        <v>T_control_-10</v>
      </c>
      <c r="H211" s="3">
        <v>16.698585557094049</v>
      </c>
      <c r="I211" s="3">
        <f t="shared" si="11"/>
        <v>5.0999999999999997E-2</v>
      </c>
      <c r="J211" s="3">
        <f>VLOOKUP(B211,key!A:J,5,FALSE)</f>
        <v>7.4</v>
      </c>
      <c r="K211" s="3">
        <f>VLOOKUP(B211,key!A:J,8,FALSE)</f>
        <v>62</v>
      </c>
      <c r="L211" s="3">
        <f>ROUND(VLOOKUP(B211,key!A:J,10,FALSE),2)</f>
        <v>2.93</v>
      </c>
    </row>
    <row r="212" spans="1:12" x14ac:dyDescent="0.4">
      <c r="A212" s="3">
        <v>-10</v>
      </c>
      <c r="B212" s="3" t="s">
        <v>181</v>
      </c>
      <c r="C212" s="3" t="s">
        <v>541</v>
      </c>
      <c r="D212" s="3" t="s">
        <v>1</v>
      </c>
      <c r="E212" s="3" t="s">
        <v>646</v>
      </c>
      <c r="F212" s="3" t="str">
        <f t="shared" si="10"/>
        <v>T_control</v>
      </c>
      <c r="G212" s="3" t="str">
        <f t="shared" si="9"/>
        <v>T_control_-10</v>
      </c>
      <c r="H212" s="3">
        <v>58.450869901334698</v>
      </c>
      <c r="I212" s="3">
        <f t="shared" si="11"/>
        <v>0.127</v>
      </c>
      <c r="J212" s="3">
        <f>VLOOKUP(B212,key!A:J,5,FALSE)</f>
        <v>10.3</v>
      </c>
      <c r="K212" s="3">
        <f>VLOOKUP(B212,key!A:J,8,FALSE)</f>
        <v>140</v>
      </c>
      <c r="L212" s="3">
        <f>ROUND(VLOOKUP(B212,key!A:J,10,FALSE),2)</f>
        <v>6.05</v>
      </c>
    </row>
    <row r="213" spans="1:12" x14ac:dyDescent="0.4">
      <c r="A213" s="3">
        <v>10</v>
      </c>
      <c r="B213" s="3" t="s">
        <v>181</v>
      </c>
      <c r="C213" s="3" t="s">
        <v>541</v>
      </c>
      <c r="D213" s="3" t="s">
        <v>1</v>
      </c>
      <c r="E213" s="3" t="s">
        <v>646</v>
      </c>
      <c r="F213" s="3" t="str">
        <f t="shared" si="10"/>
        <v>T_control</v>
      </c>
      <c r="G213" s="3" t="str">
        <f t="shared" si="9"/>
        <v>T_control_10</v>
      </c>
      <c r="H213" s="3">
        <v>6.4805658769451497</v>
      </c>
      <c r="I213" s="3">
        <f t="shared" si="11"/>
        <v>1.4E-2</v>
      </c>
      <c r="J213" s="3">
        <f>VLOOKUP(B213,key!A:J,5,FALSE)</f>
        <v>10.3</v>
      </c>
      <c r="K213" s="3">
        <f>VLOOKUP(B213,key!A:J,8,FALSE)</f>
        <v>140</v>
      </c>
      <c r="L213" s="3">
        <f>ROUND(VLOOKUP(B213,key!A:J,10,FALSE),2)</f>
        <v>6.05</v>
      </c>
    </row>
    <row r="214" spans="1:12" x14ac:dyDescent="0.4">
      <c r="A214" s="3">
        <v>-10</v>
      </c>
      <c r="B214" s="3" t="s">
        <v>49</v>
      </c>
      <c r="C214" s="3" t="s">
        <v>541</v>
      </c>
      <c r="D214" s="3" t="s">
        <v>1</v>
      </c>
      <c r="E214" s="3" t="s">
        <v>646</v>
      </c>
      <c r="F214" s="3" t="str">
        <f t="shared" si="10"/>
        <v>T_control</v>
      </c>
      <c r="G214" s="3" t="str">
        <f t="shared" si="9"/>
        <v>T_control_-10</v>
      </c>
      <c r="H214" s="3">
        <v>12.371129613699225</v>
      </c>
      <c r="I214" s="3">
        <f t="shared" si="11"/>
        <v>2.8000000000000001E-2</v>
      </c>
      <c r="J214" s="3">
        <f>VLOOKUP(B214,key!A:J,5,FALSE)</f>
        <v>9.9</v>
      </c>
      <c r="K214" s="3">
        <f>VLOOKUP(B214,key!A:J,8,FALSE)</f>
        <v>121</v>
      </c>
      <c r="L214" s="3">
        <f>ROUND(VLOOKUP(B214,key!A:J,10,FALSE),2)</f>
        <v>5.31</v>
      </c>
    </row>
    <row r="215" spans="1:12" x14ac:dyDescent="0.4">
      <c r="A215" s="3">
        <v>10</v>
      </c>
      <c r="B215" s="3" t="s">
        <v>49</v>
      </c>
      <c r="C215" s="3" t="s">
        <v>541</v>
      </c>
      <c r="D215" s="3" t="s">
        <v>1</v>
      </c>
      <c r="E215" s="3" t="s">
        <v>646</v>
      </c>
      <c r="F215" s="3" t="str">
        <f t="shared" si="10"/>
        <v>T_control</v>
      </c>
      <c r="G215" s="3" t="str">
        <f t="shared" si="9"/>
        <v>T_control_10</v>
      </c>
      <c r="H215" s="3">
        <v>14.126077435015503</v>
      </c>
      <c r="I215" s="3">
        <f t="shared" si="11"/>
        <v>3.2000000000000001E-2</v>
      </c>
      <c r="J215" s="3">
        <f>VLOOKUP(B215,key!A:J,5,FALSE)</f>
        <v>9.9</v>
      </c>
      <c r="K215" s="3">
        <f>VLOOKUP(B215,key!A:J,8,FALSE)</f>
        <v>121</v>
      </c>
      <c r="L215" s="3">
        <f>ROUND(VLOOKUP(B215,key!A:J,10,FALSE),2)</f>
        <v>5.31</v>
      </c>
    </row>
    <row r="216" spans="1:12" x14ac:dyDescent="0.4">
      <c r="A216" s="3">
        <v>-10</v>
      </c>
      <c r="B216" s="3" t="s">
        <v>24</v>
      </c>
      <c r="C216" s="3" t="s">
        <v>541</v>
      </c>
      <c r="D216" s="3" t="s">
        <v>1</v>
      </c>
      <c r="E216" s="3" t="s">
        <v>646</v>
      </c>
      <c r="F216" s="3" t="str">
        <f t="shared" si="10"/>
        <v>T_control</v>
      </c>
      <c r="G216" s="3" t="str">
        <f t="shared" si="9"/>
        <v>T_control_-10</v>
      </c>
      <c r="H216" s="3">
        <v>10.977329555537551</v>
      </c>
      <c r="I216" s="3">
        <f t="shared" si="11"/>
        <v>3.1E-2</v>
      </c>
      <c r="J216" s="3">
        <f>VLOOKUP(B216,key!A:J,5,FALSE)</f>
        <v>7.9</v>
      </c>
      <c r="K216" s="3">
        <f>VLOOKUP(B216,key!A:J,8,FALSE)</f>
        <v>75</v>
      </c>
      <c r="L216" s="3">
        <f>ROUND(VLOOKUP(B216,key!A:J,10,FALSE),2)</f>
        <v>3.48</v>
      </c>
    </row>
    <row r="217" spans="1:12" x14ac:dyDescent="0.4">
      <c r="A217" s="3">
        <v>10</v>
      </c>
      <c r="B217" s="3" t="s">
        <v>24</v>
      </c>
      <c r="C217" s="3" t="s">
        <v>541</v>
      </c>
      <c r="D217" s="3" t="s">
        <v>1</v>
      </c>
      <c r="E217" s="3" t="s">
        <v>646</v>
      </c>
      <c r="F217" s="3" t="str">
        <f t="shared" si="10"/>
        <v>T_control</v>
      </c>
      <c r="G217" s="3" t="str">
        <f t="shared" si="9"/>
        <v>T_control_10</v>
      </c>
      <c r="H217" s="3">
        <v>56.812524084441421</v>
      </c>
      <c r="I217" s="3">
        <f t="shared" si="11"/>
        <v>0.161</v>
      </c>
      <c r="J217" s="3">
        <f>VLOOKUP(B217,key!A:J,5,FALSE)</f>
        <v>7.9</v>
      </c>
      <c r="K217" s="3">
        <f>VLOOKUP(B217,key!A:J,8,FALSE)</f>
        <v>75</v>
      </c>
      <c r="L217" s="3">
        <f>ROUND(VLOOKUP(B217,key!A:J,10,FALSE),2)</f>
        <v>3.48</v>
      </c>
    </row>
    <row r="218" spans="1:12" x14ac:dyDescent="0.4">
      <c r="A218" s="3">
        <v>-10</v>
      </c>
      <c r="B218" s="3" t="s">
        <v>177</v>
      </c>
      <c r="C218" s="3" t="s">
        <v>541</v>
      </c>
      <c r="D218" s="3" t="s">
        <v>1</v>
      </c>
      <c r="E218" s="3" t="s">
        <v>646</v>
      </c>
      <c r="F218" s="3" t="str">
        <f t="shared" si="10"/>
        <v>T_control</v>
      </c>
      <c r="G218" s="3" t="str">
        <f t="shared" si="9"/>
        <v>T_control_-10</v>
      </c>
      <c r="H218" s="3">
        <v>67.487161376604007</v>
      </c>
      <c r="I218" s="3">
        <f t="shared" si="11"/>
        <v>0.17399999999999999</v>
      </c>
      <c r="J218" s="3">
        <f>VLOOKUP(B218,key!A:J,5,FALSE)</f>
        <v>8.6999999999999993</v>
      </c>
      <c r="K218" s="3">
        <f>VLOOKUP(B218,key!A:J,8,FALSE)</f>
        <v>112</v>
      </c>
      <c r="L218" s="3">
        <f>ROUND(VLOOKUP(B218,key!A:J,10,FALSE),2)</f>
        <v>4.92</v>
      </c>
    </row>
    <row r="219" spans="1:12" x14ac:dyDescent="0.4">
      <c r="A219" s="3">
        <v>10</v>
      </c>
      <c r="B219" s="3" t="s">
        <v>177</v>
      </c>
      <c r="C219" s="3" t="s">
        <v>541</v>
      </c>
      <c r="D219" s="3" t="s">
        <v>1</v>
      </c>
      <c r="E219" s="3" t="s">
        <v>646</v>
      </c>
      <c r="F219" s="3" t="str">
        <f t="shared" si="10"/>
        <v>T_control</v>
      </c>
      <c r="G219" s="3" t="str">
        <f t="shared" si="9"/>
        <v>T_control_10</v>
      </c>
      <c r="H219" s="3">
        <v>23.556786216726692</v>
      </c>
      <c r="I219" s="3">
        <f t="shared" si="11"/>
        <v>6.0999999999999999E-2</v>
      </c>
      <c r="J219" s="3">
        <f>VLOOKUP(B219,key!A:J,5,FALSE)</f>
        <v>8.6999999999999993</v>
      </c>
      <c r="K219" s="3">
        <f>VLOOKUP(B219,key!A:J,8,FALSE)</f>
        <v>112</v>
      </c>
      <c r="L219" s="3">
        <f>ROUND(VLOOKUP(B219,key!A:J,10,FALSE),2)</f>
        <v>4.92</v>
      </c>
    </row>
    <row r="220" spans="1:12" x14ac:dyDescent="0.4">
      <c r="A220" s="3">
        <v>-10</v>
      </c>
      <c r="B220" s="3" t="s">
        <v>183</v>
      </c>
      <c r="C220" s="3" t="s">
        <v>541</v>
      </c>
      <c r="D220" s="3" t="s">
        <v>1</v>
      </c>
      <c r="E220" s="3" t="s">
        <v>646</v>
      </c>
      <c r="F220" s="3" t="str">
        <f t="shared" si="10"/>
        <v>T_control</v>
      </c>
      <c r="G220" s="3" t="str">
        <f t="shared" si="9"/>
        <v>T_control_-10</v>
      </c>
      <c r="H220" s="3">
        <v>59.47579567795043</v>
      </c>
      <c r="I220" s="3">
        <f t="shared" si="11"/>
        <v>0.14199999999999999</v>
      </c>
      <c r="J220" s="3">
        <f>VLOOKUP(B220,key!A:J,5,FALSE)</f>
        <v>9.4</v>
      </c>
      <c r="K220" s="3">
        <f>VLOOKUP(B220,key!A:J,8,FALSE)</f>
        <v>124</v>
      </c>
      <c r="L220" s="3">
        <f>ROUND(VLOOKUP(B220,key!A:J,10,FALSE),2)</f>
        <v>5.42</v>
      </c>
    </row>
    <row r="221" spans="1:12" x14ac:dyDescent="0.4">
      <c r="A221" s="3">
        <v>10</v>
      </c>
      <c r="B221" s="3" t="s">
        <v>183</v>
      </c>
      <c r="C221" s="3" t="s">
        <v>541</v>
      </c>
      <c r="D221" s="3" t="s">
        <v>1</v>
      </c>
      <c r="E221" s="3" t="s">
        <v>646</v>
      </c>
      <c r="F221" s="3" t="str">
        <f t="shared" si="10"/>
        <v>T_control</v>
      </c>
      <c r="G221" s="3" t="str">
        <f t="shared" si="9"/>
        <v>T_control_10</v>
      </c>
      <c r="H221" s="3">
        <v>10.389363137984816</v>
      </c>
      <c r="I221" s="3">
        <f t="shared" si="11"/>
        <v>2.5000000000000001E-2</v>
      </c>
      <c r="J221" s="3">
        <f>VLOOKUP(B221,key!A:J,5,FALSE)</f>
        <v>9.4</v>
      </c>
      <c r="K221" s="3">
        <f>VLOOKUP(B221,key!A:J,8,FALSE)</f>
        <v>124</v>
      </c>
      <c r="L221" s="3">
        <f>ROUND(VLOOKUP(B221,key!A:J,10,FALSE),2)</f>
        <v>5.42</v>
      </c>
    </row>
    <row r="222" spans="1:12" x14ac:dyDescent="0.4">
      <c r="A222" s="3">
        <v>-10</v>
      </c>
      <c r="B222" s="3" t="s">
        <v>130</v>
      </c>
      <c r="C222" s="3" t="s">
        <v>541</v>
      </c>
      <c r="D222" s="3" t="s">
        <v>1</v>
      </c>
      <c r="E222" s="3" t="s">
        <v>646</v>
      </c>
      <c r="F222" s="3" t="str">
        <f t="shared" si="10"/>
        <v>T_control</v>
      </c>
      <c r="G222" s="3" t="str">
        <f t="shared" si="9"/>
        <v>T_control_-10</v>
      </c>
      <c r="H222" s="3">
        <v>36.067033934676488</v>
      </c>
      <c r="I222" s="3">
        <f t="shared" si="11"/>
        <v>0.10199999999999999</v>
      </c>
      <c r="J222" s="3">
        <f>VLOOKUP(B222,key!A:J,5,FALSE)</f>
        <v>7.9</v>
      </c>
      <c r="K222" s="3">
        <f>VLOOKUP(B222,key!A:J,8,FALSE)</f>
        <v>120</v>
      </c>
      <c r="L222" s="3">
        <f>ROUND(VLOOKUP(B222,key!A:J,10,FALSE),2)</f>
        <v>5.28</v>
      </c>
    </row>
    <row r="223" spans="1:12" x14ac:dyDescent="0.4">
      <c r="A223" s="3">
        <v>10</v>
      </c>
      <c r="B223" s="3" t="s">
        <v>130</v>
      </c>
      <c r="C223" s="3" t="s">
        <v>541</v>
      </c>
      <c r="D223" s="3" t="s">
        <v>1</v>
      </c>
      <c r="E223" s="3" t="s">
        <v>646</v>
      </c>
      <c r="F223" s="3" t="str">
        <f t="shared" si="10"/>
        <v>T_control</v>
      </c>
      <c r="G223" s="3" t="str">
        <f t="shared" si="9"/>
        <v>T_control_10</v>
      </c>
      <c r="H223" s="3">
        <v>8.876720170817805</v>
      </c>
      <c r="I223" s="3">
        <f t="shared" si="11"/>
        <v>2.5000000000000001E-2</v>
      </c>
      <c r="J223" s="3">
        <f>VLOOKUP(B223,key!A:J,5,FALSE)</f>
        <v>7.9</v>
      </c>
      <c r="K223" s="3">
        <f>VLOOKUP(B223,key!A:J,8,FALSE)</f>
        <v>120</v>
      </c>
      <c r="L223" s="3">
        <f>ROUND(VLOOKUP(B223,key!A:J,10,FALSE),2)</f>
        <v>5.28</v>
      </c>
    </row>
    <row r="224" spans="1:12" x14ac:dyDescent="0.4">
      <c r="A224" s="3">
        <v>-10</v>
      </c>
      <c r="B224" s="3" t="s">
        <v>67</v>
      </c>
      <c r="C224" s="3" t="s">
        <v>541</v>
      </c>
      <c r="D224" s="3" t="s">
        <v>1</v>
      </c>
      <c r="E224" s="3" t="s">
        <v>646</v>
      </c>
      <c r="F224" s="3" t="str">
        <f t="shared" si="10"/>
        <v>T_control</v>
      </c>
      <c r="G224" s="3" t="str">
        <f t="shared" si="9"/>
        <v>T_control_-10</v>
      </c>
      <c r="H224" s="3">
        <v>15.259519182466249</v>
      </c>
      <c r="I224" s="3">
        <f t="shared" si="11"/>
        <v>0.04</v>
      </c>
      <c r="J224" s="3">
        <f>VLOOKUP(B224,key!A:J,5,FALSE)</f>
        <v>8.6</v>
      </c>
      <c r="K224" s="3">
        <f>VLOOKUP(B224,key!A:J,8,FALSE)</f>
        <v>101</v>
      </c>
      <c r="L224" s="3">
        <f>ROUND(VLOOKUP(B224,key!A:J,10,FALSE),2)</f>
        <v>4.4800000000000004</v>
      </c>
    </row>
    <row r="225" spans="1:12" x14ac:dyDescent="0.4">
      <c r="A225" s="3">
        <v>10</v>
      </c>
      <c r="B225" s="3" t="s">
        <v>67</v>
      </c>
      <c r="C225" s="3" t="s">
        <v>541</v>
      </c>
      <c r="D225" s="3" t="s">
        <v>1</v>
      </c>
      <c r="E225" s="3" t="s">
        <v>646</v>
      </c>
      <c r="F225" s="3" t="str">
        <f t="shared" si="10"/>
        <v>T_control</v>
      </c>
      <c r="G225" s="3" t="str">
        <f t="shared" si="9"/>
        <v>T_control_10</v>
      </c>
      <c r="H225" s="3">
        <v>17.687086931534623</v>
      </c>
      <c r="I225" s="3">
        <f t="shared" si="11"/>
        <v>4.5999999999999999E-2</v>
      </c>
      <c r="J225" s="3">
        <f>VLOOKUP(B225,key!A:J,5,FALSE)</f>
        <v>8.6</v>
      </c>
      <c r="K225" s="3">
        <f>VLOOKUP(B225,key!A:J,8,FALSE)</f>
        <v>101</v>
      </c>
      <c r="L225" s="3">
        <f>ROUND(VLOOKUP(B225,key!A:J,10,FALSE),2)</f>
        <v>4.4800000000000004</v>
      </c>
    </row>
    <row r="226" spans="1:12" x14ac:dyDescent="0.4">
      <c r="A226" s="3">
        <v>-10</v>
      </c>
      <c r="B226" s="3" t="s">
        <v>147</v>
      </c>
      <c r="C226" s="3" t="s">
        <v>541</v>
      </c>
      <c r="D226" s="3" t="s">
        <v>1</v>
      </c>
      <c r="E226" s="3" t="s">
        <v>646</v>
      </c>
      <c r="F226" s="3" t="str">
        <f t="shared" si="10"/>
        <v>T_control</v>
      </c>
      <c r="G226" s="3" t="str">
        <f t="shared" si="9"/>
        <v>T_control_-10</v>
      </c>
      <c r="H226" s="3">
        <v>41.46672068780947</v>
      </c>
      <c r="I226" s="3">
        <f t="shared" si="11"/>
        <v>9.7000000000000003E-2</v>
      </c>
      <c r="J226" s="3">
        <f>VLOOKUP(B226,key!A:J,5,FALSE)</f>
        <v>9.6</v>
      </c>
      <c r="K226" s="3">
        <f>VLOOKUP(B226,key!A:J,8,FALSE)</f>
        <v>81</v>
      </c>
      <c r="L226" s="3">
        <f>ROUND(VLOOKUP(B226,key!A:J,10,FALSE),2)</f>
        <v>3.72</v>
      </c>
    </row>
    <row r="227" spans="1:12" x14ac:dyDescent="0.4">
      <c r="A227" s="3">
        <v>10</v>
      </c>
      <c r="B227" s="3" t="s">
        <v>147</v>
      </c>
      <c r="C227" s="3" t="s">
        <v>541</v>
      </c>
      <c r="D227" s="3" t="s">
        <v>1</v>
      </c>
      <c r="E227" s="3" t="s">
        <v>646</v>
      </c>
      <c r="F227" s="3" t="str">
        <f t="shared" si="10"/>
        <v>T_control</v>
      </c>
      <c r="G227" s="3" t="str">
        <f t="shared" si="9"/>
        <v>T_control_10</v>
      </c>
      <c r="H227" s="3">
        <v>16.880148835357858</v>
      </c>
      <c r="I227" s="3">
        <f t="shared" si="11"/>
        <v>3.9E-2</v>
      </c>
      <c r="J227" s="3">
        <f>VLOOKUP(B227,key!A:J,5,FALSE)</f>
        <v>9.6</v>
      </c>
      <c r="K227" s="3">
        <f>VLOOKUP(B227,key!A:J,8,FALSE)</f>
        <v>81</v>
      </c>
      <c r="L227" s="3">
        <f>ROUND(VLOOKUP(B227,key!A:J,10,FALSE),2)</f>
        <v>3.72</v>
      </c>
    </row>
    <row r="228" spans="1:12" x14ac:dyDescent="0.4">
      <c r="A228" s="3">
        <v>-10</v>
      </c>
      <c r="B228" s="3" t="s">
        <v>176</v>
      </c>
      <c r="C228" s="3" t="s">
        <v>541</v>
      </c>
      <c r="D228" s="3" t="s">
        <v>1</v>
      </c>
      <c r="E228" s="3" t="s">
        <v>646</v>
      </c>
      <c r="F228" s="3" t="str">
        <f t="shared" si="10"/>
        <v>T_control</v>
      </c>
      <c r="G228" s="3" t="str">
        <f t="shared" si="9"/>
        <v>T_control_-10</v>
      </c>
      <c r="H228" s="3">
        <v>53.418249954529387</v>
      </c>
      <c r="I228" s="3">
        <f t="shared" si="11"/>
        <v>0.125</v>
      </c>
      <c r="J228" s="3">
        <f>VLOOKUP(B228,key!A:J,5,FALSE)</f>
        <v>9.6</v>
      </c>
      <c r="K228" s="3">
        <f>VLOOKUP(B228,key!A:J,8,FALSE)</f>
        <v>146</v>
      </c>
      <c r="L228" s="3">
        <f>ROUND(VLOOKUP(B228,key!A:J,10,FALSE),2)</f>
        <v>6.3</v>
      </c>
    </row>
    <row r="229" spans="1:12" x14ac:dyDescent="0.4">
      <c r="A229" s="3">
        <v>10</v>
      </c>
      <c r="B229" s="3" t="s">
        <v>176</v>
      </c>
      <c r="C229" s="3" t="s">
        <v>541</v>
      </c>
      <c r="D229" s="3" t="s">
        <v>1</v>
      </c>
      <c r="E229" s="3" t="s">
        <v>646</v>
      </c>
      <c r="F229" s="3" t="str">
        <f t="shared" si="10"/>
        <v>T_control</v>
      </c>
      <c r="G229" s="3" t="str">
        <f t="shared" si="9"/>
        <v>T_control_10</v>
      </c>
      <c r="H229" s="3">
        <v>13.208813088826275</v>
      </c>
      <c r="I229" s="3">
        <f t="shared" si="11"/>
        <v>3.1E-2</v>
      </c>
      <c r="J229" s="3">
        <f>VLOOKUP(B229,key!A:J,5,FALSE)</f>
        <v>9.6</v>
      </c>
      <c r="K229" s="3">
        <f>VLOOKUP(B229,key!A:J,8,FALSE)</f>
        <v>146</v>
      </c>
      <c r="L229" s="3">
        <f>ROUND(VLOOKUP(B229,key!A:J,10,FALSE),2)</f>
        <v>6.3</v>
      </c>
    </row>
    <row r="230" spans="1:12" x14ac:dyDescent="0.4">
      <c r="A230" s="3">
        <v>-10</v>
      </c>
      <c r="B230" s="3" t="s">
        <v>97</v>
      </c>
      <c r="C230" s="3" t="s">
        <v>541</v>
      </c>
      <c r="D230" s="3" t="s">
        <v>1</v>
      </c>
      <c r="E230" s="3" t="s">
        <v>646</v>
      </c>
      <c r="F230" s="3" t="str">
        <f t="shared" si="10"/>
        <v>T_control</v>
      </c>
      <c r="G230" s="3" t="str">
        <f t="shared" si="9"/>
        <v>T_control_-10</v>
      </c>
      <c r="H230" s="3">
        <v>22.435163723305038</v>
      </c>
      <c r="I230" s="3">
        <f t="shared" si="11"/>
        <v>5.1999999999999998E-2</v>
      </c>
      <c r="J230" s="3">
        <f>VLOOKUP(B230,key!A:J,5,FALSE)</f>
        <v>9.6</v>
      </c>
      <c r="K230" s="3">
        <f>VLOOKUP(B230,key!A:J,8,FALSE)</f>
        <v>125</v>
      </c>
      <c r="L230" s="3">
        <f>ROUND(VLOOKUP(B230,key!A:J,10,FALSE),2)</f>
        <v>5.45</v>
      </c>
    </row>
    <row r="231" spans="1:12" x14ac:dyDescent="0.4">
      <c r="A231" s="3">
        <v>10</v>
      </c>
      <c r="B231" s="3" t="s">
        <v>97</v>
      </c>
      <c r="C231" s="3" t="s">
        <v>541</v>
      </c>
      <c r="D231" s="3" t="s">
        <v>1</v>
      </c>
      <c r="E231" s="3" t="s">
        <v>646</v>
      </c>
      <c r="F231" s="3" t="str">
        <f t="shared" si="10"/>
        <v>T_control</v>
      </c>
      <c r="G231" s="3" t="str">
        <f t="shared" si="9"/>
        <v>T_control_10</v>
      </c>
      <c r="H231" s="3">
        <v>10.339155930115311</v>
      </c>
      <c r="I231" s="3">
        <f t="shared" si="11"/>
        <v>2.4E-2</v>
      </c>
      <c r="J231" s="3">
        <f>VLOOKUP(B231,key!A:J,5,FALSE)</f>
        <v>9.6</v>
      </c>
      <c r="K231" s="3">
        <f>VLOOKUP(B231,key!A:J,8,FALSE)</f>
        <v>125</v>
      </c>
      <c r="L231" s="3">
        <f>ROUND(VLOOKUP(B231,key!A:J,10,FALSE),2)</f>
        <v>5.45</v>
      </c>
    </row>
    <row r="232" spans="1:12" x14ac:dyDescent="0.4">
      <c r="A232" s="3">
        <v>-10</v>
      </c>
      <c r="B232" s="3" t="s">
        <v>196</v>
      </c>
      <c r="C232" s="3" t="s">
        <v>541</v>
      </c>
      <c r="D232" s="3" t="s">
        <v>1</v>
      </c>
      <c r="E232" s="3" t="s">
        <v>646</v>
      </c>
      <c r="F232" s="3" t="str">
        <f t="shared" si="10"/>
        <v>T_control</v>
      </c>
      <c r="G232" s="3" t="str">
        <f t="shared" si="9"/>
        <v>T_control_-10</v>
      </c>
      <c r="H232" s="3">
        <v>70.157321830968186</v>
      </c>
      <c r="I232" s="3">
        <f t="shared" si="11"/>
        <v>0.157</v>
      </c>
      <c r="J232" s="3">
        <f>VLOOKUP(B232,key!A:J,5,FALSE)</f>
        <v>10</v>
      </c>
      <c r="K232" s="3">
        <f>VLOOKUP(B232,key!A:J,8,FALSE)</f>
        <v>150</v>
      </c>
      <c r="L232" s="3">
        <f>ROUND(VLOOKUP(B232,key!A:J,10,FALSE),2)</f>
        <v>6.47</v>
      </c>
    </row>
    <row r="233" spans="1:12" x14ac:dyDescent="0.4">
      <c r="A233" s="3">
        <v>-10</v>
      </c>
      <c r="B233" s="3" t="s">
        <v>74</v>
      </c>
      <c r="C233" s="3" t="s">
        <v>541</v>
      </c>
      <c r="D233" s="3" t="s">
        <v>1</v>
      </c>
      <c r="E233" s="3" t="s">
        <v>646</v>
      </c>
      <c r="F233" s="3" t="str">
        <f t="shared" si="10"/>
        <v>T_control</v>
      </c>
      <c r="G233" s="3" t="str">
        <f t="shared" si="9"/>
        <v>T_control_-10</v>
      </c>
      <c r="H233" s="3">
        <v>16.704478481615041</v>
      </c>
      <c r="I233" s="3">
        <f t="shared" si="11"/>
        <v>4.5999999999999999E-2</v>
      </c>
      <c r="J233" s="3">
        <f>VLOOKUP(B233,key!A:J,5,FALSE)</f>
        <v>8.1</v>
      </c>
      <c r="K233" s="3">
        <f>VLOOKUP(B233,key!A:J,8,FALSE)</f>
        <v>93</v>
      </c>
      <c r="L233" s="3">
        <f>ROUND(VLOOKUP(B233,key!A:J,10,FALSE),2)</f>
        <v>4.16</v>
      </c>
    </row>
    <row r="234" spans="1:12" x14ac:dyDescent="0.4">
      <c r="A234" s="3">
        <v>-10</v>
      </c>
      <c r="B234" s="3" t="s">
        <v>151</v>
      </c>
      <c r="C234" s="3" t="s">
        <v>541</v>
      </c>
      <c r="D234" s="3" t="s">
        <v>1</v>
      </c>
      <c r="E234" s="3" t="s">
        <v>646</v>
      </c>
      <c r="F234" s="3" t="str">
        <f t="shared" si="10"/>
        <v>T_control</v>
      </c>
      <c r="G234" s="3" t="str">
        <f t="shared" si="9"/>
        <v>T_control_-10</v>
      </c>
      <c r="H234" s="3">
        <v>42.471497055426269</v>
      </c>
      <c r="I234" s="3">
        <f t="shared" si="11"/>
        <v>0.11899999999999999</v>
      </c>
      <c r="J234" s="3">
        <f>VLOOKUP(B234,key!A:J,5,FALSE)</f>
        <v>8</v>
      </c>
      <c r="K234" s="3">
        <f>VLOOKUP(B234,key!A:J,8,FALSE)</f>
        <v>95</v>
      </c>
      <c r="L234" s="3">
        <f>ROUND(VLOOKUP(B234,key!A:J,10,FALSE),2)</f>
        <v>4.28</v>
      </c>
    </row>
    <row r="235" spans="1:12" x14ac:dyDescent="0.4">
      <c r="A235" s="3">
        <v>10</v>
      </c>
      <c r="B235" s="3" t="s">
        <v>151</v>
      </c>
      <c r="C235" s="3" t="s">
        <v>541</v>
      </c>
      <c r="D235" s="3" t="s">
        <v>1</v>
      </c>
      <c r="E235" s="3" t="s">
        <v>646</v>
      </c>
      <c r="F235" s="3" t="str">
        <f t="shared" si="10"/>
        <v>T_control</v>
      </c>
      <c r="G235" s="3" t="str">
        <f t="shared" si="9"/>
        <v>T_control_10</v>
      </c>
      <c r="H235" s="3">
        <v>10.349640252188379</v>
      </c>
      <c r="I235" s="3">
        <f t="shared" si="11"/>
        <v>2.9000000000000001E-2</v>
      </c>
      <c r="J235" s="3">
        <f>VLOOKUP(B235,key!A:J,5,FALSE)</f>
        <v>8</v>
      </c>
      <c r="K235" s="3">
        <f>VLOOKUP(B235,key!A:J,8,FALSE)</f>
        <v>95</v>
      </c>
      <c r="L235" s="3">
        <f>ROUND(VLOOKUP(B235,key!A:J,10,FALSE),2)</f>
        <v>4.28</v>
      </c>
    </row>
    <row r="236" spans="1:12" x14ac:dyDescent="0.4">
      <c r="A236" s="3">
        <v>-10</v>
      </c>
      <c r="B236" s="3" t="s">
        <v>179</v>
      </c>
      <c r="C236" s="3" t="s">
        <v>541</v>
      </c>
      <c r="D236" s="3" t="s">
        <v>1</v>
      </c>
      <c r="E236" s="3" t="s">
        <v>646</v>
      </c>
      <c r="F236" s="3" t="str">
        <f t="shared" si="10"/>
        <v>T_control</v>
      </c>
      <c r="G236" s="3" t="str">
        <f t="shared" si="9"/>
        <v>T_control_-10</v>
      </c>
      <c r="H236" s="3">
        <v>142.21305025908825</v>
      </c>
      <c r="I236" s="3">
        <f t="shared" si="11"/>
        <v>0.33900000000000002</v>
      </c>
      <c r="J236" s="3">
        <f>VLOOKUP(B236,key!A:J,5,FALSE)</f>
        <v>9.4</v>
      </c>
      <c r="K236" s="3">
        <f>VLOOKUP(B236,key!A:J,8,FALSE)</f>
        <v>114</v>
      </c>
      <c r="L236" s="3">
        <f>ROUND(VLOOKUP(B236,key!A:J,10,FALSE),2)</f>
        <v>5.01</v>
      </c>
    </row>
    <row r="237" spans="1:12" x14ac:dyDescent="0.4">
      <c r="A237" s="3">
        <v>10</v>
      </c>
      <c r="B237" s="3" t="s">
        <v>179</v>
      </c>
      <c r="C237" s="3" t="s">
        <v>541</v>
      </c>
      <c r="D237" s="3" t="s">
        <v>1</v>
      </c>
      <c r="E237" s="3" t="s">
        <v>646</v>
      </c>
      <c r="F237" s="3" t="str">
        <f t="shared" si="10"/>
        <v>T_control</v>
      </c>
      <c r="G237" s="3" t="str">
        <f t="shared" si="9"/>
        <v>T_control_10</v>
      </c>
      <c r="H237" s="3">
        <v>16.71753929000343</v>
      </c>
      <c r="I237" s="3">
        <f t="shared" si="11"/>
        <v>0.04</v>
      </c>
      <c r="J237" s="3">
        <f>VLOOKUP(B237,key!A:J,5,FALSE)</f>
        <v>9.4</v>
      </c>
      <c r="K237" s="3">
        <f>VLOOKUP(B237,key!A:J,8,FALSE)</f>
        <v>114</v>
      </c>
      <c r="L237" s="3">
        <f>ROUND(VLOOKUP(B237,key!A:J,10,FALSE),2)</f>
        <v>5.01</v>
      </c>
    </row>
    <row r="238" spans="1:12" x14ac:dyDescent="0.4">
      <c r="A238" s="3">
        <v>-10</v>
      </c>
      <c r="B238" s="3" t="s">
        <v>156</v>
      </c>
      <c r="C238" s="3" t="s">
        <v>541</v>
      </c>
      <c r="D238" s="3" t="s">
        <v>1</v>
      </c>
      <c r="E238" s="3" t="s">
        <v>646</v>
      </c>
      <c r="F238" s="3" t="str">
        <f t="shared" si="10"/>
        <v>T_control</v>
      </c>
      <c r="G238" s="3" t="str">
        <f t="shared" si="9"/>
        <v>T_control_-10</v>
      </c>
      <c r="H238" s="3">
        <v>45.469863686566924</v>
      </c>
      <c r="I238" s="3">
        <f t="shared" si="11"/>
        <v>0.114</v>
      </c>
      <c r="J238" s="3">
        <f>VLOOKUP(B238,key!A:J,5,FALSE)</f>
        <v>8.9</v>
      </c>
      <c r="K238" s="3">
        <f>VLOOKUP(B238,key!A:J,8,FALSE)</f>
        <v>78</v>
      </c>
      <c r="L238" s="3">
        <f>ROUND(VLOOKUP(B238,key!A:J,10,FALSE),2)</f>
        <v>3.59</v>
      </c>
    </row>
    <row r="239" spans="1:12" x14ac:dyDescent="0.4">
      <c r="A239" s="3">
        <v>10</v>
      </c>
      <c r="B239" s="3" t="s">
        <v>156</v>
      </c>
      <c r="C239" s="3" t="s">
        <v>541</v>
      </c>
      <c r="D239" s="3" t="s">
        <v>1</v>
      </c>
      <c r="E239" s="3" t="s">
        <v>646</v>
      </c>
      <c r="F239" s="3" t="str">
        <f t="shared" si="10"/>
        <v>T_control</v>
      </c>
      <c r="G239" s="3" t="str">
        <f t="shared" si="9"/>
        <v>T_control_10</v>
      </c>
      <c r="H239" s="3">
        <v>8.609490404433302</v>
      </c>
      <c r="I239" s="3">
        <f t="shared" si="11"/>
        <v>2.1999999999999999E-2</v>
      </c>
      <c r="J239" s="3">
        <f>VLOOKUP(B239,key!A:J,5,FALSE)</f>
        <v>8.9</v>
      </c>
      <c r="K239" s="3">
        <f>VLOOKUP(B239,key!A:J,8,FALSE)</f>
        <v>78</v>
      </c>
      <c r="L239" s="3">
        <f>ROUND(VLOOKUP(B239,key!A:J,10,FALSE),2)</f>
        <v>3.59</v>
      </c>
    </row>
    <row r="240" spans="1:12" x14ac:dyDescent="0.4">
      <c r="A240" s="3">
        <v>-10</v>
      </c>
      <c r="B240" s="3" t="s">
        <v>26</v>
      </c>
      <c r="C240" s="3" t="s">
        <v>541</v>
      </c>
      <c r="D240" s="3" t="s">
        <v>1</v>
      </c>
      <c r="E240" s="3" t="s">
        <v>646</v>
      </c>
      <c r="F240" s="3" t="str">
        <f t="shared" si="10"/>
        <v>T_control</v>
      </c>
      <c r="G240" s="3" t="str">
        <f t="shared" si="9"/>
        <v>T_control_-10</v>
      </c>
      <c r="H240" s="3">
        <v>9.9429018584631024</v>
      </c>
      <c r="I240" s="3">
        <f t="shared" si="11"/>
        <v>2.4E-2</v>
      </c>
      <c r="J240" s="3">
        <f>VLOOKUP(B240,key!A:J,5,FALSE)</f>
        <v>9.4</v>
      </c>
      <c r="K240" s="3">
        <f>VLOOKUP(B240,key!A:J,8,FALSE)</f>
        <v>95</v>
      </c>
      <c r="L240" s="3">
        <f>ROUND(VLOOKUP(B240,key!A:J,10,FALSE),2)</f>
        <v>4.28</v>
      </c>
    </row>
    <row r="241" spans="1:12" x14ac:dyDescent="0.4">
      <c r="A241" s="3">
        <v>10</v>
      </c>
      <c r="B241" s="3" t="s">
        <v>26</v>
      </c>
      <c r="C241" s="3" t="s">
        <v>541</v>
      </c>
      <c r="D241" s="3" t="s">
        <v>1</v>
      </c>
      <c r="E241" s="3" t="s">
        <v>646</v>
      </c>
      <c r="F241" s="3" t="str">
        <f t="shared" si="10"/>
        <v>T_control</v>
      </c>
      <c r="G241" s="3" t="str">
        <f t="shared" si="9"/>
        <v>T_control_10</v>
      </c>
      <c r="H241" s="3">
        <v>24.995799754008402</v>
      </c>
      <c r="I241" s="3">
        <f t="shared" si="11"/>
        <v>0.06</v>
      </c>
      <c r="J241" s="3">
        <f>VLOOKUP(B241,key!A:J,5,FALSE)</f>
        <v>9.4</v>
      </c>
      <c r="K241" s="3">
        <f>VLOOKUP(B241,key!A:J,8,FALSE)</f>
        <v>95</v>
      </c>
      <c r="L241" s="3">
        <f>ROUND(VLOOKUP(B241,key!A:J,10,FALSE),2)</f>
        <v>4.28</v>
      </c>
    </row>
    <row r="242" spans="1:12" x14ac:dyDescent="0.4">
      <c r="A242" s="3">
        <v>-10</v>
      </c>
      <c r="B242" s="3" t="s">
        <v>42</v>
      </c>
      <c r="C242" s="3" t="s">
        <v>541</v>
      </c>
      <c r="D242" s="3" t="s">
        <v>1</v>
      </c>
      <c r="E242" s="3" t="s">
        <v>646</v>
      </c>
      <c r="F242" s="3" t="str">
        <f t="shared" si="10"/>
        <v>T_control</v>
      </c>
      <c r="G242" s="3" t="str">
        <f t="shared" si="9"/>
        <v>T_control_-10</v>
      </c>
      <c r="H242" s="3">
        <v>11.413509573907135</v>
      </c>
      <c r="I242" s="3">
        <f t="shared" si="11"/>
        <v>3.3000000000000002E-2</v>
      </c>
      <c r="J242" s="3">
        <f>VLOOKUP(B242,key!A:J,5,FALSE)</f>
        <v>7.7</v>
      </c>
      <c r="K242" s="3">
        <f>VLOOKUP(B242,key!A:J,8,FALSE)</f>
        <v>65</v>
      </c>
      <c r="L242" s="3">
        <f>ROUND(VLOOKUP(B242,key!A:J,10,FALSE),2)</f>
        <v>3.08</v>
      </c>
    </row>
    <row r="243" spans="1:12" x14ac:dyDescent="0.4">
      <c r="A243" s="3">
        <v>10</v>
      </c>
      <c r="B243" s="3" t="s">
        <v>42</v>
      </c>
      <c r="C243" s="3" t="s">
        <v>541</v>
      </c>
      <c r="D243" s="3" t="s">
        <v>1</v>
      </c>
      <c r="E243" s="3" t="s">
        <v>646</v>
      </c>
      <c r="F243" s="3" t="str">
        <f t="shared" si="10"/>
        <v>T_control</v>
      </c>
      <c r="G243" s="3" t="str">
        <f t="shared" si="9"/>
        <v>T_control_10</v>
      </c>
      <c r="H243" s="3">
        <v>13.094775355885503</v>
      </c>
      <c r="I243" s="3">
        <f t="shared" si="11"/>
        <v>3.7999999999999999E-2</v>
      </c>
      <c r="J243" s="3">
        <f>VLOOKUP(B243,key!A:J,5,FALSE)</f>
        <v>7.7</v>
      </c>
      <c r="K243" s="3">
        <f>VLOOKUP(B243,key!A:J,8,FALSE)</f>
        <v>65</v>
      </c>
      <c r="L243" s="3">
        <f>ROUND(VLOOKUP(B243,key!A:J,10,FALSE),2)</f>
        <v>3.08</v>
      </c>
    </row>
    <row r="244" spans="1:12" x14ac:dyDescent="0.4">
      <c r="A244" s="3">
        <v>-10</v>
      </c>
      <c r="B244" s="3" t="s">
        <v>118</v>
      </c>
      <c r="C244" s="3" t="s">
        <v>541</v>
      </c>
      <c r="D244" s="3" t="s">
        <v>1</v>
      </c>
      <c r="E244" s="3" t="s">
        <v>646</v>
      </c>
      <c r="F244" s="3" t="str">
        <f t="shared" si="10"/>
        <v>T_control</v>
      </c>
      <c r="G244" s="3" t="str">
        <f t="shared" si="9"/>
        <v>T_control_-10</v>
      </c>
      <c r="H244" s="3">
        <v>29.672573399038811</v>
      </c>
      <c r="I244" s="3">
        <f t="shared" si="11"/>
        <v>8.8999999999999996E-2</v>
      </c>
      <c r="J244" s="3">
        <f>VLOOKUP(B244,key!A:J,5,FALSE)</f>
        <v>7.5</v>
      </c>
      <c r="K244" s="3">
        <f>VLOOKUP(B244,key!A:J,8,FALSE)</f>
        <v>43</v>
      </c>
      <c r="L244" s="3">
        <f>ROUND(VLOOKUP(B244,key!A:J,10,FALSE),2)</f>
        <v>2.19</v>
      </c>
    </row>
    <row r="245" spans="1:12" x14ac:dyDescent="0.4">
      <c r="A245" s="3">
        <v>10</v>
      </c>
      <c r="B245" s="3" t="s">
        <v>118</v>
      </c>
      <c r="C245" s="3" t="s">
        <v>541</v>
      </c>
      <c r="D245" s="3" t="s">
        <v>1</v>
      </c>
      <c r="E245" s="3" t="s">
        <v>646</v>
      </c>
      <c r="F245" s="3" t="str">
        <f t="shared" si="10"/>
        <v>T_control</v>
      </c>
      <c r="G245" s="3" t="str">
        <f t="shared" si="9"/>
        <v>T_control_10</v>
      </c>
      <c r="H245" s="3">
        <v>22.72789321791322</v>
      </c>
      <c r="I245" s="3">
        <f t="shared" si="11"/>
        <v>6.8000000000000005E-2</v>
      </c>
      <c r="J245" s="3">
        <f>VLOOKUP(B245,key!A:J,5,FALSE)</f>
        <v>7.5</v>
      </c>
      <c r="K245" s="3">
        <f>VLOOKUP(B245,key!A:J,8,FALSE)</f>
        <v>43</v>
      </c>
      <c r="L245" s="3">
        <f>ROUND(VLOOKUP(B245,key!A:J,10,FALSE),2)</f>
        <v>2.19</v>
      </c>
    </row>
    <row r="246" spans="1:12" x14ac:dyDescent="0.4">
      <c r="A246" s="3">
        <v>-10</v>
      </c>
      <c r="B246" s="3" t="s">
        <v>7</v>
      </c>
      <c r="C246" s="3" t="s">
        <v>541</v>
      </c>
      <c r="D246" s="3" t="s">
        <v>1</v>
      </c>
      <c r="E246" s="3" t="s">
        <v>646</v>
      </c>
      <c r="F246" s="3" t="str">
        <f t="shared" si="10"/>
        <v>T_control</v>
      </c>
      <c r="G246" s="3" t="str">
        <f t="shared" si="9"/>
        <v>T_control_-10</v>
      </c>
      <c r="H246" s="3">
        <v>3.1437092438672494</v>
      </c>
      <c r="I246" s="3">
        <f t="shared" si="11"/>
        <v>8.0000000000000002E-3</v>
      </c>
      <c r="J246" s="3">
        <f>VLOOKUP(B246,key!A:J,5,FALSE)</f>
        <v>8.4</v>
      </c>
      <c r="K246" s="3">
        <f>VLOOKUP(B246,key!A:J,8,FALSE)</f>
        <v>103</v>
      </c>
      <c r="L246" s="3">
        <f>ROUND(VLOOKUP(B246,key!A:J,10,FALSE),2)</f>
        <v>4.5599999999999996</v>
      </c>
    </row>
    <row r="247" spans="1:12" x14ac:dyDescent="0.4">
      <c r="A247" s="3">
        <v>-10</v>
      </c>
      <c r="B247" s="3" t="s">
        <v>160</v>
      </c>
      <c r="C247" s="3" t="s">
        <v>541</v>
      </c>
      <c r="D247" s="3" t="s">
        <v>1</v>
      </c>
      <c r="E247" s="3" t="s">
        <v>646</v>
      </c>
      <c r="F247" s="3" t="str">
        <f t="shared" si="10"/>
        <v>T_control</v>
      </c>
      <c r="G247" s="3" t="str">
        <f t="shared" si="9"/>
        <v>T_control_-10</v>
      </c>
      <c r="H247" s="3">
        <v>47.477169675537255</v>
      </c>
      <c r="I247" s="3">
        <f t="shared" si="11"/>
        <v>0.15</v>
      </c>
      <c r="J247" s="3">
        <f>VLOOKUP(B247,key!A:J,5,FALSE)</f>
        <v>7.1</v>
      </c>
      <c r="K247" s="3">
        <f>VLOOKUP(B247,key!A:J,8,FALSE)</f>
        <v>56</v>
      </c>
      <c r="L247" s="3">
        <f>ROUND(VLOOKUP(B247,key!A:J,10,FALSE),2)</f>
        <v>2.71</v>
      </c>
    </row>
    <row r="248" spans="1:12" x14ac:dyDescent="0.4">
      <c r="A248" s="3">
        <v>-10</v>
      </c>
      <c r="B248" s="3" t="s">
        <v>86</v>
      </c>
      <c r="C248" s="3" t="s">
        <v>541</v>
      </c>
      <c r="D248" s="3" t="s">
        <v>1</v>
      </c>
      <c r="E248" s="3" t="s">
        <v>646</v>
      </c>
      <c r="F248" s="3" t="str">
        <f t="shared" si="10"/>
        <v>T_control</v>
      </c>
      <c r="G248" s="3" t="str">
        <f t="shared" si="9"/>
        <v>T_control_-10</v>
      </c>
      <c r="H248" s="3">
        <v>19.690029899764397</v>
      </c>
      <c r="I248" s="3">
        <f t="shared" si="11"/>
        <v>5.3999999999999999E-2</v>
      </c>
      <c r="J248" s="3">
        <f>VLOOKUP(B248,key!A:J,5,FALSE)</f>
        <v>8.1</v>
      </c>
      <c r="K248" s="3">
        <f>VLOOKUP(B248,key!A:J,8,FALSE)</f>
        <v>65</v>
      </c>
      <c r="L248" s="3">
        <f>ROUND(VLOOKUP(B248,key!A:J,10,FALSE),2)</f>
        <v>3.07</v>
      </c>
    </row>
    <row r="249" spans="1:12" x14ac:dyDescent="0.4">
      <c r="A249" s="3">
        <v>10</v>
      </c>
      <c r="B249" s="3" t="s">
        <v>86</v>
      </c>
      <c r="C249" s="3" t="s">
        <v>541</v>
      </c>
      <c r="D249" s="3" t="s">
        <v>1</v>
      </c>
      <c r="E249" s="3" t="s">
        <v>646</v>
      </c>
      <c r="F249" s="3" t="str">
        <f t="shared" si="10"/>
        <v>T_control</v>
      </c>
      <c r="G249" s="3" t="str">
        <f t="shared" si="9"/>
        <v>T_control_10</v>
      </c>
      <c r="H249" s="3">
        <v>13.904741131087434</v>
      </c>
      <c r="I249" s="3">
        <f t="shared" si="11"/>
        <v>3.7999999999999999E-2</v>
      </c>
      <c r="J249" s="3">
        <f>VLOOKUP(B249,key!A:J,5,FALSE)</f>
        <v>8.1</v>
      </c>
      <c r="K249" s="3">
        <f>VLOOKUP(B249,key!A:J,8,FALSE)</f>
        <v>65</v>
      </c>
      <c r="L249" s="3">
        <f>ROUND(VLOOKUP(B249,key!A:J,10,FALSE),2)</f>
        <v>3.07</v>
      </c>
    </row>
    <row r="250" spans="1:12" x14ac:dyDescent="0.4">
      <c r="A250" s="3">
        <v>-10</v>
      </c>
      <c r="B250" s="3" t="s">
        <v>161</v>
      </c>
      <c r="C250" s="3" t="s">
        <v>541</v>
      </c>
      <c r="D250" s="3" t="s">
        <v>1</v>
      </c>
      <c r="E250" s="3" t="s">
        <v>646</v>
      </c>
      <c r="F250" s="3" t="str">
        <f t="shared" si="10"/>
        <v>T_control</v>
      </c>
      <c r="G250" s="3" t="str">
        <f t="shared" si="9"/>
        <v>T_control_-10</v>
      </c>
      <c r="H250" s="3">
        <v>47.571800948259323</v>
      </c>
      <c r="I250" s="3">
        <f t="shared" si="11"/>
        <v>0.14399999999999999</v>
      </c>
      <c r="J250" s="3">
        <f>VLOOKUP(B250,key!A:J,5,FALSE)</f>
        <v>7.4</v>
      </c>
      <c r="K250" s="3">
        <f>VLOOKUP(B250,key!A:J,8,FALSE)</f>
        <v>68</v>
      </c>
      <c r="L250" s="3">
        <f>ROUND(VLOOKUP(B250,key!A:J,10,FALSE),2)</f>
        <v>3.17</v>
      </c>
    </row>
    <row r="251" spans="1:12" x14ac:dyDescent="0.4">
      <c r="A251" s="3">
        <v>10</v>
      </c>
      <c r="B251" s="3" t="s">
        <v>161</v>
      </c>
      <c r="C251" s="3" t="s">
        <v>541</v>
      </c>
      <c r="D251" s="3" t="s">
        <v>1</v>
      </c>
      <c r="E251" s="3" t="s">
        <v>646</v>
      </c>
      <c r="F251" s="3" t="str">
        <f t="shared" si="10"/>
        <v>T_control</v>
      </c>
      <c r="G251" s="3" t="str">
        <f t="shared" si="9"/>
        <v>T_control_10</v>
      </c>
      <c r="H251" s="3">
        <v>11.503137567854964</v>
      </c>
      <c r="I251" s="3">
        <f t="shared" si="11"/>
        <v>3.5000000000000003E-2</v>
      </c>
      <c r="J251" s="3">
        <f>VLOOKUP(B251,key!A:J,5,FALSE)</f>
        <v>7.4</v>
      </c>
      <c r="K251" s="3">
        <f>VLOOKUP(B251,key!A:J,8,FALSE)</f>
        <v>68</v>
      </c>
      <c r="L251" s="3">
        <f>ROUND(VLOOKUP(B251,key!A:J,10,FALSE),2)</f>
        <v>3.17</v>
      </c>
    </row>
    <row r="252" spans="1:12" x14ac:dyDescent="0.4">
      <c r="A252" s="3">
        <v>-10</v>
      </c>
      <c r="B252" s="3" t="s">
        <v>197</v>
      </c>
      <c r="C252" s="3" t="s">
        <v>541</v>
      </c>
      <c r="D252" s="3" t="s">
        <v>1</v>
      </c>
      <c r="E252" s="3" t="s">
        <v>646</v>
      </c>
      <c r="F252" s="3" t="str">
        <f t="shared" si="10"/>
        <v>T_control</v>
      </c>
      <c r="G252" s="3" t="str">
        <f t="shared" si="9"/>
        <v>T_control_-10</v>
      </c>
      <c r="H252" s="3">
        <v>70.888301828447595</v>
      </c>
      <c r="I252" s="3">
        <f t="shared" si="11"/>
        <v>0.16500000000000001</v>
      </c>
      <c r="J252" s="3">
        <f>VLOOKUP(B252,key!A:J,5,FALSE)</f>
        <v>9.6</v>
      </c>
      <c r="K252" s="3">
        <f>VLOOKUP(B252,key!A:J,8,FALSE)</f>
        <v>115</v>
      </c>
      <c r="L252" s="3">
        <f>ROUND(VLOOKUP(B252,key!A:J,10,FALSE),2)</f>
        <v>5.04</v>
      </c>
    </row>
    <row r="253" spans="1:12" x14ac:dyDescent="0.4">
      <c r="A253" s="3">
        <v>-10</v>
      </c>
      <c r="B253" s="3" t="s">
        <v>159</v>
      </c>
      <c r="C253" s="3" t="s">
        <v>541</v>
      </c>
      <c r="D253" s="3" t="s">
        <v>1</v>
      </c>
      <c r="E253" s="3" t="s">
        <v>646</v>
      </c>
      <c r="F253" s="3" t="str">
        <f t="shared" si="10"/>
        <v>T_control</v>
      </c>
      <c r="G253" s="3" t="str">
        <f t="shared" si="9"/>
        <v>T_control_-10</v>
      </c>
      <c r="H253" s="3">
        <v>46.748356386277692</v>
      </c>
      <c r="I253" s="3">
        <f t="shared" si="11"/>
        <v>0.109</v>
      </c>
      <c r="J253" s="3">
        <f>VLOOKUP(B253,key!A:J,5,FALSE)</f>
        <v>9.6</v>
      </c>
      <c r="K253" s="3">
        <f>VLOOKUP(B253,key!A:J,8,FALSE)</f>
        <v>103</v>
      </c>
      <c r="L253" s="3">
        <f>ROUND(VLOOKUP(B253,key!A:J,10,FALSE),2)</f>
        <v>4.5599999999999996</v>
      </c>
    </row>
    <row r="254" spans="1:12" x14ac:dyDescent="0.4">
      <c r="A254" s="3">
        <v>10</v>
      </c>
      <c r="B254" s="3" t="s">
        <v>159</v>
      </c>
      <c r="C254" s="3" t="s">
        <v>541</v>
      </c>
      <c r="D254" s="3" t="s">
        <v>1</v>
      </c>
      <c r="E254" s="3" t="s">
        <v>646</v>
      </c>
      <c r="F254" s="3" t="str">
        <f t="shared" si="10"/>
        <v>T_control</v>
      </c>
      <c r="G254" s="3" t="str">
        <f t="shared" si="9"/>
        <v>T_control_10</v>
      </c>
      <c r="H254" s="3">
        <v>8.2251329484786595</v>
      </c>
      <c r="I254" s="3">
        <f t="shared" si="11"/>
        <v>1.9E-2</v>
      </c>
      <c r="J254" s="3">
        <f>VLOOKUP(B254,key!A:J,5,FALSE)</f>
        <v>9.6</v>
      </c>
      <c r="K254" s="3">
        <f>VLOOKUP(B254,key!A:J,8,FALSE)</f>
        <v>103</v>
      </c>
      <c r="L254" s="3">
        <f>ROUND(VLOOKUP(B254,key!A:J,10,FALSE),2)</f>
        <v>4.5599999999999996</v>
      </c>
    </row>
    <row r="255" spans="1:12" x14ac:dyDescent="0.4">
      <c r="A255" s="3">
        <v>-10</v>
      </c>
      <c r="B255" s="3" t="s">
        <v>142</v>
      </c>
      <c r="C255" s="3" t="s">
        <v>541</v>
      </c>
      <c r="D255" s="3" t="s">
        <v>1</v>
      </c>
      <c r="E255" s="3" t="s">
        <v>646</v>
      </c>
      <c r="F255" s="3" t="str">
        <f t="shared" si="10"/>
        <v>T_control</v>
      </c>
      <c r="G255" s="3" t="str">
        <f t="shared" si="9"/>
        <v>T_control_-10</v>
      </c>
      <c r="H255" s="3">
        <v>40.140625392143377</v>
      </c>
      <c r="I255" s="3">
        <f t="shared" si="11"/>
        <v>0.108</v>
      </c>
      <c r="J255" s="3">
        <f>VLOOKUP(B255,key!A:J,5,FALSE)</f>
        <v>8.3000000000000007</v>
      </c>
      <c r="K255" s="3">
        <f>VLOOKUP(B255,key!A:J,8,FALSE)</f>
        <v>86</v>
      </c>
      <c r="L255" s="3">
        <f>ROUND(VLOOKUP(B255,key!A:J,10,FALSE),2)</f>
        <v>3.9</v>
      </c>
    </row>
    <row r="256" spans="1:12" x14ac:dyDescent="0.4">
      <c r="A256" s="3">
        <v>10</v>
      </c>
      <c r="B256" s="3" t="s">
        <v>142</v>
      </c>
      <c r="C256" s="3" t="s">
        <v>541</v>
      </c>
      <c r="D256" s="3" t="s">
        <v>1</v>
      </c>
      <c r="E256" s="3" t="s">
        <v>646</v>
      </c>
      <c r="F256" s="3" t="str">
        <f t="shared" si="10"/>
        <v>T_control</v>
      </c>
      <c r="G256" s="3" t="str">
        <f t="shared" si="9"/>
        <v>T_control_10</v>
      </c>
      <c r="H256" s="3">
        <v>12.636246599952273</v>
      </c>
      <c r="I256" s="3">
        <f t="shared" si="11"/>
        <v>3.4000000000000002E-2</v>
      </c>
      <c r="J256" s="3">
        <f>VLOOKUP(B256,key!A:J,5,FALSE)</f>
        <v>8.3000000000000007</v>
      </c>
      <c r="K256" s="3">
        <f>VLOOKUP(B256,key!A:J,8,FALSE)</f>
        <v>86</v>
      </c>
      <c r="L256" s="3">
        <f>ROUND(VLOOKUP(B256,key!A:J,10,FALSE),2)</f>
        <v>3.9</v>
      </c>
    </row>
    <row r="257" spans="1:12" x14ac:dyDescent="0.4">
      <c r="A257" s="3">
        <v>-10</v>
      </c>
      <c r="B257" s="3" t="s">
        <v>200</v>
      </c>
      <c r="C257" s="3" t="s">
        <v>541</v>
      </c>
      <c r="D257" s="3" t="s">
        <v>1</v>
      </c>
      <c r="E257" s="3" t="s">
        <v>646</v>
      </c>
      <c r="F257" s="3" t="str">
        <f t="shared" si="10"/>
        <v>T_control</v>
      </c>
      <c r="G257" s="3" t="str">
        <f t="shared" si="9"/>
        <v>T_control_-10</v>
      </c>
      <c r="H257" s="3">
        <v>79.459857498180185</v>
      </c>
      <c r="I257" s="3">
        <f t="shared" si="11"/>
        <v>0.16900000000000001</v>
      </c>
      <c r="J257" s="3">
        <f>VLOOKUP(B257,key!A:J,5,FALSE)</f>
        <v>10.5</v>
      </c>
      <c r="K257" s="3">
        <f>VLOOKUP(B257,key!A:J,8,FALSE)</f>
        <v>135</v>
      </c>
      <c r="L257" s="3">
        <f>ROUND(VLOOKUP(B257,key!A:J,10,FALSE),2)</f>
        <v>5.85</v>
      </c>
    </row>
    <row r="258" spans="1:12" x14ac:dyDescent="0.4">
      <c r="A258" s="3">
        <v>10</v>
      </c>
      <c r="B258" s="3" t="s">
        <v>200</v>
      </c>
      <c r="C258" s="3" t="s">
        <v>541</v>
      </c>
      <c r="D258" s="3" t="s">
        <v>1</v>
      </c>
      <c r="E258" s="3" t="s">
        <v>646</v>
      </c>
      <c r="F258" s="3" t="str">
        <f t="shared" si="10"/>
        <v>T_control</v>
      </c>
      <c r="G258" s="3" t="str">
        <f t="shared" ref="G258:G321" si="12">D258&amp;"_"&amp;E258&amp;"_"&amp;A258</f>
        <v>T_control_10</v>
      </c>
      <c r="H258" s="3">
        <v>8.5514870082531331</v>
      </c>
      <c r="I258" s="3">
        <f t="shared" si="11"/>
        <v>1.7999999999999999E-2</v>
      </c>
      <c r="J258" s="3">
        <f>VLOOKUP(B258,key!A:J,5,FALSE)</f>
        <v>10.5</v>
      </c>
      <c r="K258" s="3">
        <f>VLOOKUP(B258,key!A:J,8,FALSE)</f>
        <v>135</v>
      </c>
      <c r="L258" s="3">
        <f>ROUND(VLOOKUP(B258,key!A:J,10,FALSE),2)</f>
        <v>5.85</v>
      </c>
    </row>
    <row r="259" spans="1:12" x14ac:dyDescent="0.4">
      <c r="A259" s="3">
        <v>-10</v>
      </c>
      <c r="B259" s="3" t="s">
        <v>116</v>
      </c>
      <c r="C259" s="3" t="s">
        <v>541</v>
      </c>
      <c r="D259" s="3" t="s">
        <v>1</v>
      </c>
      <c r="E259" s="3" t="s">
        <v>646</v>
      </c>
      <c r="F259" s="3" t="str">
        <f t="shared" ref="F259:F322" si="13">D259&amp;"_"&amp;E259</f>
        <v>T_control</v>
      </c>
      <c r="G259" s="3" t="str">
        <f t="shared" si="12"/>
        <v>T_control_-10</v>
      </c>
      <c r="H259" s="3">
        <v>29.175286228793993</v>
      </c>
      <c r="I259" s="3">
        <f t="shared" ref="I259:I322" si="14">ROUND((H259/44.6596)/J259,3)</f>
        <v>8.4000000000000005E-2</v>
      </c>
      <c r="J259" s="3">
        <f>VLOOKUP(B259,key!A:J,5,FALSE)</f>
        <v>7.8</v>
      </c>
      <c r="K259" s="3">
        <f>VLOOKUP(B259,key!A:J,8,FALSE)</f>
        <v>50</v>
      </c>
      <c r="L259" s="3">
        <f>ROUND(VLOOKUP(B259,key!A:J,10,FALSE),2)</f>
        <v>2.46</v>
      </c>
    </row>
    <row r="260" spans="1:12" x14ac:dyDescent="0.4">
      <c r="A260" s="3">
        <v>10</v>
      </c>
      <c r="B260" s="3" t="s">
        <v>116</v>
      </c>
      <c r="C260" s="3" t="s">
        <v>541</v>
      </c>
      <c r="D260" s="3" t="s">
        <v>1</v>
      </c>
      <c r="E260" s="3" t="s">
        <v>646</v>
      </c>
      <c r="F260" s="3" t="str">
        <f t="shared" si="13"/>
        <v>T_control</v>
      </c>
      <c r="G260" s="3" t="str">
        <f t="shared" si="12"/>
        <v>T_control_10</v>
      </c>
      <c r="H260" s="3">
        <v>38.899300357242097</v>
      </c>
      <c r="I260" s="3">
        <f t="shared" si="14"/>
        <v>0.112</v>
      </c>
      <c r="J260" s="3">
        <f>VLOOKUP(B260,key!A:J,5,FALSE)</f>
        <v>7.8</v>
      </c>
      <c r="K260" s="3">
        <f>VLOOKUP(B260,key!A:J,8,FALSE)</f>
        <v>50</v>
      </c>
      <c r="L260" s="3">
        <f>ROUND(VLOOKUP(B260,key!A:J,10,FALSE),2)</f>
        <v>2.46</v>
      </c>
    </row>
    <row r="261" spans="1:12" x14ac:dyDescent="0.4">
      <c r="A261" s="3">
        <v>-10</v>
      </c>
      <c r="B261" s="3" t="s">
        <v>148</v>
      </c>
      <c r="C261" s="3" t="s">
        <v>541</v>
      </c>
      <c r="D261" s="3" t="s">
        <v>1</v>
      </c>
      <c r="E261" s="3" t="s">
        <v>646</v>
      </c>
      <c r="F261" s="3" t="str">
        <f t="shared" si="13"/>
        <v>T_control</v>
      </c>
      <c r="G261" s="3" t="str">
        <f t="shared" si="12"/>
        <v>T_control_-10</v>
      </c>
      <c r="H261" s="3">
        <v>41.553494003373004</v>
      </c>
      <c r="I261" s="3">
        <f t="shared" si="14"/>
        <v>0.113</v>
      </c>
      <c r="J261" s="3">
        <f>VLOOKUP(B261,key!A:J,5,FALSE)</f>
        <v>8.1999999999999993</v>
      </c>
      <c r="K261" s="3">
        <f>VLOOKUP(B261,key!A:J,8,FALSE)</f>
        <v>92</v>
      </c>
      <c r="L261" s="3">
        <f>ROUND(VLOOKUP(B261,key!A:J,10,FALSE),2)</f>
        <v>4.1399999999999997</v>
      </c>
    </row>
    <row r="262" spans="1:12" x14ac:dyDescent="0.4">
      <c r="A262" s="3">
        <v>10</v>
      </c>
      <c r="B262" s="3" t="s">
        <v>148</v>
      </c>
      <c r="C262" s="3" t="s">
        <v>541</v>
      </c>
      <c r="D262" s="3" t="s">
        <v>1</v>
      </c>
      <c r="E262" s="3" t="s">
        <v>646</v>
      </c>
      <c r="F262" s="3" t="str">
        <f t="shared" si="13"/>
        <v>T_control</v>
      </c>
      <c r="G262" s="3" t="str">
        <f t="shared" si="12"/>
        <v>T_control_10</v>
      </c>
      <c r="H262" s="3">
        <v>17.001000382213306</v>
      </c>
      <c r="I262" s="3">
        <f t="shared" si="14"/>
        <v>4.5999999999999999E-2</v>
      </c>
      <c r="J262" s="3">
        <f>VLOOKUP(B262,key!A:J,5,FALSE)</f>
        <v>8.1999999999999993</v>
      </c>
      <c r="K262" s="3">
        <f>VLOOKUP(B262,key!A:J,8,FALSE)</f>
        <v>92</v>
      </c>
      <c r="L262" s="3">
        <f>ROUND(VLOOKUP(B262,key!A:J,10,FALSE),2)</f>
        <v>4.1399999999999997</v>
      </c>
    </row>
    <row r="263" spans="1:12" x14ac:dyDescent="0.4">
      <c r="A263" s="3">
        <v>-10</v>
      </c>
      <c r="B263" s="3" t="s">
        <v>91</v>
      </c>
      <c r="C263" s="3" t="s">
        <v>541</v>
      </c>
      <c r="D263" s="3" t="s">
        <v>1</v>
      </c>
      <c r="E263" s="3" t="s">
        <v>646</v>
      </c>
      <c r="F263" s="3" t="str">
        <f t="shared" si="13"/>
        <v>T_control</v>
      </c>
      <c r="G263" s="3" t="str">
        <f t="shared" si="12"/>
        <v>T_control_-10</v>
      </c>
      <c r="H263" s="3">
        <v>20.108200291580999</v>
      </c>
      <c r="I263" s="3">
        <f t="shared" si="14"/>
        <v>0.06</v>
      </c>
      <c r="J263" s="3">
        <f>VLOOKUP(B263,key!A:J,5,FALSE)</f>
        <v>7.5</v>
      </c>
      <c r="K263" s="3">
        <f>VLOOKUP(B263,key!A:J,8,FALSE)</f>
        <v>70</v>
      </c>
      <c r="L263" s="3">
        <f>ROUND(VLOOKUP(B263,key!A:J,10,FALSE),2)</f>
        <v>3.27</v>
      </c>
    </row>
    <row r="264" spans="1:12" x14ac:dyDescent="0.4">
      <c r="A264" s="3">
        <v>10</v>
      </c>
      <c r="B264" s="3" t="s">
        <v>91</v>
      </c>
      <c r="C264" s="3" t="s">
        <v>541</v>
      </c>
      <c r="D264" s="3" t="s">
        <v>1</v>
      </c>
      <c r="E264" s="3" t="s">
        <v>646</v>
      </c>
      <c r="F264" s="3" t="str">
        <f t="shared" si="13"/>
        <v>T_control</v>
      </c>
      <c r="G264" s="3" t="str">
        <f t="shared" si="12"/>
        <v>T_control_10</v>
      </c>
      <c r="H264" s="3">
        <v>25.135448897158057</v>
      </c>
      <c r="I264" s="3">
        <f t="shared" si="14"/>
        <v>7.4999999999999997E-2</v>
      </c>
      <c r="J264" s="3">
        <f>VLOOKUP(B264,key!A:J,5,FALSE)</f>
        <v>7.5</v>
      </c>
      <c r="K264" s="3">
        <f>VLOOKUP(B264,key!A:J,8,FALSE)</f>
        <v>70</v>
      </c>
      <c r="L264" s="3">
        <f>ROUND(VLOOKUP(B264,key!A:J,10,FALSE),2)</f>
        <v>3.27</v>
      </c>
    </row>
    <row r="265" spans="1:12" x14ac:dyDescent="0.4">
      <c r="A265" s="3">
        <v>-10</v>
      </c>
      <c r="B265" s="3" t="s">
        <v>73</v>
      </c>
      <c r="C265" s="3" t="s">
        <v>541</v>
      </c>
      <c r="D265" s="3" t="s">
        <v>1</v>
      </c>
      <c r="E265" s="3" t="s">
        <v>646</v>
      </c>
      <c r="F265" s="3" t="str">
        <f t="shared" si="13"/>
        <v>T_control</v>
      </c>
      <c r="G265" s="3" t="str">
        <f t="shared" si="12"/>
        <v>T_control_-10</v>
      </c>
      <c r="H265" s="3">
        <v>16.517798563058136</v>
      </c>
      <c r="I265" s="3">
        <f t="shared" si="14"/>
        <v>5.1999999999999998E-2</v>
      </c>
      <c r="J265" s="3">
        <f>VLOOKUP(B265,key!A:J,5,FALSE)</f>
        <v>7.1</v>
      </c>
      <c r="K265" s="3">
        <f>VLOOKUP(B265,key!A:J,8,FALSE)</f>
        <v>69</v>
      </c>
      <c r="L265" s="3">
        <f>ROUND(VLOOKUP(B265,key!A:J,10,FALSE),2)</f>
        <v>3.21</v>
      </c>
    </row>
    <row r="266" spans="1:12" x14ac:dyDescent="0.4">
      <c r="A266" s="3">
        <v>10</v>
      </c>
      <c r="B266" s="3" t="s">
        <v>73</v>
      </c>
      <c r="C266" s="3" t="s">
        <v>541</v>
      </c>
      <c r="D266" s="3" t="s">
        <v>1</v>
      </c>
      <c r="E266" s="3" t="s">
        <v>646</v>
      </c>
      <c r="F266" s="3" t="str">
        <f t="shared" si="13"/>
        <v>T_control</v>
      </c>
      <c r="G266" s="3" t="str">
        <f t="shared" si="12"/>
        <v>T_control_10</v>
      </c>
      <c r="H266" s="3">
        <v>20.882967796700143</v>
      </c>
      <c r="I266" s="3">
        <f t="shared" si="14"/>
        <v>6.6000000000000003E-2</v>
      </c>
      <c r="J266" s="3">
        <f>VLOOKUP(B266,key!A:J,5,FALSE)</f>
        <v>7.1</v>
      </c>
      <c r="K266" s="3">
        <f>VLOOKUP(B266,key!A:J,8,FALSE)</f>
        <v>69</v>
      </c>
      <c r="L266" s="3">
        <f>ROUND(VLOOKUP(B266,key!A:J,10,FALSE),2)</f>
        <v>3.21</v>
      </c>
    </row>
    <row r="267" spans="1:12" x14ac:dyDescent="0.4">
      <c r="A267" s="3">
        <v>-10</v>
      </c>
      <c r="B267" s="3" t="s">
        <v>55</v>
      </c>
      <c r="C267" s="3" t="s">
        <v>541</v>
      </c>
      <c r="D267" s="3" t="s">
        <v>1</v>
      </c>
      <c r="E267" s="3" t="s">
        <v>646</v>
      </c>
      <c r="F267" s="3" t="str">
        <f t="shared" si="13"/>
        <v>T_control</v>
      </c>
      <c r="G267" s="3" t="str">
        <f t="shared" si="12"/>
        <v>T_control_-10</v>
      </c>
      <c r="H267" s="3">
        <v>13.49808255068848</v>
      </c>
      <c r="I267" s="3">
        <f t="shared" si="14"/>
        <v>4.1000000000000002E-2</v>
      </c>
      <c r="J267" s="3">
        <f>VLOOKUP(B267,key!A:J,5,FALSE)</f>
        <v>7.4</v>
      </c>
      <c r="K267" s="3">
        <f>VLOOKUP(B267,key!A:J,8,FALSE)</f>
        <v>114</v>
      </c>
      <c r="L267" s="3">
        <f>ROUND(VLOOKUP(B267,key!A:J,10,FALSE),2)</f>
        <v>5.03</v>
      </c>
    </row>
    <row r="268" spans="1:12" x14ac:dyDescent="0.4">
      <c r="A268" s="3">
        <v>10</v>
      </c>
      <c r="B268" s="3" t="s">
        <v>55</v>
      </c>
      <c r="C268" s="3" t="s">
        <v>541</v>
      </c>
      <c r="D268" s="3" t="s">
        <v>1</v>
      </c>
      <c r="E268" s="3" t="s">
        <v>646</v>
      </c>
      <c r="F268" s="3" t="str">
        <f t="shared" si="13"/>
        <v>T_control</v>
      </c>
      <c r="G268" s="3" t="str">
        <f t="shared" si="12"/>
        <v>T_control_10</v>
      </c>
      <c r="H268" s="3">
        <v>5.7386794875084775</v>
      </c>
      <c r="I268" s="3">
        <f t="shared" si="14"/>
        <v>1.7000000000000001E-2</v>
      </c>
      <c r="J268" s="3">
        <f>VLOOKUP(B268,key!A:J,5,FALSE)</f>
        <v>7.4</v>
      </c>
      <c r="K268" s="3">
        <f>VLOOKUP(B268,key!A:J,8,FALSE)</f>
        <v>114</v>
      </c>
      <c r="L268" s="3">
        <f>ROUND(VLOOKUP(B268,key!A:J,10,FALSE),2)</f>
        <v>5.03</v>
      </c>
    </row>
    <row r="269" spans="1:12" x14ac:dyDescent="0.4">
      <c r="A269" s="3">
        <v>-10</v>
      </c>
      <c r="B269" s="3" t="s">
        <v>48</v>
      </c>
      <c r="C269" s="3" t="s">
        <v>541</v>
      </c>
      <c r="D269" s="3" t="s">
        <v>1</v>
      </c>
      <c r="E269" s="3" t="s">
        <v>646</v>
      </c>
      <c r="F269" s="3" t="str">
        <f t="shared" si="13"/>
        <v>T_control</v>
      </c>
      <c r="G269" s="3" t="str">
        <f t="shared" si="12"/>
        <v>T_control_-10</v>
      </c>
      <c r="H269" s="3">
        <v>12.295815012038929</v>
      </c>
      <c r="I269" s="3">
        <f t="shared" si="14"/>
        <v>3.6999999999999998E-2</v>
      </c>
      <c r="J269" s="3">
        <f>VLOOKUP(B269,key!A:J,5,FALSE)</f>
        <v>7.4</v>
      </c>
      <c r="K269" s="3">
        <f>VLOOKUP(B269,key!A:J,8,FALSE)</f>
        <v>58</v>
      </c>
      <c r="L269" s="3">
        <f>ROUND(VLOOKUP(B269,key!A:J,10,FALSE),2)</f>
        <v>2.78</v>
      </c>
    </row>
    <row r="270" spans="1:12" x14ac:dyDescent="0.4">
      <c r="A270" s="3">
        <v>-10</v>
      </c>
      <c r="B270" s="3" t="s">
        <v>57</v>
      </c>
      <c r="C270" s="3" t="s">
        <v>541</v>
      </c>
      <c r="D270" s="3" t="s">
        <v>1</v>
      </c>
      <c r="E270" s="3" t="s">
        <v>646</v>
      </c>
      <c r="F270" s="3" t="str">
        <f t="shared" si="13"/>
        <v>T_control</v>
      </c>
      <c r="G270" s="3" t="str">
        <f t="shared" si="12"/>
        <v>T_control_-10</v>
      </c>
      <c r="H270" s="3">
        <v>13.689326010865187</v>
      </c>
      <c r="I270" s="3">
        <f t="shared" si="14"/>
        <v>4.1000000000000002E-2</v>
      </c>
      <c r="J270" s="3">
        <f>VLOOKUP(B270,key!A:J,5,FALSE)</f>
        <v>7.4</v>
      </c>
      <c r="K270" s="3">
        <f>VLOOKUP(B270,key!A:J,8,FALSE)</f>
        <v>67</v>
      </c>
      <c r="L270" s="3">
        <f>ROUND(VLOOKUP(B270,key!A:J,10,FALSE),2)</f>
        <v>3.15</v>
      </c>
    </row>
    <row r="271" spans="1:12" x14ac:dyDescent="0.4">
      <c r="A271" s="3">
        <v>10</v>
      </c>
      <c r="B271" s="3" t="s">
        <v>57</v>
      </c>
      <c r="C271" s="3" t="s">
        <v>541</v>
      </c>
      <c r="D271" s="3" t="s">
        <v>1</v>
      </c>
      <c r="E271" s="3" t="s">
        <v>646</v>
      </c>
      <c r="F271" s="3" t="str">
        <f t="shared" si="13"/>
        <v>T_control</v>
      </c>
      <c r="G271" s="3" t="str">
        <f t="shared" si="12"/>
        <v>T_control_10</v>
      </c>
      <c r="H271" s="3">
        <v>15.24555513916701</v>
      </c>
      <c r="I271" s="3">
        <f t="shared" si="14"/>
        <v>4.5999999999999999E-2</v>
      </c>
      <c r="J271" s="3">
        <f>VLOOKUP(B271,key!A:J,5,FALSE)</f>
        <v>7.4</v>
      </c>
      <c r="K271" s="3">
        <f>VLOOKUP(B271,key!A:J,8,FALSE)</f>
        <v>67</v>
      </c>
      <c r="L271" s="3">
        <f>ROUND(VLOOKUP(B271,key!A:J,10,FALSE),2)</f>
        <v>3.15</v>
      </c>
    </row>
    <row r="272" spans="1:12" x14ac:dyDescent="0.4">
      <c r="A272" s="3">
        <v>-10</v>
      </c>
      <c r="B272" s="3" t="s">
        <v>29</v>
      </c>
      <c r="C272" s="3" t="s">
        <v>541</v>
      </c>
      <c r="D272" s="3" t="s">
        <v>1</v>
      </c>
      <c r="E272" s="3" t="s">
        <v>646</v>
      </c>
      <c r="F272" s="3" t="str">
        <f t="shared" si="13"/>
        <v>T_control</v>
      </c>
      <c r="G272" s="3" t="str">
        <f t="shared" si="12"/>
        <v>T_control_-10</v>
      </c>
      <c r="H272" s="3">
        <v>8.7128823392907861</v>
      </c>
      <c r="I272" s="3">
        <f t="shared" si="14"/>
        <v>2.3E-2</v>
      </c>
      <c r="J272" s="3">
        <f>VLOOKUP(B272,key!A:J,5,FALSE)</f>
        <v>8.5</v>
      </c>
      <c r="K272" s="3">
        <f>VLOOKUP(B272,key!A:J,8,FALSE)</f>
        <v>92</v>
      </c>
      <c r="L272" s="3">
        <f>ROUND(VLOOKUP(B272,key!A:J,10,FALSE),2)</f>
        <v>4.1500000000000004</v>
      </c>
    </row>
    <row r="273" spans="1:12" x14ac:dyDescent="0.4">
      <c r="A273" s="3">
        <v>-10</v>
      </c>
      <c r="B273" s="3" t="s">
        <v>122</v>
      </c>
      <c r="C273" s="3" t="s">
        <v>541</v>
      </c>
      <c r="D273" s="3" t="s">
        <v>1</v>
      </c>
      <c r="E273" s="3" t="s">
        <v>646</v>
      </c>
      <c r="F273" s="3" t="str">
        <f t="shared" si="13"/>
        <v>T_control</v>
      </c>
      <c r="G273" s="3" t="str">
        <f t="shared" si="12"/>
        <v>T_control_-10</v>
      </c>
      <c r="H273" s="3">
        <v>30.895556061682385</v>
      </c>
      <c r="I273" s="3">
        <f t="shared" si="14"/>
        <v>9.6000000000000002E-2</v>
      </c>
      <c r="J273" s="3">
        <f>VLOOKUP(B273,key!A:J,5,FALSE)</f>
        <v>7.2</v>
      </c>
      <c r="K273" s="3">
        <f>VLOOKUP(B273,key!A:J,8,FALSE)</f>
        <v>66</v>
      </c>
      <c r="L273" s="3">
        <f>ROUND(VLOOKUP(B273,key!A:J,10,FALSE),2)</f>
        <v>3.1</v>
      </c>
    </row>
    <row r="274" spans="1:12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">
        <v>646</v>
      </c>
      <c r="F274" s="3" t="str">
        <f t="shared" si="13"/>
        <v>T_control</v>
      </c>
      <c r="G274" s="3" t="str">
        <f t="shared" si="12"/>
        <v>T_control_10</v>
      </c>
      <c r="H274" s="3">
        <v>22.437284542182425</v>
      </c>
      <c r="I274" s="3">
        <f t="shared" si="14"/>
        <v>7.0000000000000007E-2</v>
      </c>
      <c r="J274" s="3">
        <f>VLOOKUP(B274,key!A:J,5,FALSE)</f>
        <v>7.2</v>
      </c>
      <c r="K274" s="3">
        <f>VLOOKUP(B274,key!A:J,8,FALSE)</f>
        <v>66</v>
      </c>
      <c r="L274" s="3">
        <f>ROUND(VLOOKUP(B274,key!A:J,10,FALSE),2)</f>
        <v>3.1</v>
      </c>
    </row>
    <row r="275" spans="1:12" x14ac:dyDescent="0.4">
      <c r="A275" s="3">
        <v>-10</v>
      </c>
      <c r="B275" s="3" t="s">
        <v>60</v>
      </c>
      <c r="C275" s="3" t="s">
        <v>541</v>
      </c>
      <c r="D275" s="3" t="s">
        <v>2</v>
      </c>
      <c r="E275" s="3" t="s">
        <v>725</v>
      </c>
      <c r="F275" s="3" t="str">
        <f t="shared" si="13"/>
        <v>D_desiccation</v>
      </c>
      <c r="G275" s="3" t="str">
        <f t="shared" si="12"/>
        <v>D_desiccation_-10</v>
      </c>
      <c r="H275" s="3">
        <v>14.188404491854641</v>
      </c>
      <c r="I275" s="3">
        <f t="shared" si="14"/>
        <v>4.2999999999999997E-2</v>
      </c>
      <c r="J275" s="3">
        <f>VLOOKUP(B275,key!A:J,5,FALSE)</f>
        <v>7.4</v>
      </c>
      <c r="K275" s="3">
        <f>VLOOKUP(B275,key!A:J,8,FALSE)</f>
        <v>64</v>
      </c>
      <c r="L275" s="3">
        <f>ROUND(VLOOKUP(B275,key!A:J,10,FALSE),2)</f>
        <v>3.02</v>
      </c>
    </row>
    <row r="276" spans="1:12" x14ac:dyDescent="0.4">
      <c r="A276" s="3">
        <v>1</v>
      </c>
      <c r="B276" s="3" t="s">
        <v>60</v>
      </c>
      <c r="C276" s="3" t="s">
        <v>541</v>
      </c>
      <c r="D276" s="3" t="s">
        <v>2</v>
      </c>
      <c r="E276" s="3" t="s">
        <v>725</v>
      </c>
      <c r="F276" s="3" t="str">
        <f t="shared" si="13"/>
        <v>D_desiccation</v>
      </c>
      <c r="G276" s="3" t="str">
        <f t="shared" si="12"/>
        <v>D_desiccation_1</v>
      </c>
      <c r="H276" s="3">
        <v>77.225094608903646</v>
      </c>
      <c r="I276" s="3">
        <f t="shared" si="14"/>
        <v>0.23400000000000001</v>
      </c>
      <c r="J276" s="3">
        <f>VLOOKUP(B276,key!A:J,5,FALSE)</f>
        <v>7.4</v>
      </c>
      <c r="K276" s="3">
        <f>VLOOKUP(B276,key!A:J,8,FALSE)</f>
        <v>64</v>
      </c>
      <c r="L276" s="3">
        <f>ROUND(VLOOKUP(B276,key!A:J,10,FALSE),2)</f>
        <v>3.02</v>
      </c>
    </row>
    <row r="277" spans="1:12" x14ac:dyDescent="0.4">
      <c r="A277" s="3">
        <v>2</v>
      </c>
      <c r="B277" s="3" t="s">
        <v>60</v>
      </c>
      <c r="C277" s="3" t="s">
        <v>541</v>
      </c>
      <c r="D277" s="3" t="s">
        <v>2</v>
      </c>
      <c r="E277" s="3" t="s">
        <v>725</v>
      </c>
      <c r="F277" s="3" t="str">
        <f t="shared" si="13"/>
        <v>D_desiccation</v>
      </c>
      <c r="G277" s="3" t="str">
        <f t="shared" si="12"/>
        <v>D_desiccation_2</v>
      </c>
      <c r="H277" s="3">
        <v>74.660227187045024</v>
      </c>
      <c r="I277" s="3">
        <f t="shared" si="14"/>
        <v>0.22600000000000001</v>
      </c>
      <c r="J277" s="3">
        <f>VLOOKUP(B277,key!A:J,5,FALSE)</f>
        <v>7.4</v>
      </c>
      <c r="K277" s="3">
        <f>VLOOKUP(B277,key!A:J,8,FALSE)</f>
        <v>64</v>
      </c>
      <c r="L277" s="3">
        <f>ROUND(VLOOKUP(B277,key!A:J,10,FALSE),2)</f>
        <v>3.02</v>
      </c>
    </row>
    <row r="278" spans="1:12" x14ac:dyDescent="0.4">
      <c r="A278" s="3">
        <v>6</v>
      </c>
      <c r="B278" s="3" t="s">
        <v>60</v>
      </c>
      <c r="C278" s="3" t="s">
        <v>541</v>
      </c>
      <c r="D278" s="3" t="s">
        <v>2</v>
      </c>
      <c r="E278" s="3" t="s">
        <v>725</v>
      </c>
      <c r="F278" s="3" t="str">
        <f t="shared" si="13"/>
        <v>D_desiccation</v>
      </c>
      <c r="G278" s="3" t="str">
        <f t="shared" si="12"/>
        <v>D_desiccation_6</v>
      </c>
      <c r="H278" s="3">
        <v>70.762195677072256</v>
      </c>
      <c r="I278" s="3">
        <f t="shared" si="14"/>
        <v>0.214</v>
      </c>
      <c r="J278" s="3">
        <f>VLOOKUP(B278,key!A:J,5,FALSE)</f>
        <v>7.4</v>
      </c>
      <c r="K278" s="3">
        <f>VLOOKUP(B278,key!A:J,8,FALSE)</f>
        <v>64</v>
      </c>
      <c r="L278" s="3">
        <f>ROUND(VLOOKUP(B278,key!A:J,10,FALSE),2)</f>
        <v>3.02</v>
      </c>
    </row>
    <row r="279" spans="1:12" x14ac:dyDescent="0.4">
      <c r="A279" s="3">
        <v>10</v>
      </c>
      <c r="B279" s="3" t="s">
        <v>60</v>
      </c>
      <c r="C279" s="3" t="s">
        <v>541</v>
      </c>
      <c r="D279" s="3" t="s">
        <v>2</v>
      </c>
      <c r="E279" s="3" t="s">
        <v>725</v>
      </c>
      <c r="F279" s="3" t="str">
        <f t="shared" si="13"/>
        <v>D_desiccation</v>
      </c>
      <c r="G279" s="3" t="str">
        <f t="shared" si="12"/>
        <v>D_desiccation_10</v>
      </c>
      <c r="H279" s="3">
        <v>8.1517788628877952</v>
      </c>
      <c r="I279" s="3">
        <f t="shared" si="14"/>
        <v>2.5000000000000001E-2</v>
      </c>
      <c r="J279" s="3">
        <f>VLOOKUP(B279,key!A:J,5,FALSE)</f>
        <v>7.4</v>
      </c>
      <c r="K279" s="3">
        <f>VLOOKUP(B279,key!A:J,8,FALSE)</f>
        <v>64</v>
      </c>
      <c r="L279" s="3">
        <f>ROUND(VLOOKUP(B279,key!A:J,10,FALSE),2)</f>
        <v>3.02</v>
      </c>
    </row>
    <row r="280" spans="1:12" x14ac:dyDescent="0.4">
      <c r="A280" s="3">
        <v>-10</v>
      </c>
      <c r="B280" s="3" t="s">
        <v>110</v>
      </c>
      <c r="C280" s="3" t="s">
        <v>541</v>
      </c>
      <c r="D280" s="3" t="s">
        <v>2</v>
      </c>
      <c r="E280" s="3" t="s">
        <v>725</v>
      </c>
      <c r="F280" s="3" t="str">
        <f t="shared" si="13"/>
        <v>D_desiccation</v>
      </c>
      <c r="G280" s="3" t="str">
        <f t="shared" si="12"/>
        <v>D_desiccation_-10</v>
      </c>
      <c r="H280" s="3">
        <v>27.302670755938465</v>
      </c>
      <c r="I280" s="3">
        <f t="shared" si="14"/>
        <v>7.2999999999999995E-2</v>
      </c>
      <c r="J280" s="3">
        <f>VLOOKUP(B280,key!A:J,5,FALSE)</f>
        <v>8.4</v>
      </c>
      <c r="K280" s="3">
        <f>VLOOKUP(B280,key!A:J,8,FALSE)</f>
        <v>77</v>
      </c>
      <c r="L280" s="3">
        <f>ROUND(VLOOKUP(B280,key!A:J,10,FALSE),2)</f>
        <v>3.52</v>
      </c>
    </row>
    <row r="281" spans="1:12" x14ac:dyDescent="0.4">
      <c r="A281" s="3">
        <v>1</v>
      </c>
      <c r="B281" s="3" t="s">
        <v>110</v>
      </c>
      <c r="C281" s="3" t="s">
        <v>541</v>
      </c>
      <c r="D281" s="3" t="s">
        <v>2</v>
      </c>
      <c r="E281" s="3" t="s">
        <v>725</v>
      </c>
      <c r="F281" s="3" t="str">
        <f t="shared" si="13"/>
        <v>D_desiccation</v>
      </c>
      <c r="G281" s="3" t="str">
        <f t="shared" si="12"/>
        <v>D_desiccation_1</v>
      </c>
      <c r="H281" s="3">
        <v>23.127967921994355</v>
      </c>
      <c r="I281" s="3">
        <f t="shared" si="14"/>
        <v>6.2E-2</v>
      </c>
      <c r="J281" s="3">
        <f>VLOOKUP(B281,key!A:J,5,FALSE)</f>
        <v>8.4</v>
      </c>
      <c r="K281" s="3">
        <f>VLOOKUP(B281,key!A:J,8,FALSE)</f>
        <v>77</v>
      </c>
      <c r="L281" s="3">
        <f>ROUND(VLOOKUP(B281,key!A:J,10,FALSE),2)</f>
        <v>3.52</v>
      </c>
    </row>
    <row r="282" spans="1:12" x14ac:dyDescent="0.4">
      <c r="A282" s="3">
        <v>2</v>
      </c>
      <c r="B282" s="3" t="s">
        <v>110</v>
      </c>
      <c r="C282" s="3" t="s">
        <v>541</v>
      </c>
      <c r="D282" s="3" t="s">
        <v>2</v>
      </c>
      <c r="E282" s="3" t="s">
        <v>725</v>
      </c>
      <c r="F282" s="3" t="str">
        <f t="shared" si="13"/>
        <v>D_desiccation</v>
      </c>
      <c r="G282" s="3" t="str">
        <f t="shared" si="12"/>
        <v>D_desiccation_2</v>
      </c>
      <c r="H282" s="3">
        <v>138.70858661721829</v>
      </c>
      <c r="I282" s="3">
        <f t="shared" si="14"/>
        <v>0.37</v>
      </c>
      <c r="J282" s="3">
        <f>VLOOKUP(B282,key!A:J,5,FALSE)</f>
        <v>8.4</v>
      </c>
      <c r="K282" s="3">
        <f>VLOOKUP(B282,key!A:J,8,FALSE)</f>
        <v>77</v>
      </c>
      <c r="L282" s="3">
        <f>ROUND(VLOOKUP(B282,key!A:J,10,FALSE),2)</f>
        <v>3.52</v>
      </c>
    </row>
    <row r="283" spans="1:12" x14ac:dyDescent="0.4">
      <c r="A283" s="3">
        <v>6</v>
      </c>
      <c r="B283" s="3" t="s">
        <v>110</v>
      </c>
      <c r="C283" s="3" t="s">
        <v>541</v>
      </c>
      <c r="D283" s="3" t="s">
        <v>2</v>
      </c>
      <c r="E283" s="3" t="s">
        <v>725</v>
      </c>
      <c r="F283" s="3" t="str">
        <f t="shared" si="13"/>
        <v>D_desiccation</v>
      </c>
      <c r="G283" s="3" t="str">
        <f t="shared" si="12"/>
        <v>D_desiccation_6</v>
      </c>
      <c r="H283" s="3">
        <v>22.90990389928686</v>
      </c>
      <c r="I283" s="3">
        <f t="shared" si="14"/>
        <v>6.0999999999999999E-2</v>
      </c>
      <c r="J283" s="3">
        <f>VLOOKUP(B283,key!A:J,5,FALSE)</f>
        <v>8.4</v>
      </c>
      <c r="K283" s="3">
        <f>VLOOKUP(B283,key!A:J,8,FALSE)</f>
        <v>77</v>
      </c>
      <c r="L283" s="3">
        <f>ROUND(VLOOKUP(B283,key!A:J,10,FALSE),2)</f>
        <v>3.52</v>
      </c>
    </row>
    <row r="284" spans="1:12" x14ac:dyDescent="0.4">
      <c r="A284" s="3">
        <v>10</v>
      </c>
      <c r="B284" s="3" t="s">
        <v>110</v>
      </c>
      <c r="C284" s="3" t="s">
        <v>541</v>
      </c>
      <c r="D284" s="3" t="s">
        <v>2</v>
      </c>
      <c r="E284" s="3" t="s">
        <v>725</v>
      </c>
      <c r="F284" s="3" t="str">
        <f t="shared" si="13"/>
        <v>D_desiccation</v>
      </c>
      <c r="G284" s="3" t="str">
        <f t="shared" si="12"/>
        <v>D_desiccation_10</v>
      </c>
      <c r="H284" s="3">
        <v>7.8420140943976833</v>
      </c>
      <c r="I284" s="3">
        <f t="shared" si="14"/>
        <v>2.1000000000000001E-2</v>
      </c>
      <c r="J284" s="3">
        <f>VLOOKUP(B284,key!A:J,5,FALSE)</f>
        <v>8.4</v>
      </c>
      <c r="K284" s="3">
        <f>VLOOKUP(B284,key!A:J,8,FALSE)</f>
        <v>77</v>
      </c>
      <c r="L284" s="3">
        <f>ROUND(VLOOKUP(B284,key!A:J,10,FALSE),2)</f>
        <v>3.52</v>
      </c>
    </row>
    <row r="285" spans="1:12" x14ac:dyDescent="0.4">
      <c r="A285" s="3">
        <v>-10</v>
      </c>
      <c r="B285" s="3" t="s">
        <v>175</v>
      </c>
      <c r="C285" s="3" t="s">
        <v>541</v>
      </c>
      <c r="D285" s="3" t="s">
        <v>2</v>
      </c>
      <c r="E285" s="3" t="s">
        <v>725</v>
      </c>
      <c r="F285" s="3" t="str">
        <f t="shared" si="13"/>
        <v>D_desiccation</v>
      </c>
      <c r="G285" s="3" t="str">
        <f t="shared" si="12"/>
        <v>D_desiccation_-10</v>
      </c>
      <c r="H285" s="3">
        <v>53.022701057639864</v>
      </c>
      <c r="I285" s="3">
        <f t="shared" si="14"/>
        <v>0.126</v>
      </c>
      <c r="J285" s="3">
        <f>VLOOKUP(B285,key!A:J,5,FALSE)</f>
        <v>9.4</v>
      </c>
      <c r="K285" s="3">
        <f>VLOOKUP(B285,key!A:J,8,FALSE)</f>
        <v>93</v>
      </c>
      <c r="L285" s="3">
        <f>ROUND(VLOOKUP(B285,key!A:J,10,FALSE),2)</f>
        <v>4.18</v>
      </c>
    </row>
    <row r="286" spans="1:12" x14ac:dyDescent="0.4">
      <c r="A286" s="3">
        <v>1</v>
      </c>
      <c r="B286" s="3" t="s">
        <v>175</v>
      </c>
      <c r="C286" s="3" t="s">
        <v>541</v>
      </c>
      <c r="D286" s="3" t="s">
        <v>2</v>
      </c>
      <c r="E286" s="3" t="s">
        <v>725</v>
      </c>
      <c r="F286" s="3" t="str">
        <f t="shared" si="13"/>
        <v>D_desiccation</v>
      </c>
      <c r="G286" s="3" t="str">
        <f t="shared" si="12"/>
        <v>D_desiccation_1</v>
      </c>
      <c r="H286" s="3">
        <v>75.57911683730201</v>
      </c>
      <c r="I286" s="3">
        <f t="shared" si="14"/>
        <v>0.18</v>
      </c>
      <c r="J286" s="3">
        <f>VLOOKUP(B286,key!A:J,5,FALSE)</f>
        <v>9.4</v>
      </c>
      <c r="K286" s="3">
        <f>VLOOKUP(B286,key!A:J,8,FALSE)</f>
        <v>93</v>
      </c>
      <c r="L286" s="3">
        <f>ROUND(VLOOKUP(B286,key!A:J,10,FALSE),2)</f>
        <v>4.18</v>
      </c>
    </row>
    <row r="287" spans="1:12" x14ac:dyDescent="0.4">
      <c r="A287" s="3">
        <v>2</v>
      </c>
      <c r="B287" s="3" t="s">
        <v>175</v>
      </c>
      <c r="C287" s="3" t="s">
        <v>541</v>
      </c>
      <c r="D287" s="3" t="s">
        <v>2</v>
      </c>
      <c r="E287" s="3" t="s">
        <v>725</v>
      </c>
      <c r="F287" s="3" t="str">
        <f t="shared" si="13"/>
        <v>D_desiccation</v>
      </c>
      <c r="G287" s="3" t="str">
        <f t="shared" si="12"/>
        <v>D_desiccation_2</v>
      </c>
      <c r="H287" s="3">
        <v>94.791776332787748</v>
      </c>
      <c r="I287" s="3">
        <f t="shared" si="14"/>
        <v>0.22600000000000001</v>
      </c>
      <c r="J287" s="3">
        <f>VLOOKUP(B287,key!A:J,5,FALSE)</f>
        <v>9.4</v>
      </c>
      <c r="K287" s="3">
        <f>VLOOKUP(B287,key!A:J,8,FALSE)</f>
        <v>93</v>
      </c>
      <c r="L287" s="3">
        <f>ROUND(VLOOKUP(B287,key!A:J,10,FALSE),2)</f>
        <v>4.18</v>
      </c>
    </row>
    <row r="288" spans="1:12" x14ac:dyDescent="0.4">
      <c r="A288" s="3">
        <v>6</v>
      </c>
      <c r="B288" s="3" t="s">
        <v>175</v>
      </c>
      <c r="C288" s="3" t="s">
        <v>541</v>
      </c>
      <c r="D288" s="3" t="s">
        <v>2</v>
      </c>
      <c r="E288" s="3" t="s">
        <v>725</v>
      </c>
      <c r="F288" s="3" t="str">
        <f t="shared" si="13"/>
        <v>D_desiccation</v>
      </c>
      <c r="G288" s="3" t="str">
        <f t="shared" si="12"/>
        <v>D_desiccation_6</v>
      </c>
      <c r="H288" s="3">
        <v>80.534674218085371</v>
      </c>
      <c r="I288" s="3">
        <f t="shared" si="14"/>
        <v>0.192</v>
      </c>
      <c r="J288" s="3">
        <f>VLOOKUP(B288,key!A:J,5,FALSE)</f>
        <v>9.4</v>
      </c>
      <c r="K288" s="3">
        <f>VLOOKUP(B288,key!A:J,8,FALSE)</f>
        <v>93</v>
      </c>
      <c r="L288" s="3">
        <f>ROUND(VLOOKUP(B288,key!A:J,10,FALSE),2)</f>
        <v>4.18</v>
      </c>
    </row>
    <row r="289" spans="1:12" x14ac:dyDescent="0.4">
      <c r="A289" s="3">
        <v>10</v>
      </c>
      <c r="B289" s="3" t="s">
        <v>175</v>
      </c>
      <c r="C289" s="3" t="s">
        <v>541</v>
      </c>
      <c r="D289" s="3" t="s">
        <v>2</v>
      </c>
      <c r="E289" s="3" t="s">
        <v>725</v>
      </c>
      <c r="F289" s="3" t="str">
        <f t="shared" si="13"/>
        <v>D_desiccation</v>
      </c>
      <c r="G289" s="3" t="str">
        <f t="shared" si="12"/>
        <v>D_desiccation_10</v>
      </c>
      <c r="H289" s="3">
        <v>44.831486824337787</v>
      </c>
      <c r="I289" s="3">
        <f t="shared" si="14"/>
        <v>0.107</v>
      </c>
      <c r="J289" s="3">
        <f>VLOOKUP(B289,key!A:J,5,FALSE)</f>
        <v>9.4</v>
      </c>
      <c r="K289" s="3">
        <f>VLOOKUP(B289,key!A:J,8,FALSE)</f>
        <v>93</v>
      </c>
      <c r="L289" s="3">
        <f>ROUND(VLOOKUP(B289,key!A:J,10,FALSE),2)</f>
        <v>4.18</v>
      </c>
    </row>
    <row r="290" spans="1:12" x14ac:dyDescent="0.4">
      <c r="A290" s="3">
        <v>-10</v>
      </c>
      <c r="B290" s="3" t="s">
        <v>92</v>
      </c>
      <c r="C290" s="3" t="s">
        <v>541</v>
      </c>
      <c r="D290" s="3" t="s">
        <v>2</v>
      </c>
      <c r="E290" s="3" t="s">
        <v>725</v>
      </c>
      <c r="F290" s="3" t="str">
        <f t="shared" si="13"/>
        <v>D_desiccation</v>
      </c>
      <c r="G290" s="3" t="str">
        <f t="shared" si="12"/>
        <v>D_desiccation_-10</v>
      </c>
      <c r="H290" s="3">
        <v>20.581016892607749</v>
      </c>
      <c r="I290" s="3">
        <f t="shared" si="14"/>
        <v>4.9000000000000002E-2</v>
      </c>
      <c r="J290" s="3">
        <f>VLOOKUP(B290,key!A:J,5,FALSE)</f>
        <v>9.4</v>
      </c>
      <c r="K290" s="3">
        <f>VLOOKUP(B290,key!A:J,8,FALSE)</f>
        <v>65</v>
      </c>
      <c r="L290" s="3">
        <f>ROUND(VLOOKUP(B290,key!A:J,10,FALSE),2)</f>
        <v>3.07</v>
      </c>
    </row>
    <row r="291" spans="1:12" x14ac:dyDescent="0.4">
      <c r="A291" s="3">
        <v>1</v>
      </c>
      <c r="B291" s="3" t="s">
        <v>92</v>
      </c>
      <c r="C291" s="3" t="s">
        <v>541</v>
      </c>
      <c r="D291" s="3" t="s">
        <v>2</v>
      </c>
      <c r="E291" s="3" t="s">
        <v>725</v>
      </c>
      <c r="F291" s="3" t="str">
        <f t="shared" si="13"/>
        <v>D_desiccation</v>
      </c>
      <c r="G291" s="3" t="str">
        <f t="shared" si="12"/>
        <v>D_desiccation_1</v>
      </c>
      <c r="H291" s="3">
        <v>78.855351628351258</v>
      </c>
      <c r="I291" s="3">
        <f t="shared" si="14"/>
        <v>0.188</v>
      </c>
      <c r="J291" s="3">
        <f>VLOOKUP(B291,key!A:J,5,FALSE)</f>
        <v>9.4</v>
      </c>
      <c r="K291" s="3">
        <f>VLOOKUP(B291,key!A:J,8,FALSE)</f>
        <v>65</v>
      </c>
      <c r="L291" s="3">
        <f>ROUND(VLOOKUP(B291,key!A:J,10,FALSE),2)</f>
        <v>3.07</v>
      </c>
    </row>
    <row r="292" spans="1:12" x14ac:dyDescent="0.4">
      <c r="A292" s="3">
        <v>2</v>
      </c>
      <c r="B292" s="3" t="s">
        <v>92</v>
      </c>
      <c r="C292" s="3" t="s">
        <v>541</v>
      </c>
      <c r="D292" s="3" t="s">
        <v>2</v>
      </c>
      <c r="E292" s="3" t="s">
        <v>725</v>
      </c>
      <c r="F292" s="3" t="str">
        <f t="shared" si="13"/>
        <v>D_desiccation</v>
      </c>
      <c r="G292" s="3" t="str">
        <f t="shared" si="12"/>
        <v>D_desiccation_2</v>
      </c>
      <c r="H292" s="3">
        <v>110.827210870768</v>
      </c>
      <c r="I292" s="3">
        <f t="shared" si="14"/>
        <v>0.26400000000000001</v>
      </c>
      <c r="J292" s="3">
        <f>VLOOKUP(B292,key!A:J,5,FALSE)</f>
        <v>9.4</v>
      </c>
      <c r="K292" s="3">
        <f>VLOOKUP(B292,key!A:J,8,FALSE)</f>
        <v>65</v>
      </c>
      <c r="L292" s="3">
        <f>ROUND(VLOOKUP(B292,key!A:J,10,FALSE),2)</f>
        <v>3.07</v>
      </c>
    </row>
    <row r="293" spans="1:12" x14ac:dyDescent="0.4">
      <c r="A293" s="3">
        <v>6</v>
      </c>
      <c r="B293" s="3" t="s">
        <v>92</v>
      </c>
      <c r="C293" s="3" t="s">
        <v>541</v>
      </c>
      <c r="D293" s="3" t="s">
        <v>2</v>
      </c>
      <c r="E293" s="3" t="s">
        <v>725</v>
      </c>
      <c r="F293" s="3" t="str">
        <f t="shared" si="13"/>
        <v>D_desiccation</v>
      </c>
      <c r="G293" s="3" t="str">
        <f t="shared" si="12"/>
        <v>D_desiccation_6</v>
      </c>
      <c r="H293" s="3">
        <v>71.484842878521206</v>
      </c>
      <c r="I293" s="3">
        <f t="shared" si="14"/>
        <v>0.17</v>
      </c>
      <c r="J293" s="3">
        <f>VLOOKUP(B293,key!A:J,5,FALSE)</f>
        <v>9.4</v>
      </c>
      <c r="K293" s="3">
        <f>VLOOKUP(B293,key!A:J,8,FALSE)</f>
        <v>65</v>
      </c>
      <c r="L293" s="3">
        <f>ROUND(VLOOKUP(B293,key!A:J,10,FALSE),2)</f>
        <v>3.07</v>
      </c>
    </row>
    <row r="294" spans="1:12" x14ac:dyDescent="0.4">
      <c r="A294" s="3">
        <v>10</v>
      </c>
      <c r="B294" s="3" t="s">
        <v>92</v>
      </c>
      <c r="C294" s="3" t="s">
        <v>541</v>
      </c>
      <c r="D294" s="3" t="s">
        <v>2</v>
      </c>
      <c r="E294" s="3" t="s">
        <v>725</v>
      </c>
      <c r="F294" s="3" t="str">
        <f t="shared" si="13"/>
        <v>D_desiccation</v>
      </c>
      <c r="G294" s="3" t="str">
        <f t="shared" si="12"/>
        <v>D_desiccation_10</v>
      </c>
      <c r="H294" s="3">
        <v>66.326353175312875</v>
      </c>
      <c r="I294" s="3">
        <f t="shared" si="14"/>
        <v>0.158</v>
      </c>
      <c r="J294" s="3">
        <f>VLOOKUP(B294,key!A:J,5,FALSE)</f>
        <v>9.4</v>
      </c>
      <c r="K294" s="3">
        <f>VLOOKUP(B294,key!A:J,8,FALSE)</f>
        <v>65</v>
      </c>
      <c r="L294" s="3">
        <f>ROUND(VLOOKUP(B294,key!A:J,10,FALSE),2)</f>
        <v>3.07</v>
      </c>
    </row>
    <row r="295" spans="1:12" x14ac:dyDescent="0.4">
      <c r="A295" s="3">
        <v>-10</v>
      </c>
      <c r="B295" s="3" t="s">
        <v>38</v>
      </c>
      <c r="C295" s="3" t="s">
        <v>541</v>
      </c>
      <c r="D295" s="3" t="s">
        <v>2</v>
      </c>
      <c r="E295" s="3" t="s">
        <v>725</v>
      </c>
      <c r="F295" s="3" t="str">
        <f t="shared" si="13"/>
        <v>D_desiccation</v>
      </c>
      <c r="G295" s="3" t="str">
        <f t="shared" si="12"/>
        <v>D_desiccation_-10</v>
      </c>
      <c r="H295" s="3">
        <v>11.028515818043786</v>
      </c>
      <c r="I295" s="3">
        <f t="shared" si="14"/>
        <v>2.8000000000000001E-2</v>
      </c>
      <c r="J295" s="3">
        <f>VLOOKUP(B295,key!A:J,5,FALSE)</f>
        <v>8.9</v>
      </c>
      <c r="K295" s="3">
        <f>VLOOKUP(B295,key!A:J,8,FALSE)</f>
        <v>59</v>
      </c>
      <c r="L295" s="3">
        <f>ROUND(VLOOKUP(B295,key!A:J,10,FALSE),2)</f>
        <v>2.81</v>
      </c>
    </row>
    <row r="296" spans="1:12" x14ac:dyDescent="0.4">
      <c r="A296" s="3">
        <v>1</v>
      </c>
      <c r="B296" s="3" t="s">
        <v>38</v>
      </c>
      <c r="C296" s="3" t="s">
        <v>541</v>
      </c>
      <c r="D296" s="3" t="s">
        <v>2</v>
      </c>
      <c r="E296" s="3" t="s">
        <v>725</v>
      </c>
      <c r="F296" s="3" t="str">
        <f t="shared" si="13"/>
        <v>D_desiccation</v>
      </c>
      <c r="G296" s="3" t="str">
        <f t="shared" si="12"/>
        <v>D_desiccation_1</v>
      </c>
      <c r="H296" s="3">
        <v>61.711000963733085</v>
      </c>
      <c r="I296" s="3">
        <f t="shared" si="14"/>
        <v>0.155</v>
      </c>
      <c r="J296" s="3">
        <f>VLOOKUP(B296,key!A:J,5,FALSE)</f>
        <v>8.9</v>
      </c>
      <c r="K296" s="3">
        <f>VLOOKUP(B296,key!A:J,8,FALSE)</f>
        <v>59</v>
      </c>
      <c r="L296" s="3">
        <f>ROUND(VLOOKUP(B296,key!A:J,10,FALSE),2)</f>
        <v>2.81</v>
      </c>
    </row>
    <row r="297" spans="1:12" x14ac:dyDescent="0.4">
      <c r="A297" s="3">
        <v>2</v>
      </c>
      <c r="B297" s="3" t="s">
        <v>38</v>
      </c>
      <c r="C297" s="3" t="s">
        <v>541</v>
      </c>
      <c r="D297" s="3" t="s">
        <v>2</v>
      </c>
      <c r="E297" s="3" t="s">
        <v>725</v>
      </c>
      <c r="F297" s="3" t="str">
        <f t="shared" si="13"/>
        <v>D_desiccation</v>
      </c>
      <c r="G297" s="3" t="str">
        <f t="shared" si="12"/>
        <v>D_desiccation_2</v>
      </c>
      <c r="H297" s="3">
        <v>78.740251323424076</v>
      </c>
      <c r="I297" s="3">
        <f t="shared" si="14"/>
        <v>0.19800000000000001</v>
      </c>
      <c r="J297" s="3">
        <f>VLOOKUP(B297,key!A:J,5,FALSE)</f>
        <v>8.9</v>
      </c>
      <c r="K297" s="3">
        <f>VLOOKUP(B297,key!A:J,8,FALSE)</f>
        <v>59</v>
      </c>
      <c r="L297" s="3">
        <f>ROUND(VLOOKUP(B297,key!A:J,10,FALSE),2)</f>
        <v>2.81</v>
      </c>
    </row>
    <row r="298" spans="1:12" x14ac:dyDescent="0.4">
      <c r="A298" s="3">
        <v>6</v>
      </c>
      <c r="B298" s="3" t="s">
        <v>38</v>
      </c>
      <c r="C298" s="3" t="s">
        <v>541</v>
      </c>
      <c r="D298" s="3" t="s">
        <v>2</v>
      </c>
      <c r="E298" s="3" t="s">
        <v>725</v>
      </c>
      <c r="F298" s="3" t="str">
        <f t="shared" si="13"/>
        <v>D_desiccation</v>
      </c>
      <c r="G298" s="3" t="str">
        <f t="shared" si="12"/>
        <v>D_desiccation_6</v>
      </c>
      <c r="H298" s="3">
        <v>57.956410776158648</v>
      </c>
      <c r="I298" s="3">
        <f t="shared" si="14"/>
        <v>0.14599999999999999</v>
      </c>
      <c r="J298" s="3">
        <f>VLOOKUP(B298,key!A:J,5,FALSE)</f>
        <v>8.9</v>
      </c>
      <c r="K298" s="3">
        <f>VLOOKUP(B298,key!A:J,8,FALSE)</f>
        <v>59</v>
      </c>
      <c r="L298" s="3">
        <f>ROUND(VLOOKUP(B298,key!A:J,10,FALSE),2)</f>
        <v>2.81</v>
      </c>
    </row>
    <row r="299" spans="1:12" x14ac:dyDescent="0.4">
      <c r="A299" s="3">
        <v>10</v>
      </c>
      <c r="B299" s="3" t="s">
        <v>38</v>
      </c>
      <c r="C299" s="3" t="s">
        <v>541</v>
      </c>
      <c r="D299" s="3" t="s">
        <v>2</v>
      </c>
      <c r="E299" s="3" t="s">
        <v>725</v>
      </c>
      <c r="F299" s="3" t="str">
        <f t="shared" si="13"/>
        <v>D_desiccation</v>
      </c>
      <c r="G299" s="3" t="str">
        <f t="shared" si="12"/>
        <v>D_desiccation_10</v>
      </c>
      <c r="H299" s="3">
        <v>23.63925627624846</v>
      </c>
      <c r="I299" s="3">
        <f t="shared" si="14"/>
        <v>5.8999999999999997E-2</v>
      </c>
      <c r="J299" s="3">
        <f>VLOOKUP(B299,key!A:J,5,FALSE)</f>
        <v>8.9</v>
      </c>
      <c r="K299" s="3">
        <f>VLOOKUP(B299,key!A:J,8,FALSE)</f>
        <v>59</v>
      </c>
      <c r="L299" s="3">
        <f>ROUND(VLOOKUP(B299,key!A:J,10,FALSE),2)</f>
        <v>2.81</v>
      </c>
    </row>
    <row r="300" spans="1:12" x14ac:dyDescent="0.4">
      <c r="A300" s="3">
        <v>-10</v>
      </c>
      <c r="B300" s="3" t="s">
        <v>56</v>
      </c>
      <c r="C300" s="3" t="s">
        <v>541</v>
      </c>
      <c r="D300" s="3" t="s">
        <v>2</v>
      </c>
      <c r="E300" s="3" t="s">
        <v>725</v>
      </c>
      <c r="F300" s="3" t="str">
        <f t="shared" si="13"/>
        <v>D_desiccation</v>
      </c>
      <c r="G300" s="3" t="str">
        <f t="shared" si="12"/>
        <v>D_desiccation_-10</v>
      </c>
      <c r="H300" s="3">
        <v>13.681351037811197</v>
      </c>
      <c r="I300" s="3">
        <f t="shared" si="14"/>
        <v>0.04</v>
      </c>
      <c r="J300" s="3">
        <f>VLOOKUP(B300,key!A:J,5,FALSE)</f>
        <v>7.6</v>
      </c>
      <c r="K300" s="3">
        <f>VLOOKUP(B300,key!A:J,8,FALSE)</f>
        <v>72</v>
      </c>
      <c r="L300" s="3">
        <f>ROUND(VLOOKUP(B300,key!A:J,10,FALSE),2)</f>
        <v>3.32</v>
      </c>
    </row>
    <row r="301" spans="1:12" x14ac:dyDescent="0.4">
      <c r="A301" s="3">
        <v>1</v>
      </c>
      <c r="B301" s="3" t="s">
        <v>56</v>
      </c>
      <c r="C301" s="3" t="s">
        <v>541</v>
      </c>
      <c r="D301" s="3" t="s">
        <v>2</v>
      </c>
      <c r="E301" s="3" t="s">
        <v>725</v>
      </c>
      <c r="F301" s="3" t="str">
        <f t="shared" si="13"/>
        <v>D_desiccation</v>
      </c>
      <c r="G301" s="3" t="str">
        <f t="shared" si="12"/>
        <v>D_desiccation_1</v>
      </c>
      <c r="H301" s="3">
        <v>71.702508418817999</v>
      </c>
      <c r="I301" s="3">
        <f t="shared" si="14"/>
        <v>0.21099999999999999</v>
      </c>
      <c r="J301" s="3">
        <f>VLOOKUP(B301,key!A:J,5,FALSE)</f>
        <v>7.6</v>
      </c>
      <c r="K301" s="3">
        <f>VLOOKUP(B301,key!A:J,8,FALSE)</f>
        <v>72</v>
      </c>
      <c r="L301" s="3">
        <f>ROUND(VLOOKUP(B301,key!A:J,10,FALSE),2)</f>
        <v>3.32</v>
      </c>
    </row>
    <row r="302" spans="1:12" x14ac:dyDescent="0.4">
      <c r="A302" s="3">
        <v>2</v>
      </c>
      <c r="B302" s="3" t="s">
        <v>56</v>
      </c>
      <c r="C302" s="3" t="s">
        <v>541</v>
      </c>
      <c r="D302" s="3" t="s">
        <v>2</v>
      </c>
      <c r="E302" s="3" t="s">
        <v>725</v>
      </c>
      <c r="F302" s="3" t="str">
        <f t="shared" si="13"/>
        <v>D_desiccation</v>
      </c>
      <c r="G302" s="3" t="str">
        <f t="shared" si="12"/>
        <v>D_desiccation_2</v>
      </c>
      <c r="H302" s="3">
        <v>48.593578644307939</v>
      </c>
      <c r="I302" s="3">
        <f t="shared" si="14"/>
        <v>0.14299999999999999</v>
      </c>
      <c r="J302" s="3">
        <f>VLOOKUP(B302,key!A:J,5,FALSE)</f>
        <v>7.6</v>
      </c>
      <c r="K302" s="3">
        <f>VLOOKUP(B302,key!A:J,8,FALSE)</f>
        <v>72</v>
      </c>
      <c r="L302" s="3">
        <f>ROUND(VLOOKUP(B302,key!A:J,10,FALSE),2)</f>
        <v>3.32</v>
      </c>
    </row>
    <row r="303" spans="1:12" x14ac:dyDescent="0.4">
      <c r="A303" s="3">
        <v>6</v>
      </c>
      <c r="B303" s="3" t="s">
        <v>56</v>
      </c>
      <c r="C303" s="3" t="s">
        <v>541</v>
      </c>
      <c r="D303" s="3" t="s">
        <v>2</v>
      </c>
      <c r="E303" s="3" t="s">
        <v>725</v>
      </c>
      <c r="F303" s="3" t="str">
        <f t="shared" si="13"/>
        <v>D_desiccation</v>
      </c>
      <c r="G303" s="3" t="str">
        <f t="shared" si="12"/>
        <v>D_desiccation_6</v>
      </c>
      <c r="H303" s="3">
        <v>46.516593522763728</v>
      </c>
      <c r="I303" s="3">
        <f t="shared" si="14"/>
        <v>0.13700000000000001</v>
      </c>
      <c r="J303" s="3">
        <f>VLOOKUP(B303,key!A:J,5,FALSE)</f>
        <v>7.6</v>
      </c>
      <c r="K303" s="3">
        <f>VLOOKUP(B303,key!A:J,8,FALSE)</f>
        <v>72</v>
      </c>
      <c r="L303" s="3">
        <f>ROUND(VLOOKUP(B303,key!A:J,10,FALSE),2)</f>
        <v>3.32</v>
      </c>
    </row>
    <row r="304" spans="1:12" x14ac:dyDescent="0.4">
      <c r="A304" s="3">
        <v>10</v>
      </c>
      <c r="B304" s="3" t="s">
        <v>56</v>
      </c>
      <c r="C304" s="3" t="s">
        <v>541</v>
      </c>
      <c r="D304" s="3" t="s">
        <v>2</v>
      </c>
      <c r="E304" s="3" t="s">
        <v>725</v>
      </c>
      <c r="F304" s="3" t="str">
        <f t="shared" si="13"/>
        <v>D_desiccation</v>
      </c>
      <c r="G304" s="3" t="str">
        <f t="shared" si="12"/>
        <v>D_desiccation_10</v>
      </c>
      <c r="H304" s="3">
        <v>22.652943177266877</v>
      </c>
      <c r="I304" s="3">
        <f t="shared" si="14"/>
        <v>6.7000000000000004E-2</v>
      </c>
      <c r="J304" s="3">
        <f>VLOOKUP(B304,key!A:J,5,FALSE)</f>
        <v>7.6</v>
      </c>
      <c r="K304" s="3">
        <f>VLOOKUP(B304,key!A:J,8,FALSE)</f>
        <v>72</v>
      </c>
      <c r="L304" s="3">
        <f>ROUND(VLOOKUP(B304,key!A:J,10,FALSE),2)</f>
        <v>3.32</v>
      </c>
    </row>
    <row r="305" spans="1:12" x14ac:dyDescent="0.4">
      <c r="A305" s="3">
        <v>-10</v>
      </c>
      <c r="B305" s="3" t="s">
        <v>100</v>
      </c>
      <c r="C305" s="3" t="s">
        <v>541</v>
      </c>
      <c r="D305" s="3" t="s">
        <v>2</v>
      </c>
      <c r="E305" s="3" t="s">
        <v>725</v>
      </c>
      <c r="F305" s="3" t="str">
        <f t="shared" si="13"/>
        <v>D_desiccation</v>
      </c>
      <c r="G305" s="3" t="str">
        <f t="shared" si="12"/>
        <v>D_desiccation_-10</v>
      </c>
      <c r="H305" s="3">
        <v>23.427170618731452</v>
      </c>
      <c r="I305" s="3">
        <f t="shared" si="14"/>
        <v>5.0999999999999997E-2</v>
      </c>
      <c r="J305" s="3">
        <f>VLOOKUP(B305,key!A:J,5,FALSE)</f>
        <v>10.199999999999999</v>
      </c>
      <c r="K305" s="3">
        <f>VLOOKUP(B305,key!A:J,8,FALSE)</f>
        <v>96</v>
      </c>
      <c r="L305" s="3">
        <f>ROUND(VLOOKUP(B305,key!A:J,10,FALSE),2)</f>
        <v>4.29</v>
      </c>
    </row>
    <row r="306" spans="1:12" x14ac:dyDescent="0.4">
      <c r="A306" s="3">
        <v>1</v>
      </c>
      <c r="B306" s="3" t="s">
        <v>100</v>
      </c>
      <c r="C306" s="3" t="s">
        <v>541</v>
      </c>
      <c r="D306" s="3" t="s">
        <v>2</v>
      </c>
      <c r="E306" s="3" t="s">
        <v>725</v>
      </c>
      <c r="F306" s="3" t="str">
        <f t="shared" si="13"/>
        <v>D_desiccation</v>
      </c>
      <c r="G306" s="3" t="str">
        <f t="shared" si="12"/>
        <v>D_desiccation_1</v>
      </c>
      <c r="H306" s="3">
        <v>50.886520517248471</v>
      </c>
      <c r="I306" s="3">
        <f t="shared" si="14"/>
        <v>0.112</v>
      </c>
      <c r="J306" s="3">
        <f>VLOOKUP(B306,key!A:J,5,FALSE)</f>
        <v>10.199999999999999</v>
      </c>
      <c r="K306" s="3">
        <f>VLOOKUP(B306,key!A:J,8,FALSE)</f>
        <v>96</v>
      </c>
      <c r="L306" s="3">
        <f>ROUND(VLOOKUP(B306,key!A:J,10,FALSE),2)</f>
        <v>4.29</v>
      </c>
    </row>
    <row r="307" spans="1:12" x14ac:dyDescent="0.4">
      <c r="A307" s="3">
        <v>2</v>
      </c>
      <c r="B307" s="3" t="s">
        <v>100</v>
      </c>
      <c r="C307" s="3" t="s">
        <v>541</v>
      </c>
      <c r="D307" s="3" t="s">
        <v>2</v>
      </c>
      <c r="E307" s="3" t="s">
        <v>725</v>
      </c>
      <c r="F307" s="3" t="str">
        <f t="shared" si="13"/>
        <v>D_desiccation</v>
      </c>
      <c r="G307" s="3" t="str">
        <f t="shared" si="12"/>
        <v>D_desiccation_2</v>
      </c>
      <c r="H307" s="3">
        <v>82.689096498350352</v>
      </c>
      <c r="I307" s="3">
        <f t="shared" si="14"/>
        <v>0.182</v>
      </c>
      <c r="J307" s="3">
        <f>VLOOKUP(B307,key!A:J,5,FALSE)</f>
        <v>10.199999999999999</v>
      </c>
      <c r="K307" s="3">
        <f>VLOOKUP(B307,key!A:J,8,FALSE)</f>
        <v>96</v>
      </c>
      <c r="L307" s="3">
        <f>ROUND(VLOOKUP(B307,key!A:J,10,FALSE),2)</f>
        <v>4.29</v>
      </c>
    </row>
    <row r="308" spans="1:12" x14ac:dyDescent="0.4">
      <c r="A308" s="3">
        <v>6</v>
      </c>
      <c r="B308" s="3" t="s">
        <v>100</v>
      </c>
      <c r="C308" s="3" t="s">
        <v>541</v>
      </c>
      <c r="D308" s="3" t="s">
        <v>2</v>
      </c>
      <c r="E308" s="3" t="s">
        <v>725</v>
      </c>
      <c r="F308" s="3" t="str">
        <f t="shared" si="13"/>
        <v>D_desiccation</v>
      </c>
      <c r="G308" s="3" t="str">
        <f t="shared" si="12"/>
        <v>D_desiccation_6</v>
      </c>
      <c r="H308" s="3">
        <v>79.077849490881732</v>
      </c>
      <c r="I308" s="3">
        <f t="shared" si="14"/>
        <v>0.17399999999999999</v>
      </c>
      <c r="J308" s="3">
        <f>VLOOKUP(B308,key!A:J,5,FALSE)</f>
        <v>10.199999999999999</v>
      </c>
      <c r="K308" s="3">
        <f>VLOOKUP(B308,key!A:J,8,FALSE)</f>
        <v>96</v>
      </c>
      <c r="L308" s="3">
        <f>ROUND(VLOOKUP(B308,key!A:J,10,FALSE),2)</f>
        <v>4.29</v>
      </c>
    </row>
    <row r="309" spans="1:12" x14ac:dyDescent="0.4">
      <c r="A309" s="3">
        <v>10</v>
      </c>
      <c r="B309" s="3" t="s">
        <v>100</v>
      </c>
      <c r="C309" s="3" t="s">
        <v>541</v>
      </c>
      <c r="D309" s="3" t="s">
        <v>2</v>
      </c>
      <c r="E309" s="3" t="s">
        <v>725</v>
      </c>
      <c r="F309" s="3" t="str">
        <f t="shared" si="13"/>
        <v>D_desiccation</v>
      </c>
      <c r="G309" s="3" t="str">
        <f t="shared" si="12"/>
        <v>D_desiccation_10</v>
      </c>
      <c r="H309" s="3">
        <v>89.565492879176958</v>
      </c>
      <c r="I309" s="3">
        <f t="shared" si="14"/>
        <v>0.19700000000000001</v>
      </c>
      <c r="J309" s="3">
        <f>VLOOKUP(B309,key!A:J,5,FALSE)</f>
        <v>10.199999999999999</v>
      </c>
      <c r="K309" s="3">
        <f>VLOOKUP(B309,key!A:J,8,FALSE)</f>
        <v>96</v>
      </c>
      <c r="L309" s="3">
        <f>ROUND(VLOOKUP(B309,key!A:J,10,FALSE),2)</f>
        <v>4.29</v>
      </c>
    </row>
    <row r="310" spans="1:12" x14ac:dyDescent="0.4">
      <c r="A310" s="3">
        <v>-10</v>
      </c>
      <c r="B310" s="3" t="s">
        <v>50</v>
      </c>
      <c r="C310" s="3" t="s">
        <v>541</v>
      </c>
      <c r="D310" s="3" t="s">
        <v>2</v>
      </c>
      <c r="E310" s="3" t="s">
        <v>725</v>
      </c>
      <c r="F310" s="3" t="str">
        <f t="shared" si="13"/>
        <v>D_desiccation</v>
      </c>
      <c r="G310" s="3" t="str">
        <f t="shared" si="12"/>
        <v>D_desiccation_-10</v>
      </c>
      <c r="H310" s="3">
        <v>12.439683607523847</v>
      </c>
      <c r="I310" s="3">
        <f t="shared" si="14"/>
        <v>3.1E-2</v>
      </c>
      <c r="J310" s="3">
        <f>VLOOKUP(B310,key!A:J,5,FALSE)</f>
        <v>8.9</v>
      </c>
      <c r="K310" s="3">
        <f>VLOOKUP(B310,key!A:J,8,FALSE)</f>
        <v>87</v>
      </c>
      <c r="L310" s="3">
        <f>ROUND(VLOOKUP(B310,key!A:J,10,FALSE),2)</f>
        <v>3.93</v>
      </c>
    </row>
    <row r="311" spans="1:12" x14ac:dyDescent="0.4">
      <c r="A311" s="3">
        <v>1</v>
      </c>
      <c r="B311" s="3" t="s">
        <v>50</v>
      </c>
      <c r="C311" s="3" t="s">
        <v>541</v>
      </c>
      <c r="D311" s="3" t="s">
        <v>2</v>
      </c>
      <c r="E311" s="3" t="s">
        <v>725</v>
      </c>
      <c r="F311" s="3" t="str">
        <f t="shared" si="13"/>
        <v>D_desiccation</v>
      </c>
      <c r="G311" s="3" t="str">
        <f t="shared" si="12"/>
        <v>D_desiccation_1</v>
      </c>
      <c r="H311" s="3">
        <v>66.5172051359975</v>
      </c>
      <c r="I311" s="3">
        <f t="shared" si="14"/>
        <v>0.16700000000000001</v>
      </c>
      <c r="J311" s="3">
        <f>VLOOKUP(B311,key!A:J,5,FALSE)</f>
        <v>8.9</v>
      </c>
      <c r="K311" s="3">
        <f>VLOOKUP(B311,key!A:J,8,FALSE)</f>
        <v>87</v>
      </c>
      <c r="L311" s="3">
        <f>ROUND(VLOOKUP(B311,key!A:J,10,FALSE),2)</f>
        <v>3.93</v>
      </c>
    </row>
    <row r="312" spans="1:12" x14ac:dyDescent="0.4">
      <c r="A312" s="3">
        <v>2</v>
      </c>
      <c r="B312" s="3" t="s">
        <v>50</v>
      </c>
      <c r="C312" s="3" t="s">
        <v>541</v>
      </c>
      <c r="D312" s="3" t="s">
        <v>2</v>
      </c>
      <c r="E312" s="3" t="s">
        <v>725</v>
      </c>
      <c r="F312" s="3" t="str">
        <f t="shared" si="13"/>
        <v>D_desiccation</v>
      </c>
      <c r="G312" s="3" t="str">
        <f t="shared" si="12"/>
        <v>D_desiccation_2</v>
      </c>
      <c r="H312" s="3">
        <v>48.879248882165356</v>
      </c>
      <c r="I312" s="3">
        <f t="shared" si="14"/>
        <v>0.123</v>
      </c>
      <c r="J312" s="3">
        <f>VLOOKUP(B312,key!A:J,5,FALSE)</f>
        <v>8.9</v>
      </c>
      <c r="K312" s="3">
        <f>VLOOKUP(B312,key!A:J,8,FALSE)</f>
        <v>87</v>
      </c>
      <c r="L312" s="3">
        <f>ROUND(VLOOKUP(B312,key!A:J,10,FALSE),2)</f>
        <v>3.93</v>
      </c>
    </row>
    <row r="313" spans="1:12" x14ac:dyDescent="0.4">
      <c r="A313" s="3">
        <v>6</v>
      </c>
      <c r="B313" s="3" t="s">
        <v>50</v>
      </c>
      <c r="C313" s="3" t="s">
        <v>541</v>
      </c>
      <c r="D313" s="3" t="s">
        <v>2</v>
      </c>
      <c r="E313" s="3" t="s">
        <v>725</v>
      </c>
      <c r="F313" s="3" t="str">
        <f t="shared" si="13"/>
        <v>D_desiccation</v>
      </c>
      <c r="G313" s="3" t="str">
        <f t="shared" si="12"/>
        <v>D_desiccation_6</v>
      </c>
      <c r="H313" s="3">
        <v>50.702852146002897</v>
      </c>
      <c r="I313" s="3">
        <f t="shared" si="14"/>
        <v>0.128</v>
      </c>
      <c r="J313" s="3">
        <f>VLOOKUP(B313,key!A:J,5,FALSE)</f>
        <v>8.9</v>
      </c>
      <c r="K313" s="3">
        <f>VLOOKUP(B313,key!A:J,8,FALSE)</f>
        <v>87</v>
      </c>
      <c r="L313" s="3">
        <f>ROUND(VLOOKUP(B313,key!A:J,10,FALSE),2)</f>
        <v>3.93</v>
      </c>
    </row>
    <row r="314" spans="1:12" x14ac:dyDescent="0.4">
      <c r="A314" s="3">
        <v>10</v>
      </c>
      <c r="B314" s="3" t="s">
        <v>50</v>
      </c>
      <c r="C314" s="3" t="s">
        <v>541</v>
      </c>
      <c r="D314" s="3" t="s">
        <v>2</v>
      </c>
      <c r="E314" s="3" t="s">
        <v>725</v>
      </c>
      <c r="F314" s="3" t="str">
        <f t="shared" si="13"/>
        <v>D_desiccation</v>
      </c>
      <c r="G314" s="3" t="str">
        <f t="shared" si="12"/>
        <v>D_desiccation_10</v>
      </c>
      <c r="H314" s="3">
        <v>48.848511891700383</v>
      </c>
      <c r="I314" s="3">
        <f t="shared" si="14"/>
        <v>0.123</v>
      </c>
      <c r="J314" s="3">
        <f>VLOOKUP(B314,key!A:J,5,FALSE)</f>
        <v>8.9</v>
      </c>
      <c r="K314" s="3">
        <f>VLOOKUP(B314,key!A:J,8,FALSE)</f>
        <v>87</v>
      </c>
      <c r="L314" s="3">
        <f>ROUND(VLOOKUP(B314,key!A:J,10,FALSE),2)</f>
        <v>3.93</v>
      </c>
    </row>
    <row r="315" spans="1:12" x14ac:dyDescent="0.4">
      <c r="A315" s="3">
        <v>-10</v>
      </c>
      <c r="B315" s="3" t="s">
        <v>132</v>
      </c>
      <c r="C315" s="3" t="s">
        <v>541</v>
      </c>
      <c r="D315" s="3" t="s">
        <v>2</v>
      </c>
      <c r="E315" s="3" t="s">
        <v>725</v>
      </c>
      <c r="F315" s="3" t="str">
        <f t="shared" si="13"/>
        <v>D_desiccation</v>
      </c>
      <c r="G315" s="3" t="str">
        <f t="shared" si="12"/>
        <v>D_desiccation_-10</v>
      </c>
      <c r="H315" s="3">
        <v>36.543769224938586</v>
      </c>
      <c r="I315" s="3">
        <f t="shared" si="14"/>
        <v>9.2999999999999999E-2</v>
      </c>
      <c r="J315" s="3">
        <f>VLOOKUP(B315,key!A:J,5,FALSE)</f>
        <v>8.8000000000000007</v>
      </c>
      <c r="K315" s="3">
        <f>VLOOKUP(B315,key!A:J,8,FALSE)</f>
        <v>79</v>
      </c>
      <c r="L315" s="3">
        <f>ROUND(VLOOKUP(B315,key!A:J,10,FALSE),2)</f>
        <v>3.6</v>
      </c>
    </row>
    <row r="316" spans="1:12" x14ac:dyDescent="0.4">
      <c r="A316" s="3">
        <v>1</v>
      </c>
      <c r="B316" s="3" t="s">
        <v>132</v>
      </c>
      <c r="C316" s="3" t="s">
        <v>541</v>
      </c>
      <c r="D316" s="3" t="s">
        <v>2</v>
      </c>
      <c r="E316" s="3" t="s">
        <v>725</v>
      </c>
      <c r="F316" s="3" t="str">
        <f t="shared" si="13"/>
        <v>D_desiccation</v>
      </c>
      <c r="G316" s="3" t="str">
        <f t="shared" si="12"/>
        <v>D_desiccation_1</v>
      </c>
      <c r="H316" s="3">
        <v>59.224911143175305</v>
      </c>
      <c r="I316" s="3">
        <f t="shared" si="14"/>
        <v>0.151</v>
      </c>
      <c r="J316" s="3">
        <f>VLOOKUP(B316,key!A:J,5,FALSE)</f>
        <v>8.8000000000000007</v>
      </c>
      <c r="K316" s="3">
        <f>VLOOKUP(B316,key!A:J,8,FALSE)</f>
        <v>79</v>
      </c>
      <c r="L316" s="3">
        <f>ROUND(VLOOKUP(B316,key!A:J,10,FALSE),2)</f>
        <v>3.6</v>
      </c>
    </row>
    <row r="317" spans="1:12" x14ac:dyDescent="0.4">
      <c r="A317" s="3">
        <v>2</v>
      </c>
      <c r="B317" s="3" t="s">
        <v>132</v>
      </c>
      <c r="C317" s="3" t="s">
        <v>541</v>
      </c>
      <c r="D317" s="3" t="s">
        <v>2</v>
      </c>
      <c r="E317" s="3" t="s">
        <v>725</v>
      </c>
      <c r="F317" s="3" t="str">
        <f t="shared" si="13"/>
        <v>D_desiccation</v>
      </c>
      <c r="G317" s="3" t="str">
        <f t="shared" si="12"/>
        <v>D_desiccation_2</v>
      </c>
      <c r="H317" s="3">
        <v>88.775385200250071</v>
      </c>
      <c r="I317" s="3">
        <f t="shared" si="14"/>
        <v>0.22600000000000001</v>
      </c>
      <c r="J317" s="3">
        <f>VLOOKUP(B317,key!A:J,5,FALSE)</f>
        <v>8.8000000000000007</v>
      </c>
      <c r="K317" s="3">
        <f>VLOOKUP(B317,key!A:J,8,FALSE)</f>
        <v>79</v>
      </c>
      <c r="L317" s="3">
        <f>ROUND(VLOOKUP(B317,key!A:J,10,FALSE),2)</f>
        <v>3.6</v>
      </c>
    </row>
    <row r="318" spans="1:12" x14ac:dyDescent="0.4">
      <c r="A318" s="3">
        <v>6</v>
      </c>
      <c r="B318" s="3" t="s">
        <v>132</v>
      </c>
      <c r="C318" s="3" t="s">
        <v>541</v>
      </c>
      <c r="D318" s="3" t="s">
        <v>2</v>
      </c>
      <c r="E318" s="3" t="s">
        <v>725</v>
      </c>
      <c r="F318" s="3" t="str">
        <f t="shared" si="13"/>
        <v>D_desiccation</v>
      </c>
      <c r="G318" s="3" t="str">
        <f t="shared" si="12"/>
        <v>D_desiccation_6</v>
      </c>
      <c r="H318" s="3">
        <v>56.466352654999355</v>
      </c>
      <c r="I318" s="3">
        <f t="shared" si="14"/>
        <v>0.14399999999999999</v>
      </c>
      <c r="J318" s="3">
        <f>VLOOKUP(B318,key!A:J,5,FALSE)</f>
        <v>8.8000000000000007</v>
      </c>
      <c r="K318" s="3">
        <f>VLOOKUP(B318,key!A:J,8,FALSE)</f>
        <v>79</v>
      </c>
      <c r="L318" s="3">
        <f>ROUND(VLOOKUP(B318,key!A:J,10,FALSE),2)</f>
        <v>3.6</v>
      </c>
    </row>
    <row r="319" spans="1:12" x14ac:dyDescent="0.4">
      <c r="A319" s="3">
        <v>10</v>
      </c>
      <c r="B319" s="3" t="s">
        <v>132</v>
      </c>
      <c r="C319" s="3" t="s">
        <v>541</v>
      </c>
      <c r="D319" s="3" t="s">
        <v>2</v>
      </c>
      <c r="E319" s="3" t="s">
        <v>725</v>
      </c>
      <c r="F319" s="3" t="str">
        <f t="shared" si="13"/>
        <v>D_desiccation</v>
      </c>
      <c r="G319" s="3" t="str">
        <f t="shared" si="12"/>
        <v>D_desiccation_10</v>
      </c>
      <c r="H319" s="3">
        <v>68.103489853075615</v>
      </c>
      <c r="I319" s="3">
        <f t="shared" si="14"/>
        <v>0.17299999999999999</v>
      </c>
      <c r="J319" s="3">
        <f>VLOOKUP(B319,key!A:J,5,FALSE)</f>
        <v>8.8000000000000007</v>
      </c>
      <c r="K319" s="3">
        <f>VLOOKUP(B319,key!A:J,8,FALSE)</f>
        <v>79</v>
      </c>
      <c r="L319" s="3">
        <f>ROUND(VLOOKUP(B319,key!A:J,10,FALSE),2)</f>
        <v>3.6</v>
      </c>
    </row>
    <row r="320" spans="1:12" x14ac:dyDescent="0.4">
      <c r="A320" s="3">
        <v>-10</v>
      </c>
      <c r="B320" s="3" t="s">
        <v>88</v>
      </c>
      <c r="C320" s="3" t="s">
        <v>541</v>
      </c>
      <c r="D320" s="3" t="s">
        <v>2</v>
      </c>
      <c r="E320" s="3" t="s">
        <v>725</v>
      </c>
      <c r="F320" s="3" t="str">
        <f t="shared" si="13"/>
        <v>D_desiccation</v>
      </c>
      <c r="G320" s="3" t="str">
        <f t="shared" si="12"/>
        <v>D_desiccation_-10</v>
      </c>
      <c r="H320" s="3">
        <v>19.913594261302336</v>
      </c>
      <c r="I320" s="3">
        <f t="shared" si="14"/>
        <v>4.8000000000000001E-2</v>
      </c>
      <c r="J320" s="3">
        <f>VLOOKUP(B320,key!A:J,5,FALSE)</f>
        <v>9.3000000000000007</v>
      </c>
      <c r="K320" s="3">
        <f>VLOOKUP(B320,key!A:J,8,FALSE)</f>
        <v>106</v>
      </c>
      <c r="L320" s="3">
        <f>ROUND(VLOOKUP(B320,key!A:J,10,FALSE),2)</f>
        <v>4.6900000000000004</v>
      </c>
    </row>
    <row r="321" spans="1:12" x14ac:dyDescent="0.4">
      <c r="A321" s="3">
        <v>1</v>
      </c>
      <c r="B321" s="3" t="s">
        <v>88</v>
      </c>
      <c r="C321" s="3" t="s">
        <v>541</v>
      </c>
      <c r="D321" s="3" t="s">
        <v>2</v>
      </c>
      <c r="E321" s="3" t="s">
        <v>725</v>
      </c>
      <c r="F321" s="3" t="str">
        <f t="shared" si="13"/>
        <v>D_desiccation</v>
      </c>
      <c r="G321" s="3" t="str">
        <f t="shared" si="12"/>
        <v>D_desiccation_1</v>
      </c>
      <c r="H321" s="3">
        <v>72.32229033464921</v>
      </c>
      <c r="I321" s="3">
        <f t="shared" si="14"/>
        <v>0.17399999999999999</v>
      </c>
      <c r="J321" s="3">
        <f>VLOOKUP(B321,key!A:J,5,FALSE)</f>
        <v>9.3000000000000007</v>
      </c>
      <c r="K321" s="3">
        <f>VLOOKUP(B321,key!A:J,8,FALSE)</f>
        <v>106</v>
      </c>
      <c r="L321" s="3">
        <f>ROUND(VLOOKUP(B321,key!A:J,10,FALSE),2)</f>
        <v>4.6900000000000004</v>
      </c>
    </row>
    <row r="322" spans="1:12" x14ac:dyDescent="0.4">
      <c r="A322" s="3">
        <v>2</v>
      </c>
      <c r="B322" s="3" t="s">
        <v>88</v>
      </c>
      <c r="C322" s="3" t="s">
        <v>541</v>
      </c>
      <c r="D322" s="3" t="s">
        <v>2</v>
      </c>
      <c r="E322" s="3" t="s">
        <v>725</v>
      </c>
      <c r="F322" s="3" t="str">
        <f t="shared" si="13"/>
        <v>D_desiccation</v>
      </c>
      <c r="G322" s="3" t="str">
        <f t="shared" ref="G322:G385" si="15">D322&amp;"_"&amp;E322&amp;"_"&amp;A322</f>
        <v>D_desiccation_2</v>
      </c>
      <c r="H322" s="3">
        <v>88.26638933677927</v>
      </c>
      <c r="I322" s="3">
        <f t="shared" si="14"/>
        <v>0.21299999999999999</v>
      </c>
      <c r="J322" s="3">
        <f>VLOOKUP(B322,key!A:J,5,FALSE)</f>
        <v>9.3000000000000007</v>
      </c>
      <c r="K322" s="3">
        <f>VLOOKUP(B322,key!A:J,8,FALSE)</f>
        <v>106</v>
      </c>
      <c r="L322" s="3">
        <f>ROUND(VLOOKUP(B322,key!A:J,10,FALSE),2)</f>
        <v>4.6900000000000004</v>
      </c>
    </row>
    <row r="323" spans="1:12" x14ac:dyDescent="0.4">
      <c r="A323" s="3">
        <v>6</v>
      </c>
      <c r="B323" s="3" t="s">
        <v>88</v>
      </c>
      <c r="C323" s="3" t="s">
        <v>541</v>
      </c>
      <c r="D323" s="3" t="s">
        <v>2</v>
      </c>
      <c r="E323" s="3" t="s">
        <v>725</v>
      </c>
      <c r="F323" s="3" t="str">
        <f t="shared" ref="F323:F386" si="16">D323&amp;"_"&amp;E323</f>
        <v>D_desiccation</v>
      </c>
      <c r="G323" s="3" t="str">
        <f t="shared" si="15"/>
        <v>D_desiccation_6</v>
      </c>
      <c r="H323" s="3">
        <v>35.305335232410812</v>
      </c>
      <c r="I323" s="3">
        <f t="shared" ref="I323:I386" si="17">ROUND((H323/44.6596)/J323,3)</f>
        <v>8.5000000000000006E-2</v>
      </c>
      <c r="J323" s="3">
        <f>VLOOKUP(B323,key!A:J,5,FALSE)</f>
        <v>9.3000000000000007</v>
      </c>
      <c r="K323" s="3">
        <f>VLOOKUP(B323,key!A:J,8,FALSE)</f>
        <v>106</v>
      </c>
      <c r="L323" s="3">
        <f>ROUND(VLOOKUP(B323,key!A:J,10,FALSE),2)</f>
        <v>4.6900000000000004</v>
      </c>
    </row>
    <row r="324" spans="1:12" x14ac:dyDescent="0.4">
      <c r="A324" s="3">
        <v>-10</v>
      </c>
      <c r="B324" s="3" t="s">
        <v>58</v>
      </c>
      <c r="C324" s="3" t="s">
        <v>541</v>
      </c>
      <c r="D324" s="3" t="s">
        <v>2</v>
      </c>
      <c r="E324" s="3" t="s">
        <v>725</v>
      </c>
      <c r="F324" s="3" t="str">
        <f t="shared" si="16"/>
        <v>D_desiccation</v>
      </c>
      <c r="G324" s="3" t="str">
        <f t="shared" si="15"/>
        <v>D_desiccation_-10</v>
      </c>
      <c r="H324" s="3">
        <v>13.760648477517378</v>
      </c>
      <c r="I324" s="3">
        <f t="shared" si="17"/>
        <v>3.7999999999999999E-2</v>
      </c>
      <c r="J324" s="3">
        <f>VLOOKUP(B324,key!A:J,5,FALSE)</f>
        <v>8.1999999999999993</v>
      </c>
      <c r="K324" s="3">
        <f>VLOOKUP(B324,key!A:J,8,FALSE)</f>
        <v>55</v>
      </c>
      <c r="L324" s="3">
        <f>ROUND(VLOOKUP(B324,key!A:J,10,FALSE),2)</f>
        <v>2.65</v>
      </c>
    </row>
    <row r="325" spans="1:12" x14ac:dyDescent="0.4">
      <c r="A325" s="3">
        <v>1</v>
      </c>
      <c r="B325" s="3" t="s">
        <v>58</v>
      </c>
      <c r="C325" s="3" t="s">
        <v>541</v>
      </c>
      <c r="D325" s="3" t="s">
        <v>2</v>
      </c>
      <c r="E325" s="3" t="s">
        <v>725</v>
      </c>
      <c r="F325" s="3" t="str">
        <f t="shared" si="16"/>
        <v>D_desiccation</v>
      </c>
      <c r="G325" s="3" t="str">
        <f t="shared" si="15"/>
        <v>D_desiccation_1</v>
      </c>
      <c r="H325" s="3">
        <v>57.82075570275552</v>
      </c>
      <c r="I325" s="3">
        <f t="shared" si="17"/>
        <v>0.158</v>
      </c>
      <c r="J325" s="3">
        <f>VLOOKUP(B325,key!A:J,5,FALSE)</f>
        <v>8.1999999999999993</v>
      </c>
      <c r="K325" s="3">
        <f>VLOOKUP(B325,key!A:J,8,FALSE)</f>
        <v>55</v>
      </c>
      <c r="L325" s="3">
        <f>ROUND(VLOOKUP(B325,key!A:J,10,FALSE),2)</f>
        <v>2.65</v>
      </c>
    </row>
    <row r="326" spans="1:12" x14ac:dyDescent="0.4">
      <c r="A326" s="3">
        <v>2</v>
      </c>
      <c r="B326" s="3" t="s">
        <v>58</v>
      </c>
      <c r="C326" s="3" t="s">
        <v>541</v>
      </c>
      <c r="D326" s="3" t="s">
        <v>2</v>
      </c>
      <c r="E326" s="3" t="s">
        <v>725</v>
      </c>
      <c r="F326" s="3" t="str">
        <f t="shared" si="16"/>
        <v>D_desiccation</v>
      </c>
      <c r="G326" s="3" t="str">
        <f t="shared" si="15"/>
        <v>D_desiccation_2</v>
      </c>
      <c r="H326" s="3">
        <v>69.706582805041364</v>
      </c>
      <c r="I326" s="3">
        <f t="shared" si="17"/>
        <v>0.19</v>
      </c>
      <c r="J326" s="3">
        <f>VLOOKUP(B326,key!A:J,5,FALSE)</f>
        <v>8.1999999999999993</v>
      </c>
      <c r="K326" s="3">
        <f>VLOOKUP(B326,key!A:J,8,FALSE)</f>
        <v>55</v>
      </c>
      <c r="L326" s="3">
        <f>ROUND(VLOOKUP(B326,key!A:J,10,FALSE),2)</f>
        <v>2.65</v>
      </c>
    </row>
    <row r="327" spans="1:12" x14ac:dyDescent="0.4">
      <c r="A327" s="3">
        <v>6</v>
      </c>
      <c r="B327" s="3" t="s">
        <v>58</v>
      </c>
      <c r="C327" s="3" t="s">
        <v>541</v>
      </c>
      <c r="D327" s="3" t="s">
        <v>2</v>
      </c>
      <c r="E327" s="3" t="s">
        <v>725</v>
      </c>
      <c r="F327" s="3" t="str">
        <f t="shared" si="16"/>
        <v>D_desiccation</v>
      </c>
      <c r="G327" s="3" t="str">
        <f t="shared" si="15"/>
        <v>D_desiccation_6</v>
      </c>
      <c r="H327" s="3">
        <v>57.874482933055674</v>
      </c>
      <c r="I327" s="3">
        <f t="shared" si="17"/>
        <v>0.158</v>
      </c>
      <c r="J327" s="3">
        <f>VLOOKUP(B327,key!A:J,5,FALSE)</f>
        <v>8.1999999999999993</v>
      </c>
      <c r="K327" s="3">
        <f>VLOOKUP(B327,key!A:J,8,FALSE)</f>
        <v>55</v>
      </c>
      <c r="L327" s="3">
        <f>ROUND(VLOOKUP(B327,key!A:J,10,FALSE),2)</f>
        <v>2.65</v>
      </c>
    </row>
    <row r="328" spans="1:12" x14ac:dyDescent="0.4">
      <c r="A328" s="3">
        <v>10</v>
      </c>
      <c r="B328" s="3" t="s">
        <v>58</v>
      </c>
      <c r="C328" s="3" t="s">
        <v>541</v>
      </c>
      <c r="D328" s="3" t="s">
        <v>2</v>
      </c>
      <c r="E328" s="3" t="s">
        <v>725</v>
      </c>
      <c r="F328" s="3" t="str">
        <f t="shared" si="16"/>
        <v>D_desiccation</v>
      </c>
      <c r="G328" s="3" t="str">
        <f t="shared" si="15"/>
        <v>D_desiccation_10</v>
      </c>
      <c r="H328" s="3">
        <v>70.128550534198325</v>
      </c>
      <c r="I328" s="3">
        <f t="shared" si="17"/>
        <v>0.191</v>
      </c>
      <c r="J328" s="3">
        <f>VLOOKUP(B328,key!A:J,5,FALSE)</f>
        <v>8.1999999999999993</v>
      </c>
      <c r="K328" s="3">
        <f>VLOOKUP(B328,key!A:J,8,FALSE)</f>
        <v>55</v>
      </c>
      <c r="L328" s="3">
        <f>ROUND(VLOOKUP(B328,key!A:J,10,FALSE),2)</f>
        <v>2.65</v>
      </c>
    </row>
    <row r="329" spans="1:12" x14ac:dyDescent="0.4">
      <c r="A329" s="3">
        <v>-10</v>
      </c>
      <c r="B329" s="3" t="s">
        <v>6</v>
      </c>
      <c r="C329" s="3" t="s">
        <v>541</v>
      </c>
      <c r="D329" s="3" t="s">
        <v>2</v>
      </c>
      <c r="E329" s="3" t="s">
        <v>725</v>
      </c>
      <c r="F329" s="3" t="str">
        <f t="shared" si="16"/>
        <v>D_desiccation</v>
      </c>
      <c r="G329" s="3" t="str">
        <f t="shared" si="15"/>
        <v>D_desiccation_-10</v>
      </c>
      <c r="H329" s="3">
        <v>10.094162438487587</v>
      </c>
      <c r="I329" s="3">
        <f t="shared" si="17"/>
        <v>2.5000000000000001E-2</v>
      </c>
      <c r="J329" s="3">
        <f>VLOOKUP(B329,key!A:J,5,FALSE)</f>
        <v>8.9</v>
      </c>
      <c r="K329" s="3">
        <f>VLOOKUP(B329,key!A:J,8,FALSE)</f>
        <v>67</v>
      </c>
      <c r="L329" s="3">
        <f>ROUND(VLOOKUP(B329,key!A:J,10,FALSE),2)</f>
        <v>3.13</v>
      </c>
    </row>
    <row r="330" spans="1:12" x14ac:dyDescent="0.4">
      <c r="A330" s="3">
        <v>1</v>
      </c>
      <c r="B330" s="3" t="s">
        <v>6</v>
      </c>
      <c r="C330" s="3" t="s">
        <v>541</v>
      </c>
      <c r="D330" s="3" t="s">
        <v>2</v>
      </c>
      <c r="E330" s="3" t="s">
        <v>725</v>
      </c>
      <c r="F330" s="3" t="str">
        <f t="shared" si="16"/>
        <v>D_desiccation</v>
      </c>
      <c r="G330" s="3" t="str">
        <f t="shared" si="15"/>
        <v>D_desiccation_1</v>
      </c>
      <c r="H330" s="3">
        <v>52.733230240093178</v>
      </c>
      <c r="I330" s="3">
        <f t="shared" si="17"/>
        <v>0.13300000000000001</v>
      </c>
      <c r="J330" s="3">
        <f>VLOOKUP(B330,key!A:J,5,FALSE)</f>
        <v>8.9</v>
      </c>
      <c r="K330" s="3">
        <f>VLOOKUP(B330,key!A:J,8,FALSE)</f>
        <v>67</v>
      </c>
      <c r="L330" s="3">
        <f>ROUND(VLOOKUP(B330,key!A:J,10,FALSE),2)</f>
        <v>3.13</v>
      </c>
    </row>
    <row r="331" spans="1:12" x14ac:dyDescent="0.4">
      <c r="A331" s="3">
        <v>2</v>
      </c>
      <c r="B331" s="3" t="s">
        <v>6</v>
      </c>
      <c r="C331" s="3" t="s">
        <v>541</v>
      </c>
      <c r="D331" s="3" t="s">
        <v>2</v>
      </c>
      <c r="E331" s="3" t="s">
        <v>725</v>
      </c>
      <c r="F331" s="3" t="str">
        <f t="shared" si="16"/>
        <v>D_desiccation</v>
      </c>
      <c r="G331" s="3" t="str">
        <f t="shared" si="15"/>
        <v>D_desiccation_2</v>
      </c>
      <c r="H331" s="3">
        <v>88.692456152132507</v>
      </c>
      <c r="I331" s="3">
        <f t="shared" si="17"/>
        <v>0.223</v>
      </c>
      <c r="J331" s="3">
        <f>VLOOKUP(B331,key!A:J,5,FALSE)</f>
        <v>8.9</v>
      </c>
      <c r="K331" s="3">
        <f>VLOOKUP(B331,key!A:J,8,FALSE)</f>
        <v>67</v>
      </c>
      <c r="L331" s="3">
        <f>ROUND(VLOOKUP(B331,key!A:J,10,FALSE),2)</f>
        <v>3.13</v>
      </c>
    </row>
    <row r="332" spans="1:12" x14ac:dyDescent="0.4">
      <c r="A332" s="3">
        <v>6</v>
      </c>
      <c r="B332" s="3" t="s">
        <v>6</v>
      </c>
      <c r="C332" s="3" t="s">
        <v>541</v>
      </c>
      <c r="D332" s="3" t="s">
        <v>2</v>
      </c>
      <c r="E332" s="3" t="s">
        <v>725</v>
      </c>
      <c r="F332" s="3" t="str">
        <f t="shared" si="16"/>
        <v>D_desiccation</v>
      </c>
      <c r="G332" s="3" t="str">
        <f t="shared" si="15"/>
        <v>D_desiccation_6</v>
      </c>
      <c r="H332" s="3">
        <v>20.402722685561002</v>
      </c>
      <c r="I332" s="3">
        <f t="shared" si="17"/>
        <v>5.0999999999999997E-2</v>
      </c>
      <c r="J332" s="3">
        <f>VLOOKUP(B332,key!A:J,5,FALSE)</f>
        <v>8.9</v>
      </c>
      <c r="K332" s="3">
        <f>VLOOKUP(B332,key!A:J,8,FALSE)</f>
        <v>67</v>
      </c>
      <c r="L332" s="3">
        <f>ROUND(VLOOKUP(B332,key!A:J,10,FALSE),2)</f>
        <v>3.13</v>
      </c>
    </row>
    <row r="333" spans="1:12" x14ac:dyDescent="0.4">
      <c r="A333" s="3">
        <v>-10</v>
      </c>
      <c r="B333" s="3" t="s">
        <v>18</v>
      </c>
      <c r="C333" s="3" t="s">
        <v>541</v>
      </c>
      <c r="D333" s="3" t="s">
        <v>2</v>
      </c>
      <c r="E333" s="3" t="s">
        <v>725</v>
      </c>
      <c r="F333" s="3" t="str">
        <f t="shared" si="16"/>
        <v>D_desiccation</v>
      </c>
      <c r="G333" s="3" t="str">
        <f t="shared" si="15"/>
        <v>D_desiccation_-10</v>
      </c>
      <c r="H333" s="3">
        <v>6.4885244412512861</v>
      </c>
      <c r="I333" s="3">
        <f t="shared" si="17"/>
        <v>1.4999999999999999E-2</v>
      </c>
      <c r="J333" s="3">
        <f>VLOOKUP(B333,key!A:J,5,FALSE)</f>
        <v>9.6999999999999993</v>
      </c>
      <c r="K333" s="3">
        <f>VLOOKUP(B333,key!A:J,8,FALSE)</f>
        <v>70</v>
      </c>
      <c r="L333" s="3">
        <f>ROUND(VLOOKUP(B333,key!A:J,10,FALSE),2)</f>
        <v>3.26</v>
      </c>
    </row>
    <row r="334" spans="1:12" x14ac:dyDescent="0.4">
      <c r="A334" s="3">
        <v>1</v>
      </c>
      <c r="B334" s="3" t="s">
        <v>18</v>
      </c>
      <c r="C334" s="3" t="s">
        <v>541</v>
      </c>
      <c r="D334" s="3" t="s">
        <v>2</v>
      </c>
      <c r="E334" s="3" t="s">
        <v>725</v>
      </c>
      <c r="F334" s="3" t="str">
        <f t="shared" si="16"/>
        <v>D_desiccation</v>
      </c>
      <c r="G334" s="3" t="str">
        <f t="shared" si="15"/>
        <v>D_desiccation_1</v>
      </c>
      <c r="H334" s="3">
        <v>78.117936129315069</v>
      </c>
      <c r="I334" s="3">
        <f t="shared" si="17"/>
        <v>0.18</v>
      </c>
      <c r="J334" s="3">
        <f>VLOOKUP(B334,key!A:J,5,FALSE)</f>
        <v>9.6999999999999993</v>
      </c>
      <c r="K334" s="3">
        <f>VLOOKUP(B334,key!A:J,8,FALSE)</f>
        <v>70</v>
      </c>
      <c r="L334" s="3">
        <f>ROUND(VLOOKUP(B334,key!A:J,10,FALSE),2)</f>
        <v>3.26</v>
      </c>
    </row>
    <row r="335" spans="1:12" x14ac:dyDescent="0.4">
      <c r="A335" s="3">
        <v>2</v>
      </c>
      <c r="B335" s="3" t="s">
        <v>18</v>
      </c>
      <c r="C335" s="3" t="s">
        <v>541</v>
      </c>
      <c r="D335" s="3" t="s">
        <v>2</v>
      </c>
      <c r="E335" s="3" t="s">
        <v>725</v>
      </c>
      <c r="F335" s="3" t="str">
        <f t="shared" si="16"/>
        <v>D_desiccation</v>
      </c>
      <c r="G335" s="3" t="str">
        <f t="shared" si="15"/>
        <v>D_desiccation_2</v>
      </c>
      <c r="H335" s="3">
        <v>104.81961237300581</v>
      </c>
      <c r="I335" s="3">
        <f t="shared" si="17"/>
        <v>0.24199999999999999</v>
      </c>
      <c r="J335" s="3">
        <f>VLOOKUP(B335,key!A:J,5,FALSE)</f>
        <v>9.6999999999999993</v>
      </c>
      <c r="K335" s="3">
        <f>VLOOKUP(B335,key!A:J,8,FALSE)</f>
        <v>70</v>
      </c>
      <c r="L335" s="3">
        <f>ROUND(VLOOKUP(B335,key!A:J,10,FALSE),2)</f>
        <v>3.26</v>
      </c>
    </row>
    <row r="336" spans="1:12" x14ac:dyDescent="0.4">
      <c r="A336" s="3">
        <v>6</v>
      </c>
      <c r="B336" s="3" t="s">
        <v>18</v>
      </c>
      <c r="C336" s="3" t="s">
        <v>541</v>
      </c>
      <c r="D336" s="3" t="s">
        <v>2</v>
      </c>
      <c r="E336" s="3" t="s">
        <v>725</v>
      </c>
      <c r="F336" s="3" t="str">
        <f t="shared" si="16"/>
        <v>D_desiccation</v>
      </c>
      <c r="G336" s="3" t="str">
        <f t="shared" si="15"/>
        <v>D_desiccation_6</v>
      </c>
      <c r="H336" s="3">
        <v>86.594372986713807</v>
      </c>
      <c r="I336" s="3">
        <f t="shared" si="17"/>
        <v>0.2</v>
      </c>
      <c r="J336" s="3">
        <f>VLOOKUP(B336,key!A:J,5,FALSE)</f>
        <v>9.6999999999999993</v>
      </c>
      <c r="K336" s="3">
        <f>VLOOKUP(B336,key!A:J,8,FALSE)</f>
        <v>70</v>
      </c>
      <c r="L336" s="3">
        <f>ROUND(VLOOKUP(B336,key!A:J,10,FALSE),2)</f>
        <v>3.26</v>
      </c>
    </row>
    <row r="337" spans="1:12" x14ac:dyDescent="0.4">
      <c r="A337" s="3">
        <v>10</v>
      </c>
      <c r="B337" s="3" t="s">
        <v>18</v>
      </c>
      <c r="C337" s="3" t="s">
        <v>541</v>
      </c>
      <c r="D337" s="3" t="s">
        <v>2</v>
      </c>
      <c r="E337" s="3" t="s">
        <v>725</v>
      </c>
      <c r="F337" s="3" t="str">
        <f t="shared" si="16"/>
        <v>D_desiccation</v>
      </c>
      <c r="G337" s="3" t="str">
        <f t="shared" si="15"/>
        <v>D_desiccation_10</v>
      </c>
      <c r="H337" s="3">
        <v>22.032057172804144</v>
      </c>
      <c r="I337" s="3">
        <f t="shared" si="17"/>
        <v>5.0999999999999997E-2</v>
      </c>
      <c r="J337" s="3">
        <f>VLOOKUP(B337,key!A:J,5,FALSE)</f>
        <v>9.6999999999999993</v>
      </c>
      <c r="K337" s="3">
        <f>VLOOKUP(B337,key!A:J,8,FALSE)</f>
        <v>70</v>
      </c>
      <c r="L337" s="3">
        <f>ROUND(VLOOKUP(B337,key!A:J,10,FALSE),2)</f>
        <v>3.26</v>
      </c>
    </row>
    <row r="338" spans="1:12" x14ac:dyDescent="0.4">
      <c r="A338" s="3">
        <v>-10</v>
      </c>
      <c r="B338" s="3" t="s">
        <v>70</v>
      </c>
      <c r="C338" s="3" t="s">
        <v>541</v>
      </c>
      <c r="D338" s="3" t="s">
        <v>2</v>
      </c>
      <c r="E338" s="3" t="s">
        <v>725</v>
      </c>
      <c r="F338" s="3" t="str">
        <f t="shared" si="16"/>
        <v>D_desiccation</v>
      </c>
      <c r="G338" s="3" t="str">
        <f t="shared" si="15"/>
        <v>D_desiccation_-10</v>
      </c>
      <c r="H338" s="3">
        <v>15.521475855724503</v>
      </c>
      <c r="I338" s="3">
        <f t="shared" si="17"/>
        <v>3.7999999999999999E-2</v>
      </c>
      <c r="J338" s="3">
        <f>VLOOKUP(B338,key!A:J,5,FALSE)</f>
        <v>9.1999999999999993</v>
      </c>
      <c r="K338" s="3">
        <f>VLOOKUP(B338,key!A:J,8,FALSE)</f>
        <v>79</v>
      </c>
      <c r="L338" s="3">
        <f>ROUND(VLOOKUP(B338,key!A:J,10,FALSE),2)</f>
        <v>3.6</v>
      </c>
    </row>
    <row r="339" spans="1:12" x14ac:dyDescent="0.4">
      <c r="A339" s="3">
        <v>1</v>
      </c>
      <c r="B339" s="3" t="s">
        <v>70</v>
      </c>
      <c r="C339" s="3" t="s">
        <v>541</v>
      </c>
      <c r="D339" s="3" t="s">
        <v>2</v>
      </c>
      <c r="E339" s="3" t="s">
        <v>725</v>
      </c>
      <c r="F339" s="3" t="str">
        <f t="shared" si="16"/>
        <v>D_desiccation</v>
      </c>
      <c r="G339" s="3" t="str">
        <f t="shared" si="15"/>
        <v>D_desiccation_1</v>
      </c>
      <c r="H339" s="3">
        <v>65.635623286880588</v>
      </c>
      <c r="I339" s="3">
        <f t="shared" si="17"/>
        <v>0.16</v>
      </c>
      <c r="J339" s="3">
        <f>VLOOKUP(B339,key!A:J,5,FALSE)</f>
        <v>9.1999999999999993</v>
      </c>
      <c r="K339" s="3">
        <f>VLOOKUP(B339,key!A:J,8,FALSE)</f>
        <v>79</v>
      </c>
      <c r="L339" s="3">
        <f>ROUND(VLOOKUP(B339,key!A:J,10,FALSE),2)</f>
        <v>3.6</v>
      </c>
    </row>
    <row r="340" spans="1:12" x14ac:dyDescent="0.4">
      <c r="A340" s="3">
        <v>2</v>
      </c>
      <c r="B340" s="3" t="s">
        <v>70</v>
      </c>
      <c r="C340" s="3" t="s">
        <v>541</v>
      </c>
      <c r="D340" s="3" t="s">
        <v>2</v>
      </c>
      <c r="E340" s="3" t="s">
        <v>725</v>
      </c>
      <c r="F340" s="3" t="str">
        <f t="shared" si="16"/>
        <v>D_desiccation</v>
      </c>
      <c r="G340" s="3" t="str">
        <f t="shared" si="15"/>
        <v>D_desiccation_2</v>
      </c>
      <c r="H340" s="3">
        <v>97.56958857214434</v>
      </c>
      <c r="I340" s="3">
        <f t="shared" si="17"/>
        <v>0.23699999999999999</v>
      </c>
      <c r="J340" s="3">
        <f>VLOOKUP(B340,key!A:J,5,FALSE)</f>
        <v>9.1999999999999993</v>
      </c>
      <c r="K340" s="3">
        <f>VLOOKUP(B340,key!A:J,8,FALSE)</f>
        <v>79</v>
      </c>
      <c r="L340" s="3">
        <f>ROUND(VLOOKUP(B340,key!A:J,10,FALSE),2)</f>
        <v>3.6</v>
      </c>
    </row>
    <row r="341" spans="1:12" x14ac:dyDescent="0.4">
      <c r="A341" s="3">
        <v>6</v>
      </c>
      <c r="B341" s="3" t="s">
        <v>70</v>
      </c>
      <c r="C341" s="3" t="s">
        <v>541</v>
      </c>
      <c r="D341" s="3" t="s">
        <v>2</v>
      </c>
      <c r="E341" s="3" t="s">
        <v>725</v>
      </c>
      <c r="F341" s="3" t="str">
        <f t="shared" si="16"/>
        <v>D_desiccation</v>
      </c>
      <c r="G341" s="3" t="str">
        <f t="shared" si="15"/>
        <v>D_desiccation_6</v>
      </c>
      <c r="H341" s="3">
        <v>20.535692128773462</v>
      </c>
      <c r="I341" s="3">
        <f t="shared" si="17"/>
        <v>0.05</v>
      </c>
      <c r="J341" s="3">
        <f>VLOOKUP(B341,key!A:J,5,FALSE)</f>
        <v>9.1999999999999993</v>
      </c>
      <c r="K341" s="3">
        <f>VLOOKUP(B341,key!A:J,8,FALSE)</f>
        <v>79</v>
      </c>
      <c r="L341" s="3">
        <f>ROUND(VLOOKUP(B341,key!A:J,10,FALSE),2)</f>
        <v>3.6</v>
      </c>
    </row>
    <row r="342" spans="1:12" x14ac:dyDescent="0.4">
      <c r="A342" s="3">
        <v>10</v>
      </c>
      <c r="B342" s="3" t="s">
        <v>70</v>
      </c>
      <c r="C342" s="3" t="s">
        <v>541</v>
      </c>
      <c r="D342" s="3" t="s">
        <v>2</v>
      </c>
      <c r="E342" s="3" t="s">
        <v>725</v>
      </c>
      <c r="F342" s="3" t="str">
        <f t="shared" si="16"/>
        <v>D_desiccation</v>
      </c>
      <c r="G342" s="3" t="str">
        <f t="shared" si="15"/>
        <v>D_desiccation_10</v>
      </c>
      <c r="H342" s="3">
        <v>31.259824021442498</v>
      </c>
      <c r="I342" s="3">
        <f t="shared" si="17"/>
        <v>7.5999999999999998E-2</v>
      </c>
      <c r="J342" s="3">
        <f>VLOOKUP(B342,key!A:J,5,FALSE)</f>
        <v>9.1999999999999993</v>
      </c>
      <c r="K342" s="3">
        <f>VLOOKUP(B342,key!A:J,8,FALSE)</f>
        <v>79</v>
      </c>
      <c r="L342" s="3">
        <f>ROUND(VLOOKUP(B342,key!A:J,10,FALSE),2)</f>
        <v>3.6</v>
      </c>
    </row>
    <row r="343" spans="1:12" x14ac:dyDescent="0.4">
      <c r="A343" s="3">
        <v>-10</v>
      </c>
      <c r="B343" s="3" t="s">
        <v>14</v>
      </c>
      <c r="C343" s="3" t="s">
        <v>541</v>
      </c>
      <c r="D343" s="3" t="s">
        <v>2</v>
      </c>
      <c r="E343" s="3" t="s">
        <v>725</v>
      </c>
      <c r="F343" s="3" t="str">
        <f t="shared" si="16"/>
        <v>D_desiccation</v>
      </c>
      <c r="G343" s="3" t="str">
        <f t="shared" si="15"/>
        <v>D_desiccation_-10</v>
      </c>
      <c r="H343" s="3">
        <v>5.4595893314719888</v>
      </c>
      <c r="I343" s="3">
        <f t="shared" si="17"/>
        <v>1.4999999999999999E-2</v>
      </c>
      <c r="J343" s="3">
        <f>VLOOKUP(B343,key!A:J,5,FALSE)</f>
        <v>8.1</v>
      </c>
      <c r="K343" s="3">
        <f>VLOOKUP(B343,key!A:J,8,FALSE)</f>
        <v>57</v>
      </c>
      <c r="L343" s="3">
        <f>ROUND(VLOOKUP(B343,key!A:J,10,FALSE),2)</f>
        <v>2.74</v>
      </c>
    </row>
    <row r="344" spans="1:12" x14ac:dyDescent="0.4">
      <c r="A344" s="3">
        <v>1</v>
      </c>
      <c r="B344" s="3" t="s">
        <v>14</v>
      </c>
      <c r="C344" s="3" t="s">
        <v>541</v>
      </c>
      <c r="D344" s="3" t="s">
        <v>2</v>
      </c>
      <c r="E344" s="3" t="s">
        <v>725</v>
      </c>
      <c r="F344" s="3" t="str">
        <f t="shared" si="16"/>
        <v>D_desiccation</v>
      </c>
      <c r="G344" s="3" t="str">
        <f t="shared" si="15"/>
        <v>D_desiccation_1</v>
      </c>
      <c r="H344" s="3">
        <v>70.532011352219271</v>
      </c>
      <c r="I344" s="3">
        <f t="shared" si="17"/>
        <v>0.19500000000000001</v>
      </c>
      <c r="J344" s="3">
        <f>VLOOKUP(B344,key!A:J,5,FALSE)</f>
        <v>8.1</v>
      </c>
      <c r="K344" s="3">
        <f>VLOOKUP(B344,key!A:J,8,FALSE)</f>
        <v>57</v>
      </c>
      <c r="L344" s="3">
        <f>ROUND(VLOOKUP(B344,key!A:J,10,FALSE),2)</f>
        <v>2.74</v>
      </c>
    </row>
    <row r="345" spans="1:12" x14ac:dyDescent="0.4">
      <c r="A345" s="3">
        <v>2</v>
      </c>
      <c r="B345" s="3" t="s">
        <v>14</v>
      </c>
      <c r="C345" s="3" t="s">
        <v>541</v>
      </c>
      <c r="D345" s="3" t="s">
        <v>2</v>
      </c>
      <c r="E345" s="3" t="s">
        <v>725</v>
      </c>
      <c r="F345" s="3" t="str">
        <f t="shared" si="16"/>
        <v>D_desiccation</v>
      </c>
      <c r="G345" s="3" t="str">
        <f t="shared" si="15"/>
        <v>D_desiccation_2</v>
      </c>
      <c r="H345" s="3">
        <v>77.211124436933574</v>
      </c>
      <c r="I345" s="3">
        <f t="shared" si="17"/>
        <v>0.21299999999999999</v>
      </c>
      <c r="J345" s="3">
        <f>VLOOKUP(B345,key!A:J,5,FALSE)</f>
        <v>8.1</v>
      </c>
      <c r="K345" s="3">
        <f>VLOOKUP(B345,key!A:J,8,FALSE)</f>
        <v>57</v>
      </c>
      <c r="L345" s="3">
        <f>ROUND(VLOOKUP(B345,key!A:J,10,FALSE),2)</f>
        <v>2.74</v>
      </c>
    </row>
    <row r="346" spans="1:12" x14ac:dyDescent="0.4">
      <c r="A346" s="3">
        <v>6</v>
      </c>
      <c r="B346" s="3" t="s">
        <v>14</v>
      </c>
      <c r="C346" s="3" t="s">
        <v>541</v>
      </c>
      <c r="D346" s="3" t="s">
        <v>2</v>
      </c>
      <c r="E346" s="3" t="s">
        <v>725</v>
      </c>
      <c r="F346" s="3" t="str">
        <f t="shared" si="16"/>
        <v>D_desiccation</v>
      </c>
      <c r="G346" s="3" t="str">
        <f t="shared" si="15"/>
        <v>D_desiccation_6</v>
      </c>
      <c r="H346" s="3">
        <v>60.2172723300136</v>
      </c>
      <c r="I346" s="3">
        <f t="shared" si="17"/>
        <v>0.16600000000000001</v>
      </c>
      <c r="J346" s="3">
        <f>VLOOKUP(B346,key!A:J,5,FALSE)</f>
        <v>8.1</v>
      </c>
      <c r="K346" s="3">
        <f>VLOOKUP(B346,key!A:J,8,FALSE)</f>
        <v>57</v>
      </c>
      <c r="L346" s="3">
        <f>ROUND(VLOOKUP(B346,key!A:J,10,FALSE),2)</f>
        <v>2.74</v>
      </c>
    </row>
    <row r="347" spans="1:12" x14ac:dyDescent="0.4">
      <c r="A347" s="3">
        <v>10</v>
      </c>
      <c r="B347" s="3" t="s">
        <v>14</v>
      </c>
      <c r="C347" s="3" t="s">
        <v>541</v>
      </c>
      <c r="D347" s="3" t="s">
        <v>2</v>
      </c>
      <c r="E347" s="3" t="s">
        <v>725</v>
      </c>
      <c r="F347" s="3" t="str">
        <f t="shared" si="16"/>
        <v>D_desiccation</v>
      </c>
      <c r="G347" s="3" t="str">
        <f t="shared" si="15"/>
        <v>D_desiccation_10</v>
      </c>
      <c r="H347" s="3">
        <v>45.875599289482807</v>
      </c>
      <c r="I347" s="3">
        <f t="shared" si="17"/>
        <v>0.127</v>
      </c>
      <c r="J347" s="3">
        <f>VLOOKUP(B347,key!A:J,5,FALSE)</f>
        <v>8.1</v>
      </c>
      <c r="K347" s="3">
        <f>VLOOKUP(B347,key!A:J,8,FALSE)</f>
        <v>57</v>
      </c>
      <c r="L347" s="3">
        <f>ROUND(VLOOKUP(B347,key!A:J,10,FALSE),2)</f>
        <v>2.74</v>
      </c>
    </row>
    <row r="348" spans="1:12" x14ac:dyDescent="0.4">
      <c r="A348" s="3">
        <v>-10</v>
      </c>
      <c r="B348" s="3" t="s">
        <v>165</v>
      </c>
      <c r="C348" s="3" t="s">
        <v>541</v>
      </c>
      <c r="D348" s="3" t="s">
        <v>2</v>
      </c>
      <c r="E348" s="3" t="s">
        <v>725</v>
      </c>
      <c r="F348" s="3" t="str">
        <f t="shared" si="16"/>
        <v>D_desiccation</v>
      </c>
      <c r="G348" s="3" t="str">
        <f t="shared" si="15"/>
        <v>D_desiccation_-10</v>
      </c>
      <c r="H348" s="3">
        <v>49.756131252883677</v>
      </c>
      <c r="I348" s="3">
        <f t="shared" si="17"/>
        <v>0.13100000000000001</v>
      </c>
      <c r="J348" s="3">
        <f>VLOOKUP(B348,key!A:J,5,FALSE)</f>
        <v>8.5</v>
      </c>
      <c r="K348" s="3">
        <f>VLOOKUP(B348,key!A:J,8,FALSE)</f>
        <v>73</v>
      </c>
      <c r="L348" s="3">
        <f>ROUND(VLOOKUP(B348,key!A:J,10,FALSE),2)</f>
        <v>3.36</v>
      </c>
    </row>
    <row r="349" spans="1:12" x14ac:dyDescent="0.4">
      <c r="A349" s="3">
        <v>1</v>
      </c>
      <c r="B349" s="3" t="s">
        <v>165</v>
      </c>
      <c r="C349" s="3" t="s">
        <v>541</v>
      </c>
      <c r="D349" s="3" t="s">
        <v>2</v>
      </c>
      <c r="E349" s="3" t="s">
        <v>725</v>
      </c>
      <c r="F349" s="3" t="str">
        <f t="shared" si="16"/>
        <v>D_desiccation</v>
      </c>
      <c r="G349" s="3" t="str">
        <f t="shared" si="15"/>
        <v>D_desiccation_1</v>
      </c>
      <c r="H349" s="3">
        <v>59.165892015592377</v>
      </c>
      <c r="I349" s="3">
        <f t="shared" si="17"/>
        <v>0.156</v>
      </c>
      <c r="J349" s="3">
        <f>VLOOKUP(B349,key!A:J,5,FALSE)</f>
        <v>8.5</v>
      </c>
      <c r="K349" s="3">
        <f>VLOOKUP(B349,key!A:J,8,FALSE)</f>
        <v>73</v>
      </c>
      <c r="L349" s="3">
        <f>ROUND(VLOOKUP(B349,key!A:J,10,FALSE),2)</f>
        <v>3.36</v>
      </c>
    </row>
    <row r="350" spans="1:12" x14ac:dyDescent="0.4">
      <c r="A350" s="3">
        <v>2</v>
      </c>
      <c r="B350" s="3" t="s">
        <v>165</v>
      </c>
      <c r="C350" s="3" t="s">
        <v>541</v>
      </c>
      <c r="D350" s="3" t="s">
        <v>2</v>
      </c>
      <c r="E350" s="3" t="s">
        <v>725</v>
      </c>
      <c r="F350" s="3" t="str">
        <f t="shared" si="16"/>
        <v>D_desiccation</v>
      </c>
      <c r="G350" s="3" t="str">
        <f t="shared" si="15"/>
        <v>D_desiccation_2</v>
      </c>
      <c r="H350" s="3">
        <v>106.85754964006378</v>
      </c>
      <c r="I350" s="3">
        <f t="shared" si="17"/>
        <v>0.28100000000000003</v>
      </c>
      <c r="J350" s="3">
        <f>VLOOKUP(B350,key!A:J,5,FALSE)</f>
        <v>8.5</v>
      </c>
      <c r="K350" s="3">
        <f>VLOOKUP(B350,key!A:J,8,FALSE)</f>
        <v>73</v>
      </c>
      <c r="L350" s="3">
        <f>ROUND(VLOOKUP(B350,key!A:J,10,FALSE),2)</f>
        <v>3.36</v>
      </c>
    </row>
    <row r="351" spans="1:12" x14ac:dyDescent="0.4">
      <c r="A351" s="3">
        <v>6</v>
      </c>
      <c r="B351" s="3" t="s">
        <v>165</v>
      </c>
      <c r="C351" s="3" t="s">
        <v>541</v>
      </c>
      <c r="D351" s="3" t="s">
        <v>2</v>
      </c>
      <c r="E351" s="3" t="s">
        <v>725</v>
      </c>
      <c r="F351" s="3" t="str">
        <f t="shared" si="16"/>
        <v>D_desiccation</v>
      </c>
      <c r="G351" s="3" t="str">
        <f t="shared" si="15"/>
        <v>D_desiccation_6</v>
      </c>
      <c r="H351" s="3">
        <v>54.3168193872568</v>
      </c>
      <c r="I351" s="3">
        <f t="shared" si="17"/>
        <v>0.14299999999999999</v>
      </c>
      <c r="J351" s="3">
        <f>VLOOKUP(B351,key!A:J,5,FALSE)</f>
        <v>8.5</v>
      </c>
      <c r="K351" s="3">
        <f>VLOOKUP(B351,key!A:J,8,FALSE)</f>
        <v>73</v>
      </c>
      <c r="L351" s="3">
        <f>ROUND(VLOOKUP(B351,key!A:J,10,FALSE),2)</f>
        <v>3.36</v>
      </c>
    </row>
    <row r="352" spans="1:12" x14ac:dyDescent="0.4">
      <c r="A352" s="3">
        <v>10</v>
      </c>
      <c r="B352" s="3" t="s">
        <v>165</v>
      </c>
      <c r="C352" s="3" t="s">
        <v>541</v>
      </c>
      <c r="D352" s="3" t="s">
        <v>2</v>
      </c>
      <c r="E352" s="3" t="s">
        <v>725</v>
      </c>
      <c r="F352" s="3" t="str">
        <f t="shared" si="16"/>
        <v>D_desiccation</v>
      </c>
      <c r="G352" s="3" t="str">
        <f t="shared" si="15"/>
        <v>D_desiccation_10</v>
      </c>
      <c r="H352" s="3">
        <v>23.769811359953096</v>
      </c>
      <c r="I352" s="3">
        <f t="shared" si="17"/>
        <v>6.3E-2</v>
      </c>
      <c r="J352" s="3">
        <f>VLOOKUP(B352,key!A:J,5,FALSE)</f>
        <v>8.5</v>
      </c>
      <c r="K352" s="3">
        <f>VLOOKUP(B352,key!A:J,8,FALSE)</f>
        <v>73</v>
      </c>
      <c r="L352" s="3">
        <f>ROUND(VLOOKUP(B352,key!A:J,10,FALSE),2)</f>
        <v>3.36</v>
      </c>
    </row>
    <row r="353" spans="1:12" x14ac:dyDescent="0.4">
      <c r="A353" s="3">
        <v>-10</v>
      </c>
      <c r="B353" s="3" t="s">
        <v>150</v>
      </c>
      <c r="C353" s="3" t="s">
        <v>541</v>
      </c>
      <c r="D353" s="3" t="s">
        <v>2</v>
      </c>
      <c r="E353" s="3" t="s">
        <v>725</v>
      </c>
      <c r="F353" s="3" t="str">
        <f t="shared" si="16"/>
        <v>D_desiccation</v>
      </c>
      <c r="G353" s="3" t="str">
        <f t="shared" si="15"/>
        <v>D_desiccation_-10</v>
      </c>
      <c r="H353" s="3">
        <v>42.345538824268857</v>
      </c>
      <c r="I353" s="3">
        <f t="shared" si="17"/>
        <v>0.11</v>
      </c>
      <c r="J353" s="3">
        <f>VLOOKUP(B353,key!A:J,5,FALSE)</f>
        <v>8.6</v>
      </c>
      <c r="K353" s="3">
        <f>VLOOKUP(B353,key!A:J,8,FALSE)</f>
        <v>56</v>
      </c>
      <c r="L353" s="3">
        <f>ROUND(VLOOKUP(B353,key!A:J,10,FALSE),2)</f>
        <v>2.71</v>
      </c>
    </row>
    <row r="354" spans="1:12" x14ac:dyDescent="0.4">
      <c r="A354" s="3">
        <v>1</v>
      </c>
      <c r="B354" s="3" t="s">
        <v>150</v>
      </c>
      <c r="C354" s="3" t="s">
        <v>542</v>
      </c>
      <c r="D354" s="3" t="s">
        <v>2</v>
      </c>
      <c r="E354" s="3" t="s">
        <v>725</v>
      </c>
      <c r="F354" s="3" t="str">
        <f t="shared" si="16"/>
        <v>D_desiccation</v>
      </c>
      <c r="G354" s="3" t="str">
        <f t="shared" si="15"/>
        <v>D_desiccation_1</v>
      </c>
      <c r="H354" s="3">
        <v>56.757177679734795</v>
      </c>
      <c r="I354" s="3">
        <f t="shared" si="17"/>
        <v>0.14799999999999999</v>
      </c>
      <c r="J354" s="3">
        <f>VLOOKUP(B354,key!A:J,5,FALSE)</f>
        <v>8.6</v>
      </c>
      <c r="K354" s="3">
        <f>VLOOKUP(B354,key!A:J,8,FALSE)</f>
        <v>56</v>
      </c>
      <c r="L354" s="3">
        <f>ROUND(VLOOKUP(B354,key!A:J,10,FALSE),2)</f>
        <v>2.71</v>
      </c>
    </row>
    <row r="355" spans="1:12" x14ac:dyDescent="0.4">
      <c r="A355" s="3">
        <v>2</v>
      </c>
      <c r="B355" s="3" t="s">
        <v>150</v>
      </c>
      <c r="C355" s="3" t="s">
        <v>542</v>
      </c>
      <c r="D355" s="3" t="s">
        <v>2</v>
      </c>
      <c r="E355" s="3" t="s">
        <v>725</v>
      </c>
      <c r="F355" s="3" t="str">
        <f t="shared" si="16"/>
        <v>D_desiccation</v>
      </c>
      <c r="G355" s="3" t="str">
        <f t="shared" si="15"/>
        <v>D_desiccation_2</v>
      </c>
      <c r="H355" s="3">
        <v>51.078305766710514</v>
      </c>
      <c r="I355" s="3">
        <f t="shared" si="17"/>
        <v>0.13300000000000001</v>
      </c>
      <c r="J355" s="3">
        <f>VLOOKUP(B355,key!A:J,5,FALSE)</f>
        <v>8.6</v>
      </c>
      <c r="K355" s="3">
        <f>VLOOKUP(B355,key!A:J,8,FALSE)</f>
        <v>56</v>
      </c>
      <c r="L355" s="3">
        <f>ROUND(VLOOKUP(B355,key!A:J,10,FALSE),2)</f>
        <v>2.71</v>
      </c>
    </row>
    <row r="356" spans="1:12" x14ac:dyDescent="0.4">
      <c r="A356" s="3">
        <v>-10</v>
      </c>
      <c r="B356" s="3" t="s">
        <v>5</v>
      </c>
      <c r="C356" s="3" t="s">
        <v>541</v>
      </c>
      <c r="D356" s="3" t="s">
        <v>2</v>
      </c>
      <c r="E356" s="3" t="s">
        <v>725</v>
      </c>
      <c r="F356" s="3" t="str">
        <f t="shared" si="16"/>
        <v>D_desiccation</v>
      </c>
      <c r="G356" s="3" t="str">
        <f t="shared" si="15"/>
        <v>D_desiccation_-10</v>
      </c>
      <c r="H356" s="3">
        <v>4.3945195699183728</v>
      </c>
      <c r="I356" s="3">
        <f t="shared" si="17"/>
        <v>1.2E-2</v>
      </c>
      <c r="J356" s="3">
        <f>VLOOKUP(B356,key!A:J,5,FALSE)</f>
        <v>8.4</v>
      </c>
      <c r="K356" s="3">
        <f>VLOOKUP(B356,key!A:J,8,FALSE)</f>
        <v>75</v>
      </c>
      <c r="L356" s="3">
        <f>ROUND(VLOOKUP(B356,key!A:J,10,FALSE),2)</f>
        <v>3.47</v>
      </c>
    </row>
    <row r="357" spans="1:12" x14ac:dyDescent="0.4">
      <c r="A357" s="3">
        <v>1</v>
      </c>
      <c r="B357" s="3" t="s">
        <v>5</v>
      </c>
      <c r="C357" s="3" t="s">
        <v>541</v>
      </c>
      <c r="D357" s="3" t="s">
        <v>2</v>
      </c>
      <c r="E357" s="3" t="s">
        <v>725</v>
      </c>
      <c r="F357" s="3" t="str">
        <f t="shared" si="16"/>
        <v>D_desiccation</v>
      </c>
      <c r="G357" s="3" t="str">
        <f t="shared" si="15"/>
        <v>D_desiccation_1</v>
      </c>
      <c r="H357" s="3">
        <v>19.894427454753711</v>
      </c>
      <c r="I357" s="3">
        <f t="shared" si="17"/>
        <v>5.2999999999999999E-2</v>
      </c>
      <c r="J357" s="3">
        <f>VLOOKUP(B357,key!A:J,5,FALSE)</f>
        <v>8.4</v>
      </c>
      <c r="K357" s="3">
        <f>VLOOKUP(B357,key!A:J,8,FALSE)</f>
        <v>75</v>
      </c>
      <c r="L357" s="3">
        <f>ROUND(VLOOKUP(B357,key!A:J,10,FALSE),2)</f>
        <v>3.47</v>
      </c>
    </row>
    <row r="358" spans="1:12" x14ac:dyDescent="0.4">
      <c r="A358" s="3">
        <v>2</v>
      </c>
      <c r="B358" s="3" t="s">
        <v>5</v>
      </c>
      <c r="C358" s="3" t="s">
        <v>541</v>
      </c>
      <c r="D358" s="3" t="s">
        <v>2</v>
      </c>
      <c r="E358" s="3" t="s">
        <v>725</v>
      </c>
      <c r="F358" s="3" t="str">
        <f t="shared" si="16"/>
        <v>D_desiccation</v>
      </c>
      <c r="G358" s="3" t="str">
        <f t="shared" si="15"/>
        <v>D_desiccation_2</v>
      </c>
      <c r="H358" s="3">
        <v>96.402258035955015</v>
      </c>
      <c r="I358" s="3">
        <f t="shared" si="17"/>
        <v>0.25700000000000001</v>
      </c>
      <c r="J358" s="3">
        <f>VLOOKUP(B358,key!A:J,5,FALSE)</f>
        <v>8.4</v>
      </c>
      <c r="K358" s="3">
        <f>VLOOKUP(B358,key!A:J,8,FALSE)</f>
        <v>75</v>
      </c>
      <c r="L358" s="3">
        <f>ROUND(VLOOKUP(B358,key!A:J,10,FALSE),2)</f>
        <v>3.47</v>
      </c>
    </row>
    <row r="359" spans="1:12" x14ac:dyDescent="0.4">
      <c r="A359" s="3">
        <v>6</v>
      </c>
      <c r="B359" s="3" t="s">
        <v>5</v>
      </c>
      <c r="C359" s="3" t="s">
        <v>541</v>
      </c>
      <c r="D359" s="3" t="s">
        <v>2</v>
      </c>
      <c r="E359" s="3" t="s">
        <v>725</v>
      </c>
      <c r="F359" s="3" t="str">
        <f t="shared" si="16"/>
        <v>D_desiccation</v>
      </c>
      <c r="G359" s="3" t="str">
        <f t="shared" si="15"/>
        <v>D_desiccation_6</v>
      </c>
      <c r="H359" s="3">
        <v>73.788830425273972</v>
      </c>
      <c r="I359" s="3">
        <f t="shared" si="17"/>
        <v>0.19700000000000001</v>
      </c>
      <c r="J359" s="3">
        <f>VLOOKUP(B359,key!A:J,5,FALSE)</f>
        <v>8.4</v>
      </c>
      <c r="K359" s="3">
        <f>VLOOKUP(B359,key!A:J,8,FALSE)</f>
        <v>75</v>
      </c>
      <c r="L359" s="3">
        <f>ROUND(VLOOKUP(B359,key!A:J,10,FALSE),2)</f>
        <v>3.47</v>
      </c>
    </row>
    <row r="360" spans="1:12" x14ac:dyDescent="0.4">
      <c r="A360" s="3">
        <v>10</v>
      </c>
      <c r="B360" s="3" t="s">
        <v>5</v>
      </c>
      <c r="C360" s="3" t="s">
        <v>541</v>
      </c>
      <c r="D360" s="3" t="s">
        <v>2</v>
      </c>
      <c r="E360" s="3" t="s">
        <v>725</v>
      </c>
      <c r="F360" s="3" t="str">
        <f t="shared" si="16"/>
        <v>D_desiccation</v>
      </c>
      <c r="G360" s="3" t="str">
        <f t="shared" si="15"/>
        <v>D_desiccation_10</v>
      </c>
      <c r="H360" s="3">
        <v>11.189524876304972</v>
      </c>
      <c r="I360" s="3">
        <f t="shared" si="17"/>
        <v>0.03</v>
      </c>
      <c r="J360" s="3">
        <f>VLOOKUP(B360,key!A:J,5,FALSE)</f>
        <v>8.4</v>
      </c>
      <c r="K360" s="3">
        <f>VLOOKUP(B360,key!A:J,8,FALSE)</f>
        <v>75</v>
      </c>
      <c r="L360" s="3">
        <f>ROUND(VLOOKUP(B360,key!A:J,10,FALSE),2)</f>
        <v>3.47</v>
      </c>
    </row>
    <row r="361" spans="1:12" x14ac:dyDescent="0.4">
      <c r="A361" s="3">
        <v>-10</v>
      </c>
      <c r="B361" s="3" t="s">
        <v>68</v>
      </c>
      <c r="C361" s="3" t="s">
        <v>541</v>
      </c>
      <c r="D361" s="3" t="s">
        <v>2</v>
      </c>
      <c r="E361" s="3" t="s">
        <v>725</v>
      </c>
      <c r="F361" s="3" t="str">
        <f t="shared" si="16"/>
        <v>D_desiccation</v>
      </c>
      <c r="G361" s="3" t="str">
        <f t="shared" si="15"/>
        <v>D_desiccation_-10</v>
      </c>
      <c r="H361" s="3">
        <v>15.33777708511127</v>
      </c>
      <c r="I361" s="3">
        <f t="shared" si="17"/>
        <v>3.5000000000000003E-2</v>
      </c>
      <c r="J361" s="3">
        <f>VLOOKUP(B361,key!A:J,5,FALSE)</f>
        <v>9.6999999999999993</v>
      </c>
      <c r="K361" s="3">
        <f>VLOOKUP(B361,key!A:J,8,FALSE)</f>
        <v>122</v>
      </c>
      <c r="L361" s="3">
        <f>ROUND(VLOOKUP(B361,key!A:J,10,FALSE),2)</f>
        <v>5.32</v>
      </c>
    </row>
    <row r="362" spans="1:12" x14ac:dyDescent="0.4">
      <c r="A362" s="3">
        <v>1</v>
      </c>
      <c r="B362" s="3" t="s">
        <v>68</v>
      </c>
      <c r="C362" s="3" t="s">
        <v>541</v>
      </c>
      <c r="D362" s="3" t="s">
        <v>2</v>
      </c>
      <c r="E362" s="3" t="s">
        <v>725</v>
      </c>
      <c r="F362" s="3" t="str">
        <f t="shared" si="16"/>
        <v>D_desiccation</v>
      </c>
      <c r="G362" s="3" t="str">
        <f t="shared" si="15"/>
        <v>D_desiccation_1</v>
      </c>
      <c r="H362" s="3">
        <v>61.681864888056225</v>
      </c>
      <c r="I362" s="3">
        <f t="shared" si="17"/>
        <v>0.14199999999999999</v>
      </c>
      <c r="J362" s="3">
        <f>VLOOKUP(B362,key!A:J,5,FALSE)</f>
        <v>9.6999999999999993</v>
      </c>
      <c r="K362" s="3">
        <f>VLOOKUP(B362,key!A:J,8,FALSE)</f>
        <v>122</v>
      </c>
      <c r="L362" s="3">
        <f>ROUND(VLOOKUP(B362,key!A:J,10,FALSE),2)</f>
        <v>5.32</v>
      </c>
    </row>
    <row r="363" spans="1:12" x14ac:dyDescent="0.4">
      <c r="A363" s="3">
        <v>2</v>
      </c>
      <c r="B363" s="3" t="s">
        <v>68</v>
      </c>
      <c r="C363" s="3" t="s">
        <v>541</v>
      </c>
      <c r="D363" s="3" t="s">
        <v>2</v>
      </c>
      <c r="E363" s="3" t="s">
        <v>725</v>
      </c>
      <c r="F363" s="3" t="str">
        <f t="shared" si="16"/>
        <v>D_desiccation</v>
      </c>
      <c r="G363" s="3" t="str">
        <f t="shared" si="15"/>
        <v>D_desiccation_2</v>
      </c>
      <c r="H363" s="3">
        <v>112.74013679070009</v>
      </c>
      <c r="I363" s="3">
        <f t="shared" si="17"/>
        <v>0.26</v>
      </c>
      <c r="J363" s="3">
        <f>VLOOKUP(B363,key!A:J,5,FALSE)</f>
        <v>9.6999999999999993</v>
      </c>
      <c r="K363" s="3">
        <f>VLOOKUP(B363,key!A:J,8,FALSE)</f>
        <v>122</v>
      </c>
      <c r="L363" s="3">
        <f>ROUND(VLOOKUP(B363,key!A:J,10,FALSE),2)</f>
        <v>5.32</v>
      </c>
    </row>
    <row r="364" spans="1:12" x14ac:dyDescent="0.4">
      <c r="A364" s="3">
        <v>6</v>
      </c>
      <c r="B364" s="3" t="s">
        <v>68</v>
      </c>
      <c r="C364" s="3" t="s">
        <v>541</v>
      </c>
      <c r="D364" s="3" t="s">
        <v>2</v>
      </c>
      <c r="E364" s="3" t="s">
        <v>725</v>
      </c>
      <c r="F364" s="3" t="str">
        <f t="shared" si="16"/>
        <v>D_desiccation</v>
      </c>
      <c r="G364" s="3" t="str">
        <f t="shared" si="15"/>
        <v>D_desiccation_6</v>
      </c>
      <c r="H364" s="3">
        <v>54.763990561425516</v>
      </c>
      <c r="I364" s="3">
        <f t="shared" si="17"/>
        <v>0.126</v>
      </c>
      <c r="J364" s="3">
        <f>VLOOKUP(B364,key!A:J,5,FALSE)</f>
        <v>9.6999999999999993</v>
      </c>
      <c r="K364" s="3">
        <f>VLOOKUP(B364,key!A:J,8,FALSE)</f>
        <v>122</v>
      </c>
      <c r="L364" s="3">
        <f>ROUND(VLOOKUP(B364,key!A:J,10,FALSE),2)</f>
        <v>5.32</v>
      </c>
    </row>
    <row r="365" spans="1:12" x14ac:dyDescent="0.4">
      <c r="A365" s="3">
        <v>10</v>
      </c>
      <c r="B365" s="3" t="s">
        <v>68</v>
      </c>
      <c r="C365" s="3" t="s">
        <v>541</v>
      </c>
      <c r="D365" s="3" t="s">
        <v>2</v>
      </c>
      <c r="E365" s="3" t="s">
        <v>725</v>
      </c>
      <c r="F365" s="3" t="str">
        <f t="shared" si="16"/>
        <v>D_desiccation</v>
      </c>
      <c r="G365" s="3" t="str">
        <f t="shared" si="15"/>
        <v>D_desiccation_10</v>
      </c>
      <c r="H365" s="3">
        <v>48.148267232479768</v>
      </c>
      <c r="I365" s="3">
        <f t="shared" si="17"/>
        <v>0.111</v>
      </c>
      <c r="J365" s="3">
        <f>VLOOKUP(B365,key!A:J,5,FALSE)</f>
        <v>9.6999999999999993</v>
      </c>
      <c r="K365" s="3">
        <f>VLOOKUP(B365,key!A:J,8,FALSE)</f>
        <v>122</v>
      </c>
      <c r="L365" s="3">
        <f>ROUND(VLOOKUP(B365,key!A:J,10,FALSE),2)</f>
        <v>5.32</v>
      </c>
    </row>
    <row r="366" spans="1:12" x14ac:dyDescent="0.4">
      <c r="A366" s="3">
        <v>-10</v>
      </c>
      <c r="B366" s="3" t="s">
        <v>140</v>
      </c>
      <c r="C366" s="3" t="s">
        <v>541</v>
      </c>
      <c r="D366" s="3" t="s">
        <v>2</v>
      </c>
      <c r="E366" s="3" t="s">
        <v>725</v>
      </c>
      <c r="F366" s="3" t="str">
        <f t="shared" si="16"/>
        <v>D_desiccation</v>
      </c>
      <c r="G366" s="3" t="str">
        <f t="shared" si="15"/>
        <v>D_desiccation_-10</v>
      </c>
      <c r="H366" s="3">
        <v>40.114068302892647</v>
      </c>
      <c r="I366" s="3">
        <f t="shared" si="17"/>
        <v>9.9000000000000005E-2</v>
      </c>
      <c r="J366" s="3">
        <f>VLOOKUP(B366,key!A:J,5,FALSE)</f>
        <v>9.1</v>
      </c>
      <c r="K366" s="3">
        <f>VLOOKUP(B366,key!A:J,8,FALSE)</f>
        <v>70</v>
      </c>
      <c r="L366" s="3">
        <f>ROUND(VLOOKUP(B366,key!A:J,10,FALSE),2)</f>
        <v>3.26</v>
      </c>
    </row>
    <row r="367" spans="1:12" x14ac:dyDescent="0.4">
      <c r="A367" s="3">
        <v>1</v>
      </c>
      <c r="B367" s="3" t="s">
        <v>140</v>
      </c>
      <c r="C367" s="3" t="s">
        <v>541</v>
      </c>
      <c r="D367" s="3" t="s">
        <v>2</v>
      </c>
      <c r="E367" s="3" t="s">
        <v>725</v>
      </c>
      <c r="F367" s="3" t="str">
        <f t="shared" si="16"/>
        <v>D_desiccation</v>
      </c>
      <c r="G367" s="3" t="str">
        <f t="shared" si="15"/>
        <v>D_desiccation_1</v>
      </c>
      <c r="H367" s="3">
        <v>65.763133302029573</v>
      </c>
      <c r="I367" s="3">
        <f t="shared" si="17"/>
        <v>0.16200000000000001</v>
      </c>
      <c r="J367" s="3">
        <f>VLOOKUP(B367,key!A:J,5,FALSE)</f>
        <v>9.1</v>
      </c>
      <c r="K367" s="3">
        <f>VLOOKUP(B367,key!A:J,8,FALSE)</f>
        <v>70</v>
      </c>
      <c r="L367" s="3">
        <f>ROUND(VLOOKUP(B367,key!A:J,10,FALSE),2)</f>
        <v>3.26</v>
      </c>
    </row>
    <row r="368" spans="1:12" x14ac:dyDescent="0.4">
      <c r="A368" s="3">
        <v>2</v>
      </c>
      <c r="B368" s="3" t="s">
        <v>140</v>
      </c>
      <c r="C368" s="3" t="s">
        <v>541</v>
      </c>
      <c r="D368" s="3" t="s">
        <v>2</v>
      </c>
      <c r="E368" s="3" t="s">
        <v>725</v>
      </c>
      <c r="F368" s="3" t="str">
        <f t="shared" si="16"/>
        <v>D_desiccation</v>
      </c>
      <c r="G368" s="3" t="str">
        <f t="shared" si="15"/>
        <v>D_desiccation_2</v>
      </c>
      <c r="H368" s="3">
        <v>127.65969618855263</v>
      </c>
      <c r="I368" s="3">
        <f t="shared" si="17"/>
        <v>0.314</v>
      </c>
      <c r="J368" s="3">
        <f>VLOOKUP(B368,key!A:J,5,FALSE)</f>
        <v>9.1</v>
      </c>
      <c r="K368" s="3">
        <f>VLOOKUP(B368,key!A:J,8,FALSE)</f>
        <v>70</v>
      </c>
      <c r="L368" s="3">
        <f>ROUND(VLOOKUP(B368,key!A:J,10,FALSE),2)</f>
        <v>3.26</v>
      </c>
    </row>
    <row r="369" spans="1:12" x14ac:dyDescent="0.4">
      <c r="A369" s="3">
        <v>6</v>
      </c>
      <c r="B369" s="3" t="s">
        <v>140</v>
      </c>
      <c r="C369" s="3" t="s">
        <v>541</v>
      </c>
      <c r="D369" s="3" t="s">
        <v>2</v>
      </c>
      <c r="E369" s="3" t="s">
        <v>725</v>
      </c>
      <c r="F369" s="3" t="str">
        <f t="shared" si="16"/>
        <v>D_desiccation</v>
      </c>
      <c r="G369" s="3" t="str">
        <f t="shared" si="15"/>
        <v>D_desiccation_6</v>
      </c>
      <c r="H369" s="3">
        <v>60.347215036061016</v>
      </c>
      <c r="I369" s="3">
        <f t="shared" si="17"/>
        <v>0.14799999999999999</v>
      </c>
      <c r="J369" s="3">
        <f>VLOOKUP(B369,key!A:J,5,FALSE)</f>
        <v>9.1</v>
      </c>
      <c r="K369" s="3">
        <f>VLOOKUP(B369,key!A:J,8,FALSE)</f>
        <v>70</v>
      </c>
      <c r="L369" s="3">
        <f>ROUND(VLOOKUP(B369,key!A:J,10,FALSE),2)</f>
        <v>3.26</v>
      </c>
    </row>
    <row r="370" spans="1:12" x14ac:dyDescent="0.4">
      <c r="A370" s="3">
        <v>10</v>
      </c>
      <c r="B370" s="3" t="s">
        <v>140</v>
      </c>
      <c r="C370" s="3" t="s">
        <v>541</v>
      </c>
      <c r="D370" s="3" t="s">
        <v>2</v>
      </c>
      <c r="E370" s="3" t="s">
        <v>725</v>
      </c>
      <c r="F370" s="3" t="str">
        <f t="shared" si="16"/>
        <v>D_desiccation</v>
      </c>
      <c r="G370" s="3" t="str">
        <f t="shared" si="15"/>
        <v>D_desiccation_10</v>
      </c>
      <c r="H370" s="3">
        <v>52.229448132749795</v>
      </c>
      <c r="I370" s="3">
        <f t="shared" si="17"/>
        <v>0.129</v>
      </c>
      <c r="J370" s="3">
        <f>VLOOKUP(B370,key!A:J,5,FALSE)</f>
        <v>9.1</v>
      </c>
      <c r="K370" s="3">
        <f>VLOOKUP(B370,key!A:J,8,FALSE)</f>
        <v>70</v>
      </c>
      <c r="L370" s="3">
        <f>ROUND(VLOOKUP(B370,key!A:J,10,FALSE),2)</f>
        <v>3.26</v>
      </c>
    </row>
    <row r="371" spans="1:12" x14ac:dyDescent="0.4">
      <c r="A371" s="3">
        <v>-10</v>
      </c>
      <c r="B371" s="3" t="s">
        <v>144</v>
      </c>
      <c r="C371" s="3" t="s">
        <v>541</v>
      </c>
      <c r="D371" s="3" t="s">
        <v>2</v>
      </c>
      <c r="E371" s="3" t="s">
        <v>725</v>
      </c>
      <c r="F371" s="3" t="str">
        <f t="shared" si="16"/>
        <v>D_desiccation</v>
      </c>
      <c r="G371" s="3" t="str">
        <f t="shared" si="15"/>
        <v>D_desiccation_-10</v>
      </c>
      <c r="H371" s="3">
        <v>40.521859742648303</v>
      </c>
      <c r="I371" s="3">
        <f t="shared" si="17"/>
        <v>0.11799999999999999</v>
      </c>
      <c r="J371" s="3">
        <f>VLOOKUP(B371,key!A:J,5,FALSE)</f>
        <v>7.7</v>
      </c>
      <c r="K371" s="3">
        <f>VLOOKUP(B371,key!A:J,8,FALSE)</f>
        <v>48</v>
      </c>
      <c r="L371" s="3">
        <f>ROUND(VLOOKUP(B371,key!A:J,10,FALSE),2)</f>
        <v>2.39</v>
      </c>
    </row>
    <row r="372" spans="1:12" x14ac:dyDescent="0.4">
      <c r="A372" s="3">
        <v>1</v>
      </c>
      <c r="B372" s="3" t="s">
        <v>144</v>
      </c>
      <c r="C372" s="3" t="s">
        <v>541</v>
      </c>
      <c r="D372" s="3" t="s">
        <v>2</v>
      </c>
      <c r="E372" s="3" t="s">
        <v>725</v>
      </c>
      <c r="F372" s="3" t="str">
        <f t="shared" si="16"/>
        <v>D_desiccation</v>
      </c>
      <c r="G372" s="3" t="str">
        <f t="shared" si="15"/>
        <v>D_desiccation_1</v>
      </c>
      <c r="H372" s="3">
        <v>46.690988392749688</v>
      </c>
      <c r="I372" s="3">
        <f t="shared" si="17"/>
        <v>0.13600000000000001</v>
      </c>
      <c r="J372" s="3">
        <f>VLOOKUP(B372,key!A:J,5,FALSE)</f>
        <v>7.7</v>
      </c>
      <c r="K372" s="3">
        <f>VLOOKUP(B372,key!A:J,8,FALSE)</f>
        <v>48</v>
      </c>
      <c r="L372" s="3">
        <f>ROUND(VLOOKUP(B372,key!A:J,10,FALSE),2)</f>
        <v>2.39</v>
      </c>
    </row>
    <row r="373" spans="1:12" x14ac:dyDescent="0.4">
      <c r="A373" s="3">
        <v>2</v>
      </c>
      <c r="B373" s="3" t="s">
        <v>144</v>
      </c>
      <c r="C373" s="3" t="s">
        <v>541</v>
      </c>
      <c r="D373" s="3" t="s">
        <v>2</v>
      </c>
      <c r="E373" s="3" t="s">
        <v>725</v>
      </c>
      <c r="F373" s="3" t="str">
        <f t="shared" si="16"/>
        <v>D_desiccation</v>
      </c>
      <c r="G373" s="3" t="str">
        <f t="shared" si="15"/>
        <v>D_desiccation_2</v>
      </c>
      <c r="H373" s="3">
        <v>89.868324922402252</v>
      </c>
      <c r="I373" s="3">
        <f t="shared" si="17"/>
        <v>0.26100000000000001</v>
      </c>
      <c r="J373" s="3">
        <f>VLOOKUP(B373,key!A:J,5,FALSE)</f>
        <v>7.7</v>
      </c>
      <c r="K373" s="3">
        <f>VLOOKUP(B373,key!A:J,8,FALSE)</f>
        <v>48</v>
      </c>
      <c r="L373" s="3">
        <f>ROUND(VLOOKUP(B373,key!A:J,10,FALSE),2)</f>
        <v>2.39</v>
      </c>
    </row>
    <row r="374" spans="1:12" x14ac:dyDescent="0.4">
      <c r="A374" s="3">
        <v>6</v>
      </c>
      <c r="B374" s="3" t="s">
        <v>144</v>
      </c>
      <c r="C374" s="3" t="s">
        <v>541</v>
      </c>
      <c r="D374" s="3" t="s">
        <v>2</v>
      </c>
      <c r="E374" s="3" t="s">
        <v>725</v>
      </c>
      <c r="F374" s="3" t="str">
        <f t="shared" si="16"/>
        <v>D_desiccation</v>
      </c>
      <c r="G374" s="3" t="str">
        <f t="shared" si="15"/>
        <v>D_desiccation_6</v>
      </c>
      <c r="H374" s="3">
        <v>13.699987942557556</v>
      </c>
      <c r="I374" s="3">
        <f t="shared" si="17"/>
        <v>0.04</v>
      </c>
      <c r="J374" s="3">
        <f>VLOOKUP(B374,key!A:J,5,FALSE)</f>
        <v>7.7</v>
      </c>
      <c r="K374" s="3">
        <f>VLOOKUP(B374,key!A:J,8,FALSE)</f>
        <v>48</v>
      </c>
      <c r="L374" s="3">
        <f>ROUND(VLOOKUP(B374,key!A:J,10,FALSE),2)</f>
        <v>2.39</v>
      </c>
    </row>
    <row r="375" spans="1:12" x14ac:dyDescent="0.4">
      <c r="A375" s="3">
        <v>10</v>
      </c>
      <c r="B375" s="3" t="s">
        <v>144</v>
      </c>
      <c r="C375" s="3" t="s">
        <v>541</v>
      </c>
      <c r="D375" s="3" t="s">
        <v>2</v>
      </c>
      <c r="E375" s="3" t="s">
        <v>725</v>
      </c>
      <c r="F375" s="3" t="str">
        <f t="shared" si="16"/>
        <v>D_desiccation</v>
      </c>
      <c r="G375" s="3" t="str">
        <f t="shared" si="15"/>
        <v>D_desiccation_10</v>
      </c>
      <c r="H375" s="3">
        <v>27.277632091367906</v>
      </c>
      <c r="I375" s="3">
        <f t="shared" si="17"/>
        <v>7.9000000000000001E-2</v>
      </c>
      <c r="J375" s="3">
        <f>VLOOKUP(B375,key!A:J,5,FALSE)</f>
        <v>7.7</v>
      </c>
      <c r="K375" s="3">
        <f>VLOOKUP(B375,key!A:J,8,FALSE)</f>
        <v>48</v>
      </c>
      <c r="L375" s="3">
        <f>ROUND(VLOOKUP(B375,key!A:J,10,FALSE),2)</f>
        <v>2.39</v>
      </c>
    </row>
    <row r="376" spans="1:12" x14ac:dyDescent="0.4">
      <c r="A376" s="3">
        <v>-10</v>
      </c>
      <c r="B376" s="3" t="s">
        <v>19</v>
      </c>
      <c r="C376" s="3" t="s">
        <v>541</v>
      </c>
      <c r="D376" s="3" t="s">
        <v>2</v>
      </c>
      <c r="E376" s="3" t="s">
        <v>725</v>
      </c>
      <c r="F376" s="3" t="str">
        <f t="shared" si="16"/>
        <v>D_desiccation</v>
      </c>
      <c r="G376" s="3" t="str">
        <f t="shared" si="15"/>
        <v>D_desiccation_-10</v>
      </c>
      <c r="H376" s="3">
        <v>6.5302645060797033</v>
      </c>
      <c r="I376" s="3">
        <f t="shared" si="17"/>
        <v>1.4999999999999999E-2</v>
      </c>
      <c r="J376" s="3">
        <f>VLOOKUP(B376,key!A:J,5,FALSE)</f>
        <v>9.6</v>
      </c>
      <c r="K376" s="3">
        <f>VLOOKUP(B376,key!A:J,8,FALSE)</f>
        <v>72</v>
      </c>
      <c r="L376" s="3">
        <f>ROUND(VLOOKUP(B376,key!A:J,10,FALSE),2)</f>
        <v>3.32</v>
      </c>
    </row>
    <row r="377" spans="1:12" x14ac:dyDescent="0.4">
      <c r="A377" s="3">
        <v>1</v>
      </c>
      <c r="B377" s="3" t="s">
        <v>19</v>
      </c>
      <c r="C377" s="3" t="s">
        <v>541</v>
      </c>
      <c r="D377" s="3" t="s">
        <v>2</v>
      </c>
      <c r="E377" s="3" t="s">
        <v>725</v>
      </c>
      <c r="F377" s="3" t="str">
        <f t="shared" si="16"/>
        <v>D_desiccation</v>
      </c>
      <c r="G377" s="3" t="str">
        <f t="shared" si="15"/>
        <v>D_desiccation_1</v>
      </c>
      <c r="H377" s="3">
        <v>49.727147295788342</v>
      </c>
      <c r="I377" s="3">
        <f t="shared" si="17"/>
        <v>0.11600000000000001</v>
      </c>
      <c r="J377" s="3">
        <f>VLOOKUP(B377,key!A:J,5,FALSE)</f>
        <v>9.6</v>
      </c>
      <c r="K377" s="3">
        <f>VLOOKUP(B377,key!A:J,8,FALSE)</f>
        <v>72</v>
      </c>
      <c r="L377" s="3">
        <f>ROUND(VLOOKUP(B377,key!A:J,10,FALSE),2)</f>
        <v>3.32</v>
      </c>
    </row>
    <row r="378" spans="1:12" x14ac:dyDescent="0.4">
      <c r="A378" s="3">
        <v>2</v>
      </c>
      <c r="B378" s="3" t="s">
        <v>19</v>
      </c>
      <c r="C378" s="3" t="s">
        <v>541</v>
      </c>
      <c r="D378" s="3" t="s">
        <v>2</v>
      </c>
      <c r="E378" s="3" t="s">
        <v>725</v>
      </c>
      <c r="F378" s="3" t="str">
        <f t="shared" si="16"/>
        <v>D_desiccation</v>
      </c>
      <c r="G378" s="3" t="str">
        <f t="shared" si="15"/>
        <v>D_desiccation_2</v>
      </c>
      <c r="H378" s="3">
        <v>119.48658670523736</v>
      </c>
      <c r="I378" s="3">
        <f t="shared" si="17"/>
        <v>0.27900000000000003</v>
      </c>
      <c r="J378" s="3">
        <f>VLOOKUP(B378,key!A:J,5,FALSE)</f>
        <v>9.6</v>
      </c>
      <c r="K378" s="3">
        <f>VLOOKUP(B378,key!A:J,8,FALSE)</f>
        <v>72</v>
      </c>
      <c r="L378" s="3">
        <f>ROUND(VLOOKUP(B378,key!A:J,10,FALSE),2)</f>
        <v>3.32</v>
      </c>
    </row>
    <row r="379" spans="1:12" x14ac:dyDescent="0.4">
      <c r="A379" s="3">
        <v>6</v>
      </c>
      <c r="B379" s="3" t="s">
        <v>19</v>
      </c>
      <c r="C379" s="3" t="s">
        <v>541</v>
      </c>
      <c r="D379" s="3" t="s">
        <v>2</v>
      </c>
      <c r="E379" s="3" t="s">
        <v>725</v>
      </c>
      <c r="F379" s="3" t="str">
        <f t="shared" si="16"/>
        <v>D_desiccation</v>
      </c>
      <c r="G379" s="3" t="str">
        <f t="shared" si="15"/>
        <v>D_desiccation_6</v>
      </c>
      <c r="H379" s="3">
        <v>126.58324096231104</v>
      </c>
      <c r="I379" s="3">
        <f t="shared" si="17"/>
        <v>0.29499999999999998</v>
      </c>
      <c r="J379" s="3">
        <f>VLOOKUP(B379,key!A:J,5,FALSE)</f>
        <v>9.6</v>
      </c>
      <c r="K379" s="3">
        <f>VLOOKUP(B379,key!A:J,8,FALSE)</f>
        <v>72</v>
      </c>
      <c r="L379" s="3">
        <f>ROUND(VLOOKUP(B379,key!A:J,10,FALSE),2)</f>
        <v>3.32</v>
      </c>
    </row>
    <row r="380" spans="1:12" x14ac:dyDescent="0.4">
      <c r="A380" s="3">
        <v>10</v>
      </c>
      <c r="B380" s="3" t="s">
        <v>19</v>
      </c>
      <c r="C380" s="3" t="s">
        <v>541</v>
      </c>
      <c r="D380" s="3" t="s">
        <v>2</v>
      </c>
      <c r="E380" s="3" t="s">
        <v>725</v>
      </c>
      <c r="F380" s="3" t="str">
        <f t="shared" si="16"/>
        <v>D_desiccation</v>
      </c>
      <c r="G380" s="3" t="str">
        <f t="shared" si="15"/>
        <v>D_desiccation_10</v>
      </c>
      <c r="H380" s="3">
        <v>58.306799848493895</v>
      </c>
      <c r="I380" s="3">
        <f t="shared" si="17"/>
        <v>0.13600000000000001</v>
      </c>
      <c r="J380" s="3">
        <f>VLOOKUP(B380,key!A:J,5,FALSE)</f>
        <v>9.6</v>
      </c>
      <c r="K380" s="3">
        <f>VLOOKUP(B380,key!A:J,8,FALSE)</f>
        <v>72</v>
      </c>
      <c r="L380" s="3">
        <f>ROUND(VLOOKUP(B380,key!A:J,10,FALSE),2)</f>
        <v>3.32</v>
      </c>
    </row>
    <row r="381" spans="1:12" x14ac:dyDescent="0.4">
      <c r="A381" s="3">
        <v>-10</v>
      </c>
      <c r="B381" s="3" t="s">
        <v>185</v>
      </c>
      <c r="C381" s="3" t="s">
        <v>541</v>
      </c>
      <c r="D381" s="3" t="s">
        <v>2</v>
      </c>
      <c r="E381" s="3" t="s">
        <v>725</v>
      </c>
      <c r="F381" s="3" t="str">
        <f t="shared" si="16"/>
        <v>D_desiccation</v>
      </c>
      <c r="G381" s="3" t="str">
        <f t="shared" si="15"/>
        <v>D_desiccation_-10</v>
      </c>
      <c r="H381" s="3">
        <v>14.796737500408938</v>
      </c>
      <c r="I381" s="3">
        <f t="shared" si="17"/>
        <v>4.4999999999999998E-2</v>
      </c>
      <c r="J381" s="3">
        <f>VLOOKUP(B381,key!A:J,5,FALSE)</f>
        <v>7.4</v>
      </c>
      <c r="K381" s="3">
        <f>VLOOKUP(B381,key!A:J,8,FALSE)</f>
        <v>52</v>
      </c>
      <c r="L381" s="3">
        <f>ROUND(VLOOKUP(B381,key!A:J,10,FALSE),2)</f>
        <v>2.52</v>
      </c>
    </row>
    <row r="382" spans="1:12" x14ac:dyDescent="0.4">
      <c r="A382" s="3">
        <v>1</v>
      </c>
      <c r="B382" s="3" t="s">
        <v>185</v>
      </c>
      <c r="C382" s="3" t="s">
        <v>541</v>
      </c>
      <c r="D382" s="3" t="s">
        <v>2</v>
      </c>
      <c r="E382" s="3" t="s">
        <v>725</v>
      </c>
      <c r="F382" s="3" t="str">
        <f t="shared" si="16"/>
        <v>D_desiccation</v>
      </c>
      <c r="G382" s="3" t="str">
        <f t="shared" si="15"/>
        <v>D_desiccation_1</v>
      </c>
      <c r="H382" s="3">
        <v>47.302784295830136</v>
      </c>
      <c r="I382" s="3">
        <f t="shared" si="17"/>
        <v>0.14299999999999999</v>
      </c>
      <c r="J382" s="3">
        <f>VLOOKUP(B382,key!A:J,5,FALSE)</f>
        <v>7.4</v>
      </c>
      <c r="K382" s="3">
        <f>VLOOKUP(B382,key!A:J,8,FALSE)</f>
        <v>52</v>
      </c>
      <c r="L382" s="3">
        <f>ROUND(VLOOKUP(B382,key!A:J,10,FALSE),2)</f>
        <v>2.52</v>
      </c>
    </row>
    <row r="383" spans="1:12" x14ac:dyDescent="0.4">
      <c r="A383" s="3">
        <v>2</v>
      </c>
      <c r="B383" s="3" t="s">
        <v>185</v>
      </c>
      <c r="C383" s="3" t="s">
        <v>541</v>
      </c>
      <c r="D383" s="3" t="s">
        <v>2</v>
      </c>
      <c r="E383" s="3" t="s">
        <v>725</v>
      </c>
      <c r="F383" s="3" t="str">
        <f t="shared" si="16"/>
        <v>D_desiccation</v>
      </c>
      <c r="G383" s="3" t="str">
        <f t="shared" si="15"/>
        <v>D_desiccation_2</v>
      </c>
      <c r="H383" s="3">
        <v>94.13997913680447</v>
      </c>
      <c r="I383" s="3">
        <f t="shared" si="17"/>
        <v>0.28499999999999998</v>
      </c>
      <c r="J383" s="3">
        <f>VLOOKUP(B383,key!A:J,5,FALSE)</f>
        <v>7.4</v>
      </c>
      <c r="K383" s="3">
        <f>VLOOKUP(B383,key!A:J,8,FALSE)</f>
        <v>52</v>
      </c>
      <c r="L383" s="3">
        <f>ROUND(VLOOKUP(B383,key!A:J,10,FALSE),2)</f>
        <v>2.52</v>
      </c>
    </row>
    <row r="384" spans="1:12" x14ac:dyDescent="0.4">
      <c r="A384" s="3">
        <v>6</v>
      </c>
      <c r="B384" s="3" t="s">
        <v>185</v>
      </c>
      <c r="C384" s="3" t="s">
        <v>541</v>
      </c>
      <c r="D384" s="3" t="s">
        <v>2</v>
      </c>
      <c r="E384" s="3" t="s">
        <v>725</v>
      </c>
      <c r="F384" s="3" t="str">
        <f t="shared" si="16"/>
        <v>D_desiccation</v>
      </c>
      <c r="G384" s="3" t="str">
        <f t="shared" si="15"/>
        <v>D_desiccation_6</v>
      </c>
      <c r="H384" s="3">
        <v>68.341779605240248</v>
      </c>
      <c r="I384" s="3">
        <f t="shared" si="17"/>
        <v>0.20699999999999999</v>
      </c>
      <c r="J384" s="3">
        <f>VLOOKUP(B384,key!A:J,5,FALSE)</f>
        <v>7.4</v>
      </c>
      <c r="K384" s="3">
        <f>VLOOKUP(B384,key!A:J,8,FALSE)</f>
        <v>52</v>
      </c>
      <c r="L384" s="3">
        <f>ROUND(VLOOKUP(B384,key!A:J,10,FALSE),2)</f>
        <v>2.52</v>
      </c>
    </row>
    <row r="385" spans="1:12" x14ac:dyDescent="0.4">
      <c r="A385" s="3">
        <v>10</v>
      </c>
      <c r="B385" s="3" t="s">
        <v>185</v>
      </c>
      <c r="C385" s="3" t="s">
        <v>541</v>
      </c>
      <c r="D385" s="3" t="s">
        <v>2</v>
      </c>
      <c r="E385" s="3" t="s">
        <v>725</v>
      </c>
      <c r="F385" s="3" t="str">
        <f t="shared" si="16"/>
        <v>D_desiccation</v>
      </c>
      <c r="G385" s="3" t="str">
        <f t="shared" si="15"/>
        <v>D_desiccation_10</v>
      </c>
      <c r="H385" s="3">
        <v>64.174270212310347</v>
      </c>
      <c r="I385" s="3">
        <f t="shared" si="17"/>
        <v>0.19400000000000001</v>
      </c>
      <c r="J385" s="3">
        <f>VLOOKUP(B385,key!A:J,5,FALSE)</f>
        <v>7.4</v>
      </c>
      <c r="K385" s="3">
        <f>VLOOKUP(B385,key!A:J,8,FALSE)</f>
        <v>52</v>
      </c>
      <c r="L385" s="3">
        <f>ROUND(VLOOKUP(B385,key!A:J,10,FALSE),2)</f>
        <v>2.52</v>
      </c>
    </row>
    <row r="386" spans="1:12" x14ac:dyDescent="0.4">
      <c r="A386" s="3">
        <v>-10</v>
      </c>
      <c r="B386" s="3" t="s">
        <v>12</v>
      </c>
      <c r="C386" s="3" t="s">
        <v>541</v>
      </c>
      <c r="D386" s="3" t="s">
        <v>2</v>
      </c>
      <c r="E386" s="3" t="s">
        <v>725</v>
      </c>
      <c r="F386" s="3" t="str">
        <f t="shared" si="16"/>
        <v>D_desiccation</v>
      </c>
      <c r="G386" s="3" t="str">
        <f t="shared" ref="G386:G449" si="18">D386&amp;"_"&amp;E386&amp;"_"&amp;A386</f>
        <v>D_desiccation_-10</v>
      </c>
      <c r="H386" s="3">
        <v>4.4617892739755689</v>
      </c>
      <c r="I386" s="3">
        <f t="shared" si="17"/>
        <v>1.2999999999999999E-2</v>
      </c>
      <c r="J386" s="3">
        <f>VLOOKUP(B386,key!A:J,5,FALSE)</f>
        <v>7.7</v>
      </c>
      <c r="K386" s="3">
        <f>VLOOKUP(B386,key!A:J,8,FALSE)</f>
        <v>45</v>
      </c>
      <c r="L386" s="3">
        <f>ROUND(VLOOKUP(B386,key!A:J,10,FALSE),2)</f>
        <v>2.2599999999999998</v>
      </c>
    </row>
    <row r="387" spans="1:12" x14ac:dyDescent="0.4">
      <c r="A387" s="3">
        <v>1</v>
      </c>
      <c r="B387" s="3" t="s">
        <v>12</v>
      </c>
      <c r="C387" s="3" t="s">
        <v>541</v>
      </c>
      <c r="D387" s="3" t="s">
        <v>2</v>
      </c>
      <c r="E387" s="3" t="s">
        <v>725</v>
      </c>
      <c r="F387" s="3" t="str">
        <f t="shared" ref="F387:F450" si="19">D387&amp;"_"&amp;E387</f>
        <v>D_desiccation</v>
      </c>
      <c r="G387" s="3" t="str">
        <f t="shared" si="18"/>
        <v>D_desiccation_1</v>
      </c>
      <c r="H387" s="3">
        <v>57.106965676720961</v>
      </c>
      <c r="I387" s="3">
        <f t="shared" ref="I387:I450" si="20">ROUND((H387/44.6596)/J387,3)</f>
        <v>0.16600000000000001</v>
      </c>
      <c r="J387" s="3">
        <f>VLOOKUP(B387,key!A:J,5,FALSE)</f>
        <v>7.7</v>
      </c>
      <c r="K387" s="3">
        <f>VLOOKUP(B387,key!A:J,8,FALSE)</f>
        <v>45</v>
      </c>
      <c r="L387" s="3">
        <f>ROUND(VLOOKUP(B387,key!A:J,10,FALSE),2)</f>
        <v>2.2599999999999998</v>
      </c>
    </row>
    <row r="388" spans="1:12" x14ac:dyDescent="0.4">
      <c r="A388" s="3">
        <v>2</v>
      </c>
      <c r="B388" s="3" t="s">
        <v>12</v>
      </c>
      <c r="C388" s="3" t="s">
        <v>541</v>
      </c>
      <c r="D388" s="3" t="s">
        <v>2</v>
      </c>
      <c r="E388" s="3" t="s">
        <v>725</v>
      </c>
      <c r="F388" s="3" t="str">
        <f t="shared" si="19"/>
        <v>D_desiccation</v>
      </c>
      <c r="G388" s="3" t="str">
        <f t="shared" si="18"/>
        <v>D_desiccation_2</v>
      </c>
      <c r="H388" s="3">
        <v>101.6410910905316</v>
      </c>
      <c r="I388" s="3">
        <f t="shared" si="20"/>
        <v>0.29599999999999999</v>
      </c>
      <c r="J388" s="3">
        <f>VLOOKUP(B388,key!A:J,5,FALSE)</f>
        <v>7.7</v>
      </c>
      <c r="K388" s="3">
        <f>VLOOKUP(B388,key!A:J,8,FALSE)</f>
        <v>45</v>
      </c>
      <c r="L388" s="3">
        <f>ROUND(VLOOKUP(B388,key!A:J,10,FALSE),2)</f>
        <v>2.2599999999999998</v>
      </c>
    </row>
    <row r="389" spans="1:12" x14ac:dyDescent="0.4">
      <c r="A389" s="3">
        <v>6</v>
      </c>
      <c r="B389" s="3" t="s">
        <v>12</v>
      </c>
      <c r="C389" s="3" t="s">
        <v>541</v>
      </c>
      <c r="D389" s="3" t="s">
        <v>2</v>
      </c>
      <c r="E389" s="3" t="s">
        <v>725</v>
      </c>
      <c r="F389" s="3" t="str">
        <f t="shared" si="19"/>
        <v>D_desiccation</v>
      </c>
      <c r="G389" s="3" t="str">
        <f t="shared" si="18"/>
        <v>D_desiccation_6</v>
      </c>
      <c r="H389" s="3">
        <v>79.35260751080952</v>
      </c>
      <c r="I389" s="3">
        <f t="shared" si="20"/>
        <v>0.23100000000000001</v>
      </c>
      <c r="J389" s="3">
        <f>VLOOKUP(B389,key!A:J,5,FALSE)</f>
        <v>7.7</v>
      </c>
      <c r="K389" s="3">
        <f>VLOOKUP(B389,key!A:J,8,FALSE)</f>
        <v>45</v>
      </c>
      <c r="L389" s="3">
        <f>ROUND(VLOOKUP(B389,key!A:J,10,FALSE),2)</f>
        <v>2.2599999999999998</v>
      </c>
    </row>
    <row r="390" spans="1:12" x14ac:dyDescent="0.4">
      <c r="A390" s="3">
        <v>10</v>
      </c>
      <c r="B390" s="3" t="s">
        <v>12</v>
      </c>
      <c r="C390" s="3" t="s">
        <v>541</v>
      </c>
      <c r="D390" s="3" t="s">
        <v>2</v>
      </c>
      <c r="E390" s="3" t="s">
        <v>725</v>
      </c>
      <c r="F390" s="3" t="str">
        <f t="shared" si="19"/>
        <v>D_desiccation</v>
      </c>
      <c r="G390" s="3" t="str">
        <f t="shared" si="18"/>
        <v>D_desiccation_10</v>
      </c>
      <c r="H390" s="3">
        <v>65.847282655567867</v>
      </c>
      <c r="I390" s="3">
        <f t="shared" si="20"/>
        <v>0.191</v>
      </c>
      <c r="J390" s="3">
        <f>VLOOKUP(B390,key!A:J,5,FALSE)</f>
        <v>7.7</v>
      </c>
      <c r="K390" s="3">
        <f>VLOOKUP(B390,key!A:J,8,FALSE)</f>
        <v>45</v>
      </c>
      <c r="L390" s="3">
        <f>ROUND(VLOOKUP(B390,key!A:J,10,FALSE),2)</f>
        <v>2.2599999999999998</v>
      </c>
    </row>
    <row r="391" spans="1:12" x14ac:dyDescent="0.4">
      <c r="A391" s="3">
        <v>-10</v>
      </c>
      <c r="B391" s="3" t="s">
        <v>34</v>
      </c>
      <c r="C391" s="3" t="s">
        <v>541</v>
      </c>
      <c r="D391" s="3" t="s">
        <v>2</v>
      </c>
      <c r="E391" s="3" t="s">
        <v>725</v>
      </c>
      <c r="F391" s="3" t="str">
        <f t="shared" si="19"/>
        <v>D_desiccation</v>
      </c>
      <c r="G391" s="3" t="str">
        <f t="shared" si="18"/>
        <v>D_desiccation_-10</v>
      </c>
      <c r="H391" s="3">
        <v>9.4910665995762429</v>
      </c>
      <c r="I391" s="3">
        <f t="shared" si="20"/>
        <v>0.03</v>
      </c>
      <c r="J391" s="3">
        <f>VLOOKUP(B391,key!A:J,5,FALSE)</f>
        <v>7.2</v>
      </c>
      <c r="K391" s="3">
        <f>VLOOKUP(B391,key!A:J,8,FALSE)</f>
        <v>60</v>
      </c>
      <c r="L391" s="3">
        <f>ROUND(VLOOKUP(B391,key!A:J,10,FALSE),2)</f>
        <v>2.86</v>
      </c>
    </row>
    <row r="392" spans="1:12" x14ac:dyDescent="0.4">
      <c r="A392" s="3">
        <v>1</v>
      </c>
      <c r="B392" s="3" t="s">
        <v>34</v>
      </c>
      <c r="C392" s="3" t="s">
        <v>541</v>
      </c>
      <c r="D392" s="3" t="s">
        <v>2</v>
      </c>
      <c r="E392" s="3" t="s">
        <v>725</v>
      </c>
      <c r="F392" s="3" t="str">
        <f t="shared" si="19"/>
        <v>D_desiccation</v>
      </c>
      <c r="G392" s="3" t="str">
        <f t="shared" si="18"/>
        <v>D_desiccation_1</v>
      </c>
      <c r="H392" s="3">
        <v>82.806586429093272</v>
      </c>
      <c r="I392" s="3">
        <f t="shared" si="20"/>
        <v>0.25800000000000001</v>
      </c>
      <c r="J392" s="3">
        <f>VLOOKUP(B392,key!A:J,5,FALSE)</f>
        <v>7.2</v>
      </c>
      <c r="K392" s="3">
        <f>VLOOKUP(B392,key!A:J,8,FALSE)</f>
        <v>60</v>
      </c>
      <c r="L392" s="3">
        <f>ROUND(VLOOKUP(B392,key!A:J,10,FALSE),2)</f>
        <v>2.86</v>
      </c>
    </row>
    <row r="393" spans="1:12" x14ac:dyDescent="0.4">
      <c r="A393" s="3">
        <v>2</v>
      </c>
      <c r="B393" s="3" t="s">
        <v>34</v>
      </c>
      <c r="C393" s="3" t="s">
        <v>541</v>
      </c>
      <c r="D393" s="3" t="s">
        <v>2</v>
      </c>
      <c r="E393" s="3" t="s">
        <v>725</v>
      </c>
      <c r="F393" s="3" t="str">
        <f t="shared" si="19"/>
        <v>D_desiccation</v>
      </c>
      <c r="G393" s="3" t="str">
        <f t="shared" si="18"/>
        <v>D_desiccation_2</v>
      </c>
      <c r="H393" s="3">
        <v>85.931616507094105</v>
      </c>
      <c r="I393" s="3">
        <f t="shared" si="20"/>
        <v>0.26700000000000002</v>
      </c>
      <c r="J393" s="3">
        <f>VLOOKUP(B393,key!A:J,5,FALSE)</f>
        <v>7.2</v>
      </c>
      <c r="K393" s="3">
        <f>VLOOKUP(B393,key!A:J,8,FALSE)</f>
        <v>60</v>
      </c>
      <c r="L393" s="3">
        <f>ROUND(VLOOKUP(B393,key!A:J,10,FALSE),2)</f>
        <v>2.86</v>
      </c>
    </row>
    <row r="394" spans="1:12" x14ac:dyDescent="0.4">
      <c r="A394" s="3">
        <v>6</v>
      </c>
      <c r="B394" s="3" t="s">
        <v>34</v>
      </c>
      <c r="C394" s="3" t="s">
        <v>541</v>
      </c>
      <c r="D394" s="3" t="s">
        <v>2</v>
      </c>
      <c r="E394" s="3" t="s">
        <v>725</v>
      </c>
      <c r="F394" s="3" t="str">
        <f t="shared" si="19"/>
        <v>D_desiccation</v>
      </c>
      <c r="G394" s="3" t="str">
        <f t="shared" si="18"/>
        <v>D_desiccation_6</v>
      </c>
      <c r="H394" s="3">
        <v>55.838306016766609</v>
      </c>
      <c r="I394" s="3">
        <f t="shared" si="20"/>
        <v>0.17399999999999999</v>
      </c>
      <c r="J394" s="3">
        <f>VLOOKUP(B394,key!A:J,5,FALSE)</f>
        <v>7.2</v>
      </c>
      <c r="K394" s="3">
        <f>VLOOKUP(B394,key!A:J,8,FALSE)</f>
        <v>60</v>
      </c>
      <c r="L394" s="3">
        <f>ROUND(VLOOKUP(B394,key!A:J,10,FALSE),2)</f>
        <v>2.86</v>
      </c>
    </row>
    <row r="395" spans="1:12" x14ac:dyDescent="0.4">
      <c r="A395" s="3">
        <v>10</v>
      </c>
      <c r="B395" s="3" t="s">
        <v>34</v>
      </c>
      <c r="C395" s="3" t="s">
        <v>541</v>
      </c>
      <c r="D395" s="3" t="s">
        <v>2</v>
      </c>
      <c r="E395" s="3" t="s">
        <v>725</v>
      </c>
      <c r="F395" s="3" t="str">
        <f t="shared" si="19"/>
        <v>D_desiccation</v>
      </c>
      <c r="G395" s="3" t="str">
        <f t="shared" si="18"/>
        <v>D_desiccation_10</v>
      </c>
      <c r="H395" s="3">
        <v>53.375175120607238</v>
      </c>
      <c r="I395" s="3">
        <f t="shared" si="20"/>
        <v>0.16600000000000001</v>
      </c>
      <c r="J395" s="3">
        <f>VLOOKUP(B395,key!A:J,5,FALSE)</f>
        <v>7.2</v>
      </c>
      <c r="K395" s="3">
        <f>VLOOKUP(B395,key!A:J,8,FALSE)</f>
        <v>60</v>
      </c>
      <c r="L395" s="3">
        <f>ROUND(VLOOKUP(B395,key!A:J,10,FALSE),2)</f>
        <v>2.86</v>
      </c>
    </row>
    <row r="396" spans="1:12" x14ac:dyDescent="0.4">
      <c r="A396" s="3">
        <v>-10</v>
      </c>
      <c r="B396" s="3" t="s">
        <v>46</v>
      </c>
      <c r="C396" s="3" t="s">
        <v>541</v>
      </c>
      <c r="D396" s="3" t="s">
        <v>2</v>
      </c>
      <c r="E396" s="3" t="s">
        <v>725</v>
      </c>
      <c r="F396" s="3" t="str">
        <f t="shared" si="19"/>
        <v>D_desiccation</v>
      </c>
      <c r="G396" s="3" t="str">
        <f t="shared" si="18"/>
        <v>D_desiccation_-10</v>
      </c>
      <c r="H396" s="3">
        <v>11.773777168798375</v>
      </c>
      <c r="I396" s="3">
        <f t="shared" si="20"/>
        <v>3.2000000000000001E-2</v>
      </c>
      <c r="J396" s="3">
        <f>VLOOKUP(B396,key!A:J,5,FALSE)</f>
        <v>8.1999999999999993</v>
      </c>
      <c r="K396" s="3">
        <f>VLOOKUP(B396,key!A:J,8,FALSE)</f>
        <v>60</v>
      </c>
      <c r="L396" s="3">
        <f>ROUND(VLOOKUP(B396,key!A:J,10,FALSE),2)</f>
        <v>2.86</v>
      </c>
    </row>
    <row r="397" spans="1:12" x14ac:dyDescent="0.4">
      <c r="A397" s="3">
        <v>1</v>
      </c>
      <c r="B397" s="3" t="s">
        <v>46</v>
      </c>
      <c r="C397" s="3" t="s">
        <v>541</v>
      </c>
      <c r="D397" s="3" t="s">
        <v>2</v>
      </c>
      <c r="E397" s="3" t="s">
        <v>725</v>
      </c>
      <c r="F397" s="3" t="str">
        <f t="shared" si="19"/>
        <v>D_desiccation</v>
      </c>
      <c r="G397" s="3" t="str">
        <f t="shared" si="18"/>
        <v>D_desiccation_1</v>
      </c>
      <c r="H397" s="3">
        <v>56.167587221427539</v>
      </c>
      <c r="I397" s="3">
        <f t="shared" si="20"/>
        <v>0.153</v>
      </c>
      <c r="J397" s="3">
        <f>VLOOKUP(B397,key!A:J,5,FALSE)</f>
        <v>8.1999999999999993</v>
      </c>
      <c r="K397" s="3">
        <f>VLOOKUP(B397,key!A:J,8,FALSE)</f>
        <v>60</v>
      </c>
      <c r="L397" s="3">
        <f>ROUND(VLOOKUP(B397,key!A:J,10,FALSE),2)</f>
        <v>2.86</v>
      </c>
    </row>
    <row r="398" spans="1:12" x14ac:dyDescent="0.4">
      <c r="A398" s="3">
        <v>2</v>
      </c>
      <c r="B398" s="3" t="s">
        <v>46</v>
      </c>
      <c r="C398" s="3" t="s">
        <v>541</v>
      </c>
      <c r="D398" s="3" t="s">
        <v>2</v>
      </c>
      <c r="E398" s="3" t="s">
        <v>725</v>
      </c>
      <c r="F398" s="3" t="str">
        <f t="shared" si="19"/>
        <v>D_desiccation</v>
      </c>
      <c r="G398" s="3" t="str">
        <f t="shared" si="18"/>
        <v>D_desiccation_2</v>
      </c>
      <c r="H398" s="3">
        <v>114.54179043473923</v>
      </c>
      <c r="I398" s="3">
        <f t="shared" si="20"/>
        <v>0.313</v>
      </c>
      <c r="J398" s="3">
        <f>VLOOKUP(B398,key!A:J,5,FALSE)</f>
        <v>8.1999999999999993</v>
      </c>
      <c r="K398" s="3">
        <f>VLOOKUP(B398,key!A:J,8,FALSE)</f>
        <v>60</v>
      </c>
      <c r="L398" s="3">
        <f>ROUND(VLOOKUP(B398,key!A:J,10,FALSE),2)</f>
        <v>2.86</v>
      </c>
    </row>
    <row r="399" spans="1:12" x14ac:dyDescent="0.4">
      <c r="A399" s="3">
        <v>6</v>
      </c>
      <c r="B399" s="3" t="s">
        <v>46</v>
      </c>
      <c r="C399" s="3" t="s">
        <v>541</v>
      </c>
      <c r="D399" s="3" t="s">
        <v>2</v>
      </c>
      <c r="E399" s="3" t="s">
        <v>725</v>
      </c>
      <c r="F399" s="3" t="str">
        <f t="shared" si="19"/>
        <v>D_desiccation</v>
      </c>
      <c r="G399" s="3" t="str">
        <f t="shared" si="18"/>
        <v>D_desiccation_6</v>
      </c>
      <c r="H399" s="3">
        <v>76.101083673570628</v>
      </c>
      <c r="I399" s="3">
        <f t="shared" si="20"/>
        <v>0.20799999999999999</v>
      </c>
      <c r="J399" s="3">
        <f>VLOOKUP(B399,key!A:J,5,FALSE)</f>
        <v>8.1999999999999993</v>
      </c>
      <c r="K399" s="3">
        <f>VLOOKUP(B399,key!A:J,8,FALSE)</f>
        <v>60</v>
      </c>
      <c r="L399" s="3">
        <f>ROUND(VLOOKUP(B399,key!A:J,10,FALSE),2)</f>
        <v>2.86</v>
      </c>
    </row>
    <row r="400" spans="1:12" x14ac:dyDescent="0.4">
      <c r="A400" s="3">
        <v>10</v>
      </c>
      <c r="B400" s="3" t="s">
        <v>46</v>
      </c>
      <c r="C400" s="3" t="s">
        <v>541</v>
      </c>
      <c r="D400" s="3" t="s">
        <v>2</v>
      </c>
      <c r="E400" s="3" t="s">
        <v>725</v>
      </c>
      <c r="F400" s="3" t="str">
        <f t="shared" si="19"/>
        <v>D_desiccation</v>
      </c>
      <c r="G400" s="3" t="str">
        <f t="shared" si="18"/>
        <v>D_desiccation_10</v>
      </c>
      <c r="H400" s="3">
        <v>10.118166767151166</v>
      </c>
      <c r="I400" s="3">
        <f t="shared" si="20"/>
        <v>2.8000000000000001E-2</v>
      </c>
      <c r="J400" s="3">
        <f>VLOOKUP(B400,key!A:J,5,FALSE)</f>
        <v>8.1999999999999993</v>
      </c>
      <c r="K400" s="3">
        <f>VLOOKUP(B400,key!A:J,8,FALSE)</f>
        <v>60</v>
      </c>
      <c r="L400" s="3">
        <f>ROUND(VLOOKUP(B400,key!A:J,10,FALSE),2)</f>
        <v>2.86</v>
      </c>
    </row>
    <row r="401" spans="1:12" x14ac:dyDescent="0.4">
      <c r="A401" s="3">
        <v>-10</v>
      </c>
      <c r="B401" s="3" t="s">
        <v>167</v>
      </c>
      <c r="C401" s="3" t="s">
        <v>541</v>
      </c>
      <c r="D401" s="3" t="s">
        <v>2</v>
      </c>
      <c r="E401" s="3" t="s">
        <v>725</v>
      </c>
      <c r="F401" s="3" t="str">
        <f t="shared" si="19"/>
        <v>D_desiccation</v>
      </c>
      <c r="G401" s="3" t="str">
        <f t="shared" si="18"/>
        <v>D_desiccation_-10</v>
      </c>
      <c r="H401" s="3">
        <v>50.043621377913496</v>
      </c>
      <c r="I401" s="3">
        <f t="shared" si="20"/>
        <v>0.11600000000000001</v>
      </c>
      <c r="J401" s="3">
        <f>VLOOKUP(B401,key!A:J,5,FALSE)</f>
        <v>9.6999999999999993</v>
      </c>
      <c r="K401" s="3">
        <f>VLOOKUP(B401,key!A:J,8,FALSE)</f>
        <v>74</v>
      </c>
      <c r="L401" s="3">
        <f>ROUND(VLOOKUP(B401,key!A:J,10,FALSE),2)</f>
        <v>3.42</v>
      </c>
    </row>
    <row r="402" spans="1:12" x14ac:dyDescent="0.4">
      <c r="A402" s="3">
        <v>1</v>
      </c>
      <c r="B402" s="3" t="s">
        <v>167</v>
      </c>
      <c r="C402" s="3" t="s">
        <v>541</v>
      </c>
      <c r="D402" s="3" t="s">
        <v>2</v>
      </c>
      <c r="E402" s="3" t="s">
        <v>725</v>
      </c>
      <c r="F402" s="3" t="str">
        <f t="shared" si="19"/>
        <v>D_desiccation</v>
      </c>
      <c r="G402" s="3" t="str">
        <f t="shared" si="18"/>
        <v>D_desiccation_1</v>
      </c>
      <c r="H402" s="3">
        <v>65.603789543808531</v>
      </c>
      <c r="I402" s="3">
        <f t="shared" si="20"/>
        <v>0.151</v>
      </c>
      <c r="J402" s="3">
        <f>VLOOKUP(B402,key!A:J,5,FALSE)</f>
        <v>9.6999999999999993</v>
      </c>
      <c r="K402" s="3">
        <f>VLOOKUP(B402,key!A:J,8,FALSE)</f>
        <v>74</v>
      </c>
      <c r="L402" s="3">
        <f>ROUND(VLOOKUP(B402,key!A:J,10,FALSE),2)</f>
        <v>3.42</v>
      </c>
    </row>
    <row r="403" spans="1:12" x14ac:dyDescent="0.4">
      <c r="A403" s="3">
        <v>2</v>
      </c>
      <c r="B403" s="3" t="s">
        <v>167</v>
      </c>
      <c r="C403" s="3" t="s">
        <v>541</v>
      </c>
      <c r="D403" s="3" t="s">
        <v>2</v>
      </c>
      <c r="E403" s="3" t="s">
        <v>725</v>
      </c>
      <c r="F403" s="3" t="str">
        <f t="shared" si="19"/>
        <v>D_desiccation</v>
      </c>
      <c r="G403" s="3" t="str">
        <f t="shared" si="18"/>
        <v>D_desiccation_2</v>
      </c>
      <c r="H403" s="3">
        <v>115.4765211960908</v>
      </c>
      <c r="I403" s="3">
        <f t="shared" si="20"/>
        <v>0.26700000000000002</v>
      </c>
      <c r="J403" s="3">
        <f>VLOOKUP(B403,key!A:J,5,FALSE)</f>
        <v>9.6999999999999993</v>
      </c>
      <c r="K403" s="3">
        <f>VLOOKUP(B403,key!A:J,8,FALSE)</f>
        <v>74</v>
      </c>
      <c r="L403" s="3">
        <f>ROUND(VLOOKUP(B403,key!A:J,10,FALSE),2)</f>
        <v>3.42</v>
      </c>
    </row>
    <row r="404" spans="1:12" x14ac:dyDescent="0.4">
      <c r="A404" s="3">
        <v>6</v>
      </c>
      <c r="B404" s="3" t="s">
        <v>167</v>
      </c>
      <c r="C404" s="3" t="s">
        <v>541</v>
      </c>
      <c r="D404" s="3" t="s">
        <v>2</v>
      </c>
      <c r="E404" s="3" t="s">
        <v>725</v>
      </c>
      <c r="F404" s="3" t="str">
        <f t="shared" si="19"/>
        <v>D_desiccation</v>
      </c>
      <c r="G404" s="3" t="str">
        <f t="shared" si="18"/>
        <v>D_desiccation_6</v>
      </c>
      <c r="H404" s="3">
        <v>75.159552366985366</v>
      </c>
      <c r="I404" s="3">
        <f t="shared" si="20"/>
        <v>0.17299999999999999</v>
      </c>
      <c r="J404" s="3">
        <f>VLOOKUP(B404,key!A:J,5,FALSE)</f>
        <v>9.6999999999999993</v>
      </c>
      <c r="K404" s="3">
        <f>VLOOKUP(B404,key!A:J,8,FALSE)</f>
        <v>74</v>
      </c>
      <c r="L404" s="3">
        <f>ROUND(VLOOKUP(B404,key!A:J,10,FALSE),2)</f>
        <v>3.42</v>
      </c>
    </row>
    <row r="405" spans="1:12" x14ac:dyDescent="0.4">
      <c r="A405" s="3">
        <v>10</v>
      </c>
      <c r="B405" s="3" t="s">
        <v>167</v>
      </c>
      <c r="C405" s="3" t="s">
        <v>541</v>
      </c>
      <c r="D405" s="3" t="s">
        <v>2</v>
      </c>
      <c r="E405" s="3" t="s">
        <v>725</v>
      </c>
      <c r="F405" s="3" t="str">
        <f t="shared" si="19"/>
        <v>D_desiccation</v>
      </c>
      <c r="G405" s="3" t="str">
        <f t="shared" si="18"/>
        <v>D_desiccation_10</v>
      </c>
      <c r="H405" s="3">
        <v>58.544955469133001</v>
      </c>
      <c r="I405" s="3">
        <f t="shared" si="20"/>
        <v>0.13500000000000001</v>
      </c>
      <c r="J405" s="3">
        <f>VLOOKUP(B405,key!A:J,5,FALSE)</f>
        <v>9.6999999999999993</v>
      </c>
      <c r="K405" s="3">
        <f>VLOOKUP(B405,key!A:J,8,FALSE)</f>
        <v>74</v>
      </c>
      <c r="L405" s="3">
        <f>ROUND(VLOOKUP(B405,key!A:J,10,FALSE),2)</f>
        <v>3.42</v>
      </c>
    </row>
    <row r="406" spans="1:12" x14ac:dyDescent="0.4">
      <c r="A406" s="3">
        <v>-10</v>
      </c>
      <c r="B406" s="3" t="s">
        <v>182</v>
      </c>
      <c r="C406" s="3" t="s">
        <v>541</v>
      </c>
      <c r="D406" s="3" t="s">
        <v>2</v>
      </c>
      <c r="E406" s="3" t="s">
        <v>725</v>
      </c>
      <c r="F406" s="3" t="str">
        <f t="shared" si="19"/>
        <v>D_desiccation</v>
      </c>
      <c r="G406" s="3" t="str">
        <f t="shared" si="18"/>
        <v>D_desiccation_-10</v>
      </c>
      <c r="H406" s="3">
        <v>59.155533576798533</v>
      </c>
      <c r="I406" s="3">
        <f t="shared" si="20"/>
        <v>0.13700000000000001</v>
      </c>
      <c r="J406" s="3">
        <f>VLOOKUP(B406,key!A:J,5,FALSE)</f>
        <v>9.6999999999999993</v>
      </c>
      <c r="K406" s="3">
        <f>VLOOKUP(B406,key!A:J,8,FALSE)</f>
        <v>96</v>
      </c>
      <c r="L406" s="3">
        <f>ROUND(VLOOKUP(B406,key!A:J,10,FALSE),2)</f>
        <v>4.29</v>
      </c>
    </row>
    <row r="407" spans="1:12" x14ac:dyDescent="0.4">
      <c r="A407" s="3">
        <v>1</v>
      </c>
      <c r="B407" s="3" t="s">
        <v>182</v>
      </c>
      <c r="C407" s="3" t="s">
        <v>541</v>
      </c>
      <c r="D407" s="3" t="s">
        <v>2</v>
      </c>
      <c r="E407" s="3" t="s">
        <v>725</v>
      </c>
      <c r="F407" s="3" t="str">
        <f t="shared" si="19"/>
        <v>D_desiccation</v>
      </c>
      <c r="G407" s="3" t="str">
        <f t="shared" si="18"/>
        <v>D_desiccation_1</v>
      </c>
      <c r="H407" s="3">
        <v>76.731263811264895</v>
      </c>
      <c r="I407" s="3">
        <f t="shared" si="20"/>
        <v>0.17699999999999999</v>
      </c>
      <c r="J407" s="3">
        <f>VLOOKUP(B407,key!A:J,5,FALSE)</f>
        <v>9.6999999999999993</v>
      </c>
      <c r="K407" s="3">
        <f>VLOOKUP(B407,key!A:J,8,FALSE)</f>
        <v>96</v>
      </c>
      <c r="L407" s="3">
        <f>ROUND(VLOOKUP(B407,key!A:J,10,FALSE),2)</f>
        <v>4.29</v>
      </c>
    </row>
    <row r="408" spans="1:12" x14ac:dyDescent="0.4">
      <c r="A408" s="3">
        <v>2</v>
      </c>
      <c r="B408" s="3" t="s">
        <v>182</v>
      </c>
      <c r="C408" s="3" t="s">
        <v>541</v>
      </c>
      <c r="D408" s="3" t="s">
        <v>2</v>
      </c>
      <c r="E408" s="3" t="s">
        <v>725</v>
      </c>
      <c r="F408" s="3" t="str">
        <f t="shared" si="19"/>
        <v>D_desiccation</v>
      </c>
      <c r="G408" s="3" t="str">
        <f t="shared" si="18"/>
        <v>D_desiccation_2</v>
      </c>
      <c r="H408" s="3">
        <v>140.74967237326103</v>
      </c>
      <c r="I408" s="3">
        <f t="shared" si="20"/>
        <v>0.32500000000000001</v>
      </c>
      <c r="J408" s="3">
        <f>VLOOKUP(B408,key!A:J,5,FALSE)</f>
        <v>9.6999999999999993</v>
      </c>
      <c r="K408" s="3">
        <f>VLOOKUP(B408,key!A:J,8,FALSE)</f>
        <v>96</v>
      </c>
      <c r="L408" s="3">
        <f>ROUND(VLOOKUP(B408,key!A:J,10,FALSE),2)</f>
        <v>4.29</v>
      </c>
    </row>
    <row r="409" spans="1:12" x14ac:dyDescent="0.4">
      <c r="A409" s="3">
        <v>6</v>
      </c>
      <c r="B409" s="3" t="s">
        <v>182</v>
      </c>
      <c r="C409" s="3" t="s">
        <v>541</v>
      </c>
      <c r="D409" s="3" t="s">
        <v>2</v>
      </c>
      <c r="E409" s="3" t="s">
        <v>725</v>
      </c>
      <c r="F409" s="3" t="str">
        <f t="shared" si="19"/>
        <v>D_desiccation</v>
      </c>
      <c r="G409" s="3" t="str">
        <f t="shared" si="18"/>
        <v>D_desiccation_6</v>
      </c>
      <c r="H409" s="3">
        <v>71.883221757331498</v>
      </c>
      <c r="I409" s="3">
        <f t="shared" si="20"/>
        <v>0.16600000000000001</v>
      </c>
      <c r="J409" s="3">
        <f>VLOOKUP(B409,key!A:J,5,FALSE)</f>
        <v>9.6999999999999993</v>
      </c>
      <c r="K409" s="3">
        <f>VLOOKUP(B409,key!A:J,8,FALSE)</f>
        <v>96</v>
      </c>
      <c r="L409" s="3">
        <f>ROUND(VLOOKUP(B409,key!A:J,10,FALSE),2)</f>
        <v>4.29</v>
      </c>
    </row>
    <row r="410" spans="1:12" x14ac:dyDescent="0.4">
      <c r="A410" s="3">
        <v>10</v>
      </c>
      <c r="B410" s="3" t="s">
        <v>182</v>
      </c>
      <c r="C410" s="3" t="s">
        <v>541</v>
      </c>
      <c r="D410" s="3" t="s">
        <v>2</v>
      </c>
      <c r="E410" s="3" t="s">
        <v>725</v>
      </c>
      <c r="F410" s="3" t="str">
        <f t="shared" si="19"/>
        <v>D_desiccation</v>
      </c>
      <c r="G410" s="3" t="str">
        <f t="shared" si="18"/>
        <v>D_desiccation_10</v>
      </c>
      <c r="H410" s="3">
        <v>64.701900001599469</v>
      </c>
      <c r="I410" s="3">
        <f t="shared" si="20"/>
        <v>0.14899999999999999</v>
      </c>
      <c r="J410" s="3">
        <f>VLOOKUP(B410,key!A:J,5,FALSE)</f>
        <v>9.6999999999999993</v>
      </c>
      <c r="K410" s="3">
        <f>VLOOKUP(B410,key!A:J,8,FALSE)</f>
        <v>96</v>
      </c>
      <c r="L410" s="3">
        <f>ROUND(VLOOKUP(B410,key!A:J,10,FALSE),2)</f>
        <v>4.29</v>
      </c>
    </row>
    <row r="411" spans="1:12" x14ac:dyDescent="0.4">
      <c r="A411" s="3">
        <v>-10</v>
      </c>
      <c r="B411" s="3" t="s">
        <v>117</v>
      </c>
      <c r="C411" s="3" t="s">
        <v>541</v>
      </c>
      <c r="D411" s="3" t="s">
        <v>2</v>
      </c>
      <c r="E411" s="3" t="s">
        <v>725</v>
      </c>
      <c r="F411" s="3" t="str">
        <f t="shared" si="19"/>
        <v>D_desiccation</v>
      </c>
      <c r="G411" s="3" t="str">
        <f t="shared" si="18"/>
        <v>D_desiccation_-10</v>
      </c>
      <c r="H411" s="3">
        <v>29.561562142176371</v>
      </c>
      <c r="I411" s="3">
        <f t="shared" si="20"/>
        <v>8.2000000000000003E-2</v>
      </c>
      <c r="J411" s="3">
        <f>VLOOKUP(B411,key!A:J,5,FALSE)</f>
        <v>8.1</v>
      </c>
      <c r="K411" s="3">
        <f>VLOOKUP(B411,key!A:J,8,FALSE)</f>
        <v>60</v>
      </c>
      <c r="L411" s="3">
        <f>ROUND(VLOOKUP(B411,key!A:J,10,FALSE),2)</f>
        <v>2.87</v>
      </c>
    </row>
    <row r="412" spans="1:12" x14ac:dyDescent="0.4">
      <c r="A412" s="3">
        <v>1</v>
      </c>
      <c r="B412" s="3" t="s">
        <v>117</v>
      </c>
      <c r="C412" s="3" t="s">
        <v>541</v>
      </c>
      <c r="D412" s="3" t="s">
        <v>2</v>
      </c>
      <c r="E412" s="3" t="s">
        <v>725</v>
      </c>
      <c r="F412" s="3" t="str">
        <f t="shared" si="19"/>
        <v>D_desiccation</v>
      </c>
      <c r="G412" s="3" t="str">
        <f t="shared" si="18"/>
        <v>D_desiccation_1</v>
      </c>
      <c r="H412" s="3">
        <v>48.864134823695778</v>
      </c>
      <c r="I412" s="3">
        <f t="shared" si="20"/>
        <v>0.13500000000000001</v>
      </c>
      <c r="J412" s="3">
        <f>VLOOKUP(B412,key!A:J,5,FALSE)</f>
        <v>8.1</v>
      </c>
      <c r="K412" s="3">
        <f>VLOOKUP(B412,key!A:J,8,FALSE)</f>
        <v>60</v>
      </c>
      <c r="L412" s="3">
        <f>ROUND(VLOOKUP(B412,key!A:J,10,FALSE),2)</f>
        <v>2.87</v>
      </c>
    </row>
    <row r="413" spans="1:12" x14ac:dyDescent="0.4">
      <c r="A413" s="3">
        <v>2</v>
      </c>
      <c r="B413" s="3" t="s">
        <v>117</v>
      </c>
      <c r="C413" s="3" t="s">
        <v>541</v>
      </c>
      <c r="D413" s="3" t="s">
        <v>2</v>
      </c>
      <c r="E413" s="3" t="s">
        <v>725</v>
      </c>
      <c r="F413" s="3" t="str">
        <f t="shared" si="19"/>
        <v>D_desiccation</v>
      </c>
      <c r="G413" s="3" t="str">
        <f t="shared" si="18"/>
        <v>D_desiccation_2</v>
      </c>
      <c r="H413" s="3">
        <v>95.937858325219452</v>
      </c>
      <c r="I413" s="3">
        <f t="shared" si="20"/>
        <v>0.26500000000000001</v>
      </c>
      <c r="J413" s="3">
        <f>VLOOKUP(B413,key!A:J,5,FALSE)</f>
        <v>8.1</v>
      </c>
      <c r="K413" s="3">
        <f>VLOOKUP(B413,key!A:J,8,FALSE)</f>
        <v>60</v>
      </c>
      <c r="L413" s="3">
        <f>ROUND(VLOOKUP(B413,key!A:J,10,FALSE),2)</f>
        <v>2.87</v>
      </c>
    </row>
    <row r="414" spans="1:12" x14ac:dyDescent="0.4">
      <c r="A414" s="3">
        <v>6</v>
      </c>
      <c r="B414" s="3" t="s">
        <v>117</v>
      </c>
      <c r="C414" s="3" t="s">
        <v>541</v>
      </c>
      <c r="D414" s="3" t="s">
        <v>2</v>
      </c>
      <c r="E414" s="3" t="s">
        <v>725</v>
      </c>
      <c r="F414" s="3" t="str">
        <f t="shared" si="19"/>
        <v>D_desiccation</v>
      </c>
      <c r="G414" s="3" t="str">
        <f t="shared" si="18"/>
        <v>D_desiccation_6</v>
      </c>
      <c r="H414" s="3">
        <v>64.789858860805808</v>
      </c>
      <c r="I414" s="3">
        <f t="shared" si="20"/>
        <v>0.17899999999999999</v>
      </c>
      <c r="J414" s="3">
        <f>VLOOKUP(B414,key!A:J,5,FALSE)</f>
        <v>8.1</v>
      </c>
      <c r="K414" s="3">
        <f>VLOOKUP(B414,key!A:J,8,FALSE)</f>
        <v>60</v>
      </c>
      <c r="L414" s="3">
        <f>ROUND(VLOOKUP(B414,key!A:J,10,FALSE),2)</f>
        <v>2.87</v>
      </c>
    </row>
    <row r="415" spans="1:12" x14ac:dyDescent="0.4">
      <c r="A415" s="3">
        <v>10</v>
      </c>
      <c r="B415" s="3" t="s">
        <v>117</v>
      </c>
      <c r="C415" s="3" t="s">
        <v>541</v>
      </c>
      <c r="D415" s="3" t="s">
        <v>2</v>
      </c>
      <c r="E415" s="3" t="s">
        <v>725</v>
      </c>
      <c r="F415" s="3" t="str">
        <f t="shared" si="19"/>
        <v>D_desiccation</v>
      </c>
      <c r="G415" s="3" t="str">
        <f t="shared" si="18"/>
        <v>D_desiccation_10</v>
      </c>
      <c r="H415" s="3">
        <v>28.54784373835848</v>
      </c>
      <c r="I415" s="3">
        <f t="shared" si="20"/>
        <v>7.9000000000000001E-2</v>
      </c>
      <c r="J415" s="3">
        <f>VLOOKUP(B415,key!A:J,5,FALSE)</f>
        <v>8.1</v>
      </c>
      <c r="K415" s="3">
        <f>VLOOKUP(B415,key!A:J,8,FALSE)</f>
        <v>60</v>
      </c>
      <c r="L415" s="3">
        <f>ROUND(VLOOKUP(B415,key!A:J,10,FALSE),2)</f>
        <v>2.87</v>
      </c>
    </row>
    <row r="416" spans="1:12" x14ac:dyDescent="0.4">
      <c r="A416" s="3">
        <v>-10</v>
      </c>
      <c r="B416" s="3" t="s">
        <v>173</v>
      </c>
      <c r="C416" s="3" t="s">
        <v>541</v>
      </c>
      <c r="D416" s="3" t="s">
        <v>2</v>
      </c>
      <c r="E416" s="3" t="s">
        <v>725</v>
      </c>
      <c r="F416" s="3" t="str">
        <f t="shared" si="19"/>
        <v>D_desiccation</v>
      </c>
      <c r="G416" s="3" t="str">
        <f t="shared" si="18"/>
        <v>D_desiccation_-10</v>
      </c>
      <c r="H416" s="3">
        <v>52.598154246152887</v>
      </c>
      <c r="I416" s="3">
        <f t="shared" si="20"/>
        <v>0.13500000000000001</v>
      </c>
      <c r="J416" s="3">
        <f>VLOOKUP(B416,key!A:J,5,FALSE)</f>
        <v>8.6999999999999993</v>
      </c>
      <c r="K416" s="3">
        <f>VLOOKUP(B416,key!A:J,8,FALSE)</f>
        <v>66</v>
      </c>
      <c r="L416" s="3">
        <f>ROUND(VLOOKUP(B416,key!A:J,10,FALSE),2)</f>
        <v>3.08</v>
      </c>
    </row>
    <row r="417" spans="1:12" x14ac:dyDescent="0.4">
      <c r="A417" s="3">
        <v>1</v>
      </c>
      <c r="B417" s="3" t="s">
        <v>173</v>
      </c>
      <c r="C417" s="3" t="s">
        <v>541</v>
      </c>
      <c r="D417" s="3" t="s">
        <v>2</v>
      </c>
      <c r="E417" s="3" t="s">
        <v>725</v>
      </c>
      <c r="F417" s="3" t="str">
        <f t="shared" si="19"/>
        <v>D_desiccation</v>
      </c>
      <c r="G417" s="3" t="str">
        <f t="shared" si="18"/>
        <v>D_desiccation_1</v>
      </c>
      <c r="H417" s="3">
        <v>70.526108964125456</v>
      </c>
      <c r="I417" s="3">
        <f t="shared" si="20"/>
        <v>0.182</v>
      </c>
      <c r="J417" s="3">
        <f>VLOOKUP(B417,key!A:J,5,FALSE)</f>
        <v>8.6999999999999993</v>
      </c>
      <c r="K417" s="3">
        <f>VLOOKUP(B417,key!A:J,8,FALSE)</f>
        <v>66</v>
      </c>
      <c r="L417" s="3">
        <f>ROUND(VLOOKUP(B417,key!A:J,10,FALSE),2)</f>
        <v>3.08</v>
      </c>
    </row>
    <row r="418" spans="1:12" x14ac:dyDescent="0.4">
      <c r="A418" s="3">
        <v>2</v>
      </c>
      <c r="B418" s="3" t="s">
        <v>173</v>
      </c>
      <c r="C418" s="3" t="s">
        <v>541</v>
      </c>
      <c r="D418" s="3" t="s">
        <v>2</v>
      </c>
      <c r="E418" s="3" t="s">
        <v>725</v>
      </c>
      <c r="F418" s="3" t="str">
        <f t="shared" si="19"/>
        <v>D_desiccation</v>
      </c>
      <c r="G418" s="3" t="str">
        <f t="shared" si="18"/>
        <v>D_desiccation_2</v>
      </c>
      <c r="H418" s="3">
        <v>106.61099551334937</v>
      </c>
      <c r="I418" s="3">
        <f t="shared" si="20"/>
        <v>0.27400000000000002</v>
      </c>
      <c r="J418" s="3">
        <f>VLOOKUP(B418,key!A:J,5,FALSE)</f>
        <v>8.6999999999999993</v>
      </c>
      <c r="K418" s="3">
        <f>VLOOKUP(B418,key!A:J,8,FALSE)</f>
        <v>66</v>
      </c>
      <c r="L418" s="3">
        <f>ROUND(VLOOKUP(B418,key!A:J,10,FALSE),2)</f>
        <v>3.08</v>
      </c>
    </row>
    <row r="419" spans="1:12" x14ac:dyDescent="0.4">
      <c r="A419" s="3">
        <v>6</v>
      </c>
      <c r="B419" s="3" t="s">
        <v>173</v>
      </c>
      <c r="C419" s="3" t="s">
        <v>541</v>
      </c>
      <c r="D419" s="3" t="s">
        <v>2</v>
      </c>
      <c r="E419" s="3" t="s">
        <v>725</v>
      </c>
      <c r="F419" s="3" t="str">
        <f t="shared" si="19"/>
        <v>D_desiccation</v>
      </c>
      <c r="G419" s="3" t="str">
        <f t="shared" si="18"/>
        <v>D_desiccation_6</v>
      </c>
      <c r="H419" s="3">
        <v>61.010958251354367</v>
      </c>
      <c r="I419" s="3">
        <f t="shared" si="20"/>
        <v>0.157</v>
      </c>
      <c r="J419" s="3">
        <f>VLOOKUP(B419,key!A:J,5,FALSE)</f>
        <v>8.6999999999999993</v>
      </c>
      <c r="K419" s="3">
        <f>VLOOKUP(B419,key!A:J,8,FALSE)</f>
        <v>66</v>
      </c>
      <c r="L419" s="3">
        <f>ROUND(VLOOKUP(B419,key!A:J,10,FALSE),2)</f>
        <v>3.08</v>
      </c>
    </row>
    <row r="420" spans="1:12" x14ac:dyDescent="0.4">
      <c r="A420" s="3">
        <v>10</v>
      </c>
      <c r="B420" s="3" t="s">
        <v>173</v>
      </c>
      <c r="C420" s="3" t="s">
        <v>541</v>
      </c>
      <c r="D420" s="3" t="s">
        <v>2</v>
      </c>
      <c r="E420" s="3" t="s">
        <v>725</v>
      </c>
      <c r="F420" s="3" t="str">
        <f t="shared" si="19"/>
        <v>D_desiccation</v>
      </c>
      <c r="G420" s="3" t="str">
        <f t="shared" si="18"/>
        <v>D_desiccation_10</v>
      </c>
      <c r="H420" s="3">
        <v>94.190173572503738</v>
      </c>
      <c r="I420" s="3">
        <f t="shared" si="20"/>
        <v>0.24199999999999999</v>
      </c>
      <c r="J420" s="3">
        <f>VLOOKUP(B420,key!A:J,5,FALSE)</f>
        <v>8.6999999999999993</v>
      </c>
      <c r="K420" s="3">
        <f>VLOOKUP(B420,key!A:J,8,FALSE)</f>
        <v>66</v>
      </c>
      <c r="L420" s="3">
        <f>ROUND(VLOOKUP(B420,key!A:J,10,FALSE),2)</f>
        <v>3.08</v>
      </c>
    </row>
    <row r="421" spans="1:12" x14ac:dyDescent="0.4">
      <c r="A421" s="3">
        <v>-10</v>
      </c>
      <c r="B421" s="3" t="s">
        <v>107</v>
      </c>
      <c r="C421" s="3" t="s">
        <v>541</v>
      </c>
      <c r="D421" s="3" t="s">
        <v>2</v>
      </c>
      <c r="E421" s="3" t="s">
        <v>725</v>
      </c>
      <c r="F421" s="3" t="str">
        <f t="shared" si="19"/>
        <v>D_desiccation</v>
      </c>
      <c r="G421" s="3" t="str">
        <f t="shared" si="18"/>
        <v>D_desiccation_-10</v>
      </c>
      <c r="H421" s="3">
        <v>25.279352114058753</v>
      </c>
      <c r="I421" s="3">
        <f t="shared" si="20"/>
        <v>8.2000000000000003E-2</v>
      </c>
      <c r="J421" s="3">
        <f>VLOOKUP(B421,key!A:J,5,FALSE)</f>
        <v>6.9</v>
      </c>
      <c r="K421" s="3">
        <f>VLOOKUP(B421,key!A:J,8,FALSE)</f>
        <v>50</v>
      </c>
      <c r="L421" s="3">
        <f>ROUND(VLOOKUP(B421,key!A:J,10,FALSE),2)</f>
        <v>2.4500000000000002</v>
      </c>
    </row>
    <row r="422" spans="1:12" x14ac:dyDescent="0.4">
      <c r="A422" s="3">
        <v>1</v>
      </c>
      <c r="B422" s="3" t="s">
        <v>107</v>
      </c>
      <c r="C422" s="3" t="s">
        <v>541</v>
      </c>
      <c r="D422" s="3" t="s">
        <v>2</v>
      </c>
      <c r="E422" s="3" t="s">
        <v>725</v>
      </c>
      <c r="F422" s="3" t="str">
        <f t="shared" si="19"/>
        <v>D_desiccation</v>
      </c>
      <c r="G422" s="3" t="str">
        <f t="shared" si="18"/>
        <v>D_desiccation_1</v>
      </c>
      <c r="H422" s="3">
        <v>52.090708517619674</v>
      </c>
      <c r="I422" s="3">
        <f t="shared" si="20"/>
        <v>0.16900000000000001</v>
      </c>
      <c r="J422" s="3">
        <f>VLOOKUP(B422,key!A:J,5,FALSE)</f>
        <v>6.9</v>
      </c>
      <c r="K422" s="3">
        <f>VLOOKUP(B422,key!A:J,8,FALSE)</f>
        <v>50</v>
      </c>
      <c r="L422" s="3">
        <f>ROUND(VLOOKUP(B422,key!A:J,10,FALSE),2)</f>
        <v>2.4500000000000002</v>
      </c>
    </row>
    <row r="423" spans="1:12" x14ac:dyDescent="0.4">
      <c r="A423" s="3">
        <v>2</v>
      </c>
      <c r="B423" s="3" t="s">
        <v>107</v>
      </c>
      <c r="C423" s="3" t="s">
        <v>541</v>
      </c>
      <c r="D423" s="3" t="s">
        <v>2</v>
      </c>
      <c r="E423" s="3" t="s">
        <v>725</v>
      </c>
      <c r="F423" s="3" t="str">
        <f t="shared" si="19"/>
        <v>D_desiccation</v>
      </c>
      <c r="G423" s="3" t="str">
        <f t="shared" si="18"/>
        <v>D_desiccation_2</v>
      </c>
      <c r="H423" s="3">
        <v>86.385949205074695</v>
      </c>
      <c r="I423" s="3">
        <f t="shared" si="20"/>
        <v>0.28000000000000003</v>
      </c>
      <c r="J423" s="3">
        <f>VLOOKUP(B423,key!A:J,5,FALSE)</f>
        <v>6.9</v>
      </c>
      <c r="K423" s="3">
        <f>VLOOKUP(B423,key!A:J,8,FALSE)</f>
        <v>50</v>
      </c>
      <c r="L423" s="3">
        <f>ROUND(VLOOKUP(B423,key!A:J,10,FALSE),2)</f>
        <v>2.4500000000000002</v>
      </c>
    </row>
    <row r="424" spans="1:12" x14ac:dyDescent="0.4">
      <c r="A424" s="3">
        <v>6</v>
      </c>
      <c r="B424" s="3" t="s">
        <v>107</v>
      </c>
      <c r="C424" s="3" t="s">
        <v>541</v>
      </c>
      <c r="D424" s="3" t="s">
        <v>2</v>
      </c>
      <c r="E424" s="3" t="s">
        <v>725</v>
      </c>
      <c r="F424" s="3" t="str">
        <f t="shared" si="19"/>
        <v>D_desiccation</v>
      </c>
      <c r="G424" s="3" t="str">
        <f t="shared" si="18"/>
        <v>D_desiccation_6</v>
      </c>
      <c r="H424" s="3">
        <v>24.817449976207257</v>
      </c>
      <c r="I424" s="3">
        <f t="shared" si="20"/>
        <v>8.1000000000000003E-2</v>
      </c>
      <c r="J424" s="3">
        <f>VLOOKUP(B424,key!A:J,5,FALSE)</f>
        <v>6.9</v>
      </c>
      <c r="K424" s="3">
        <f>VLOOKUP(B424,key!A:J,8,FALSE)</f>
        <v>50</v>
      </c>
      <c r="L424" s="3">
        <f>ROUND(VLOOKUP(B424,key!A:J,10,FALSE),2)</f>
        <v>2.4500000000000002</v>
      </c>
    </row>
    <row r="425" spans="1:12" x14ac:dyDescent="0.4">
      <c r="A425" s="3">
        <v>10</v>
      </c>
      <c r="B425" s="3" t="s">
        <v>107</v>
      </c>
      <c r="C425" s="3" t="s">
        <v>541</v>
      </c>
      <c r="D425" s="3" t="s">
        <v>2</v>
      </c>
      <c r="E425" s="3" t="s">
        <v>725</v>
      </c>
      <c r="F425" s="3" t="str">
        <f t="shared" si="19"/>
        <v>D_desiccation</v>
      </c>
      <c r="G425" s="3" t="str">
        <f t="shared" si="18"/>
        <v>D_desiccation_10</v>
      </c>
      <c r="H425" s="3">
        <v>11.578623653863815</v>
      </c>
      <c r="I425" s="3">
        <f t="shared" si="20"/>
        <v>3.7999999999999999E-2</v>
      </c>
      <c r="J425" s="3">
        <f>VLOOKUP(B425,key!A:J,5,FALSE)</f>
        <v>6.9</v>
      </c>
      <c r="K425" s="3">
        <f>VLOOKUP(B425,key!A:J,8,FALSE)</f>
        <v>50</v>
      </c>
      <c r="L425" s="3">
        <f>ROUND(VLOOKUP(B425,key!A:J,10,FALSE),2)</f>
        <v>2.4500000000000002</v>
      </c>
    </row>
    <row r="426" spans="1:12" x14ac:dyDescent="0.4">
      <c r="A426" s="3">
        <v>-10</v>
      </c>
      <c r="B426" s="3" t="s">
        <v>83</v>
      </c>
      <c r="C426" s="3" t="s">
        <v>541</v>
      </c>
      <c r="D426" s="3" t="s">
        <v>2</v>
      </c>
      <c r="E426" s="3" t="s">
        <v>725</v>
      </c>
      <c r="F426" s="3" t="str">
        <f t="shared" si="19"/>
        <v>D_desiccation</v>
      </c>
      <c r="G426" s="3" t="str">
        <f t="shared" si="18"/>
        <v>D_desiccation_-10</v>
      </c>
      <c r="H426" s="3">
        <v>18.863511785286448</v>
      </c>
      <c r="I426" s="3">
        <f t="shared" si="20"/>
        <v>4.7E-2</v>
      </c>
      <c r="J426" s="3">
        <f>VLOOKUP(B426,key!A:J,5,FALSE)</f>
        <v>8.9</v>
      </c>
      <c r="K426" s="3">
        <f>VLOOKUP(B426,key!A:J,8,FALSE)</f>
        <v>136</v>
      </c>
      <c r="L426" s="3">
        <f>ROUND(VLOOKUP(B426,key!A:J,10,FALSE),2)</f>
        <v>5.9</v>
      </c>
    </row>
    <row r="427" spans="1:12" x14ac:dyDescent="0.4">
      <c r="A427" s="3">
        <v>1</v>
      </c>
      <c r="B427" s="3" t="s">
        <v>83</v>
      </c>
      <c r="C427" s="3" t="s">
        <v>541</v>
      </c>
      <c r="D427" s="3" t="s">
        <v>2</v>
      </c>
      <c r="E427" s="3" t="s">
        <v>725</v>
      </c>
      <c r="F427" s="3" t="str">
        <f t="shared" si="19"/>
        <v>D_desiccation</v>
      </c>
      <c r="G427" s="3" t="str">
        <f t="shared" si="18"/>
        <v>D_desiccation_1</v>
      </c>
      <c r="H427" s="3">
        <v>63.137530678324424</v>
      </c>
      <c r="I427" s="3">
        <f t="shared" si="20"/>
        <v>0.159</v>
      </c>
      <c r="J427" s="3">
        <f>VLOOKUP(B427,key!A:J,5,FALSE)</f>
        <v>8.9</v>
      </c>
      <c r="K427" s="3">
        <f>VLOOKUP(B427,key!A:J,8,FALSE)</f>
        <v>136</v>
      </c>
      <c r="L427" s="3">
        <f>ROUND(VLOOKUP(B427,key!A:J,10,FALSE),2)</f>
        <v>5.9</v>
      </c>
    </row>
    <row r="428" spans="1:12" x14ac:dyDescent="0.4">
      <c r="A428" s="3">
        <v>2</v>
      </c>
      <c r="B428" s="3" t="s">
        <v>83</v>
      </c>
      <c r="C428" s="3" t="s">
        <v>541</v>
      </c>
      <c r="D428" s="3" t="s">
        <v>2</v>
      </c>
      <c r="E428" s="3" t="s">
        <v>725</v>
      </c>
      <c r="F428" s="3" t="str">
        <f t="shared" si="19"/>
        <v>D_desiccation</v>
      </c>
      <c r="G428" s="3" t="str">
        <f t="shared" si="18"/>
        <v>D_desiccation_2</v>
      </c>
      <c r="H428" s="3">
        <v>114.16200229872354</v>
      </c>
      <c r="I428" s="3">
        <f t="shared" si="20"/>
        <v>0.28699999999999998</v>
      </c>
      <c r="J428" s="3">
        <f>VLOOKUP(B428,key!A:J,5,FALSE)</f>
        <v>8.9</v>
      </c>
      <c r="K428" s="3">
        <f>VLOOKUP(B428,key!A:J,8,FALSE)</f>
        <v>136</v>
      </c>
      <c r="L428" s="3">
        <f>ROUND(VLOOKUP(B428,key!A:J,10,FALSE),2)</f>
        <v>5.9</v>
      </c>
    </row>
    <row r="429" spans="1:12" x14ac:dyDescent="0.4">
      <c r="A429" s="3">
        <v>6</v>
      </c>
      <c r="B429" s="3" t="s">
        <v>83</v>
      </c>
      <c r="C429" s="3" t="s">
        <v>541</v>
      </c>
      <c r="D429" s="3" t="s">
        <v>2</v>
      </c>
      <c r="E429" s="3" t="s">
        <v>725</v>
      </c>
      <c r="F429" s="3" t="str">
        <f t="shared" si="19"/>
        <v>D_desiccation</v>
      </c>
      <c r="G429" s="3" t="str">
        <f t="shared" si="18"/>
        <v>D_desiccation_6</v>
      </c>
      <c r="H429" s="3">
        <v>67.272707819858994</v>
      </c>
      <c r="I429" s="3">
        <f t="shared" si="20"/>
        <v>0.16900000000000001</v>
      </c>
      <c r="J429" s="3">
        <f>VLOOKUP(B429,key!A:J,5,FALSE)</f>
        <v>8.9</v>
      </c>
      <c r="K429" s="3">
        <f>VLOOKUP(B429,key!A:J,8,FALSE)</f>
        <v>136</v>
      </c>
      <c r="L429" s="3">
        <f>ROUND(VLOOKUP(B429,key!A:J,10,FALSE),2)</f>
        <v>5.9</v>
      </c>
    </row>
    <row r="430" spans="1:12" x14ac:dyDescent="0.4">
      <c r="A430" s="3">
        <v>10</v>
      </c>
      <c r="B430" s="3" t="s">
        <v>83</v>
      </c>
      <c r="C430" s="3" t="s">
        <v>541</v>
      </c>
      <c r="D430" s="3" t="s">
        <v>2</v>
      </c>
      <c r="E430" s="3" t="s">
        <v>725</v>
      </c>
      <c r="F430" s="3" t="str">
        <f t="shared" si="19"/>
        <v>D_desiccation</v>
      </c>
      <c r="G430" s="3" t="str">
        <f t="shared" si="18"/>
        <v>D_desiccation_10</v>
      </c>
      <c r="H430" s="3">
        <v>48.436622534494504</v>
      </c>
      <c r="I430" s="3">
        <f t="shared" si="20"/>
        <v>0.122</v>
      </c>
      <c r="J430" s="3">
        <f>VLOOKUP(B430,key!A:J,5,FALSE)</f>
        <v>8.9</v>
      </c>
      <c r="K430" s="3">
        <f>VLOOKUP(B430,key!A:J,8,FALSE)</f>
        <v>136</v>
      </c>
      <c r="L430" s="3">
        <f>ROUND(VLOOKUP(B430,key!A:J,10,FALSE),2)</f>
        <v>5.9</v>
      </c>
    </row>
    <row r="431" spans="1:12" x14ac:dyDescent="0.4">
      <c r="A431" s="3">
        <v>-10</v>
      </c>
      <c r="B431" s="3" t="s">
        <v>112</v>
      </c>
      <c r="C431" s="3" t="s">
        <v>541</v>
      </c>
      <c r="D431" s="3" t="s">
        <v>2</v>
      </c>
      <c r="E431" s="3" t="s">
        <v>725</v>
      </c>
      <c r="F431" s="3" t="str">
        <f t="shared" si="19"/>
        <v>D_desiccation</v>
      </c>
      <c r="G431" s="3" t="str">
        <f t="shared" si="18"/>
        <v>D_desiccation_-10</v>
      </c>
      <c r="H431" s="3">
        <v>27.402495679017221</v>
      </c>
      <c r="I431" s="3">
        <f t="shared" si="20"/>
        <v>6.5000000000000002E-2</v>
      </c>
      <c r="J431" s="3">
        <f>VLOOKUP(B431,key!A:J,5,FALSE)</f>
        <v>9.5</v>
      </c>
      <c r="K431" s="3">
        <f>VLOOKUP(B431,key!A:J,8,FALSE)</f>
        <v>102</v>
      </c>
      <c r="L431" s="3">
        <f>ROUND(VLOOKUP(B431,key!A:J,10,FALSE),2)</f>
        <v>4.54</v>
      </c>
    </row>
    <row r="432" spans="1:12" x14ac:dyDescent="0.4">
      <c r="A432" s="3">
        <v>1</v>
      </c>
      <c r="B432" s="3" t="s">
        <v>112</v>
      </c>
      <c r="C432" s="3" t="s">
        <v>541</v>
      </c>
      <c r="D432" s="3" t="s">
        <v>2</v>
      </c>
      <c r="E432" s="3" t="s">
        <v>725</v>
      </c>
      <c r="F432" s="3" t="str">
        <f t="shared" si="19"/>
        <v>D_desiccation</v>
      </c>
      <c r="G432" s="3" t="str">
        <f t="shared" si="18"/>
        <v>D_desiccation_1</v>
      </c>
      <c r="H432" s="3">
        <v>38.683307334252362</v>
      </c>
      <c r="I432" s="3">
        <f t="shared" si="20"/>
        <v>9.0999999999999998E-2</v>
      </c>
      <c r="J432" s="3">
        <f>VLOOKUP(B432,key!A:J,5,FALSE)</f>
        <v>9.5</v>
      </c>
      <c r="K432" s="3">
        <f>VLOOKUP(B432,key!A:J,8,FALSE)</f>
        <v>102</v>
      </c>
      <c r="L432" s="3">
        <f>ROUND(VLOOKUP(B432,key!A:J,10,FALSE),2)</f>
        <v>4.54</v>
      </c>
    </row>
    <row r="433" spans="1:12" x14ac:dyDescent="0.4">
      <c r="A433" s="3">
        <v>2</v>
      </c>
      <c r="B433" s="3" t="s">
        <v>112</v>
      </c>
      <c r="C433" s="3" t="s">
        <v>541</v>
      </c>
      <c r="D433" s="3" t="s">
        <v>2</v>
      </c>
      <c r="E433" s="3" t="s">
        <v>725</v>
      </c>
      <c r="F433" s="3" t="str">
        <f t="shared" si="19"/>
        <v>D_desiccation</v>
      </c>
      <c r="G433" s="3" t="str">
        <f t="shared" si="18"/>
        <v>D_desiccation_2</v>
      </c>
      <c r="H433" s="3">
        <v>113.82412792544955</v>
      </c>
      <c r="I433" s="3">
        <f t="shared" si="20"/>
        <v>0.26800000000000002</v>
      </c>
      <c r="J433" s="3">
        <f>VLOOKUP(B433,key!A:J,5,FALSE)</f>
        <v>9.5</v>
      </c>
      <c r="K433" s="3">
        <f>VLOOKUP(B433,key!A:J,8,FALSE)</f>
        <v>102</v>
      </c>
      <c r="L433" s="3">
        <f>ROUND(VLOOKUP(B433,key!A:J,10,FALSE),2)</f>
        <v>4.54</v>
      </c>
    </row>
    <row r="434" spans="1:12" x14ac:dyDescent="0.4">
      <c r="A434" s="3">
        <v>6</v>
      </c>
      <c r="B434" s="3" t="s">
        <v>112</v>
      </c>
      <c r="C434" s="3" t="s">
        <v>541</v>
      </c>
      <c r="D434" s="3" t="s">
        <v>2</v>
      </c>
      <c r="E434" s="3" t="s">
        <v>725</v>
      </c>
      <c r="F434" s="3" t="str">
        <f t="shared" si="19"/>
        <v>D_desiccation</v>
      </c>
      <c r="G434" s="3" t="str">
        <f t="shared" si="18"/>
        <v>D_desiccation_6</v>
      </c>
      <c r="H434" s="3">
        <v>62.80424461414475</v>
      </c>
      <c r="I434" s="3">
        <f t="shared" si="20"/>
        <v>0.14799999999999999</v>
      </c>
      <c r="J434" s="3">
        <f>VLOOKUP(B434,key!A:J,5,FALSE)</f>
        <v>9.5</v>
      </c>
      <c r="K434" s="3">
        <f>VLOOKUP(B434,key!A:J,8,FALSE)</f>
        <v>102</v>
      </c>
      <c r="L434" s="3">
        <f>ROUND(VLOOKUP(B434,key!A:J,10,FALSE),2)</f>
        <v>4.54</v>
      </c>
    </row>
    <row r="435" spans="1:12" x14ac:dyDescent="0.4">
      <c r="A435" s="3">
        <v>10</v>
      </c>
      <c r="B435" s="3" t="s">
        <v>112</v>
      </c>
      <c r="C435" s="3" t="s">
        <v>541</v>
      </c>
      <c r="D435" s="3" t="s">
        <v>2</v>
      </c>
      <c r="E435" s="3" t="s">
        <v>725</v>
      </c>
      <c r="F435" s="3" t="str">
        <f t="shared" si="19"/>
        <v>D_desiccation</v>
      </c>
      <c r="G435" s="3" t="str">
        <f t="shared" si="18"/>
        <v>D_desiccation_10</v>
      </c>
      <c r="H435" s="3">
        <v>51.888262245724405</v>
      </c>
      <c r="I435" s="3">
        <f t="shared" si="20"/>
        <v>0.122</v>
      </c>
      <c r="J435" s="3">
        <f>VLOOKUP(B435,key!A:J,5,FALSE)</f>
        <v>9.5</v>
      </c>
      <c r="K435" s="3">
        <f>VLOOKUP(B435,key!A:J,8,FALSE)</f>
        <v>102</v>
      </c>
      <c r="L435" s="3">
        <f>ROUND(VLOOKUP(B435,key!A:J,10,FALSE),2)</f>
        <v>4.54</v>
      </c>
    </row>
    <row r="436" spans="1:12" x14ac:dyDescent="0.4">
      <c r="A436" s="3">
        <v>-10</v>
      </c>
      <c r="B436" s="3" t="s">
        <v>84</v>
      </c>
      <c r="C436" s="3" t="s">
        <v>541</v>
      </c>
      <c r="D436" s="3" t="s">
        <v>2</v>
      </c>
      <c r="E436" s="3" t="s">
        <v>725</v>
      </c>
      <c r="F436" s="3" t="str">
        <f t="shared" si="19"/>
        <v>D_desiccation</v>
      </c>
      <c r="G436" s="3" t="str">
        <f t="shared" si="18"/>
        <v>D_desiccation_-10</v>
      </c>
      <c r="H436" s="3">
        <v>18.966623325842448</v>
      </c>
      <c r="I436" s="3">
        <f t="shared" si="20"/>
        <v>4.3999999999999997E-2</v>
      </c>
      <c r="J436" s="3">
        <f>VLOOKUP(B436,key!A:J,5,FALSE)</f>
        <v>9.6</v>
      </c>
      <c r="K436" s="3">
        <f>VLOOKUP(B436,key!A:J,8,FALSE)</f>
        <v>70</v>
      </c>
      <c r="L436" s="3">
        <f>ROUND(VLOOKUP(B436,key!A:J,10,FALSE),2)</f>
        <v>3.27</v>
      </c>
    </row>
    <row r="437" spans="1:12" x14ac:dyDescent="0.4">
      <c r="A437" s="3">
        <v>1</v>
      </c>
      <c r="B437" s="3" t="s">
        <v>84</v>
      </c>
      <c r="C437" s="3" t="s">
        <v>541</v>
      </c>
      <c r="D437" s="3" t="s">
        <v>2</v>
      </c>
      <c r="E437" s="3" t="s">
        <v>725</v>
      </c>
      <c r="F437" s="3" t="str">
        <f t="shared" si="19"/>
        <v>D_desiccation</v>
      </c>
      <c r="G437" s="3" t="str">
        <f t="shared" si="18"/>
        <v>D_desiccation_1</v>
      </c>
      <c r="H437" s="3">
        <v>58.410198286536513</v>
      </c>
      <c r="I437" s="3">
        <f t="shared" si="20"/>
        <v>0.13600000000000001</v>
      </c>
      <c r="J437" s="3">
        <f>VLOOKUP(B437,key!A:J,5,FALSE)</f>
        <v>9.6</v>
      </c>
      <c r="K437" s="3">
        <f>VLOOKUP(B437,key!A:J,8,FALSE)</f>
        <v>70</v>
      </c>
      <c r="L437" s="3">
        <f>ROUND(VLOOKUP(B437,key!A:J,10,FALSE),2)</f>
        <v>3.27</v>
      </c>
    </row>
    <row r="438" spans="1:12" x14ac:dyDescent="0.4">
      <c r="A438" s="3">
        <v>2</v>
      </c>
      <c r="B438" s="3" t="s">
        <v>84</v>
      </c>
      <c r="C438" s="3" t="s">
        <v>541</v>
      </c>
      <c r="D438" s="3" t="s">
        <v>2</v>
      </c>
      <c r="E438" s="3" t="s">
        <v>725</v>
      </c>
      <c r="F438" s="3" t="str">
        <f t="shared" si="19"/>
        <v>D_desiccation</v>
      </c>
      <c r="G438" s="3" t="str">
        <f t="shared" si="18"/>
        <v>D_desiccation_2</v>
      </c>
      <c r="H438" s="3">
        <v>157.89644395217937</v>
      </c>
      <c r="I438" s="3">
        <f t="shared" si="20"/>
        <v>0.36799999999999999</v>
      </c>
      <c r="J438" s="3">
        <f>VLOOKUP(B438,key!A:J,5,FALSE)</f>
        <v>9.6</v>
      </c>
      <c r="K438" s="3">
        <f>VLOOKUP(B438,key!A:J,8,FALSE)</f>
        <v>70</v>
      </c>
      <c r="L438" s="3">
        <f>ROUND(VLOOKUP(B438,key!A:J,10,FALSE),2)</f>
        <v>3.27</v>
      </c>
    </row>
    <row r="439" spans="1:12" x14ac:dyDescent="0.4">
      <c r="A439" s="3">
        <v>6</v>
      </c>
      <c r="B439" s="3" t="s">
        <v>84</v>
      </c>
      <c r="C439" s="3" t="s">
        <v>541</v>
      </c>
      <c r="D439" s="3" t="s">
        <v>2</v>
      </c>
      <c r="E439" s="3" t="s">
        <v>725</v>
      </c>
      <c r="F439" s="3" t="str">
        <f t="shared" si="19"/>
        <v>D_desiccation</v>
      </c>
      <c r="G439" s="3" t="str">
        <f t="shared" si="18"/>
        <v>D_desiccation_6</v>
      </c>
      <c r="H439" s="3">
        <v>67.001215632564126</v>
      </c>
      <c r="I439" s="3">
        <f t="shared" si="20"/>
        <v>0.156</v>
      </c>
      <c r="J439" s="3">
        <f>VLOOKUP(B439,key!A:J,5,FALSE)</f>
        <v>9.6</v>
      </c>
      <c r="K439" s="3">
        <f>VLOOKUP(B439,key!A:J,8,FALSE)</f>
        <v>70</v>
      </c>
      <c r="L439" s="3">
        <f>ROUND(VLOOKUP(B439,key!A:J,10,FALSE),2)</f>
        <v>3.27</v>
      </c>
    </row>
    <row r="440" spans="1:12" x14ac:dyDescent="0.4">
      <c r="A440" s="3">
        <v>10</v>
      </c>
      <c r="B440" s="3" t="s">
        <v>84</v>
      </c>
      <c r="C440" s="3" t="s">
        <v>541</v>
      </c>
      <c r="D440" s="3" t="s">
        <v>2</v>
      </c>
      <c r="E440" s="3" t="s">
        <v>725</v>
      </c>
      <c r="F440" s="3" t="str">
        <f t="shared" si="19"/>
        <v>D_desiccation</v>
      </c>
      <c r="G440" s="3" t="str">
        <f t="shared" si="18"/>
        <v>D_desiccation_10</v>
      </c>
      <c r="H440" s="3">
        <v>32.96594993276787</v>
      </c>
      <c r="I440" s="3">
        <f t="shared" si="20"/>
        <v>7.6999999999999999E-2</v>
      </c>
      <c r="J440" s="3">
        <f>VLOOKUP(B440,key!A:J,5,FALSE)</f>
        <v>9.6</v>
      </c>
      <c r="K440" s="3">
        <f>VLOOKUP(B440,key!A:J,8,FALSE)</f>
        <v>70</v>
      </c>
      <c r="L440" s="3">
        <f>ROUND(VLOOKUP(B440,key!A:J,10,FALSE),2)</f>
        <v>3.27</v>
      </c>
    </row>
    <row r="441" spans="1:12" x14ac:dyDescent="0.4">
      <c r="A441" s="3">
        <v>-10</v>
      </c>
      <c r="B441" s="3" t="s">
        <v>54</v>
      </c>
      <c r="C441" s="3" t="s">
        <v>541</v>
      </c>
      <c r="D441" s="3" t="s">
        <v>2</v>
      </c>
      <c r="E441" s="3" t="s">
        <v>725</v>
      </c>
      <c r="F441" s="3" t="str">
        <f t="shared" si="19"/>
        <v>D_desiccation</v>
      </c>
      <c r="G441" s="3" t="str">
        <f t="shared" si="18"/>
        <v>D_desiccation_-10</v>
      </c>
      <c r="H441" s="3">
        <v>13.238421125962958</v>
      </c>
      <c r="I441" s="3">
        <f t="shared" si="20"/>
        <v>0.04</v>
      </c>
      <c r="J441" s="3">
        <f>VLOOKUP(B441,key!A:J,5,FALSE)</f>
        <v>7.4</v>
      </c>
      <c r="K441" s="3">
        <f>VLOOKUP(B441,key!A:J,8,FALSE)</f>
        <v>52</v>
      </c>
      <c r="L441" s="3">
        <f>ROUND(VLOOKUP(B441,key!A:J,10,FALSE),2)</f>
        <v>2.5499999999999998</v>
      </c>
    </row>
    <row r="442" spans="1:12" x14ac:dyDescent="0.4">
      <c r="A442" s="3">
        <v>1</v>
      </c>
      <c r="B442" s="3" t="s">
        <v>54</v>
      </c>
      <c r="C442" s="3" t="s">
        <v>541</v>
      </c>
      <c r="D442" s="3" t="s">
        <v>2</v>
      </c>
      <c r="E442" s="3" t="s">
        <v>725</v>
      </c>
      <c r="F442" s="3" t="str">
        <f t="shared" si="19"/>
        <v>D_desiccation</v>
      </c>
      <c r="G442" s="3" t="str">
        <f t="shared" si="18"/>
        <v>D_desiccation_1</v>
      </c>
      <c r="H442" s="3">
        <v>48.743616409625474</v>
      </c>
      <c r="I442" s="3">
        <f t="shared" si="20"/>
        <v>0.14699999999999999</v>
      </c>
      <c r="J442" s="3">
        <f>VLOOKUP(B442,key!A:J,5,FALSE)</f>
        <v>7.4</v>
      </c>
      <c r="K442" s="3">
        <f>VLOOKUP(B442,key!A:J,8,FALSE)</f>
        <v>52</v>
      </c>
      <c r="L442" s="3">
        <f>ROUND(VLOOKUP(B442,key!A:J,10,FALSE),2)</f>
        <v>2.5499999999999998</v>
      </c>
    </row>
    <row r="443" spans="1:12" x14ac:dyDescent="0.4">
      <c r="A443" s="3">
        <v>2</v>
      </c>
      <c r="B443" s="3" t="s">
        <v>54</v>
      </c>
      <c r="C443" s="3" t="s">
        <v>541</v>
      </c>
      <c r="D443" s="3" t="s">
        <v>2</v>
      </c>
      <c r="E443" s="3" t="s">
        <v>725</v>
      </c>
      <c r="F443" s="3" t="str">
        <f t="shared" si="19"/>
        <v>D_desiccation</v>
      </c>
      <c r="G443" s="3" t="str">
        <f t="shared" si="18"/>
        <v>D_desiccation_2</v>
      </c>
      <c r="H443" s="3">
        <v>111.4233098379087</v>
      </c>
      <c r="I443" s="3">
        <f t="shared" si="20"/>
        <v>0.33700000000000002</v>
      </c>
      <c r="J443" s="3">
        <f>VLOOKUP(B443,key!A:J,5,FALSE)</f>
        <v>7.4</v>
      </c>
      <c r="K443" s="3">
        <f>VLOOKUP(B443,key!A:J,8,FALSE)</f>
        <v>52</v>
      </c>
      <c r="L443" s="3">
        <f>ROUND(VLOOKUP(B443,key!A:J,10,FALSE),2)</f>
        <v>2.5499999999999998</v>
      </c>
    </row>
    <row r="444" spans="1:12" x14ac:dyDescent="0.4">
      <c r="A444" s="3">
        <v>6</v>
      </c>
      <c r="B444" s="3" t="s">
        <v>54</v>
      </c>
      <c r="C444" s="3" t="s">
        <v>541</v>
      </c>
      <c r="D444" s="3" t="s">
        <v>2</v>
      </c>
      <c r="E444" s="3" t="s">
        <v>725</v>
      </c>
      <c r="F444" s="3" t="str">
        <f t="shared" si="19"/>
        <v>D_desiccation</v>
      </c>
      <c r="G444" s="3" t="str">
        <f t="shared" si="18"/>
        <v>D_desiccation_6</v>
      </c>
      <c r="H444" s="3">
        <v>55.827208371907261</v>
      </c>
      <c r="I444" s="3">
        <f t="shared" si="20"/>
        <v>0.16900000000000001</v>
      </c>
      <c r="J444" s="3">
        <f>VLOOKUP(B444,key!A:J,5,FALSE)</f>
        <v>7.4</v>
      </c>
      <c r="K444" s="3">
        <f>VLOOKUP(B444,key!A:J,8,FALSE)</f>
        <v>52</v>
      </c>
      <c r="L444" s="3">
        <f>ROUND(VLOOKUP(B444,key!A:J,10,FALSE),2)</f>
        <v>2.5499999999999998</v>
      </c>
    </row>
    <row r="445" spans="1:12" x14ac:dyDescent="0.4">
      <c r="A445" s="3">
        <v>10</v>
      </c>
      <c r="B445" s="3" t="s">
        <v>54</v>
      </c>
      <c r="C445" s="3" t="s">
        <v>541</v>
      </c>
      <c r="D445" s="3" t="s">
        <v>2</v>
      </c>
      <c r="E445" s="3" t="s">
        <v>725</v>
      </c>
      <c r="F445" s="3" t="str">
        <f t="shared" si="19"/>
        <v>D_desiccation</v>
      </c>
      <c r="G445" s="3" t="str">
        <f t="shared" si="18"/>
        <v>D_desiccation_10</v>
      </c>
      <c r="H445" s="3">
        <v>33.28430084065991</v>
      </c>
      <c r="I445" s="3">
        <f t="shared" si="20"/>
        <v>0.10100000000000001</v>
      </c>
      <c r="J445" s="3">
        <f>VLOOKUP(B445,key!A:J,5,FALSE)</f>
        <v>7.4</v>
      </c>
      <c r="K445" s="3">
        <f>VLOOKUP(B445,key!A:J,8,FALSE)</f>
        <v>52</v>
      </c>
      <c r="L445" s="3">
        <f>ROUND(VLOOKUP(B445,key!A:J,10,FALSE),2)</f>
        <v>2.5499999999999998</v>
      </c>
    </row>
    <row r="446" spans="1:12" x14ac:dyDescent="0.4">
      <c r="A446" s="3">
        <v>-10</v>
      </c>
      <c r="B446" s="3" t="s">
        <v>75</v>
      </c>
      <c r="C446" s="3" t="s">
        <v>541</v>
      </c>
      <c r="D446" s="3" t="s">
        <v>2</v>
      </c>
      <c r="E446" s="3" t="s">
        <v>725</v>
      </c>
      <c r="F446" s="3" t="str">
        <f t="shared" si="19"/>
        <v>D_desiccation</v>
      </c>
      <c r="G446" s="3" t="str">
        <f t="shared" si="18"/>
        <v>D_desiccation_-10</v>
      </c>
      <c r="H446" s="3">
        <v>16.76362556556947</v>
      </c>
      <c r="I446" s="3">
        <f t="shared" si="20"/>
        <v>4.5999999999999999E-2</v>
      </c>
      <c r="J446" s="3">
        <f>VLOOKUP(B446,key!A:J,5,FALSE)</f>
        <v>8.1999999999999993</v>
      </c>
      <c r="K446" s="3">
        <f>VLOOKUP(B446,key!A:J,8,FALSE)</f>
        <v>66</v>
      </c>
      <c r="L446" s="3">
        <f>ROUND(VLOOKUP(B446,key!A:J,10,FALSE),2)</f>
        <v>3.12</v>
      </c>
    </row>
    <row r="447" spans="1:12" x14ac:dyDescent="0.4">
      <c r="A447" s="3">
        <v>1</v>
      </c>
      <c r="B447" s="3" t="s">
        <v>75</v>
      </c>
      <c r="C447" s="3" t="s">
        <v>541</v>
      </c>
      <c r="D447" s="3" t="s">
        <v>2</v>
      </c>
      <c r="E447" s="3" t="s">
        <v>725</v>
      </c>
      <c r="F447" s="3" t="str">
        <f t="shared" si="19"/>
        <v>D_desiccation</v>
      </c>
      <c r="G447" s="3" t="str">
        <f t="shared" si="18"/>
        <v>D_desiccation_1</v>
      </c>
      <c r="H447" s="3">
        <v>52.343849542702372</v>
      </c>
      <c r="I447" s="3">
        <f t="shared" si="20"/>
        <v>0.14299999999999999</v>
      </c>
      <c r="J447" s="3">
        <f>VLOOKUP(B447,key!A:J,5,FALSE)</f>
        <v>8.1999999999999993</v>
      </c>
      <c r="K447" s="3">
        <f>VLOOKUP(B447,key!A:J,8,FALSE)</f>
        <v>66</v>
      </c>
      <c r="L447" s="3">
        <f>ROUND(VLOOKUP(B447,key!A:J,10,FALSE),2)</f>
        <v>3.12</v>
      </c>
    </row>
    <row r="448" spans="1:12" x14ac:dyDescent="0.4">
      <c r="A448" s="3">
        <v>2</v>
      </c>
      <c r="B448" s="3" t="s">
        <v>75</v>
      </c>
      <c r="C448" s="3" t="s">
        <v>541</v>
      </c>
      <c r="D448" s="3" t="s">
        <v>2</v>
      </c>
      <c r="E448" s="3" t="s">
        <v>725</v>
      </c>
      <c r="F448" s="3" t="str">
        <f t="shared" si="19"/>
        <v>D_desiccation</v>
      </c>
      <c r="G448" s="3" t="str">
        <f t="shared" si="18"/>
        <v>D_desiccation_2</v>
      </c>
      <c r="H448" s="3">
        <v>102.43912640686096</v>
      </c>
      <c r="I448" s="3">
        <f t="shared" si="20"/>
        <v>0.28000000000000003</v>
      </c>
      <c r="J448" s="3">
        <f>VLOOKUP(B448,key!A:J,5,FALSE)</f>
        <v>8.1999999999999993</v>
      </c>
      <c r="K448" s="3">
        <f>VLOOKUP(B448,key!A:J,8,FALSE)</f>
        <v>66</v>
      </c>
      <c r="L448" s="3">
        <f>ROUND(VLOOKUP(B448,key!A:J,10,FALSE),2)</f>
        <v>3.12</v>
      </c>
    </row>
    <row r="449" spans="1:12" x14ac:dyDescent="0.4">
      <c r="A449" s="3">
        <v>6</v>
      </c>
      <c r="B449" s="3" t="s">
        <v>75</v>
      </c>
      <c r="C449" s="3" t="s">
        <v>541</v>
      </c>
      <c r="D449" s="3" t="s">
        <v>2</v>
      </c>
      <c r="E449" s="3" t="s">
        <v>725</v>
      </c>
      <c r="F449" s="3" t="str">
        <f t="shared" si="19"/>
        <v>D_desiccation</v>
      </c>
      <c r="G449" s="3" t="str">
        <f t="shared" si="18"/>
        <v>D_desiccation_6</v>
      </c>
      <c r="H449" s="3">
        <v>68.743004162514779</v>
      </c>
      <c r="I449" s="3">
        <f t="shared" si="20"/>
        <v>0.188</v>
      </c>
      <c r="J449" s="3">
        <f>VLOOKUP(B449,key!A:J,5,FALSE)</f>
        <v>8.1999999999999993</v>
      </c>
      <c r="K449" s="3">
        <f>VLOOKUP(B449,key!A:J,8,FALSE)</f>
        <v>66</v>
      </c>
      <c r="L449" s="3">
        <f>ROUND(VLOOKUP(B449,key!A:J,10,FALSE),2)</f>
        <v>3.12</v>
      </c>
    </row>
    <row r="450" spans="1:12" x14ac:dyDescent="0.4">
      <c r="A450" s="3">
        <v>10</v>
      </c>
      <c r="B450" s="3" t="s">
        <v>75</v>
      </c>
      <c r="C450" s="3" t="s">
        <v>541</v>
      </c>
      <c r="D450" s="3" t="s">
        <v>2</v>
      </c>
      <c r="E450" s="3" t="s">
        <v>725</v>
      </c>
      <c r="F450" s="3" t="str">
        <f t="shared" si="19"/>
        <v>D_desiccation</v>
      </c>
      <c r="G450" s="3" t="str">
        <f t="shared" ref="G450:G513" si="21">D450&amp;"_"&amp;E450&amp;"_"&amp;A450</f>
        <v>D_desiccation_10</v>
      </c>
      <c r="H450" s="3">
        <v>34.690455587974654</v>
      </c>
      <c r="I450" s="3">
        <f t="shared" si="20"/>
        <v>9.5000000000000001E-2</v>
      </c>
      <c r="J450" s="3">
        <f>VLOOKUP(B450,key!A:J,5,FALSE)</f>
        <v>8.1999999999999993</v>
      </c>
      <c r="K450" s="3">
        <f>VLOOKUP(B450,key!A:J,8,FALSE)</f>
        <v>66</v>
      </c>
      <c r="L450" s="3">
        <f>ROUND(VLOOKUP(B450,key!A:J,10,FALSE),2)</f>
        <v>3.12</v>
      </c>
    </row>
    <row r="451" spans="1:12" x14ac:dyDescent="0.4">
      <c r="A451" s="3">
        <v>-10</v>
      </c>
      <c r="B451" s="3" t="s">
        <v>87</v>
      </c>
      <c r="C451" s="3" t="s">
        <v>541</v>
      </c>
      <c r="D451" s="3" t="s">
        <v>2</v>
      </c>
      <c r="E451" s="3" t="s">
        <v>725</v>
      </c>
      <c r="F451" s="3" t="str">
        <f t="shared" ref="F451:F514" si="22">D451&amp;"_"&amp;E451</f>
        <v>D_desiccation</v>
      </c>
      <c r="G451" s="3" t="str">
        <f t="shared" si="21"/>
        <v>D_desiccation_-10</v>
      </c>
      <c r="H451" s="3">
        <v>19.748229466279724</v>
      </c>
      <c r="I451" s="3">
        <f t="shared" ref="I451:I514" si="23">ROUND((H451/44.6596)/J451,3)</f>
        <v>5.0999999999999997E-2</v>
      </c>
      <c r="J451" s="3">
        <f>VLOOKUP(B451,key!A:J,5,FALSE)</f>
        <v>8.6</v>
      </c>
      <c r="K451" s="3">
        <f>VLOOKUP(B451,key!A:J,8,FALSE)</f>
        <v>69</v>
      </c>
      <c r="L451" s="3">
        <f>ROUND(VLOOKUP(B451,key!A:J,10,FALSE),2)</f>
        <v>3.23</v>
      </c>
    </row>
    <row r="452" spans="1:12" x14ac:dyDescent="0.4">
      <c r="A452" s="3">
        <v>1</v>
      </c>
      <c r="B452" s="3" t="s">
        <v>87</v>
      </c>
      <c r="C452" s="3" t="s">
        <v>541</v>
      </c>
      <c r="D452" s="3" t="s">
        <v>2</v>
      </c>
      <c r="E452" s="3" t="s">
        <v>725</v>
      </c>
      <c r="F452" s="3" t="str">
        <f t="shared" si="22"/>
        <v>D_desiccation</v>
      </c>
      <c r="G452" s="3" t="str">
        <f t="shared" si="21"/>
        <v>D_desiccation_1</v>
      </c>
      <c r="H452" s="3">
        <v>49.185332985198542</v>
      </c>
      <c r="I452" s="3">
        <f t="shared" si="23"/>
        <v>0.128</v>
      </c>
      <c r="J452" s="3">
        <f>VLOOKUP(B452,key!A:J,5,FALSE)</f>
        <v>8.6</v>
      </c>
      <c r="K452" s="3">
        <f>VLOOKUP(B452,key!A:J,8,FALSE)</f>
        <v>69</v>
      </c>
      <c r="L452" s="3">
        <f>ROUND(VLOOKUP(B452,key!A:J,10,FALSE),2)</f>
        <v>3.23</v>
      </c>
    </row>
    <row r="453" spans="1:12" x14ac:dyDescent="0.4">
      <c r="A453" s="3">
        <v>2</v>
      </c>
      <c r="B453" s="3" t="s">
        <v>87</v>
      </c>
      <c r="C453" s="3" t="s">
        <v>541</v>
      </c>
      <c r="D453" s="3" t="s">
        <v>2</v>
      </c>
      <c r="E453" s="3" t="s">
        <v>725</v>
      </c>
      <c r="F453" s="3" t="str">
        <f t="shared" si="22"/>
        <v>D_desiccation</v>
      </c>
      <c r="G453" s="3" t="str">
        <f t="shared" si="21"/>
        <v>D_desiccation_2</v>
      </c>
      <c r="H453" s="3">
        <v>108.76901757470637</v>
      </c>
      <c r="I453" s="3">
        <f t="shared" si="23"/>
        <v>0.28299999999999997</v>
      </c>
      <c r="J453" s="3">
        <f>VLOOKUP(B453,key!A:J,5,FALSE)</f>
        <v>8.6</v>
      </c>
      <c r="K453" s="3">
        <f>VLOOKUP(B453,key!A:J,8,FALSE)</f>
        <v>69</v>
      </c>
      <c r="L453" s="3">
        <f>ROUND(VLOOKUP(B453,key!A:J,10,FALSE),2)</f>
        <v>3.23</v>
      </c>
    </row>
    <row r="454" spans="1:12" x14ac:dyDescent="0.4">
      <c r="A454" s="3">
        <v>6</v>
      </c>
      <c r="B454" s="3" t="s">
        <v>87</v>
      </c>
      <c r="C454" s="3" t="s">
        <v>541</v>
      </c>
      <c r="D454" s="3" t="s">
        <v>2</v>
      </c>
      <c r="E454" s="3" t="s">
        <v>725</v>
      </c>
      <c r="F454" s="3" t="str">
        <f t="shared" si="22"/>
        <v>D_desiccation</v>
      </c>
      <c r="G454" s="3" t="str">
        <f t="shared" si="21"/>
        <v>D_desiccation_6</v>
      </c>
      <c r="H454" s="3">
        <v>65.385232777040642</v>
      </c>
      <c r="I454" s="3">
        <f t="shared" si="23"/>
        <v>0.17</v>
      </c>
      <c r="J454" s="3">
        <f>VLOOKUP(B454,key!A:J,5,FALSE)</f>
        <v>8.6</v>
      </c>
      <c r="K454" s="3">
        <f>VLOOKUP(B454,key!A:J,8,FALSE)</f>
        <v>69</v>
      </c>
      <c r="L454" s="3">
        <f>ROUND(VLOOKUP(B454,key!A:J,10,FALSE),2)</f>
        <v>3.23</v>
      </c>
    </row>
    <row r="455" spans="1:12" x14ac:dyDescent="0.4">
      <c r="A455" s="3">
        <v>10</v>
      </c>
      <c r="B455" s="3" t="s">
        <v>87</v>
      </c>
      <c r="C455" s="3" t="s">
        <v>541</v>
      </c>
      <c r="D455" s="3" t="s">
        <v>2</v>
      </c>
      <c r="E455" s="3" t="s">
        <v>725</v>
      </c>
      <c r="F455" s="3" t="str">
        <f t="shared" si="22"/>
        <v>D_desiccation</v>
      </c>
      <c r="G455" s="3" t="str">
        <f t="shared" si="21"/>
        <v>D_desiccation_10</v>
      </c>
      <c r="H455" s="3">
        <v>28.827178331498516</v>
      </c>
      <c r="I455" s="3">
        <f t="shared" si="23"/>
        <v>7.4999999999999997E-2</v>
      </c>
      <c r="J455" s="3">
        <f>VLOOKUP(B455,key!A:J,5,FALSE)</f>
        <v>8.6</v>
      </c>
      <c r="K455" s="3">
        <f>VLOOKUP(B455,key!A:J,8,FALSE)</f>
        <v>69</v>
      </c>
      <c r="L455" s="3">
        <f>ROUND(VLOOKUP(B455,key!A:J,10,FALSE),2)</f>
        <v>3.23</v>
      </c>
    </row>
    <row r="456" spans="1:12" x14ac:dyDescent="0.4">
      <c r="A456" s="3">
        <v>-10</v>
      </c>
      <c r="B456" s="3" t="s">
        <v>64</v>
      </c>
      <c r="C456" s="3" t="s">
        <v>541</v>
      </c>
      <c r="D456" s="3" t="s">
        <v>2</v>
      </c>
      <c r="E456" s="3" t="s">
        <v>725</v>
      </c>
      <c r="F456" s="3" t="str">
        <f t="shared" si="22"/>
        <v>D_desiccation</v>
      </c>
      <c r="G456" s="3" t="str">
        <f t="shared" si="21"/>
        <v>D_desiccation_-10</v>
      </c>
      <c r="H456" s="3">
        <v>15.01749195958547</v>
      </c>
      <c r="I456" s="3">
        <f t="shared" si="23"/>
        <v>3.9E-2</v>
      </c>
      <c r="J456" s="3">
        <f>VLOOKUP(B456,key!A:J,5,FALSE)</f>
        <v>8.6999999999999993</v>
      </c>
      <c r="K456" s="3">
        <f>VLOOKUP(B456,key!A:J,8,FALSE)</f>
        <v>78</v>
      </c>
      <c r="L456" s="3">
        <f>ROUND(VLOOKUP(B456,key!A:J,10,FALSE),2)</f>
        <v>3.57</v>
      </c>
    </row>
    <row r="457" spans="1:12" x14ac:dyDescent="0.4">
      <c r="A457" s="3">
        <v>1</v>
      </c>
      <c r="B457" s="3" t="s">
        <v>64</v>
      </c>
      <c r="C457" s="3" t="s">
        <v>541</v>
      </c>
      <c r="D457" s="3" t="s">
        <v>2</v>
      </c>
      <c r="E457" s="3" t="s">
        <v>725</v>
      </c>
      <c r="F457" s="3" t="str">
        <f t="shared" si="22"/>
        <v>D_desiccation</v>
      </c>
      <c r="G457" s="3" t="str">
        <f t="shared" si="21"/>
        <v>D_desiccation_1</v>
      </c>
      <c r="H457" s="3">
        <v>46.488703901029723</v>
      </c>
      <c r="I457" s="3">
        <f t="shared" si="23"/>
        <v>0.12</v>
      </c>
      <c r="J457" s="3">
        <f>VLOOKUP(B457,key!A:J,5,FALSE)</f>
        <v>8.6999999999999993</v>
      </c>
      <c r="K457" s="3">
        <f>VLOOKUP(B457,key!A:J,8,FALSE)</f>
        <v>78</v>
      </c>
      <c r="L457" s="3">
        <f>ROUND(VLOOKUP(B457,key!A:J,10,FALSE),2)</f>
        <v>3.57</v>
      </c>
    </row>
    <row r="458" spans="1:12" x14ac:dyDescent="0.4">
      <c r="A458" s="3">
        <v>2</v>
      </c>
      <c r="B458" s="3" t="s">
        <v>64</v>
      </c>
      <c r="C458" s="3" t="s">
        <v>541</v>
      </c>
      <c r="D458" s="3" t="s">
        <v>2</v>
      </c>
      <c r="E458" s="3" t="s">
        <v>725</v>
      </c>
      <c r="F458" s="3" t="str">
        <f t="shared" si="22"/>
        <v>D_desiccation</v>
      </c>
      <c r="G458" s="3" t="str">
        <f t="shared" si="21"/>
        <v>D_desiccation_2</v>
      </c>
      <c r="H458" s="3">
        <v>141.89087145830553</v>
      </c>
      <c r="I458" s="3">
        <f t="shared" si="23"/>
        <v>0.36499999999999999</v>
      </c>
      <c r="J458" s="3">
        <f>VLOOKUP(B458,key!A:J,5,FALSE)</f>
        <v>8.6999999999999993</v>
      </c>
      <c r="K458" s="3">
        <f>VLOOKUP(B458,key!A:J,8,FALSE)</f>
        <v>78</v>
      </c>
      <c r="L458" s="3">
        <f>ROUND(VLOOKUP(B458,key!A:J,10,FALSE),2)</f>
        <v>3.57</v>
      </c>
    </row>
    <row r="459" spans="1:12" x14ac:dyDescent="0.4">
      <c r="A459" s="3">
        <v>6</v>
      </c>
      <c r="B459" s="3" t="s">
        <v>64</v>
      </c>
      <c r="C459" s="3" t="s">
        <v>541</v>
      </c>
      <c r="D459" s="3" t="s">
        <v>2</v>
      </c>
      <c r="E459" s="3" t="s">
        <v>725</v>
      </c>
      <c r="F459" s="3" t="str">
        <f t="shared" si="22"/>
        <v>D_desiccation</v>
      </c>
      <c r="G459" s="3" t="str">
        <f t="shared" si="21"/>
        <v>D_desiccation_6</v>
      </c>
      <c r="H459" s="3">
        <v>64.546837547114521</v>
      </c>
      <c r="I459" s="3">
        <f t="shared" si="23"/>
        <v>0.16600000000000001</v>
      </c>
      <c r="J459" s="3">
        <f>VLOOKUP(B459,key!A:J,5,FALSE)</f>
        <v>8.6999999999999993</v>
      </c>
      <c r="K459" s="3">
        <f>VLOOKUP(B459,key!A:J,8,FALSE)</f>
        <v>78</v>
      </c>
      <c r="L459" s="3">
        <f>ROUND(VLOOKUP(B459,key!A:J,10,FALSE),2)</f>
        <v>3.57</v>
      </c>
    </row>
    <row r="460" spans="1:12" x14ac:dyDescent="0.4">
      <c r="A460" s="3">
        <v>10</v>
      </c>
      <c r="B460" s="3" t="s">
        <v>64</v>
      </c>
      <c r="C460" s="3" t="s">
        <v>541</v>
      </c>
      <c r="D460" s="3" t="s">
        <v>2</v>
      </c>
      <c r="E460" s="3" t="s">
        <v>725</v>
      </c>
      <c r="F460" s="3" t="str">
        <f t="shared" si="22"/>
        <v>D_desiccation</v>
      </c>
      <c r="G460" s="3" t="str">
        <f t="shared" si="21"/>
        <v>D_desiccation_10</v>
      </c>
      <c r="H460" s="3">
        <v>12.16493557790406</v>
      </c>
      <c r="I460" s="3">
        <f t="shared" si="23"/>
        <v>3.1E-2</v>
      </c>
      <c r="J460" s="3">
        <f>VLOOKUP(B460,key!A:J,5,FALSE)</f>
        <v>8.6999999999999993</v>
      </c>
      <c r="K460" s="3">
        <f>VLOOKUP(B460,key!A:J,8,FALSE)</f>
        <v>78</v>
      </c>
      <c r="L460" s="3">
        <f>ROUND(VLOOKUP(B460,key!A:J,10,FALSE),2)</f>
        <v>3.57</v>
      </c>
    </row>
    <row r="461" spans="1:12" x14ac:dyDescent="0.4">
      <c r="A461" s="3">
        <v>-10</v>
      </c>
      <c r="B461" s="3" t="s">
        <v>40</v>
      </c>
      <c r="C461" s="3" t="s">
        <v>541</v>
      </c>
      <c r="D461" s="3" t="s">
        <v>2</v>
      </c>
      <c r="E461" s="3" t="s">
        <v>725</v>
      </c>
      <c r="F461" s="3" t="str">
        <f t="shared" si="22"/>
        <v>D_desiccation</v>
      </c>
      <c r="G461" s="3" t="str">
        <f t="shared" si="21"/>
        <v>D_desiccation_-10</v>
      </c>
      <c r="H461" s="3">
        <v>11.175522637590632</v>
      </c>
      <c r="I461" s="3">
        <f t="shared" si="23"/>
        <v>2.5999999999999999E-2</v>
      </c>
      <c r="J461" s="3">
        <f>VLOOKUP(B461,key!A:J,5,FALSE)</f>
        <v>9.5</v>
      </c>
      <c r="K461" s="3">
        <f>VLOOKUP(B461,key!A:J,8,FALSE)</f>
        <v>47</v>
      </c>
      <c r="L461" s="3">
        <f>ROUND(VLOOKUP(B461,key!A:J,10,FALSE),2)</f>
        <v>2.35</v>
      </c>
    </row>
    <row r="462" spans="1:12" x14ac:dyDescent="0.4">
      <c r="A462" s="3">
        <v>1</v>
      </c>
      <c r="B462" s="3" t="s">
        <v>40</v>
      </c>
      <c r="C462" s="3" t="s">
        <v>541</v>
      </c>
      <c r="D462" s="3" t="s">
        <v>2</v>
      </c>
      <c r="E462" s="3" t="s">
        <v>725</v>
      </c>
      <c r="F462" s="3" t="str">
        <f t="shared" si="22"/>
        <v>D_desiccation</v>
      </c>
      <c r="G462" s="3" t="str">
        <f t="shared" si="21"/>
        <v>D_desiccation_1</v>
      </c>
      <c r="H462" s="3">
        <v>27.604192748424609</v>
      </c>
      <c r="I462" s="3">
        <f t="shared" si="23"/>
        <v>6.5000000000000002E-2</v>
      </c>
      <c r="J462" s="3">
        <f>VLOOKUP(B462,key!A:J,5,FALSE)</f>
        <v>9.5</v>
      </c>
      <c r="K462" s="3">
        <f>VLOOKUP(B462,key!A:J,8,FALSE)</f>
        <v>47</v>
      </c>
      <c r="L462" s="3">
        <f>ROUND(VLOOKUP(B462,key!A:J,10,FALSE),2)</f>
        <v>2.35</v>
      </c>
    </row>
    <row r="463" spans="1:12" x14ac:dyDescent="0.4">
      <c r="A463" s="3">
        <v>2</v>
      </c>
      <c r="B463" s="3" t="s">
        <v>40</v>
      </c>
      <c r="C463" s="3" t="s">
        <v>541</v>
      </c>
      <c r="D463" s="3" t="s">
        <v>2</v>
      </c>
      <c r="E463" s="3" t="s">
        <v>725</v>
      </c>
      <c r="F463" s="3" t="str">
        <f t="shared" si="22"/>
        <v>D_desiccation</v>
      </c>
      <c r="G463" s="3" t="str">
        <f t="shared" si="21"/>
        <v>D_desiccation_2</v>
      </c>
      <c r="H463" s="3">
        <v>104.04622082202337</v>
      </c>
      <c r="I463" s="3">
        <f t="shared" si="23"/>
        <v>0.245</v>
      </c>
      <c r="J463" s="3">
        <f>VLOOKUP(B463,key!A:J,5,FALSE)</f>
        <v>9.5</v>
      </c>
      <c r="K463" s="3">
        <f>VLOOKUP(B463,key!A:J,8,FALSE)</f>
        <v>47</v>
      </c>
      <c r="L463" s="3">
        <f>ROUND(VLOOKUP(B463,key!A:J,10,FALSE),2)</f>
        <v>2.35</v>
      </c>
    </row>
    <row r="464" spans="1:12" x14ac:dyDescent="0.4">
      <c r="A464" s="3">
        <v>6</v>
      </c>
      <c r="B464" s="3" t="s">
        <v>40</v>
      </c>
      <c r="C464" s="3" t="s">
        <v>541</v>
      </c>
      <c r="D464" s="3" t="s">
        <v>2</v>
      </c>
      <c r="E464" s="3" t="s">
        <v>725</v>
      </c>
      <c r="F464" s="3" t="str">
        <f t="shared" si="22"/>
        <v>D_desiccation</v>
      </c>
      <c r="G464" s="3" t="str">
        <f t="shared" si="21"/>
        <v>D_desiccation_6</v>
      </c>
      <c r="H464" s="3">
        <v>38.986247312634831</v>
      </c>
      <c r="I464" s="3">
        <f t="shared" si="23"/>
        <v>9.1999999999999998E-2</v>
      </c>
      <c r="J464" s="3">
        <f>VLOOKUP(B464,key!A:J,5,FALSE)</f>
        <v>9.5</v>
      </c>
      <c r="K464" s="3">
        <f>VLOOKUP(B464,key!A:J,8,FALSE)</f>
        <v>47</v>
      </c>
      <c r="L464" s="3">
        <f>ROUND(VLOOKUP(B464,key!A:J,10,FALSE),2)</f>
        <v>2.35</v>
      </c>
    </row>
    <row r="465" spans="1:12" x14ac:dyDescent="0.4">
      <c r="A465" s="3">
        <v>10</v>
      </c>
      <c r="B465" s="3" t="s">
        <v>40</v>
      </c>
      <c r="C465" s="3" t="s">
        <v>541</v>
      </c>
      <c r="D465" s="3" t="s">
        <v>2</v>
      </c>
      <c r="E465" s="3" t="s">
        <v>725</v>
      </c>
      <c r="F465" s="3" t="str">
        <f t="shared" si="22"/>
        <v>D_desiccation</v>
      </c>
      <c r="G465" s="3" t="str">
        <f t="shared" si="21"/>
        <v>D_desiccation_10</v>
      </c>
      <c r="H465" s="3">
        <v>29.394835660365388</v>
      </c>
      <c r="I465" s="3">
        <f t="shared" si="23"/>
        <v>6.9000000000000006E-2</v>
      </c>
      <c r="J465" s="3">
        <f>VLOOKUP(B465,key!A:J,5,FALSE)</f>
        <v>9.5</v>
      </c>
      <c r="K465" s="3">
        <f>VLOOKUP(B465,key!A:J,8,FALSE)</f>
        <v>47</v>
      </c>
      <c r="L465" s="3">
        <f>ROUND(VLOOKUP(B465,key!A:J,10,FALSE),2)</f>
        <v>2.35</v>
      </c>
    </row>
    <row r="466" spans="1:12" x14ac:dyDescent="0.4">
      <c r="A466" s="3">
        <v>-10</v>
      </c>
      <c r="B466" s="3" t="s">
        <v>145</v>
      </c>
      <c r="C466" s="3" t="s">
        <v>541</v>
      </c>
      <c r="D466" s="3" t="s">
        <v>2</v>
      </c>
      <c r="E466" s="3" t="s">
        <v>725</v>
      </c>
      <c r="F466" s="3" t="str">
        <f t="shared" si="22"/>
        <v>D_desiccation</v>
      </c>
      <c r="G466" s="3" t="str">
        <f t="shared" si="21"/>
        <v>D_desiccation_-10</v>
      </c>
      <c r="H466" s="3">
        <v>40.609513472258968</v>
      </c>
      <c r="I466" s="3">
        <f t="shared" si="23"/>
        <v>0.09</v>
      </c>
      <c r="J466" s="3">
        <f>VLOOKUP(B466,key!A:J,5,FALSE)</f>
        <v>10.1</v>
      </c>
      <c r="K466" s="3">
        <f>VLOOKUP(B466,key!A:J,8,FALSE)</f>
        <v>69</v>
      </c>
      <c r="L466" s="3">
        <f>ROUND(VLOOKUP(B466,key!A:J,10,FALSE),2)</f>
        <v>3.21</v>
      </c>
    </row>
    <row r="467" spans="1:12" x14ac:dyDescent="0.4">
      <c r="A467" s="3">
        <v>1</v>
      </c>
      <c r="B467" s="3" t="s">
        <v>145</v>
      </c>
      <c r="C467" s="3" t="s">
        <v>541</v>
      </c>
      <c r="D467" s="3" t="s">
        <v>2</v>
      </c>
      <c r="E467" s="3" t="s">
        <v>725</v>
      </c>
      <c r="F467" s="3" t="str">
        <f t="shared" si="22"/>
        <v>D_desiccation</v>
      </c>
      <c r="G467" s="3" t="str">
        <f t="shared" si="21"/>
        <v>D_desiccation_1</v>
      </c>
      <c r="H467" s="3">
        <v>47.517003294142725</v>
      </c>
      <c r="I467" s="3">
        <f t="shared" si="23"/>
        <v>0.105</v>
      </c>
      <c r="J467" s="3">
        <f>VLOOKUP(B467,key!A:J,5,FALSE)</f>
        <v>10.1</v>
      </c>
      <c r="K467" s="3">
        <f>VLOOKUP(B467,key!A:J,8,FALSE)</f>
        <v>69</v>
      </c>
      <c r="L467" s="3">
        <f>ROUND(VLOOKUP(B467,key!A:J,10,FALSE),2)</f>
        <v>3.21</v>
      </c>
    </row>
    <row r="468" spans="1:12" x14ac:dyDescent="0.4">
      <c r="A468" s="3">
        <v>2</v>
      </c>
      <c r="B468" s="3" t="s">
        <v>145</v>
      </c>
      <c r="C468" s="3" t="s">
        <v>541</v>
      </c>
      <c r="D468" s="3" t="s">
        <v>2</v>
      </c>
      <c r="E468" s="3" t="s">
        <v>725</v>
      </c>
      <c r="F468" s="3" t="str">
        <f t="shared" si="22"/>
        <v>D_desiccation</v>
      </c>
      <c r="G468" s="3" t="str">
        <f t="shared" si="21"/>
        <v>D_desiccation_2</v>
      </c>
      <c r="H468" s="3">
        <v>131.37844027650792</v>
      </c>
      <c r="I468" s="3">
        <f t="shared" si="23"/>
        <v>0.29099999999999998</v>
      </c>
      <c r="J468" s="3">
        <f>VLOOKUP(B468,key!A:J,5,FALSE)</f>
        <v>10.1</v>
      </c>
      <c r="K468" s="3">
        <f>VLOOKUP(B468,key!A:J,8,FALSE)</f>
        <v>69</v>
      </c>
      <c r="L468" s="3">
        <f>ROUND(VLOOKUP(B468,key!A:J,10,FALSE),2)</f>
        <v>3.21</v>
      </c>
    </row>
    <row r="469" spans="1:12" x14ac:dyDescent="0.4">
      <c r="A469" s="3">
        <v>6</v>
      </c>
      <c r="B469" s="3" t="s">
        <v>145</v>
      </c>
      <c r="C469" s="3" t="s">
        <v>541</v>
      </c>
      <c r="D469" s="3" t="s">
        <v>2</v>
      </c>
      <c r="E469" s="3" t="s">
        <v>725</v>
      </c>
      <c r="F469" s="3" t="str">
        <f t="shared" si="22"/>
        <v>D_desiccation</v>
      </c>
      <c r="G469" s="3" t="str">
        <f t="shared" si="21"/>
        <v>D_desiccation_6</v>
      </c>
      <c r="H469" s="3">
        <v>43.203783002979449</v>
      </c>
      <c r="I469" s="3">
        <f t="shared" si="23"/>
        <v>9.6000000000000002E-2</v>
      </c>
      <c r="J469" s="3">
        <f>VLOOKUP(B469,key!A:J,5,FALSE)</f>
        <v>10.1</v>
      </c>
      <c r="K469" s="3">
        <f>VLOOKUP(B469,key!A:J,8,FALSE)</f>
        <v>69</v>
      </c>
      <c r="L469" s="3">
        <f>ROUND(VLOOKUP(B469,key!A:J,10,FALSE),2)</f>
        <v>3.21</v>
      </c>
    </row>
    <row r="470" spans="1:12" x14ac:dyDescent="0.4">
      <c r="A470" s="3">
        <v>-10</v>
      </c>
      <c r="B470" s="3" t="s">
        <v>193</v>
      </c>
      <c r="C470" s="3" t="s">
        <v>541</v>
      </c>
      <c r="D470" s="3" t="s">
        <v>2</v>
      </c>
      <c r="E470" s="3" t="s">
        <v>725</v>
      </c>
      <c r="F470" s="3" t="str">
        <f t="shared" si="22"/>
        <v>D_desiccation</v>
      </c>
      <c r="G470" s="3" t="str">
        <f t="shared" si="21"/>
        <v>D_desiccation_-10</v>
      </c>
      <c r="H470" s="3">
        <v>66.203380284335282</v>
      </c>
      <c r="I470" s="3">
        <f t="shared" si="23"/>
        <v>0.17199999999999999</v>
      </c>
      <c r="J470" s="3">
        <f>VLOOKUP(B470,key!A:J,5,FALSE)</f>
        <v>8.6</v>
      </c>
      <c r="K470" s="3">
        <f>VLOOKUP(B470,key!A:J,8,FALSE)</f>
        <v>60</v>
      </c>
      <c r="L470" s="3">
        <f>ROUND(VLOOKUP(B470,key!A:J,10,FALSE),2)</f>
        <v>2.86</v>
      </c>
    </row>
    <row r="471" spans="1:12" x14ac:dyDescent="0.4">
      <c r="A471" s="3">
        <v>-10</v>
      </c>
      <c r="B471" s="3" t="s">
        <v>61</v>
      </c>
      <c r="C471" s="3" t="s">
        <v>541</v>
      </c>
      <c r="D471" s="3" t="s">
        <v>2</v>
      </c>
      <c r="E471" s="3" t="s">
        <v>725</v>
      </c>
      <c r="F471" s="3" t="str">
        <f t="shared" si="22"/>
        <v>D_desiccation</v>
      </c>
      <c r="G471" s="3" t="str">
        <f t="shared" si="21"/>
        <v>D_desiccation_-10</v>
      </c>
      <c r="H471" s="3">
        <v>14.87417271194596</v>
      </c>
      <c r="I471" s="3">
        <f t="shared" si="23"/>
        <v>4.1000000000000002E-2</v>
      </c>
      <c r="J471" s="3">
        <f>VLOOKUP(B471,key!A:J,5,FALSE)</f>
        <v>8.1</v>
      </c>
      <c r="K471" s="3">
        <f>VLOOKUP(B471,key!A:J,8,FALSE)</f>
        <v>90</v>
      </c>
      <c r="L471" s="3">
        <f>ROUND(VLOOKUP(B471,key!A:J,10,FALSE),2)</f>
        <v>4.0599999999999996</v>
      </c>
    </row>
    <row r="472" spans="1:12" x14ac:dyDescent="0.4">
      <c r="A472" s="3">
        <v>-10</v>
      </c>
      <c r="B472" s="3" t="s">
        <v>98</v>
      </c>
      <c r="C472" s="3" t="s">
        <v>541</v>
      </c>
      <c r="D472" s="3" t="s">
        <v>2</v>
      </c>
      <c r="E472" s="3" t="s">
        <v>725</v>
      </c>
      <c r="F472" s="3" t="str">
        <f t="shared" si="22"/>
        <v>D_desiccation</v>
      </c>
      <c r="G472" s="3" t="str">
        <f t="shared" si="21"/>
        <v>D_desiccation_-10</v>
      </c>
      <c r="H472" s="3">
        <v>22.619357705117977</v>
      </c>
      <c r="I472" s="3">
        <f t="shared" si="23"/>
        <v>5.8999999999999997E-2</v>
      </c>
      <c r="J472" s="3">
        <f>VLOOKUP(B472,key!A:J,5,FALSE)</f>
        <v>8.6</v>
      </c>
      <c r="K472" s="3">
        <f>VLOOKUP(B472,key!A:J,8,FALSE)</f>
        <v>91</v>
      </c>
      <c r="L472" s="3">
        <f>ROUND(VLOOKUP(B472,key!A:J,10,FALSE),2)</f>
        <v>4.12</v>
      </c>
    </row>
    <row r="473" spans="1:12" x14ac:dyDescent="0.4">
      <c r="A473" s="3">
        <v>-10</v>
      </c>
      <c r="B473" s="3" t="s">
        <v>108</v>
      </c>
      <c r="C473" s="3" t="s">
        <v>541</v>
      </c>
      <c r="D473" s="3" t="s">
        <v>2</v>
      </c>
      <c r="E473" s="3" t="s">
        <v>725</v>
      </c>
      <c r="F473" s="3" t="str">
        <f t="shared" si="22"/>
        <v>D_desiccation</v>
      </c>
      <c r="G473" s="3" t="str">
        <f t="shared" si="21"/>
        <v>D_desiccation_-10</v>
      </c>
      <c r="H473" s="3">
        <v>26.493807756589433</v>
      </c>
      <c r="I473" s="3">
        <f t="shared" si="23"/>
        <v>0.09</v>
      </c>
      <c r="J473" s="3">
        <f>VLOOKUP(B473,key!A:J,5,FALSE)</f>
        <v>6.6</v>
      </c>
      <c r="K473" s="3">
        <f>VLOOKUP(B473,key!A:J,8,FALSE)</f>
        <v>49</v>
      </c>
      <c r="L473" s="3">
        <f>ROUND(VLOOKUP(B473,key!A:J,10,FALSE),2)</f>
        <v>2.44</v>
      </c>
    </row>
    <row r="474" spans="1:12" x14ac:dyDescent="0.4">
      <c r="A474" s="3">
        <v>-10</v>
      </c>
      <c r="B474" s="3" t="s">
        <v>171</v>
      </c>
      <c r="C474" s="3" t="s">
        <v>541</v>
      </c>
      <c r="D474" s="3" t="s">
        <v>2</v>
      </c>
      <c r="E474" s="3" t="s">
        <v>725</v>
      </c>
      <c r="F474" s="3" t="str">
        <f t="shared" si="22"/>
        <v>D_desiccation</v>
      </c>
      <c r="G474" s="3" t="str">
        <f t="shared" si="21"/>
        <v>D_desiccation_-10</v>
      </c>
      <c r="H474" s="3">
        <v>51.619667283846013</v>
      </c>
      <c r="I474" s="3">
        <f t="shared" si="23"/>
        <v>0.13400000000000001</v>
      </c>
      <c r="J474" s="3">
        <f>VLOOKUP(B474,key!A:J,5,FALSE)</f>
        <v>8.6</v>
      </c>
      <c r="K474" s="3">
        <f>VLOOKUP(B474,key!A:J,8,FALSE)</f>
        <v>95</v>
      </c>
      <c r="L474" s="3">
        <f>ROUND(VLOOKUP(B474,key!A:J,10,FALSE),2)</f>
        <v>4.26</v>
      </c>
    </row>
    <row r="475" spans="1:12" x14ac:dyDescent="0.4">
      <c r="A475" s="3">
        <v>-10</v>
      </c>
      <c r="B475" s="3" t="s">
        <v>90</v>
      </c>
      <c r="C475" s="3" t="s">
        <v>541</v>
      </c>
      <c r="D475" s="3" t="s">
        <v>2</v>
      </c>
      <c r="E475" s="3" t="s">
        <v>725</v>
      </c>
      <c r="F475" s="3" t="str">
        <f t="shared" si="22"/>
        <v>D_desiccation</v>
      </c>
      <c r="G475" s="3" t="str">
        <f t="shared" si="21"/>
        <v>D_desiccation_-10</v>
      </c>
      <c r="H475" s="3">
        <v>20.02763886404091</v>
      </c>
      <c r="I475" s="3">
        <f t="shared" si="23"/>
        <v>4.8000000000000001E-2</v>
      </c>
      <c r="J475" s="3">
        <f>VLOOKUP(B475,key!A:J,5,FALSE)</f>
        <v>9.4</v>
      </c>
      <c r="K475" s="3">
        <f>VLOOKUP(B475,key!A:J,8,FALSE)</f>
        <v>100</v>
      </c>
      <c r="L475" s="3">
        <f>ROUND(VLOOKUP(B475,key!A:J,10,FALSE),2)</f>
        <v>4.46</v>
      </c>
    </row>
    <row r="476" spans="1:12" x14ac:dyDescent="0.4">
      <c r="A476" s="3">
        <v>-10</v>
      </c>
      <c r="B476" s="3" t="s">
        <v>125</v>
      </c>
      <c r="C476" s="3" t="s">
        <v>541</v>
      </c>
      <c r="D476" s="3" t="s">
        <v>2</v>
      </c>
      <c r="E476" s="3" t="s">
        <v>725</v>
      </c>
      <c r="F476" s="3" t="str">
        <f t="shared" si="22"/>
        <v>D_desiccation</v>
      </c>
      <c r="G476" s="3" t="str">
        <f t="shared" si="21"/>
        <v>D_desiccation_-10</v>
      </c>
      <c r="H476" s="3">
        <v>32.571988354753131</v>
      </c>
      <c r="I476" s="3">
        <f t="shared" si="23"/>
        <v>7.9000000000000001E-2</v>
      </c>
      <c r="J476" s="3">
        <f>VLOOKUP(B476,key!A:J,5,FALSE)</f>
        <v>9.1999999999999993</v>
      </c>
      <c r="K476" s="3">
        <f>VLOOKUP(B476,key!A:J,8,FALSE)</f>
        <v>78</v>
      </c>
      <c r="L476" s="3">
        <f>ROUND(VLOOKUP(B476,key!A:J,10,FALSE),2)</f>
        <v>3.57</v>
      </c>
    </row>
    <row r="477" spans="1:12" x14ac:dyDescent="0.4">
      <c r="A477" s="3">
        <v>-10</v>
      </c>
      <c r="B477" s="3" t="s">
        <v>123</v>
      </c>
      <c r="C477" s="3" t="s">
        <v>541</v>
      </c>
      <c r="D477" s="3" t="s">
        <v>2</v>
      </c>
      <c r="E477" s="3" t="s">
        <v>725</v>
      </c>
      <c r="F477" s="3" t="str">
        <f t="shared" si="22"/>
        <v>D_desiccation</v>
      </c>
      <c r="G477" s="3" t="str">
        <f t="shared" si="21"/>
        <v>D_desiccation_-10</v>
      </c>
      <c r="H477" s="3">
        <v>31.550497427273683</v>
      </c>
      <c r="I477" s="3">
        <f t="shared" si="23"/>
        <v>8.8999999999999996E-2</v>
      </c>
      <c r="J477" s="3">
        <f>VLOOKUP(B477,key!A:J,5,FALSE)</f>
        <v>7.9</v>
      </c>
      <c r="K477" s="3">
        <f>VLOOKUP(B477,key!A:J,8,FALSE)</f>
        <v>60</v>
      </c>
      <c r="L477" s="3">
        <f>ROUND(VLOOKUP(B477,key!A:J,10,FALSE),2)</f>
        <v>2.87</v>
      </c>
    </row>
    <row r="478" spans="1:12" x14ac:dyDescent="0.4">
      <c r="A478" s="3">
        <v>-10</v>
      </c>
      <c r="B478" s="3" t="s">
        <v>138</v>
      </c>
      <c r="C478" s="3" t="s">
        <v>541</v>
      </c>
      <c r="D478" s="3" t="s">
        <v>2</v>
      </c>
      <c r="E478" s="3" t="s">
        <v>725</v>
      </c>
      <c r="F478" s="3" t="str">
        <f t="shared" si="22"/>
        <v>D_desiccation</v>
      </c>
      <c r="G478" s="3" t="str">
        <f t="shared" si="21"/>
        <v>D_desiccation_-10</v>
      </c>
      <c r="H478" s="3">
        <v>39.238140357512435</v>
      </c>
      <c r="I478" s="3">
        <f t="shared" si="23"/>
        <v>0.10100000000000001</v>
      </c>
      <c r="J478" s="3">
        <f>VLOOKUP(B478,key!A:J,5,FALSE)</f>
        <v>8.6999999999999993</v>
      </c>
      <c r="K478" s="3">
        <f>VLOOKUP(B478,key!A:J,8,FALSE)</f>
        <v>76</v>
      </c>
      <c r="L478" s="3">
        <f>ROUND(VLOOKUP(B478,key!A:J,10,FALSE),2)</f>
        <v>3.51</v>
      </c>
    </row>
    <row r="479" spans="1:12" x14ac:dyDescent="0.4">
      <c r="A479" s="3">
        <v>-10</v>
      </c>
      <c r="B479" s="3" t="s">
        <v>93</v>
      </c>
      <c r="C479" s="3" t="s">
        <v>541</v>
      </c>
      <c r="D479" s="3" t="s">
        <v>2</v>
      </c>
      <c r="E479" s="3" t="s">
        <v>725</v>
      </c>
      <c r="F479" s="3" t="str">
        <f t="shared" si="22"/>
        <v>D_desiccation</v>
      </c>
      <c r="G479" s="3" t="str">
        <f t="shared" si="21"/>
        <v>D_desiccation_-10</v>
      </c>
      <c r="H479" s="3">
        <v>20.740623526396348</v>
      </c>
      <c r="I479" s="3">
        <f t="shared" si="23"/>
        <v>0.05</v>
      </c>
      <c r="J479" s="3">
        <f>VLOOKUP(B479,key!A:J,5,FALSE)</f>
        <v>9.1999999999999993</v>
      </c>
      <c r="K479" s="3">
        <f>VLOOKUP(B479,key!A:J,8,FALSE)</f>
        <v>78</v>
      </c>
      <c r="L479" s="3">
        <f>ROUND(VLOOKUP(B479,key!A:J,10,FALSE),2)</f>
        <v>3.58</v>
      </c>
    </row>
    <row r="480" spans="1:12" x14ac:dyDescent="0.4">
      <c r="A480" s="3">
        <v>-10</v>
      </c>
      <c r="B480" s="3" t="s">
        <v>104</v>
      </c>
      <c r="C480" s="3" t="s">
        <v>541</v>
      </c>
      <c r="D480" s="3" t="s">
        <v>2</v>
      </c>
      <c r="E480" s="3" t="s">
        <v>725</v>
      </c>
      <c r="F480" s="3" t="str">
        <f t="shared" si="22"/>
        <v>D_desiccation</v>
      </c>
      <c r="G480" s="3" t="str">
        <f t="shared" si="21"/>
        <v>D_desiccation_-10</v>
      </c>
      <c r="H480" s="3">
        <v>24.069176799345769</v>
      </c>
      <c r="I480" s="3">
        <f t="shared" si="23"/>
        <v>6.7000000000000004E-2</v>
      </c>
      <c r="J480" s="3">
        <f>VLOOKUP(B480,key!A:J,5,FALSE)</f>
        <v>8.1</v>
      </c>
      <c r="K480" s="3">
        <f>VLOOKUP(B480,key!A:J,8,FALSE)</f>
        <v>78</v>
      </c>
      <c r="L480" s="3">
        <f>ROUND(VLOOKUP(B480,key!A:J,10,FALSE),2)</f>
        <v>3.56</v>
      </c>
    </row>
    <row r="481" spans="1:12" x14ac:dyDescent="0.4">
      <c r="A481" s="3">
        <v>-10</v>
      </c>
      <c r="B481" s="3" t="s">
        <v>66</v>
      </c>
      <c r="C481" s="3" t="s">
        <v>541</v>
      </c>
      <c r="D481" s="3" t="s">
        <v>2</v>
      </c>
      <c r="E481" s="3" t="s">
        <v>725</v>
      </c>
      <c r="F481" s="3" t="str">
        <f t="shared" si="22"/>
        <v>D_desiccation</v>
      </c>
      <c r="G481" s="3" t="str">
        <f t="shared" si="21"/>
        <v>D_desiccation_-10</v>
      </c>
      <c r="H481" s="3">
        <v>15.154884819731336</v>
      </c>
      <c r="I481" s="3">
        <f t="shared" si="23"/>
        <v>4.3999999999999997E-2</v>
      </c>
      <c r="J481" s="3">
        <f>VLOOKUP(B481,key!A:J,5,FALSE)</f>
        <v>7.7</v>
      </c>
      <c r="K481" s="3">
        <f>VLOOKUP(B481,key!A:J,8,FALSE)</f>
        <v>48</v>
      </c>
      <c r="L481" s="3">
        <f>ROUND(VLOOKUP(B481,key!A:J,10,FALSE),2)</f>
        <v>2.39</v>
      </c>
    </row>
    <row r="482" spans="1:12" x14ac:dyDescent="0.4">
      <c r="A482" s="3">
        <v>-10</v>
      </c>
      <c r="B482" s="3" t="s">
        <v>135</v>
      </c>
      <c r="C482" s="3" t="s">
        <v>541</v>
      </c>
      <c r="D482" s="3" t="s">
        <v>2</v>
      </c>
      <c r="E482" s="3" t="s">
        <v>725</v>
      </c>
      <c r="F482" s="3" t="str">
        <f t="shared" si="22"/>
        <v>D_desiccation</v>
      </c>
      <c r="G482" s="3" t="str">
        <f t="shared" si="21"/>
        <v>D_desiccation_-10</v>
      </c>
      <c r="H482" s="3">
        <v>38.085115846722204</v>
      </c>
      <c r="I482" s="3">
        <f t="shared" si="23"/>
        <v>8.8999999999999996E-2</v>
      </c>
      <c r="J482" s="3">
        <f>VLOOKUP(B482,key!A:J,5,FALSE)</f>
        <v>9.6</v>
      </c>
      <c r="K482" s="3">
        <f>VLOOKUP(B482,key!A:J,8,FALSE)</f>
        <v>68</v>
      </c>
      <c r="L482" s="3">
        <f>ROUND(VLOOKUP(B482,key!A:J,10,FALSE),2)</f>
        <v>3.16</v>
      </c>
    </row>
    <row r="483" spans="1:12" x14ac:dyDescent="0.4">
      <c r="A483" s="3">
        <v>-10</v>
      </c>
      <c r="B483" s="3" t="s">
        <v>131</v>
      </c>
      <c r="C483" s="3" t="s">
        <v>541</v>
      </c>
      <c r="D483" s="3" t="s">
        <v>2</v>
      </c>
      <c r="E483" s="3" t="s">
        <v>725</v>
      </c>
      <c r="F483" s="3" t="str">
        <f t="shared" si="22"/>
        <v>D_desiccation</v>
      </c>
      <c r="G483" s="3" t="str">
        <f t="shared" si="21"/>
        <v>D_desiccation_-10</v>
      </c>
      <c r="H483" s="3">
        <v>36.089342417906977</v>
      </c>
      <c r="I483" s="3">
        <f t="shared" si="23"/>
        <v>8.5999999999999993E-2</v>
      </c>
      <c r="J483" s="3">
        <f>VLOOKUP(B483,key!A:J,5,FALSE)</f>
        <v>9.4</v>
      </c>
      <c r="K483" s="3">
        <f>VLOOKUP(B483,key!A:J,8,FALSE)</f>
        <v>94</v>
      </c>
      <c r="L483" s="3">
        <f>ROUND(VLOOKUP(B483,key!A:J,10,FALSE),2)</f>
        <v>4.21</v>
      </c>
    </row>
    <row r="484" spans="1:12" x14ac:dyDescent="0.4">
      <c r="A484" s="3">
        <v>-10</v>
      </c>
      <c r="B484" s="3" t="s">
        <v>32</v>
      </c>
      <c r="C484" s="3" t="s">
        <v>541</v>
      </c>
      <c r="D484" s="3" t="s">
        <v>2</v>
      </c>
      <c r="E484" s="3" t="s">
        <v>725</v>
      </c>
      <c r="F484" s="3" t="str">
        <f t="shared" si="22"/>
        <v>D_desiccation</v>
      </c>
      <c r="G484" s="3" t="str">
        <f t="shared" si="21"/>
        <v>D_desiccation_-10</v>
      </c>
      <c r="H484" s="3">
        <v>9.0888921888259517</v>
      </c>
      <c r="I484" s="3">
        <f t="shared" si="23"/>
        <v>2.5000000000000001E-2</v>
      </c>
      <c r="J484" s="3">
        <f>VLOOKUP(B484,key!A:J,5,FALSE)</f>
        <v>8.3000000000000007</v>
      </c>
      <c r="K484" s="3">
        <f>VLOOKUP(B484,key!A:J,8,FALSE)</f>
        <v>53</v>
      </c>
      <c r="L484" s="3">
        <f>ROUND(VLOOKUP(B484,key!A:J,10,FALSE),2)</f>
        <v>2.58</v>
      </c>
    </row>
    <row r="485" spans="1:12" x14ac:dyDescent="0.4">
      <c r="A485" s="3">
        <v>-10</v>
      </c>
      <c r="B485" s="3" t="s">
        <v>111</v>
      </c>
      <c r="C485" s="3" t="s">
        <v>541</v>
      </c>
      <c r="D485" s="3" t="s">
        <v>2</v>
      </c>
      <c r="E485" s="3" t="s">
        <v>725</v>
      </c>
      <c r="F485" s="3" t="str">
        <f t="shared" si="22"/>
        <v>D_desiccation</v>
      </c>
      <c r="G485" s="3" t="str">
        <f t="shared" si="21"/>
        <v>D_desiccation_-10</v>
      </c>
      <c r="H485" s="3">
        <v>27.350979133116368</v>
      </c>
      <c r="I485" s="3">
        <f t="shared" si="23"/>
        <v>7.0000000000000007E-2</v>
      </c>
      <c r="J485" s="3">
        <f>VLOOKUP(B485,key!A:J,5,FALSE)</f>
        <v>8.8000000000000007</v>
      </c>
      <c r="K485" s="3">
        <f>VLOOKUP(B485,key!A:J,8,FALSE)</f>
        <v>46</v>
      </c>
      <c r="L485" s="3">
        <f>ROUND(VLOOKUP(B485,key!A:J,10,FALSE),2)</f>
        <v>2.3199999999999998</v>
      </c>
    </row>
    <row r="486" spans="1:12" x14ac:dyDescent="0.4">
      <c r="A486" s="3">
        <v>-10</v>
      </c>
      <c r="B486" s="3" t="s">
        <v>77</v>
      </c>
      <c r="C486" s="3" t="s">
        <v>541</v>
      </c>
      <c r="D486" s="3" t="s">
        <v>2</v>
      </c>
      <c r="E486" s="3" t="s">
        <v>725</v>
      </c>
      <c r="F486" s="3" t="str">
        <f t="shared" si="22"/>
        <v>D_desiccation</v>
      </c>
      <c r="G486" s="3" t="str">
        <f t="shared" si="21"/>
        <v>D_desiccation_-10</v>
      </c>
      <c r="H486" s="3">
        <v>16.980441386552087</v>
      </c>
      <c r="I486" s="3">
        <f t="shared" si="23"/>
        <v>4.3999999999999997E-2</v>
      </c>
      <c r="J486" s="3">
        <f>VLOOKUP(B486,key!A:J,5,FALSE)</f>
        <v>8.6999999999999993</v>
      </c>
      <c r="K486" s="3">
        <f>VLOOKUP(B486,key!A:J,8,FALSE)</f>
        <v>75</v>
      </c>
      <c r="L486" s="3">
        <f>ROUND(VLOOKUP(B486,key!A:J,10,FALSE),2)</f>
        <v>3.46</v>
      </c>
    </row>
    <row r="487" spans="1:12" x14ac:dyDescent="0.4">
      <c r="A487" s="3">
        <v>-10</v>
      </c>
      <c r="B487" s="3" t="s">
        <v>37</v>
      </c>
      <c r="C487" s="3" t="s">
        <v>541</v>
      </c>
      <c r="D487" s="3" t="s">
        <v>2</v>
      </c>
      <c r="E487" s="3" t="s">
        <v>725</v>
      </c>
      <c r="F487" s="3" t="str">
        <f t="shared" si="22"/>
        <v>D_desiccation</v>
      </c>
      <c r="G487" s="3" t="str">
        <f t="shared" si="21"/>
        <v>D_desiccation_-10</v>
      </c>
      <c r="H487" s="3">
        <v>11.017247130694784</v>
      </c>
      <c r="I487" s="3">
        <f t="shared" si="23"/>
        <v>3.4000000000000002E-2</v>
      </c>
      <c r="J487" s="3">
        <f>VLOOKUP(B487,key!A:J,5,FALSE)</f>
        <v>7.2</v>
      </c>
      <c r="K487" s="3">
        <f>VLOOKUP(B487,key!A:J,8,FALSE)</f>
        <v>44</v>
      </c>
      <c r="L487" s="3">
        <f>ROUND(VLOOKUP(B487,key!A:J,10,FALSE),2)</f>
        <v>2.23</v>
      </c>
    </row>
    <row r="488" spans="1:12" x14ac:dyDescent="0.4">
      <c r="A488" s="3">
        <v>-10</v>
      </c>
      <c r="B488" s="3" t="s">
        <v>25</v>
      </c>
      <c r="C488" s="3" t="s">
        <v>541</v>
      </c>
      <c r="D488" s="3" t="s">
        <v>2</v>
      </c>
      <c r="E488" s="3" t="s">
        <v>725</v>
      </c>
      <c r="F488" s="3" t="str">
        <f t="shared" si="22"/>
        <v>D_desiccation</v>
      </c>
      <c r="G488" s="3" t="str">
        <f t="shared" si="21"/>
        <v>D_desiccation_-10</v>
      </c>
      <c r="H488" s="3">
        <v>8.2866928037065577</v>
      </c>
      <c r="I488" s="3">
        <f t="shared" si="23"/>
        <v>1.7000000000000001E-2</v>
      </c>
      <c r="J488" s="3">
        <f>VLOOKUP(B488,key!A:J,5,FALSE)</f>
        <v>11</v>
      </c>
      <c r="K488" s="3">
        <f>VLOOKUP(B488,key!A:J,8,FALSE)</f>
        <v>113</v>
      </c>
      <c r="L488" s="3">
        <f>ROUND(VLOOKUP(B488,key!A:J,10,FALSE),2)</f>
        <v>4.9800000000000004</v>
      </c>
    </row>
    <row r="489" spans="1:12" x14ac:dyDescent="0.4">
      <c r="A489" s="3">
        <v>-10</v>
      </c>
      <c r="B489" s="3" t="s">
        <v>114</v>
      </c>
      <c r="C489" s="3" t="s">
        <v>541</v>
      </c>
      <c r="D489" s="3" t="s">
        <v>2</v>
      </c>
      <c r="E489" s="3" t="s">
        <v>725</v>
      </c>
      <c r="F489" s="3" t="str">
        <f t="shared" si="22"/>
        <v>D_desiccation</v>
      </c>
      <c r="G489" s="3" t="str">
        <f t="shared" si="21"/>
        <v>D_desiccation_-10</v>
      </c>
      <c r="H489" s="3">
        <v>28.808081030247848</v>
      </c>
      <c r="I489" s="3">
        <f t="shared" si="23"/>
        <v>7.8E-2</v>
      </c>
      <c r="J489" s="3">
        <f>VLOOKUP(B489,key!A:J,5,FALSE)</f>
        <v>8.3000000000000007</v>
      </c>
      <c r="K489" s="3">
        <f>VLOOKUP(B489,key!A:J,8,FALSE)</f>
        <v>70</v>
      </c>
      <c r="L489" s="3">
        <f>ROUND(VLOOKUP(B489,key!A:J,10,FALSE),2)</f>
        <v>3.24</v>
      </c>
    </row>
    <row r="490" spans="1:12" x14ac:dyDescent="0.4">
      <c r="A490" s="3">
        <v>-10</v>
      </c>
      <c r="B490" s="3" t="s">
        <v>103</v>
      </c>
      <c r="C490" s="3" t="s">
        <v>541</v>
      </c>
      <c r="D490" s="3" t="s">
        <v>2</v>
      </c>
      <c r="E490" s="3" t="s">
        <v>725</v>
      </c>
      <c r="F490" s="3" t="str">
        <f t="shared" si="22"/>
        <v>D_desiccation</v>
      </c>
      <c r="G490" s="3" t="str">
        <f t="shared" si="21"/>
        <v>D_desiccation_-10</v>
      </c>
      <c r="H490" s="3">
        <v>24.061317333892106</v>
      </c>
      <c r="I490" s="3">
        <f t="shared" si="23"/>
        <v>5.6000000000000001E-2</v>
      </c>
      <c r="J490" s="3">
        <f>VLOOKUP(B490,key!A:J,5,FALSE)</f>
        <v>9.6</v>
      </c>
      <c r="K490" s="3">
        <f>VLOOKUP(B490,key!A:J,8,FALSE)</f>
        <v>112</v>
      </c>
      <c r="L490" s="3">
        <f>ROUND(VLOOKUP(B490,key!A:J,10,FALSE),2)</f>
        <v>4.93</v>
      </c>
    </row>
    <row r="491" spans="1:12" x14ac:dyDescent="0.4">
      <c r="A491" s="3">
        <v>-10</v>
      </c>
      <c r="B491" s="3" t="s">
        <v>81</v>
      </c>
      <c r="C491" s="3" t="s">
        <v>541</v>
      </c>
      <c r="D491" s="3" t="s">
        <v>2</v>
      </c>
      <c r="E491" s="3" t="s">
        <v>725</v>
      </c>
      <c r="F491" s="3" t="str">
        <f t="shared" si="22"/>
        <v>D_desiccation</v>
      </c>
      <c r="G491" s="3" t="str">
        <f t="shared" si="21"/>
        <v>D_desiccation_-10</v>
      </c>
      <c r="H491" s="3">
        <v>17.396462992574982</v>
      </c>
      <c r="I491" s="3">
        <f t="shared" si="23"/>
        <v>3.5000000000000003E-2</v>
      </c>
      <c r="J491" s="3">
        <f>VLOOKUP(B491,key!A:J,5,FALSE)</f>
        <v>11.2</v>
      </c>
      <c r="K491" s="3">
        <f>VLOOKUP(B491,key!A:J,8,FALSE)</f>
        <v>140</v>
      </c>
      <c r="L491" s="3">
        <f>ROUND(VLOOKUP(B491,key!A:J,10,FALSE),2)</f>
        <v>6.08</v>
      </c>
    </row>
    <row r="492" spans="1:12" x14ac:dyDescent="0.4">
      <c r="A492" s="3">
        <v>-10</v>
      </c>
      <c r="B492" s="3" t="s">
        <v>99</v>
      </c>
      <c r="C492" s="3" t="s">
        <v>541</v>
      </c>
      <c r="D492" s="3" t="s">
        <v>2</v>
      </c>
      <c r="E492" s="3" t="s">
        <v>725</v>
      </c>
      <c r="F492" s="3" t="str">
        <f t="shared" si="22"/>
        <v>D_desiccation</v>
      </c>
      <c r="G492" s="3" t="str">
        <f t="shared" si="21"/>
        <v>D_desiccation_-10</v>
      </c>
      <c r="H492" s="3">
        <v>23.178147651014797</v>
      </c>
      <c r="I492" s="3">
        <f t="shared" si="23"/>
        <v>6.7000000000000004E-2</v>
      </c>
      <c r="J492" s="3">
        <f>VLOOKUP(B492,key!A:J,5,FALSE)</f>
        <v>7.8</v>
      </c>
      <c r="K492" s="3">
        <f>VLOOKUP(B492,key!A:J,8,FALSE)</f>
        <v>75</v>
      </c>
      <c r="L492" s="3">
        <f>ROUND(VLOOKUP(B492,key!A:J,10,FALSE),2)</f>
        <v>3.48</v>
      </c>
    </row>
    <row r="493" spans="1:12" x14ac:dyDescent="0.4">
      <c r="A493" s="3">
        <v>-10</v>
      </c>
      <c r="B493" s="3" t="s">
        <v>164</v>
      </c>
      <c r="C493" s="3" t="s">
        <v>541</v>
      </c>
      <c r="D493" s="3" t="s">
        <v>2</v>
      </c>
      <c r="E493" s="3" t="s">
        <v>725</v>
      </c>
      <c r="F493" s="3" t="str">
        <f t="shared" si="22"/>
        <v>D_desiccation</v>
      </c>
      <c r="G493" s="3" t="str">
        <f t="shared" si="21"/>
        <v>D_desiccation_-10</v>
      </c>
      <c r="H493" s="3">
        <v>48.431055844295827</v>
      </c>
      <c r="I493" s="3">
        <f t="shared" si="23"/>
        <v>0.14099999999999999</v>
      </c>
      <c r="J493" s="3">
        <f>VLOOKUP(B493,key!A:J,5,FALSE)</f>
        <v>7.7</v>
      </c>
      <c r="K493" s="3">
        <f>VLOOKUP(B493,key!A:J,8,FALSE)</f>
        <v>69</v>
      </c>
      <c r="L493" s="3">
        <f>ROUND(VLOOKUP(B493,key!A:J,10,FALSE),2)</f>
        <v>3.23</v>
      </c>
    </row>
    <row r="494" spans="1:12" x14ac:dyDescent="0.4">
      <c r="A494" s="3">
        <v>-10</v>
      </c>
      <c r="B494" s="3" t="s">
        <v>170</v>
      </c>
      <c r="C494" s="3" t="s">
        <v>541</v>
      </c>
      <c r="D494" s="3" t="s">
        <v>2</v>
      </c>
      <c r="E494" s="3" t="s">
        <v>725</v>
      </c>
      <c r="F494" s="3" t="str">
        <f t="shared" si="22"/>
        <v>D_desiccation</v>
      </c>
      <c r="G494" s="3" t="str">
        <f t="shared" si="21"/>
        <v>D_desiccation_-10</v>
      </c>
      <c r="H494" s="3">
        <v>50.82960747043424</v>
      </c>
      <c r="I494" s="3">
        <f t="shared" si="23"/>
        <v>0.15</v>
      </c>
      <c r="J494" s="3">
        <f>VLOOKUP(B494,key!A:J,5,FALSE)</f>
        <v>7.6</v>
      </c>
      <c r="K494" s="3">
        <f>VLOOKUP(B494,key!A:J,8,FALSE)</f>
        <v>58</v>
      </c>
      <c r="L494" s="3">
        <f>ROUND(VLOOKUP(B494,key!A:J,10,FALSE),2)</f>
        <v>2.78</v>
      </c>
    </row>
    <row r="495" spans="1:12" x14ac:dyDescent="0.4">
      <c r="A495" s="3">
        <v>-10</v>
      </c>
      <c r="B495" s="3" t="s">
        <v>163</v>
      </c>
      <c r="C495" s="3" t="s">
        <v>541</v>
      </c>
      <c r="D495" s="3" t="s">
        <v>2</v>
      </c>
      <c r="E495" s="3" t="s">
        <v>725</v>
      </c>
      <c r="F495" s="3" t="str">
        <f t="shared" si="22"/>
        <v>D_desiccation</v>
      </c>
      <c r="G495" s="3" t="str">
        <f t="shared" si="21"/>
        <v>D_desiccation_-10</v>
      </c>
      <c r="H495" s="3">
        <v>48.13041917773279</v>
      </c>
      <c r="I495" s="3">
        <f t="shared" si="23"/>
        <v>0.14199999999999999</v>
      </c>
      <c r="J495" s="3">
        <f>VLOOKUP(B495,key!A:J,5,FALSE)</f>
        <v>7.6</v>
      </c>
      <c r="K495" s="3">
        <f>VLOOKUP(B495,key!A:J,8,FALSE)</f>
        <v>55</v>
      </c>
      <c r="L495" s="3">
        <f>ROUND(VLOOKUP(B495,key!A:J,10,FALSE),2)</f>
        <v>2.66</v>
      </c>
    </row>
    <row r="496" spans="1:12" x14ac:dyDescent="0.4">
      <c r="A496" s="3">
        <v>-10</v>
      </c>
      <c r="B496" s="3" t="s">
        <v>146</v>
      </c>
      <c r="C496" s="3" t="s">
        <v>541</v>
      </c>
      <c r="D496" s="3" t="s">
        <v>2</v>
      </c>
      <c r="E496" s="3" t="s">
        <v>725</v>
      </c>
      <c r="F496" s="3" t="str">
        <f t="shared" si="22"/>
        <v>D_desiccation</v>
      </c>
      <c r="G496" s="3" t="str">
        <f t="shared" si="21"/>
        <v>D_desiccation_-10</v>
      </c>
      <c r="H496" s="3">
        <v>40.872168852868228</v>
      </c>
      <c r="I496" s="3">
        <f t="shared" si="23"/>
        <v>9.1999999999999998E-2</v>
      </c>
      <c r="J496" s="3">
        <f>VLOOKUP(B496,key!A:J,5,FALSE)</f>
        <v>10</v>
      </c>
      <c r="K496" s="3">
        <f>VLOOKUP(B496,key!A:J,8,FALSE)</f>
        <v>71</v>
      </c>
      <c r="L496" s="3">
        <f>ROUND(VLOOKUP(B496,key!A:J,10,FALSE),2)</f>
        <v>3.29</v>
      </c>
    </row>
    <row r="497" spans="1:12" x14ac:dyDescent="0.4">
      <c r="A497" s="3">
        <v>-10</v>
      </c>
      <c r="B497" s="3" t="s">
        <v>126</v>
      </c>
      <c r="C497" s="3" t="s">
        <v>541</v>
      </c>
      <c r="D497" s="3" t="s">
        <v>2</v>
      </c>
      <c r="E497" s="3" t="s">
        <v>725</v>
      </c>
      <c r="F497" s="3" t="str">
        <f t="shared" si="22"/>
        <v>D_desiccation</v>
      </c>
      <c r="G497" s="3" t="str">
        <f t="shared" si="21"/>
        <v>D_desiccation_-10</v>
      </c>
      <c r="H497" s="3">
        <v>32.709930944612836</v>
      </c>
      <c r="I497" s="3">
        <f t="shared" si="23"/>
        <v>8.4000000000000005E-2</v>
      </c>
      <c r="J497" s="3">
        <f>VLOOKUP(B497,key!A:J,5,FALSE)</f>
        <v>8.6999999999999993</v>
      </c>
      <c r="K497" s="3">
        <f>VLOOKUP(B497,key!A:J,8,FALSE)</f>
        <v>90</v>
      </c>
      <c r="L497" s="3">
        <f>ROUND(VLOOKUP(B497,key!A:J,10,FALSE),2)</f>
        <v>4.05</v>
      </c>
    </row>
    <row r="498" spans="1:12" x14ac:dyDescent="0.4">
      <c r="A498" s="3">
        <v>-10</v>
      </c>
      <c r="B498" s="3" t="s">
        <v>39</v>
      </c>
      <c r="C498" s="3" t="s">
        <v>541</v>
      </c>
      <c r="D498" s="3" t="s">
        <v>2</v>
      </c>
      <c r="E498" s="3" t="s">
        <v>725</v>
      </c>
      <c r="F498" s="3" t="str">
        <f t="shared" si="22"/>
        <v>D_desiccation</v>
      </c>
      <c r="G498" s="3" t="str">
        <f t="shared" si="21"/>
        <v>D_desiccation_-10</v>
      </c>
      <c r="H498" s="3">
        <v>11.137276085222823</v>
      </c>
      <c r="I498" s="3">
        <f t="shared" si="23"/>
        <v>2.3E-2</v>
      </c>
      <c r="J498" s="3">
        <f>VLOOKUP(B498,key!A:J,5,FALSE)</f>
        <v>10.8</v>
      </c>
      <c r="K498" s="3">
        <f>VLOOKUP(B498,key!A:J,8,FALSE)</f>
        <v>98</v>
      </c>
      <c r="L498" s="3">
        <f>ROUND(VLOOKUP(B498,key!A:J,10,FALSE),2)</f>
        <v>4.4000000000000004</v>
      </c>
    </row>
    <row r="499" spans="1:12" x14ac:dyDescent="0.4">
      <c r="A499" s="3">
        <v>-10</v>
      </c>
      <c r="B499" s="3" t="s">
        <v>141</v>
      </c>
      <c r="C499" s="3" t="s">
        <v>541</v>
      </c>
      <c r="D499" s="3" t="s">
        <v>2</v>
      </c>
      <c r="E499" s="3" t="s">
        <v>725</v>
      </c>
      <c r="F499" s="3" t="str">
        <f t="shared" si="22"/>
        <v>D_desiccation</v>
      </c>
      <c r="G499" s="3" t="str">
        <f t="shared" si="21"/>
        <v>D_desiccation_-10</v>
      </c>
      <c r="H499" s="3">
        <v>40.114645894083239</v>
      </c>
      <c r="I499" s="3">
        <f t="shared" si="23"/>
        <v>0.112</v>
      </c>
      <c r="J499" s="3">
        <f>VLOOKUP(B499,key!A:J,5,FALSE)</f>
        <v>8</v>
      </c>
      <c r="K499" s="3">
        <f>VLOOKUP(B499,key!A:J,8,FALSE)</f>
        <v>58</v>
      </c>
      <c r="L499" s="3">
        <f>ROUND(VLOOKUP(B499,key!A:J,10,FALSE),2)</f>
        <v>2.77</v>
      </c>
    </row>
    <row r="500" spans="1:12" x14ac:dyDescent="0.4">
      <c r="A500" s="3">
        <v>-10</v>
      </c>
      <c r="B500" s="3" t="s">
        <v>76</v>
      </c>
      <c r="C500" s="3" t="s">
        <v>541</v>
      </c>
      <c r="D500" s="3" t="s">
        <v>2</v>
      </c>
      <c r="E500" s="3" t="s">
        <v>725</v>
      </c>
      <c r="F500" s="3" t="str">
        <f t="shared" si="22"/>
        <v>D_desiccation</v>
      </c>
      <c r="G500" s="3" t="str">
        <f t="shared" si="21"/>
        <v>D_desiccation_-10</v>
      </c>
      <c r="H500" s="3">
        <v>16.941851268311098</v>
      </c>
      <c r="I500" s="3">
        <f t="shared" si="23"/>
        <v>4.2000000000000003E-2</v>
      </c>
      <c r="J500" s="3">
        <f>VLOOKUP(B500,key!A:J,5,FALSE)</f>
        <v>9</v>
      </c>
      <c r="K500" s="3">
        <f>VLOOKUP(B500,key!A:J,8,FALSE)</f>
        <v>69</v>
      </c>
      <c r="L500" s="3">
        <f>ROUND(VLOOKUP(B500,key!A:J,10,FALSE),2)</f>
        <v>3.2</v>
      </c>
    </row>
    <row r="501" spans="1:12" x14ac:dyDescent="0.4">
      <c r="A501" s="3">
        <v>-10</v>
      </c>
      <c r="B501" s="3" t="s">
        <v>139</v>
      </c>
      <c r="C501" s="3" t="s">
        <v>541</v>
      </c>
      <c r="D501" s="3" t="s">
        <v>2</v>
      </c>
      <c r="E501" s="3" t="s">
        <v>725</v>
      </c>
      <c r="F501" s="3" t="str">
        <f t="shared" si="22"/>
        <v>D_desiccation</v>
      </c>
      <c r="G501" s="3" t="str">
        <f t="shared" si="21"/>
        <v>D_desiccation_-10</v>
      </c>
      <c r="H501" s="3">
        <v>39.508868363230548</v>
      </c>
      <c r="I501" s="3">
        <f t="shared" si="23"/>
        <v>0.10299999999999999</v>
      </c>
      <c r="J501" s="3">
        <f>VLOOKUP(B501,key!A:J,5,FALSE)</f>
        <v>8.6</v>
      </c>
      <c r="K501" s="3">
        <f>VLOOKUP(B501,key!A:J,8,FALSE)</f>
        <v>106</v>
      </c>
      <c r="L501" s="3">
        <f>ROUND(VLOOKUP(B501,key!A:J,10,FALSE),2)</f>
        <v>4.7</v>
      </c>
    </row>
    <row r="502" spans="1:12" x14ac:dyDescent="0.4">
      <c r="A502" s="3">
        <v>-10</v>
      </c>
      <c r="B502" s="3" t="s">
        <v>168</v>
      </c>
      <c r="C502" s="3" t="s">
        <v>541</v>
      </c>
      <c r="D502" s="3" t="s">
        <v>2</v>
      </c>
      <c r="E502" s="3" t="s">
        <v>725</v>
      </c>
      <c r="F502" s="3" t="str">
        <f t="shared" si="22"/>
        <v>D_desiccation</v>
      </c>
      <c r="G502" s="3" t="str">
        <f t="shared" si="21"/>
        <v>D_desiccation_-10</v>
      </c>
      <c r="H502" s="3">
        <v>50.671353310756103</v>
      </c>
      <c r="I502" s="3">
        <f t="shared" si="23"/>
        <v>0.127</v>
      </c>
      <c r="J502" s="3">
        <f>VLOOKUP(B502,key!A:J,5,FALSE)</f>
        <v>8.9</v>
      </c>
      <c r="K502" s="3">
        <f>VLOOKUP(B502,key!A:J,8,FALSE)</f>
        <v>87</v>
      </c>
      <c r="L502" s="3">
        <f>ROUND(VLOOKUP(B502,key!A:J,10,FALSE),2)</f>
        <v>3.93</v>
      </c>
    </row>
    <row r="503" spans="1:12" x14ac:dyDescent="0.4">
      <c r="A503" s="3">
        <v>-10</v>
      </c>
      <c r="B503" s="3" t="s">
        <v>65</v>
      </c>
      <c r="C503" s="3" t="s">
        <v>541</v>
      </c>
      <c r="D503" s="3" t="s">
        <v>2</v>
      </c>
      <c r="E503" s="3" t="s">
        <v>725</v>
      </c>
      <c r="F503" s="3" t="str">
        <f t="shared" si="22"/>
        <v>D_desiccation</v>
      </c>
      <c r="G503" s="3" t="str">
        <f t="shared" si="21"/>
        <v>D_desiccation_-10</v>
      </c>
      <c r="H503" s="3">
        <v>15.108723273899045</v>
      </c>
      <c r="I503" s="3">
        <f t="shared" si="23"/>
        <v>4.2000000000000003E-2</v>
      </c>
      <c r="J503" s="3">
        <f>VLOOKUP(B503,key!A:J,5,FALSE)</f>
        <v>8</v>
      </c>
      <c r="K503" s="3">
        <f>VLOOKUP(B503,key!A:J,8,FALSE)</f>
        <v>64</v>
      </c>
      <c r="L503" s="3">
        <f>ROUND(VLOOKUP(B503,key!A:J,10,FALSE),2)</f>
        <v>3</v>
      </c>
    </row>
    <row r="504" spans="1:12" x14ac:dyDescent="0.4">
      <c r="A504" s="3">
        <v>-10</v>
      </c>
      <c r="B504" s="3" t="s">
        <v>36</v>
      </c>
      <c r="C504" s="3" t="s">
        <v>541</v>
      </c>
      <c r="D504" s="3" t="s">
        <v>2</v>
      </c>
      <c r="E504" s="3" t="s">
        <v>725</v>
      </c>
      <c r="F504" s="3" t="str">
        <f t="shared" si="22"/>
        <v>D_desiccation</v>
      </c>
      <c r="G504" s="3" t="str">
        <f t="shared" si="21"/>
        <v>D_desiccation_-10</v>
      </c>
      <c r="H504" s="3">
        <v>10.547659926681689</v>
      </c>
      <c r="I504" s="3">
        <f t="shared" si="23"/>
        <v>2.5000000000000001E-2</v>
      </c>
      <c r="J504" s="3">
        <f>VLOOKUP(B504,key!A:J,5,FALSE)</f>
        <v>9.6</v>
      </c>
      <c r="K504" s="3">
        <f>VLOOKUP(B504,key!A:J,8,FALSE)</f>
        <v>80</v>
      </c>
      <c r="L504" s="3">
        <f>ROUND(VLOOKUP(B504,key!A:J,10,FALSE),2)</f>
        <v>3.67</v>
      </c>
    </row>
    <row r="505" spans="1:12" x14ac:dyDescent="0.4">
      <c r="A505" s="3">
        <v>-10</v>
      </c>
      <c r="B505" s="3" t="s">
        <v>23</v>
      </c>
      <c r="C505" s="3" t="s">
        <v>541</v>
      </c>
      <c r="D505" s="3" t="s">
        <v>2</v>
      </c>
      <c r="E505" s="3" t="s">
        <v>725</v>
      </c>
      <c r="F505" s="3" t="str">
        <f t="shared" si="22"/>
        <v>D_desiccation</v>
      </c>
      <c r="G505" s="3" t="str">
        <f t="shared" si="21"/>
        <v>D_desiccation_-10</v>
      </c>
      <c r="H505" s="3">
        <v>7.8912246599982723</v>
      </c>
      <c r="I505" s="3">
        <f t="shared" si="23"/>
        <v>2.1999999999999999E-2</v>
      </c>
      <c r="J505" s="3">
        <f>VLOOKUP(B505,key!A:J,5,FALSE)</f>
        <v>7.9</v>
      </c>
      <c r="K505" s="3">
        <f>VLOOKUP(B505,key!A:J,8,FALSE)</f>
        <v>66</v>
      </c>
      <c r="L505" s="3">
        <f>ROUND(VLOOKUP(B505,key!A:J,10,FALSE),2)</f>
        <v>3.1</v>
      </c>
    </row>
    <row r="506" spans="1:12" x14ac:dyDescent="0.4">
      <c r="A506" s="3">
        <v>-10</v>
      </c>
      <c r="B506" s="3" t="s">
        <v>82</v>
      </c>
      <c r="C506" s="3" t="s">
        <v>541</v>
      </c>
      <c r="D506" s="3" t="s">
        <v>2</v>
      </c>
      <c r="E506" s="3" t="s">
        <v>725</v>
      </c>
      <c r="F506" s="3" t="str">
        <f t="shared" si="22"/>
        <v>D_desiccation</v>
      </c>
      <c r="G506" s="3" t="str">
        <f t="shared" si="21"/>
        <v>D_desiccation_-10</v>
      </c>
      <c r="H506" s="3">
        <v>17.709353569572784</v>
      </c>
      <c r="I506" s="3">
        <f t="shared" si="23"/>
        <v>3.5999999999999997E-2</v>
      </c>
      <c r="J506" s="3">
        <f>VLOOKUP(B506,key!A:J,5,FALSE)</f>
        <v>11</v>
      </c>
      <c r="K506" s="3">
        <f>VLOOKUP(B506,key!A:J,8,FALSE)</f>
        <v>70</v>
      </c>
      <c r="L506" s="3">
        <f>ROUND(VLOOKUP(B506,key!A:J,10,FALSE),2)</f>
        <v>3.26</v>
      </c>
    </row>
    <row r="507" spans="1:12" x14ac:dyDescent="0.4">
      <c r="A507" s="3">
        <v>-10</v>
      </c>
      <c r="B507" s="3" t="s">
        <v>22</v>
      </c>
      <c r="C507" s="3" t="s">
        <v>541</v>
      </c>
      <c r="D507" s="3" t="s">
        <v>2</v>
      </c>
      <c r="E507" s="3" t="s">
        <v>725</v>
      </c>
      <c r="F507" s="3" t="str">
        <f t="shared" si="22"/>
        <v>D_desiccation</v>
      </c>
      <c r="G507" s="3" t="str">
        <f t="shared" si="21"/>
        <v>D_desiccation_-10</v>
      </c>
      <c r="H507" s="3">
        <v>7.7543499081252492</v>
      </c>
      <c r="I507" s="3">
        <f t="shared" si="23"/>
        <v>2.1999999999999999E-2</v>
      </c>
      <c r="J507" s="3">
        <f>VLOOKUP(B507,key!A:J,5,FALSE)</f>
        <v>7.9</v>
      </c>
      <c r="K507" s="3">
        <f>VLOOKUP(B507,key!A:J,8,FALSE)</f>
        <v>63</v>
      </c>
      <c r="L507" s="3">
        <f>ROUND(VLOOKUP(B507,key!A:J,10,FALSE),2)</f>
        <v>2.96</v>
      </c>
    </row>
    <row r="508" spans="1:12" x14ac:dyDescent="0.4">
      <c r="A508" s="3">
        <v>-10</v>
      </c>
      <c r="B508" s="3" t="s">
        <v>47</v>
      </c>
      <c r="C508" s="3" t="s">
        <v>541</v>
      </c>
      <c r="D508" s="3" t="s">
        <v>2</v>
      </c>
      <c r="E508" s="3" t="s">
        <v>725</v>
      </c>
      <c r="F508" s="3" t="str">
        <f t="shared" si="22"/>
        <v>D_desiccation</v>
      </c>
      <c r="G508" s="3" t="str">
        <f t="shared" si="21"/>
        <v>D_desiccation_-10</v>
      </c>
      <c r="H508" s="3">
        <v>12.292417355714974</v>
      </c>
      <c r="I508" s="3">
        <f t="shared" si="23"/>
        <v>3.3000000000000002E-2</v>
      </c>
      <c r="J508" s="3">
        <f>VLOOKUP(B508,key!A:J,5,FALSE)</f>
        <v>8.4</v>
      </c>
      <c r="K508" s="3">
        <f>VLOOKUP(B508,key!A:J,8,FALSE)</f>
        <v>59</v>
      </c>
      <c r="L508" s="3">
        <f>ROUND(VLOOKUP(B508,key!A:J,10,FALSE),2)</f>
        <v>2.83</v>
      </c>
    </row>
    <row r="509" spans="1:12" x14ac:dyDescent="0.4">
      <c r="A509" s="3">
        <v>-10</v>
      </c>
      <c r="B509" s="3" t="s">
        <v>52</v>
      </c>
      <c r="C509" s="3" t="s">
        <v>541</v>
      </c>
      <c r="D509" s="3" t="s">
        <v>2</v>
      </c>
      <c r="E509" s="3" t="s">
        <v>725</v>
      </c>
      <c r="F509" s="3" t="str">
        <f t="shared" si="22"/>
        <v>D_desiccation</v>
      </c>
      <c r="G509" s="3" t="str">
        <f t="shared" si="21"/>
        <v>D_desiccation_-10</v>
      </c>
      <c r="H509" s="3">
        <v>12.886035509664396</v>
      </c>
      <c r="I509" s="3">
        <f t="shared" si="23"/>
        <v>2.9000000000000001E-2</v>
      </c>
      <c r="J509" s="3">
        <f>VLOOKUP(B509,key!A:J,5,FALSE)</f>
        <v>9.8000000000000007</v>
      </c>
      <c r="K509" s="3">
        <f>VLOOKUP(B509,key!A:J,8,FALSE)</f>
        <v>78</v>
      </c>
      <c r="L509" s="3">
        <f>ROUND(VLOOKUP(B509,key!A:J,10,FALSE),2)</f>
        <v>3.56</v>
      </c>
    </row>
    <row r="510" spans="1:12" x14ac:dyDescent="0.4">
      <c r="A510" s="3">
        <v>-10</v>
      </c>
      <c r="B510" s="3" t="s">
        <v>11</v>
      </c>
      <c r="C510" s="3" t="s">
        <v>541</v>
      </c>
      <c r="D510" s="3" t="s">
        <v>1</v>
      </c>
      <c r="E510" s="3" t="s">
        <v>725</v>
      </c>
      <c r="F510" s="3" t="str">
        <f t="shared" si="22"/>
        <v>T_desiccation</v>
      </c>
      <c r="G510" s="3" t="str">
        <f t="shared" si="21"/>
        <v>T_desiccation_-10</v>
      </c>
      <c r="H510" s="3">
        <v>10.658423150275013</v>
      </c>
      <c r="I510" s="3">
        <f t="shared" si="23"/>
        <v>2.7E-2</v>
      </c>
      <c r="J510" s="3">
        <f>VLOOKUP(B510,key!A:J,5,FALSE)</f>
        <v>8.9</v>
      </c>
      <c r="K510" s="3">
        <f>VLOOKUP(B510,key!A:J,8,FALSE)</f>
        <v>115</v>
      </c>
      <c r="L510" s="3">
        <f>ROUND(VLOOKUP(B510,key!A:J,10,FALSE),2)</f>
        <v>5.0599999999999996</v>
      </c>
    </row>
    <row r="511" spans="1:12" x14ac:dyDescent="0.4">
      <c r="A511" s="3">
        <v>1</v>
      </c>
      <c r="B511" s="3" t="s">
        <v>11</v>
      </c>
      <c r="C511" s="3" t="s">
        <v>541</v>
      </c>
      <c r="D511" s="3" t="s">
        <v>1</v>
      </c>
      <c r="E511" s="3" t="s">
        <v>725</v>
      </c>
      <c r="F511" s="3" t="str">
        <f t="shared" si="22"/>
        <v>T_desiccation</v>
      </c>
      <c r="G511" s="3" t="str">
        <f t="shared" si="21"/>
        <v>T_desiccation_1</v>
      </c>
      <c r="H511" s="3">
        <v>3.5639078760906386</v>
      </c>
      <c r="I511" s="3">
        <f t="shared" si="23"/>
        <v>8.9999999999999993E-3</v>
      </c>
      <c r="J511" s="3">
        <f>VLOOKUP(B511,key!A:J,5,FALSE)</f>
        <v>8.9</v>
      </c>
      <c r="K511" s="3">
        <f>VLOOKUP(B511,key!A:J,8,FALSE)</f>
        <v>115</v>
      </c>
      <c r="L511" s="3">
        <f>ROUND(VLOOKUP(B511,key!A:J,10,FALSE),2)</f>
        <v>5.0599999999999996</v>
      </c>
    </row>
    <row r="512" spans="1:12" x14ac:dyDescent="0.4">
      <c r="A512" s="3">
        <v>2</v>
      </c>
      <c r="B512" s="3" t="s">
        <v>11</v>
      </c>
      <c r="C512" s="3" t="s">
        <v>541</v>
      </c>
      <c r="D512" s="3" t="s">
        <v>1</v>
      </c>
      <c r="E512" s="3" t="s">
        <v>725</v>
      </c>
      <c r="F512" s="3" t="str">
        <f t="shared" si="22"/>
        <v>T_desiccation</v>
      </c>
      <c r="G512" s="3" t="str">
        <f t="shared" si="21"/>
        <v>T_desiccation_2</v>
      </c>
      <c r="H512" s="3">
        <v>123.73292724255754</v>
      </c>
      <c r="I512" s="3">
        <f t="shared" si="23"/>
        <v>0.311</v>
      </c>
      <c r="J512" s="3">
        <f>VLOOKUP(B512,key!A:J,5,FALSE)</f>
        <v>8.9</v>
      </c>
      <c r="K512" s="3">
        <f>VLOOKUP(B512,key!A:J,8,FALSE)</f>
        <v>115</v>
      </c>
      <c r="L512" s="3">
        <f>ROUND(VLOOKUP(B512,key!A:J,10,FALSE),2)</f>
        <v>5.0599999999999996</v>
      </c>
    </row>
    <row r="513" spans="1:12" x14ac:dyDescent="0.4">
      <c r="A513" s="3">
        <v>6</v>
      </c>
      <c r="B513" s="3" t="s">
        <v>11</v>
      </c>
      <c r="C513" s="3" t="s">
        <v>541</v>
      </c>
      <c r="D513" s="3" t="s">
        <v>1</v>
      </c>
      <c r="E513" s="3" t="s">
        <v>725</v>
      </c>
      <c r="F513" s="3" t="str">
        <f t="shared" si="22"/>
        <v>T_desiccation</v>
      </c>
      <c r="G513" s="3" t="str">
        <f t="shared" si="21"/>
        <v>T_desiccation_6</v>
      </c>
      <c r="H513" s="3">
        <v>68.14695208804676</v>
      </c>
      <c r="I513" s="3">
        <f t="shared" si="23"/>
        <v>0.17100000000000001</v>
      </c>
      <c r="J513" s="3">
        <f>VLOOKUP(B513,key!A:J,5,FALSE)</f>
        <v>8.9</v>
      </c>
      <c r="K513" s="3">
        <f>VLOOKUP(B513,key!A:J,8,FALSE)</f>
        <v>115</v>
      </c>
      <c r="L513" s="3">
        <f>ROUND(VLOOKUP(B513,key!A:J,10,FALSE),2)</f>
        <v>5.0599999999999996</v>
      </c>
    </row>
    <row r="514" spans="1:12" x14ac:dyDescent="0.4">
      <c r="A514" s="3">
        <v>10</v>
      </c>
      <c r="B514" s="3" t="s">
        <v>11</v>
      </c>
      <c r="C514" s="3" t="s">
        <v>541</v>
      </c>
      <c r="D514" s="3" t="s">
        <v>1</v>
      </c>
      <c r="E514" s="3" t="s">
        <v>725</v>
      </c>
      <c r="F514" s="3" t="str">
        <f t="shared" si="22"/>
        <v>T_desiccation</v>
      </c>
      <c r="G514" s="3" t="str">
        <f t="shared" ref="G514:G577" si="24">D514&amp;"_"&amp;E514&amp;"_"&amp;A514</f>
        <v>T_desiccation_10</v>
      </c>
      <c r="H514" s="3">
        <v>44.542066398706154</v>
      </c>
      <c r="I514" s="3">
        <f t="shared" si="23"/>
        <v>0.112</v>
      </c>
      <c r="J514" s="3">
        <f>VLOOKUP(B514,key!A:J,5,FALSE)</f>
        <v>8.9</v>
      </c>
      <c r="K514" s="3">
        <f>VLOOKUP(B514,key!A:J,8,FALSE)</f>
        <v>115</v>
      </c>
      <c r="L514" s="3">
        <f>ROUND(VLOOKUP(B514,key!A:J,10,FALSE),2)</f>
        <v>5.0599999999999996</v>
      </c>
    </row>
    <row r="515" spans="1:12" x14ac:dyDescent="0.4">
      <c r="A515" s="3">
        <v>-10</v>
      </c>
      <c r="B515" s="3" t="s">
        <v>21</v>
      </c>
      <c r="C515" s="3" t="s">
        <v>541</v>
      </c>
      <c r="D515" s="3" t="s">
        <v>1</v>
      </c>
      <c r="E515" s="3" t="s">
        <v>725</v>
      </c>
      <c r="F515" s="3" t="str">
        <f t="shared" ref="F515:F578" si="25">D515&amp;"_"&amp;E515</f>
        <v>T_desiccation</v>
      </c>
      <c r="G515" s="3" t="str">
        <f t="shared" si="24"/>
        <v>T_desiccation_-10</v>
      </c>
      <c r="H515" s="3">
        <v>7.4119181523084876</v>
      </c>
      <c r="I515" s="3">
        <f t="shared" ref="I515:I578" si="26">ROUND((H515/44.6596)/J515,3)</f>
        <v>2.4E-2</v>
      </c>
      <c r="J515" s="3">
        <f>VLOOKUP(B515,key!A:J,5,FALSE)</f>
        <v>6.8</v>
      </c>
      <c r="K515" s="3">
        <f>VLOOKUP(B515,key!A:J,8,FALSE)</f>
        <v>55</v>
      </c>
      <c r="L515" s="3">
        <f>ROUND(VLOOKUP(B515,key!A:J,10,FALSE),2)</f>
        <v>2.67</v>
      </c>
    </row>
    <row r="516" spans="1:12" x14ac:dyDescent="0.4">
      <c r="A516" s="3">
        <v>1</v>
      </c>
      <c r="B516" s="3" t="s">
        <v>21</v>
      </c>
      <c r="C516" s="3" t="s">
        <v>541</v>
      </c>
      <c r="D516" s="3" t="s">
        <v>1</v>
      </c>
      <c r="E516" s="3" t="s">
        <v>725</v>
      </c>
      <c r="F516" s="3" t="str">
        <f t="shared" si="25"/>
        <v>T_desiccation</v>
      </c>
      <c r="G516" s="3" t="str">
        <f t="shared" si="24"/>
        <v>T_desiccation_1</v>
      </c>
      <c r="H516" s="3">
        <v>188.8980949739788</v>
      </c>
      <c r="I516" s="3">
        <f t="shared" si="26"/>
        <v>0.622</v>
      </c>
      <c r="J516" s="3">
        <f>VLOOKUP(B516,key!A:J,5,FALSE)</f>
        <v>6.8</v>
      </c>
      <c r="K516" s="3">
        <f>VLOOKUP(B516,key!A:J,8,FALSE)</f>
        <v>55</v>
      </c>
      <c r="L516" s="3">
        <f>ROUND(VLOOKUP(B516,key!A:J,10,FALSE),2)</f>
        <v>2.67</v>
      </c>
    </row>
    <row r="517" spans="1:12" x14ac:dyDescent="0.4">
      <c r="A517" s="3">
        <v>2</v>
      </c>
      <c r="B517" s="3" t="s">
        <v>21</v>
      </c>
      <c r="C517" s="3" t="s">
        <v>541</v>
      </c>
      <c r="D517" s="3" t="s">
        <v>1</v>
      </c>
      <c r="E517" s="3" t="s">
        <v>725</v>
      </c>
      <c r="F517" s="3" t="str">
        <f t="shared" si="25"/>
        <v>T_desiccation</v>
      </c>
      <c r="G517" s="3" t="str">
        <f t="shared" si="24"/>
        <v>T_desiccation_2</v>
      </c>
      <c r="H517" s="3">
        <v>7.4069797965049986</v>
      </c>
      <c r="I517" s="3">
        <f t="shared" si="26"/>
        <v>2.4E-2</v>
      </c>
      <c r="J517" s="3">
        <f>VLOOKUP(B517,key!A:J,5,FALSE)</f>
        <v>6.8</v>
      </c>
      <c r="K517" s="3">
        <f>VLOOKUP(B517,key!A:J,8,FALSE)</f>
        <v>55</v>
      </c>
      <c r="L517" s="3">
        <f>ROUND(VLOOKUP(B517,key!A:J,10,FALSE),2)</f>
        <v>2.67</v>
      </c>
    </row>
    <row r="518" spans="1:12" x14ac:dyDescent="0.4">
      <c r="A518" s="3">
        <v>6</v>
      </c>
      <c r="B518" s="3" t="s">
        <v>21</v>
      </c>
      <c r="C518" s="3" t="s">
        <v>541</v>
      </c>
      <c r="D518" s="3" t="s">
        <v>1</v>
      </c>
      <c r="E518" s="3" t="s">
        <v>725</v>
      </c>
      <c r="F518" s="3" t="str">
        <f t="shared" si="25"/>
        <v>T_desiccation</v>
      </c>
      <c r="G518" s="3" t="str">
        <f t="shared" si="24"/>
        <v>T_desiccation_6</v>
      </c>
      <c r="H518" s="3">
        <v>12.257771206737601</v>
      </c>
      <c r="I518" s="3">
        <f t="shared" si="26"/>
        <v>0.04</v>
      </c>
      <c r="J518" s="3">
        <f>VLOOKUP(B518,key!A:J,5,FALSE)</f>
        <v>6.8</v>
      </c>
      <c r="K518" s="3">
        <f>VLOOKUP(B518,key!A:J,8,FALSE)</f>
        <v>55</v>
      </c>
      <c r="L518" s="3">
        <f>ROUND(VLOOKUP(B518,key!A:J,10,FALSE),2)</f>
        <v>2.67</v>
      </c>
    </row>
    <row r="519" spans="1:12" x14ac:dyDescent="0.4">
      <c r="A519" s="3">
        <v>10</v>
      </c>
      <c r="B519" s="3" t="s">
        <v>21</v>
      </c>
      <c r="C519" s="3" t="s">
        <v>541</v>
      </c>
      <c r="D519" s="3" t="s">
        <v>1</v>
      </c>
      <c r="E519" s="3" t="s">
        <v>725</v>
      </c>
      <c r="F519" s="3" t="str">
        <f t="shared" si="25"/>
        <v>T_desiccation</v>
      </c>
      <c r="G519" s="3" t="str">
        <f t="shared" si="24"/>
        <v>T_desiccation_10</v>
      </c>
      <c r="H519" s="3">
        <v>18.466555829789542</v>
      </c>
      <c r="I519" s="3">
        <f t="shared" si="26"/>
        <v>6.0999999999999999E-2</v>
      </c>
      <c r="J519" s="3">
        <f>VLOOKUP(B519,key!A:J,5,FALSE)</f>
        <v>6.8</v>
      </c>
      <c r="K519" s="3">
        <f>VLOOKUP(B519,key!A:J,8,FALSE)</f>
        <v>55</v>
      </c>
      <c r="L519" s="3">
        <f>ROUND(VLOOKUP(B519,key!A:J,10,FALSE),2)</f>
        <v>2.67</v>
      </c>
    </row>
    <row r="520" spans="1:12" x14ac:dyDescent="0.4">
      <c r="A520" s="3">
        <v>-10</v>
      </c>
      <c r="B520" s="3" t="s">
        <v>16</v>
      </c>
      <c r="C520" s="3" t="s">
        <v>541</v>
      </c>
      <c r="D520" s="3" t="s">
        <v>1</v>
      </c>
      <c r="E520" s="3" t="s">
        <v>725</v>
      </c>
      <c r="F520" s="3" t="str">
        <f t="shared" si="25"/>
        <v>T_desiccation</v>
      </c>
      <c r="G520" s="3" t="str">
        <f t="shared" si="24"/>
        <v>T_desiccation_-10</v>
      </c>
      <c r="H520" s="3">
        <v>5.5373609126849317</v>
      </c>
      <c r="I520" s="3">
        <f t="shared" si="26"/>
        <v>1.4999999999999999E-2</v>
      </c>
      <c r="J520" s="3">
        <f>VLOOKUP(B520,key!A:J,5,FALSE)</f>
        <v>8.4</v>
      </c>
      <c r="K520" s="3">
        <f>VLOOKUP(B520,key!A:J,8,FALSE)</f>
        <v>65</v>
      </c>
      <c r="L520" s="3">
        <f>ROUND(VLOOKUP(B520,key!A:J,10,FALSE),2)</f>
        <v>3.07</v>
      </c>
    </row>
    <row r="521" spans="1:12" x14ac:dyDescent="0.4">
      <c r="A521" s="3">
        <v>1</v>
      </c>
      <c r="B521" s="3" t="s">
        <v>16</v>
      </c>
      <c r="C521" s="3" t="s">
        <v>541</v>
      </c>
      <c r="D521" s="3" t="s">
        <v>1</v>
      </c>
      <c r="E521" s="3" t="s">
        <v>725</v>
      </c>
      <c r="F521" s="3" t="str">
        <f t="shared" si="25"/>
        <v>T_desiccation</v>
      </c>
      <c r="G521" s="3" t="str">
        <f t="shared" si="24"/>
        <v>T_desiccation_1</v>
      </c>
      <c r="H521" s="3">
        <v>65.330235388736185</v>
      </c>
      <c r="I521" s="3">
        <f t="shared" si="26"/>
        <v>0.17399999999999999</v>
      </c>
      <c r="J521" s="3">
        <f>VLOOKUP(B521,key!A:J,5,FALSE)</f>
        <v>8.4</v>
      </c>
      <c r="K521" s="3">
        <f>VLOOKUP(B521,key!A:J,8,FALSE)</f>
        <v>65</v>
      </c>
      <c r="L521" s="3">
        <f>ROUND(VLOOKUP(B521,key!A:J,10,FALSE),2)</f>
        <v>3.07</v>
      </c>
    </row>
    <row r="522" spans="1:12" x14ac:dyDescent="0.4">
      <c r="A522" s="3">
        <v>2</v>
      </c>
      <c r="B522" s="3" t="s">
        <v>16</v>
      </c>
      <c r="C522" s="3" t="s">
        <v>541</v>
      </c>
      <c r="D522" s="3" t="s">
        <v>1</v>
      </c>
      <c r="E522" s="3" t="s">
        <v>725</v>
      </c>
      <c r="F522" s="3" t="str">
        <f t="shared" si="25"/>
        <v>T_desiccation</v>
      </c>
      <c r="G522" s="3" t="str">
        <f t="shared" si="24"/>
        <v>T_desiccation_2</v>
      </c>
      <c r="H522" s="3">
        <v>16.610690159958267</v>
      </c>
      <c r="I522" s="3">
        <f t="shared" si="26"/>
        <v>4.3999999999999997E-2</v>
      </c>
      <c r="J522" s="3">
        <f>VLOOKUP(B522,key!A:J,5,FALSE)</f>
        <v>8.4</v>
      </c>
      <c r="K522" s="3">
        <f>VLOOKUP(B522,key!A:J,8,FALSE)</f>
        <v>65</v>
      </c>
      <c r="L522" s="3">
        <f>ROUND(VLOOKUP(B522,key!A:J,10,FALSE),2)</f>
        <v>3.07</v>
      </c>
    </row>
    <row r="523" spans="1:12" x14ac:dyDescent="0.4">
      <c r="A523" s="3">
        <v>6</v>
      </c>
      <c r="B523" s="3" t="s">
        <v>16</v>
      </c>
      <c r="C523" s="3" t="s">
        <v>541</v>
      </c>
      <c r="D523" s="3" t="s">
        <v>1</v>
      </c>
      <c r="E523" s="3" t="s">
        <v>725</v>
      </c>
      <c r="F523" s="3" t="str">
        <f t="shared" si="25"/>
        <v>T_desiccation</v>
      </c>
      <c r="G523" s="3" t="str">
        <f t="shared" si="24"/>
        <v>T_desiccation_6</v>
      </c>
      <c r="H523" s="3">
        <v>9.7991751043184365</v>
      </c>
      <c r="I523" s="3">
        <f t="shared" si="26"/>
        <v>2.5999999999999999E-2</v>
      </c>
      <c r="J523" s="3">
        <f>VLOOKUP(B523,key!A:J,5,FALSE)</f>
        <v>8.4</v>
      </c>
      <c r="K523" s="3">
        <f>VLOOKUP(B523,key!A:J,8,FALSE)</f>
        <v>65</v>
      </c>
      <c r="L523" s="3">
        <f>ROUND(VLOOKUP(B523,key!A:J,10,FALSE),2)</f>
        <v>3.07</v>
      </c>
    </row>
    <row r="524" spans="1:12" x14ac:dyDescent="0.4">
      <c r="A524" s="3">
        <v>10</v>
      </c>
      <c r="B524" s="3" t="s">
        <v>16</v>
      </c>
      <c r="C524" s="3" t="s">
        <v>541</v>
      </c>
      <c r="D524" s="3" t="s">
        <v>1</v>
      </c>
      <c r="E524" s="3" t="s">
        <v>725</v>
      </c>
      <c r="F524" s="3" t="str">
        <f t="shared" si="25"/>
        <v>T_desiccation</v>
      </c>
      <c r="G524" s="3" t="str">
        <f t="shared" si="24"/>
        <v>T_desiccation_10</v>
      </c>
      <c r="H524" s="3">
        <v>10.184181026310341</v>
      </c>
      <c r="I524" s="3">
        <f t="shared" si="26"/>
        <v>2.7E-2</v>
      </c>
      <c r="J524" s="3">
        <f>VLOOKUP(B524,key!A:J,5,FALSE)</f>
        <v>8.4</v>
      </c>
      <c r="K524" s="3">
        <f>VLOOKUP(B524,key!A:J,8,FALSE)</f>
        <v>65</v>
      </c>
      <c r="L524" s="3">
        <f>ROUND(VLOOKUP(B524,key!A:J,10,FALSE),2)</f>
        <v>3.07</v>
      </c>
    </row>
    <row r="525" spans="1:12" x14ac:dyDescent="0.4">
      <c r="A525" s="3">
        <v>-10</v>
      </c>
      <c r="B525" s="3" t="s">
        <v>194</v>
      </c>
      <c r="C525" s="3" t="s">
        <v>541</v>
      </c>
      <c r="D525" s="3" t="s">
        <v>1</v>
      </c>
      <c r="E525" s="3" t="s">
        <v>725</v>
      </c>
      <c r="F525" s="3" t="str">
        <f t="shared" si="25"/>
        <v>T_desiccation</v>
      </c>
      <c r="G525" s="3" t="str">
        <f t="shared" si="24"/>
        <v>T_desiccation_-10</v>
      </c>
      <c r="H525" s="3">
        <v>68.514305452529541</v>
      </c>
      <c r="I525" s="3">
        <f t="shared" si="26"/>
        <v>0.189</v>
      </c>
      <c r="J525" s="3">
        <f>VLOOKUP(B525,key!A:J,5,FALSE)</f>
        <v>8.1</v>
      </c>
      <c r="K525" s="3">
        <f>VLOOKUP(B525,key!A:J,8,FALSE)</f>
        <v>71</v>
      </c>
      <c r="L525" s="3">
        <f>ROUND(VLOOKUP(B525,key!A:J,10,FALSE),2)</f>
        <v>3.28</v>
      </c>
    </row>
    <row r="526" spans="1:12" x14ac:dyDescent="0.4">
      <c r="A526" s="3">
        <v>1</v>
      </c>
      <c r="B526" s="3" t="s">
        <v>194</v>
      </c>
      <c r="C526" s="3" t="s">
        <v>542</v>
      </c>
      <c r="D526" s="3" t="s">
        <v>1</v>
      </c>
      <c r="E526" s="3" t="s">
        <v>725</v>
      </c>
      <c r="F526" s="3" t="str">
        <f t="shared" si="25"/>
        <v>T_desiccation</v>
      </c>
      <c r="G526" s="3" t="str">
        <f t="shared" si="24"/>
        <v>T_desiccation_1</v>
      </c>
      <c r="H526" s="3">
        <v>23.049763715514189</v>
      </c>
      <c r="I526" s="3">
        <f t="shared" si="26"/>
        <v>6.4000000000000001E-2</v>
      </c>
      <c r="J526" s="3">
        <f>VLOOKUP(B526,key!A:J,5,FALSE)</f>
        <v>8.1</v>
      </c>
      <c r="K526" s="3">
        <f>VLOOKUP(B526,key!A:J,8,FALSE)</f>
        <v>71</v>
      </c>
      <c r="L526" s="3">
        <f>ROUND(VLOOKUP(B526,key!A:J,10,FALSE),2)</f>
        <v>3.28</v>
      </c>
    </row>
    <row r="527" spans="1:12" x14ac:dyDescent="0.4">
      <c r="A527" s="3">
        <v>2</v>
      </c>
      <c r="B527" s="3" t="s">
        <v>194</v>
      </c>
      <c r="C527" s="3" t="s">
        <v>542</v>
      </c>
      <c r="D527" s="3" t="s">
        <v>1</v>
      </c>
      <c r="E527" s="3" t="s">
        <v>725</v>
      </c>
      <c r="F527" s="3" t="str">
        <f t="shared" si="25"/>
        <v>T_desiccation</v>
      </c>
      <c r="G527" s="3" t="str">
        <f t="shared" si="24"/>
        <v>T_desiccation_2</v>
      </c>
      <c r="H527" s="3">
        <v>7.1153918779123444</v>
      </c>
      <c r="I527" s="3">
        <f t="shared" si="26"/>
        <v>0.02</v>
      </c>
      <c r="J527" s="3">
        <f>VLOOKUP(B527,key!A:J,5,FALSE)</f>
        <v>8.1</v>
      </c>
      <c r="K527" s="3">
        <f>VLOOKUP(B527,key!A:J,8,FALSE)</f>
        <v>71</v>
      </c>
      <c r="L527" s="3">
        <f>ROUND(VLOOKUP(B527,key!A:J,10,FALSE),2)</f>
        <v>3.28</v>
      </c>
    </row>
    <row r="528" spans="1:12" x14ac:dyDescent="0.4">
      <c r="A528" s="3">
        <v>-10</v>
      </c>
      <c r="B528" s="3" t="s">
        <v>187</v>
      </c>
      <c r="C528" s="3" t="s">
        <v>541</v>
      </c>
      <c r="D528" s="3" t="s">
        <v>1</v>
      </c>
      <c r="E528" s="3" t="s">
        <v>725</v>
      </c>
      <c r="F528" s="3" t="str">
        <f t="shared" si="25"/>
        <v>T_desiccation</v>
      </c>
      <c r="G528" s="3" t="str">
        <f t="shared" si="24"/>
        <v>T_desiccation_-10</v>
      </c>
      <c r="H528" s="3">
        <v>43.7694956926413</v>
      </c>
      <c r="I528" s="3">
        <f t="shared" si="26"/>
        <v>0.121</v>
      </c>
      <c r="J528" s="3">
        <f>VLOOKUP(B528,key!A:J,5,FALSE)</f>
        <v>8.1</v>
      </c>
      <c r="K528" s="3">
        <f>VLOOKUP(B528,key!A:J,8,FALSE)</f>
        <v>83</v>
      </c>
      <c r="L528" s="3">
        <f>ROUND(VLOOKUP(B528,key!A:J,10,FALSE),2)</f>
        <v>3.77</v>
      </c>
    </row>
    <row r="529" spans="1:12" x14ac:dyDescent="0.4">
      <c r="A529" s="3">
        <v>1</v>
      </c>
      <c r="B529" s="3" t="s">
        <v>187</v>
      </c>
      <c r="C529" s="3" t="s">
        <v>541</v>
      </c>
      <c r="D529" s="3" t="s">
        <v>1</v>
      </c>
      <c r="E529" s="3" t="s">
        <v>725</v>
      </c>
      <c r="F529" s="3" t="str">
        <f t="shared" si="25"/>
        <v>T_desiccation</v>
      </c>
      <c r="G529" s="3" t="str">
        <f t="shared" si="24"/>
        <v>T_desiccation_1</v>
      </c>
      <c r="H529" s="3">
        <v>78.053498815198054</v>
      </c>
      <c r="I529" s="3">
        <f t="shared" si="26"/>
        <v>0.216</v>
      </c>
      <c r="J529" s="3">
        <f>VLOOKUP(B529,key!A:J,5,FALSE)</f>
        <v>8.1</v>
      </c>
      <c r="K529" s="3">
        <f>VLOOKUP(B529,key!A:J,8,FALSE)</f>
        <v>83</v>
      </c>
      <c r="L529" s="3">
        <f>ROUND(VLOOKUP(B529,key!A:J,10,FALSE),2)</f>
        <v>3.77</v>
      </c>
    </row>
    <row r="530" spans="1:12" x14ac:dyDescent="0.4">
      <c r="A530" s="3">
        <v>2</v>
      </c>
      <c r="B530" s="3" t="s">
        <v>187</v>
      </c>
      <c r="C530" s="3" t="s">
        <v>541</v>
      </c>
      <c r="D530" s="3" t="s">
        <v>1</v>
      </c>
      <c r="E530" s="3" t="s">
        <v>725</v>
      </c>
      <c r="F530" s="3" t="str">
        <f t="shared" si="25"/>
        <v>T_desiccation</v>
      </c>
      <c r="G530" s="3" t="str">
        <f t="shared" si="24"/>
        <v>T_desiccation_2</v>
      </c>
      <c r="H530" s="3">
        <v>54.380679869378497</v>
      </c>
      <c r="I530" s="3">
        <f t="shared" si="26"/>
        <v>0.15</v>
      </c>
      <c r="J530" s="3">
        <f>VLOOKUP(B530,key!A:J,5,FALSE)</f>
        <v>8.1</v>
      </c>
      <c r="K530" s="3">
        <f>VLOOKUP(B530,key!A:J,8,FALSE)</f>
        <v>83</v>
      </c>
      <c r="L530" s="3">
        <f>ROUND(VLOOKUP(B530,key!A:J,10,FALSE),2)</f>
        <v>3.77</v>
      </c>
    </row>
    <row r="531" spans="1:12" x14ac:dyDescent="0.4">
      <c r="A531" s="3">
        <v>6</v>
      </c>
      <c r="B531" s="3" t="s">
        <v>187</v>
      </c>
      <c r="C531" s="3" t="s">
        <v>541</v>
      </c>
      <c r="D531" s="3" t="s">
        <v>1</v>
      </c>
      <c r="E531" s="3" t="s">
        <v>725</v>
      </c>
      <c r="F531" s="3" t="str">
        <f t="shared" si="25"/>
        <v>T_desiccation</v>
      </c>
      <c r="G531" s="3" t="str">
        <f t="shared" si="24"/>
        <v>T_desiccation_6</v>
      </c>
      <c r="H531" s="3">
        <v>4.7686786854547165</v>
      </c>
      <c r="I531" s="3">
        <f t="shared" si="26"/>
        <v>1.2999999999999999E-2</v>
      </c>
      <c r="J531" s="3">
        <f>VLOOKUP(B531,key!A:J,5,FALSE)</f>
        <v>8.1</v>
      </c>
      <c r="K531" s="3">
        <f>VLOOKUP(B531,key!A:J,8,FALSE)</f>
        <v>83</v>
      </c>
      <c r="L531" s="3">
        <f>ROUND(VLOOKUP(B531,key!A:J,10,FALSE),2)</f>
        <v>3.77</v>
      </c>
    </row>
    <row r="532" spans="1:12" x14ac:dyDescent="0.4">
      <c r="A532" s="3">
        <v>10</v>
      </c>
      <c r="B532" s="3" t="s">
        <v>187</v>
      </c>
      <c r="C532" s="3" t="s">
        <v>541</v>
      </c>
      <c r="D532" s="3" t="s">
        <v>1</v>
      </c>
      <c r="E532" s="3" t="s">
        <v>725</v>
      </c>
      <c r="F532" s="3" t="str">
        <f t="shared" si="25"/>
        <v>T_desiccation</v>
      </c>
      <c r="G532" s="3" t="str">
        <f t="shared" si="24"/>
        <v>T_desiccation_10</v>
      </c>
      <c r="H532" s="3">
        <v>9.8361751301830509</v>
      </c>
      <c r="I532" s="3">
        <f t="shared" si="26"/>
        <v>2.7E-2</v>
      </c>
      <c r="J532" s="3">
        <f>VLOOKUP(B532,key!A:J,5,FALSE)</f>
        <v>8.1</v>
      </c>
      <c r="K532" s="3">
        <f>VLOOKUP(B532,key!A:J,8,FALSE)</f>
        <v>83</v>
      </c>
      <c r="L532" s="3">
        <f>ROUND(VLOOKUP(B532,key!A:J,10,FALSE),2)</f>
        <v>3.77</v>
      </c>
    </row>
    <row r="533" spans="1:12" x14ac:dyDescent="0.4">
      <c r="A533" s="3">
        <v>-10</v>
      </c>
      <c r="B533" s="3" t="s">
        <v>158</v>
      </c>
      <c r="C533" s="3" t="s">
        <v>541</v>
      </c>
      <c r="D533" s="3" t="s">
        <v>1</v>
      </c>
      <c r="E533" s="3" t="s">
        <v>725</v>
      </c>
      <c r="F533" s="3" t="str">
        <f t="shared" si="25"/>
        <v>T_desiccation</v>
      </c>
      <c r="G533" s="3" t="str">
        <f t="shared" si="24"/>
        <v>T_desiccation_-10</v>
      </c>
      <c r="H533" s="3">
        <v>46.700930473247098</v>
      </c>
      <c r="I533" s="3">
        <f t="shared" si="26"/>
        <v>0.123</v>
      </c>
      <c r="J533" s="3">
        <f>VLOOKUP(B533,key!A:J,5,FALSE)</f>
        <v>8.5</v>
      </c>
      <c r="K533" s="3">
        <f>VLOOKUP(B533,key!A:J,8,FALSE)</f>
        <v>86</v>
      </c>
      <c r="L533" s="3">
        <f>ROUND(VLOOKUP(B533,key!A:J,10,FALSE),2)</f>
        <v>3.88</v>
      </c>
    </row>
    <row r="534" spans="1:12" x14ac:dyDescent="0.4">
      <c r="A534" s="3">
        <v>1</v>
      </c>
      <c r="B534" s="3" t="s">
        <v>158</v>
      </c>
      <c r="C534" s="3" t="s">
        <v>541</v>
      </c>
      <c r="D534" s="3" t="s">
        <v>1</v>
      </c>
      <c r="E534" s="3" t="s">
        <v>725</v>
      </c>
      <c r="F534" s="3" t="str">
        <f t="shared" si="25"/>
        <v>T_desiccation</v>
      </c>
      <c r="G534" s="3" t="str">
        <f t="shared" si="24"/>
        <v>T_desiccation_1</v>
      </c>
      <c r="H534" s="3">
        <v>36.850379350042175</v>
      </c>
      <c r="I534" s="3">
        <f t="shared" si="26"/>
        <v>9.7000000000000003E-2</v>
      </c>
      <c r="J534" s="3">
        <f>VLOOKUP(B534,key!A:J,5,FALSE)</f>
        <v>8.5</v>
      </c>
      <c r="K534" s="3">
        <f>VLOOKUP(B534,key!A:J,8,FALSE)</f>
        <v>86</v>
      </c>
      <c r="L534" s="3">
        <f>ROUND(VLOOKUP(B534,key!A:J,10,FALSE),2)</f>
        <v>3.88</v>
      </c>
    </row>
    <row r="535" spans="1:12" x14ac:dyDescent="0.4">
      <c r="A535" s="3">
        <v>2</v>
      </c>
      <c r="B535" s="3" t="s">
        <v>158</v>
      </c>
      <c r="C535" s="3" t="s">
        <v>541</v>
      </c>
      <c r="D535" s="3" t="s">
        <v>1</v>
      </c>
      <c r="E535" s="3" t="s">
        <v>725</v>
      </c>
      <c r="F535" s="3" t="str">
        <f t="shared" si="25"/>
        <v>T_desiccation</v>
      </c>
      <c r="G535" s="3" t="str">
        <f t="shared" si="24"/>
        <v>T_desiccation_2</v>
      </c>
      <c r="H535" s="3">
        <v>96.06909224993035</v>
      </c>
      <c r="I535" s="3">
        <f t="shared" si="26"/>
        <v>0.253</v>
      </c>
      <c r="J535" s="3">
        <f>VLOOKUP(B535,key!A:J,5,FALSE)</f>
        <v>8.5</v>
      </c>
      <c r="K535" s="3">
        <f>VLOOKUP(B535,key!A:J,8,FALSE)</f>
        <v>86</v>
      </c>
      <c r="L535" s="3">
        <f>ROUND(VLOOKUP(B535,key!A:J,10,FALSE),2)</f>
        <v>3.88</v>
      </c>
    </row>
    <row r="536" spans="1:12" x14ac:dyDescent="0.4">
      <c r="A536" s="3">
        <v>6</v>
      </c>
      <c r="B536" s="3" t="s">
        <v>158</v>
      </c>
      <c r="C536" s="3" t="s">
        <v>541</v>
      </c>
      <c r="D536" s="3" t="s">
        <v>1</v>
      </c>
      <c r="E536" s="3" t="s">
        <v>725</v>
      </c>
      <c r="F536" s="3" t="str">
        <f t="shared" si="25"/>
        <v>T_desiccation</v>
      </c>
      <c r="G536" s="3" t="str">
        <f t="shared" si="24"/>
        <v>T_desiccation_6</v>
      </c>
      <c r="H536" s="3">
        <v>48.496145476140214</v>
      </c>
      <c r="I536" s="3">
        <f t="shared" si="26"/>
        <v>0.128</v>
      </c>
      <c r="J536" s="3">
        <f>VLOOKUP(B536,key!A:J,5,FALSE)</f>
        <v>8.5</v>
      </c>
      <c r="K536" s="3">
        <f>VLOOKUP(B536,key!A:J,8,FALSE)</f>
        <v>86</v>
      </c>
      <c r="L536" s="3">
        <f>ROUND(VLOOKUP(B536,key!A:J,10,FALSE),2)</f>
        <v>3.88</v>
      </c>
    </row>
    <row r="537" spans="1:12" x14ac:dyDescent="0.4">
      <c r="A537" s="3">
        <v>10</v>
      </c>
      <c r="B537" s="3" t="s">
        <v>158</v>
      </c>
      <c r="C537" s="3" t="s">
        <v>541</v>
      </c>
      <c r="D537" s="3" t="s">
        <v>1</v>
      </c>
      <c r="E537" s="3" t="s">
        <v>725</v>
      </c>
      <c r="F537" s="3" t="str">
        <f t="shared" si="25"/>
        <v>T_desiccation</v>
      </c>
      <c r="G537" s="3" t="str">
        <f t="shared" si="24"/>
        <v>T_desiccation_10</v>
      </c>
      <c r="H537" s="3">
        <v>30.752553108315425</v>
      </c>
      <c r="I537" s="3">
        <f t="shared" si="26"/>
        <v>8.1000000000000003E-2</v>
      </c>
      <c r="J537" s="3">
        <f>VLOOKUP(B537,key!A:J,5,FALSE)</f>
        <v>8.5</v>
      </c>
      <c r="K537" s="3">
        <f>VLOOKUP(B537,key!A:J,8,FALSE)</f>
        <v>86</v>
      </c>
      <c r="L537" s="3">
        <f>ROUND(VLOOKUP(B537,key!A:J,10,FALSE),2)</f>
        <v>3.88</v>
      </c>
    </row>
    <row r="538" spans="1:12" x14ac:dyDescent="0.4">
      <c r="A538" s="3">
        <v>-10</v>
      </c>
      <c r="B538" s="3" t="s">
        <v>157</v>
      </c>
      <c r="C538" s="3" t="s">
        <v>541</v>
      </c>
      <c r="D538" s="3" t="s">
        <v>1</v>
      </c>
      <c r="E538" s="3" t="s">
        <v>725</v>
      </c>
      <c r="F538" s="3" t="str">
        <f t="shared" si="25"/>
        <v>T_desiccation</v>
      </c>
      <c r="G538" s="3" t="str">
        <f t="shared" si="24"/>
        <v>T_desiccation_-10</v>
      </c>
      <c r="H538" s="3">
        <v>45.772160632494149</v>
      </c>
      <c r="I538" s="3">
        <f t="shared" si="26"/>
        <v>0.115</v>
      </c>
      <c r="J538" s="3">
        <f>VLOOKUP(B538,key!A:J,5,FALSE)</f>
        <v>8.9</v>
      </c>
      <c r="K538" s="3">
        <f>VLOOKUP(B538,key!A:J,8,FALSE)</f>
        <v>111</v>
      </c>
      <c r="L538" s="3">
        <f>ROUND(VLOOKUP(B538,key!A:J,10,FALSE),2)</f>
        <v>4.8899999999999997</v>
      </c>
    </row>
    <row r="539" spans="1:12" x14ac:dyDescent="0.4">
      <c r="A539" s="3">
        <v>1</v>
      </c>
      <c r="B539" s="3" t="s">
        <v>157</v>
      </c>
      <c r="C539" s="3" t="s">
        <v>542</v>
      </c>
      <c r="D539" s="3" t="s">
        <v>1</v>
      </c>
      <c r="E539" s="3" t="s">
        <v>725</v>
      </c>
      <c r="F539" s="3" t="str">
        <f t="shared" si="25"/>
        <v>T_desiccation</v>
      </c>
      <c r="G539" s="3" t="str">
        <f t="shared" si="24"/>
        <v>T_desiccation_1</v>
      </c>
      <c r="H539" s="3">
        <v>149.32621068308484</v>
      </c>
      <c r="I539" s="3">
        <f t="shared" si="26"/>
        <v>0.376</v>
      </c>
      <c r="J539" s="3">
        <f>VLOOKUP(B539,key!A:J,5,FALSE)</f>
        <v>8.9</v>
      </c>
      <c r="K539" s="3">
        <f>VLOOKUP(B539,key!A:J,8,FALSE)</f>
        <v>111</v>
      </c>
      <c r="L539" s="3">
        <f>ROUND(VLOOKUP(B539,key!A:J,10,FALSE),2)</f>
        <v>4.8899999999999997</v>
      </c>
    </row>
    <row r="540" spans="1:12" x14ac:dyDescent="0.4">
      <c r="A540" s="3">
        <v>2</v>
      </c>
      <c r="B540" s="3" t="s">
        <v>157</v>
      </c>
      <c r="C540" s="3" t="s">
        <v>542</v>
      </c>
      <c r="D540" s="3" t="s">
        <v>1</v>
      </c>
      <c r="E540" s="3" t="s">
        <v>725</v>
      </c>
      <c r="F540" s="3" t="str">
        <f t="shared" si="25"/>
        <v>T_desiccation</v>
      </c>
      <c r="G540" s="3" t="str">
        <f t="shared" si="24"/>
        <v>T_desiccation_2</v>
      </c>
      <c r="H540" s="3">
        <v>17.657896867866896</v>
      </c>
      <c r="I540" s="3">
        <f t="shared" si="26"/>
        <v>4.3999999999999997E-2</v>
      </c>
      <c r="J540" s="3">
        <f>VLOOKUP(B540,key!A:J,5,FALSE)</f>
        <v>8.9</v>
      </c>
      <c r="K540" s="3">
        <f>VLOOKUP(B540,key!A:J,8,FALSE)</f>
        <v>111</v>
      </c>
      <c r="L540" s="3">
        <f>ROUND(VLOOKUP(B540,key!A:J,10,FALSE),2)</f>
        <v>4.8899999999999997</v>
      </c>
    </row>
    <row r="541" spans="1:12" x14ac:dyDescent="0.4">
      <c r="A541" s="3">
        <v>-10</v>
      </c>
      <c r="B541" s="3" t="s">
        <v>190</v>
      </c>
      <c r="C541" s="3" t="s">
        <v>541</v>
      </c>
      <c r="D541" s="3" t="s">
        <v>1</v>
      </c>
      <c r="E541" s="3" t="s">
        <v>725</v>
      </c>
      <c r="F541" s="3" t="str">
        <f t="shared" si="25"/>
        <v>T_desiccation</v>
      </c>
      <c r="G541" s="3" t="str">
        <f t="shared" si="24"/>
        <v>T_desiccation_-10</v>
      </c>
      <c r="H541" s="3">
        <v>62.604730862438998</v>
      </c>
      <c r="I541" s="3">
        <f t="shared" si="26"/>
        <v>0.16900000000000001</v>
      </c>
      <c r="J541" s="3">
        <f>VLOOKUP(B541,key!A:J,5,FALSE)</f>
        <v>8.3000000000000007</v>
      </c>
      <c r="K541" s="3">
        <f>VLOOKUP(B541,key!A:J,8,FALSE)</f>
        <v>90</v>
      </c>
      <c r="L541" s="3">
        <f>ROUND(VLOOKUP(B541,key!A:J,10,FALSE),2)</f>
        <v>4.0599999999999996</v>
      </c>
    </row>
    <row r="542" spans="1:12" x14ac:dyDescent="0.4">
      <c r="A542" s="3">
        <v>1</v>
      </c>
      <c r="B542" s="3" t="s">
        <v>190</v>
      </c>
      <c r="C542" s="3" t="s">
        <v>541</v>
      </c>
      <c r="D542" s="3" t="s">
        <v>1</v>
      </c>
      <c r="E542" s="3" t="s">
        <v>725</v>
      </c>
      <c r="F542" s="3" t="str">
        <f t="shared" si="25"/>
        <v>T_desiccation</v>
      </c>
      <c r="G542" s="3" t="str">
        <f t="shared" si="24"/>
        <v>T_desiccation_1</v>
      </c>
      <c r="H542" s="3">
        <v>66.24645797284235</v>
      </c>
      <c r="I542" s="3">
        <f t="shared" si="26"/>
        <v>0.17899999999999999</v>
      </c>
      <c r="J542" s="3">
        <f>VLOOKUP(B542,key!A:J,5,FALSE)</f>
        <v>8.3000000000000007</v>
      </c>
      <c r="K542" s="3">
        <f>VLOOKUP(B542,key!A:J,8,FALSE)</f>
        <v>90</v>
      </c>
      <c r="L542" s="3">
        <f>ROUND(VLOOKUP(B542,key!A:J,10,FALSE),2)</f>
        <v>4.0599999999999996</v>
      </c>
    </row>
    <row r="543" spans="1:12" x14ac:dyDescent="0.4">
      <c r="A543" s="3">
        <v>2</v>
      </c>
      <c r="B543" s="3" t="s">
        <v>190</v>
      </c>
      <c r="C543" s="3" t="s">
        <v>541</v>
      </c>
      <c r="D543" s="3" t="s">
        <v>1</v>
      </c>
      <c r="E543" s="3" t="s">
        <v>725</v>
      </c>
      <c r="F543" s="3" t="str">
        <f t="shared" si="25"/>
        <v>T_desiccation</v>
      </c>
      <c r="G543" s="3" t="str">
        <f t="shared" si="24"/>
        <v>T_desiccation_2</v>
      </c>
      <c r="H543" s="3">
        <v>61.705314742417471</v>
      </c>
      <c r="I543" s="3">
        <f t="shared" si="26"/>
        <v>0.16600000000000001</v>
      </c>
      <c r="J543" s="3">
        <f>VLOOKUP(B543,key!A:J,5,FALSE)</f>
        <v>8.3000000000000007</v>
      </c>
      <c r="K543" s="3">
        <f>VLOOKUP(B543,key!A:J,8,FALSE)</f>
        <v>90</v>
      </c>
      <c r="L543" s="3">
        <f>ROUND(VLOOKUP(B543,key!A:J,10,FALSE),2)</f>
        <v>4.0599999999999996</v>
      </c>
    </row>
    <row r="544" spans="1:12" x14ac:dyDescent="0.4">
      <c r="A544" s="3">
        <v>6</v>
      </c>
      <c r="B544" s="3" t="s">
        <v>190</v>
      </c>
      <c r="C544" s="3" t="s">
        <v>541</v>
      </c>
      <c r="D544" s="3" t="s">
        <v>1</v>
      </c>
      <c r="E544" s="3" t="s">
        <v>725</v>
      </c>
      <c r="F544" s="3" t="str">
        <f t="shared" si="25"/>
        <v>T_desiccation</v>
      </c>
      <c r="G544" s="3" t="str">
        <f t="shared" si="24"/>
        <v>T_desiccation_6</v>
      </c>
      <c r="H544" s="3">
        <v>6.9596720012068545</v>
      </c>
      <c r="I544" s="3">
        <f t="shared" si="26"/>
        <v>1.9E-2</v>
      </c>
      <c r="J544" s="3">
        <f>VLOOKUP(B544,key!A:J,5,FALSE)</f>
        <v>8.3000000000000007</v>
      </c>
      <c r="K544" s="3">
        <f>VLOOKUP(B544,key!A:J,8,FALSE)</f>
        <v>90</v>
      </c>
      <c r="L544" s="3">
        <f>ROUND(VLOOKUP(B544,key!A:J,10,FALSE),2)</f>
        <v>4.0599999999999996</v>
      </c>
    </row>
    <row r="545" spans="1:12" x14ac:dyDescent="0.4">
      <c r="A545" s="3">
        <v>10</v>
      </c>
      <c r="B545" s="3" t="s">
        <v>190</v>
      </c>
      <c r="C545" s="3" t="s">
        <v>541</v>
      </c>
      <c r="D545" s="3" t="s">
        <v>1</v>
      </c>
      <c r="E545" s="3" t="s">
        <v>725</v>
      </c>
      <c r="F545" s="3" t="str">
        <f t="shared" si="25"/>
        <v>T_desiccation</v>
      </c>
      <c r="G545" s="3" t="str">
        <f t="shared" si="24"/>
        <v>T_desiccation_10</v>
      </c>
      <c r="H545" s="3">
        <v>58.579364650082454</v>
      </c>
      <c r="I545" s="3">
        <f t="shared" si="26"/>
        <v>0.158</v>
      </c>
      <c r="J545" s="3">
        <f>VLOOKUP(B545,key!A:J,5,FALSE)</f>
        <v>8.3000000000000007</v>
      </c>
      <c r="K545" s="3">
        <f>VLOOKUP(B545,key!A:J,8,FALSE)</f>
        <v>90</v>
      </c>
      <c r="L545" s="3">
        <f>ROUND(VLOOKUP(B545,key!A:J,10,FALSE),2)</f>
        <v>4.0599999999999996</v>
      </c>
    </row>
    <row r="546" spans="1:12" x14ac:dyDescent="0.4">
      <c r="A546" s="3">
        <v>-10</v>
      </c>
      <c r="B546" s="3" t="s">
        <v>121</v>
      </c>
      <c r="C546" s="3" t="s">
        <v>541</v>
      </c>
      <c r="D546" s="3" t="s">
        <v>1</v>
      </c>
      <c r="E546" s="3" t="s">
        <v>725</v>
      </c>
      <c r="F546" s="3" t="str">
        <f t="shared" si="25"/>
        <v>T_desiccation</v>
      </c>
      <c r="G546" s="3" t="str">
        <f t="shared" si="24"/>
        <v>T_desiccation_-10</v>
      </c>
      <c r="H546" s="3">
        <v>30.779683533249795</v>
      </c>
      <c r="I546" s="3">
        <f t="shared" si="26"/>
        <v>0.104</v>
      </c>
      <c r="J546" s="3">
        <f>VLOOKUP(B546,key!A:J,5,FALSE)</f>
        <v>6.6</v>
      </c>
      <c r="K546" s="3">
        <f>VLOOKUP(B546,key!A:J,8,FALSE)</f>
        <v>44</v>
      </c>
      <c r="L546" s="3">
        <f>ROUND(VLOOKUP(B546,key!A:J,10,FALSE),2)</f>
        <v>2.2200000000000002</v>
      </c>
    </row>
    <row r="547" spans="1:12" x14ac:dyDescent="0.4">
      <c r="A547" s="3">
        <v>1</v>
      </c>
      <c r="B547" s="3" t="s">
        <v>121</v>
      </c>
      <c r="C547" s="3" t="s">
        <v>541</v>
      </c>
      <c r="D547" s="3" t="s">
        <v>1</v>
      </c>
      <c r="E547" s="3" t="s">
        <v>725</v>
      </c>
      <c r="F547" s="3" t="str">
        <f t="shared" si="25"/>
        <v>T_desiccation</v>
      </c>
      <c r="G547" s="3" t="str">
        <f t="shared" si="24"/>
        <v>T_desiccation_1</v>
      </c>
      <c r="H547" s="3">
        <v>65.454194817666988</v>
      </c>
      <c r="I547" s="3">
        <f t="shared" si="26"/>
        <v>0.222</v>
      </c>
      <c r="J547" s="3">
        <f>VLOOKUP(B547,key!A:J,5,FALSE)</f>
        <v>6.6</v>
      </c>
      <c r="K547" s="3">
        <f>VLOOKUP(B547,key!A:J,8,FALSE)</f>
        <v>44</v>
      </c>
      <c r="L547" s="3">
        <f>ROUND(VLOOKUP(B547,key!A:J,10,FALSE),2)</f>
        <v>2.2200000000000002</v>
      </c>
    </row>
    <row r="548" spans="1:12" x14ac:dyDescent="0.4">
      <c r="A548" s="3">
        <v>2</v>
      </c>
      <c r="B548" s="3" t="s">
        <v>121</v>
      </c>
      <c r="C548" s="3" t="s">
        <v>541</v>
      </c>
      <c r="D548" s="3" t="s">
        <v>1</v>
      </c>
      <c r="E548" s="3" t="s">
        <v>725</v>
      </c>
      <c r="F548" s="3" t="str">
        <f t="shared" si="25"/>
        <v>T_desiccation</v>
      </c>
      <c r="G548" s="3" t="str">
        <f t="shared" si="24"/>
        <v>T_desiccation_2</v>
      </c>
      <c r="H548" s="3">
        <v>10.184803096607595</v>
      </c>
      <c r="I548" s="3">
        <f t="shared" si="26"/>
        <v>3.5000000000000003E-2</v>
      </c>
      <c r="J548" s="3">
        <f>VLOOKUP(B548,key!A:J,5,FALSE)</f>
        <v>6.6</v>
      </c>
      <c r="K548" s="3">
        <f>VLOOKUP(B548,key!A:J,8,FALSE)</f>
        <v>44</v>
      </c>
      <c r="L548" s="3">
        <f>ROUND(VLOOKUP(B548,key!A:J,10,FALSE),2)</f>
        <v>2.2200000000000002</v>
      </c>
    </row>
    <row r="549" spans="1:12" x14ac:dyDescent="0.4">
      <c r="A549" s="3">
        <v>6</v>
      </c>
      <c r="B549" s="3" t="s">
        <v>121</v>
      </c>
      <c r="C549" s="3" t="s">
        <v>541</v>
      </c>
      <c r="D549" s="3" t="s">
        <v>1</v>
      </c>
      <c r="E549" s="3" t="s">
        <v>725</v>
      </c>
      <c r="F549" s="3" t="str">
        <f t="shared" si="25"/>
        <v>T_desiccation</v>
      </c>
      <c r="G549" s="3" t="str">
        <f t="shared" si="24"/>
        <v>T_desiccation_6</v>
      </c>
      <c r="H549" s="3">
        <v>9.818417762273981</v>
      </c>
      <c r="I549" s="3">
        <f t="shared" si="26"/>
        <v>3.3000000000000002E-2</v>
      </c>
      <c r="J549" s="3">
        <f>VLOOKUP(B549,key!A:J,5,FALSE)</f>
        <v>6.6</v>
      </c>
      <c r="K549" s="3">
        <f>VLOOKUP(B549,key!A:J,8,FALSE)</f>
        <v>44</v>
      </c>
      <c r="L549" s="3">
        <f>ROUND(VLOOKUP(B549,key!A:J,10,FALSE),2)</f>
        <v>2.2200000000000002</v>
      </c>
    </row>
    <row r="550" spans="1:12" x14ac:dyDescent="0.4">
      <c r="A550" s="3">
        <v>10</v>
      </c>
      <c r="B550" s="3" t="s">
        <v>121</v>
      </c>
      <c r="C550" s="3" t="s">
        <v>541</v>
      </c>
      <c r="D550" s="3" t="s">
        <v>1</v>
      </c>
      <c r="E550" s="3" t="s">
        <v>725</v>
      </c>
      <c r="F550" s="3" t="str">
        <f t="shared" si="25"/>
        <v>T_desiccation</v>
      </c>
      <c r="G550" s="3" t="str">
        <f t="shared" si="24"/>
        <v>T_desiccation_10</v>
      </c>
      <c r="H550" s="3">
        <v>11.169690141219888</v>
      </c>
      <c r="I550" s="3">
        <f t="shared" si="26"/>
        <v>3.7999999999999999E-2</v>
      </c>
      <c r="J550" s="3">
        <f>VLOOKUP(B550,key!A:J,5,FALSE)</f>
        <v>6.6</v>
      </c>
      <c r="K550" s="3">
        <f>VLOOKUP(B550,key!A:J,8,FALSE)</f>
        <v>44</v>
      </c>
      <c r="L550" s="3">
        <f>ROUND(VLOOKUP(B550,key!A:J,10,FALSE),2)</f>
        <v>2.2200000000000002</v>
      </c>
    </row>
    <row r="551" spans="1:12" x14ac:dyDescent="0.4">
      <c r="A551" s="3">
        <v>-10</v>
      </c>
      <c r="B551" s="3" t="s">
        <v>20</v>
      </c>
      <c r="C551" s="3" t="s">
        <v>541</v>
      </c>
      <c r="D551" s="3" t="s">
        <v>1</v>
      </c>
      <c r="E551" s="3" t="s">
        <v>725</v>
      </c>
      <c r="F551" s="3" t="str">
        <f t="shared" si="25"/>
        <v>T_desiccation</v>
      </c>
      <c r="G551" s="3" t="str">
        <f t="shared" si="24"/>
        <v>T_desiccation_-10</v>
      </c>
      <c r="H551" s="3">
        <v>7.1771725486514697</v>
      </c>
      <c r="I551" s="3">
        <f t="shared" si="26"/>
        <v>1.7999999999999999E-2</v>
      </c>
      <c r="J551" s="3">
        <f>VLOOKUP(B551,key!A:J,5,FALSE)</f>
        <v>8.9</v>
      </c>
      <c r="K551" s="3">
        <f>VLOOKUP(B551,key!A:J,8,FALSE)</f>
        <v>105</v>
      </c>
      <c r="L551" s="3">
        <f>ROUND(VLOOKUP(B551,key!A:J,10,FALSE),2)</f>
        <v>4.6399999999999997</v>
      </c>
    </row>
    <row r="552" spans="1:12" x14ac:dyDescent="0.4">
      <c r="A552" s="3">
        <v>1</v>
      </c>
      <c r="B552" s="3" t="s">
        <v>20</v>
      </c>
      <c r="C552" s="3" t="s">
        <v>541</v>
      </c>
      <c r="D552" s="3" t="s">
        <v>1</v>
      </c>
      <c r="E552" s="3" t="s">
        <v>725</v>
      </c>
      <c r="F552" s="3" t="str">
        <f t="shared" si="25"/>
        <v>T_desiccation</v>
      </c>
      <c r="G552" s="3" t="str">
        <f t="shared" si="24"/>
        <v>T_desiccation_1</v>
      </c>
      <c r="H552" s="3">
        <v>72.882097570097315</v>
      </c>
      <c r="I552" s="3">
        <f t="shared" si="26"/>
        <v>0.183</v>
      </c>
      <c r="J552" s="3">
        <f>VLOOKUP(B552,key!A:J,5,FALSE)</f>
        <v>8.9</v>
      </c>
      <c r="K552" s="3">
        <f>VLOOKUP(B552,key!A:J,8,FALSE)</f>
        <v>105</v>
      </c>
      <c r="L552" s="3">
        <f>ROUND(VLOOKUP(B552,key!A:J,10,FALSE),2)</f>
        <v>4.6399999999999997</v>
      </c>
    </row>
    <row r="553" spans="1:12" x14ac:dyDescent="0.4">
      <c r="A553" s="3">
        <v>2</v>
      </c>
      <c r="B553" s="3" t="s">
        <v>20</v>
      </c>
      <c r="C553" s="3" t="s">
        <v>541</v>
      </c>
      <c r="D553" s="3" t="s">
        <v>1</v>
      </c>
      <c r="E553" s="3" t="s">
        <v>725</v>
      </c>
      <c r="F553" s="3" t="str">
        <f t="shared" si="25"/>
        <v>T_desiccation</v>
      </c>
      <c r="G553" s="3" t="str">
        <f t="shared" si="24"/>
        <v>T_desiccation_2</v>
      </c>
      <c r="H553" s="3">
        <v>36.275945911234928</v>
      </c>
      <c r="I553" s="3">
        <f t="shared" si="26"/>
        <v>9.0999999999999998E-2</v>
      </c>
      <c r="J553" s="3">
        <f>VLOOKUP(B553,key!A:J,5,FALSE)</f>
        <v>8.9</v>
      </c>
      <c r="K553" s="3">
        <f>VLOOKUP(B553,key!A:J,8,FALSE)</f>
        <v>105</v>
      </c>
      <c r="L553" s="3">
        <f>ROUND(VLOOKUP(B553,key!A:J,10,FALSE),2)</f>
        <v>4.6399999999999997</v>
      </c>
    </row>
    <row r="554" spans="1:12" x14ac:dyDescent="0.4">
      <c r="A554" s="3">
        <v>6</v>
      </c>
      <c r="B554" s="3" t="s">
        <v>20</v>
      </c>
      <c r="C554" s="3" t="s">
        <v>541</v>
      </c>
      <c r="D554" s="3" t="s">
        <v>1</v>
      </c>
      <c r="E554" s="3" t="s">
        <v>725</v>
      </c>
      <c r="F554" s="3" t="str">
        <f t="shared" si="25"/>
        <v>T_desiccation</v>
      </c>
      <c r="G554" s="3" t="str">
        <f t="shared" si="24"/>
        <v>T_desiccation_6</v>
      </c>
      <c r="H554" s="3">
        <v>68.006944595540631</v>
      </c>
      <c r="I554" s="3">
        <f t="shared" si="26"/>
        <v>0.17100000000000001</v>
      </c>
      <c r="J554" s="3">
        <f>VLOOKUP(B554,key!A:J,5,FALSE)</f>
        <v>8.9</v>
      </c>
      <c r="K554" s="3">
        <f>VLOOKUP(B554,key!A:J,8,FALSE)</f>
        <v>105</v>
      </c>
      <c r="L554" s="3">
        <f>ROUND(VLOOKUP(B554,key!A:J,10,FALSE),2)</f>
        <v>4.6399999999999997</v>
      </c>
    </row>
    <row r="555" spans="1:12" x14ac:dyDescent="0.4">
      <c r="A555" s="3">
        <v>10</v>
      </c>
      <c r="B555" s="3" t="s">
        <v>20</v>
      </c>
      <c r="C555" s="3" t="s">
        <v>541</v>
      </c>
      <c r="D555" s="3" t="s">
        <v>1</v>
      </c>
      <c r="E555" s="3" t="s">
        <v>725</v>
      </c>
      <c r="F555" s="3" t="str">
        <f t="shared" si="25"/>
        <v>T_desiccation</v>
      </c>
      <c r="G555" s="3" t="str">
        <f t="shared" si="24"/>
        <v>T_desiccation_10</v>
      </c>
      <c r="H555" s="3">
        <v>25.492217280086777</v>
      </c>
      <c r="I555" s="3">
        <f t="shared" si="26"/>
        <v>6.4000000000000001E-2</v>
      </c>
      <c r="J555" s="3">
        <f>VLOOKUP(B555,key!A:J,5,FALSE)</f>
        <v>8.9</v>
      </c>
      <c r="K555" s="3">
        <f>VLOOKUP(B555,key!A:J,8,FALSE)</f>
        <v>105</v>
      </c>
      <c r="L555" s="3">
        <f>ROUND(VLOOKUP(B555,key!A:J,10,FALSE),2)</f>
        <v>4.6399999999999997</v>
      </c>
    </row>
    <row r="556" spans="1:12" x14ac:dyDescent="0.4">
      <c r="A556" s="3">
        <v>-10</v>
      </c>
      <c r="B556" s="3" t="s">
        <v>188</v>
      </c>
      <c r="C556" s="3" t="s">
        <v>541</v>
      </c>
      <c r="D556" s="3" t="s">
        <v>1</v>
      </c>
      <c r="E556" s="3" t="s">
        <v>725</v>
      </c>
      <c r="F556" s="3" t="str">
        <f t="shared" si="25"/>
        <v>T_desiccation</v>
      </c>
      <c r="G556" s="3" t="str">
        <f t="shared" si="24"/>
        <v>T_desiccation_-10</v>
      </c>
      <c r="H556" s="3">
        <v>61.590808376402094</v>
      </c>
      <c r="I556" s="3">
        <f t="shared" si="26"/>
        <v>0.13700000000000001</v>
      </c>
      <c r="J556" s="3">
        <f>VLOOKUP(B556,key!A:J,5,FALSE)</f>
        <v>10.1</v>
      </c>
      <c r="K556" s="3">
        <f>VLOOKUP(B556,key!A:J,8,FALSE)</f>
        <v>152</v>
      </c>
      <c r="L556" s="3">
        <f>ROUND(VLOOKUP(B556,key!A:J,10,FALSE),2)</f>
        <v>6.53</v>
      </c>
    </row>
    <row r="557" spans="1:12" x14ac:dyDescent="0.4">
      <c r="A557" s="3">
        <v>1</v>
      </c>
      <c r="B557" s="3" t="s">
        <v>188</v>
      </c>
      <c r="C557" s="3" t="s">
        <v>542</v>
      </c>
      <c r="D557" s="3" t="s">
        <v>1</v>
      </c>
      <c r="E557" s="3" t="s">
        <v>725</v>
      </c>
      <c r="F557" s="3" t="str">
        <f t="shared" si="25"/>
        <v>T_desiccation</v>
      </c>
      <c r="G557" s="3" t="str">
        <f t="shared" si="24"/>
        <v>T_desiccation_1</v>
      </c>
      <c r="H557" s="3">
        <v>119.50845697534015</v>
      </c>
      <c r="I557" s="3">
        <f t="shared" si="26"/>
        <v>0.26500000000000001</v>
      </c>
      <c r="J557" s="3">
        <f>VLOOKUP(B557,key!A:J,5,FALSE)</f>
        <v>10.1</v>
      </c>
      <c r="K557" s="3">
        <f>VLOOKUP(B557,key!A:J,8,FALSE)</f>
        <v>152</v>
      </c>
      <c r="L557" s="3">
        <f>ROUND(VLOOKUP(B557,key!A:J,10,FALSE),2)</f>
        <v>6.53</v>
      </c>
    </row>
    <row r="558" spans="1:12" x14ac:dyDescent="0.4">
      <c r="A558" s="3">
        <v>2</v>
      </c>
      <c r="B558" s="3" t="s">
        <v>188</v>
      </c>
      <c r="C558" s="3" t="s">
        <v>542</v>
      </c>
      <c r="D558" s="3" t="s">
        <v>1</v>
      </c>
      <c r="E558" s="3" t="s">
        <v>725</v>
      </c>
      <c r="F558" s="3" t="str">
        <f t="shared" si="25"/>
        <v>T_desiccation</v>
      </c>
      <c r="G558" s="3" t="str">
        <f t="shared" si="24"/>
        <v>T_desiccation_2</v>
      </c>
      <c r="H558" s="3">
        <v>17.677769261463055</v>
      </c>
      <c r="I558" s="3">
        <f t="shared" si="26"/>
        <v>3.9E-2</v>
      </c>
      <c r="J558" s="3">
        <f>VLOOKUP(B558,key!A:J,5,FALSE)</f>
        <v>10.1</v>
      </c>
      <c r="K558" s="3">
        <f>VLOOKUP(B558,key!A:J,8,FALSE)</f>
        <v>152</v>
      </c>
      <c r="L558" s="3">
        <f>ROUND(VLOOKUP(B558,key!A:J,10,FALSE),2)</f>
        <v>6.53</v>
      </c>
    </row>
    <row r="559" spans="1:12" x14ac:dyDescent="0.4">
      <c r="A559" s="3">
        <v>-10</v>
      </c>
      <c r="B559" s="3" t="s">
        <v>180</v>
      </c>
      <c r="C559" s="3" t="s">
        <v>541</v>
      </c>
      <c r="D559" s="3" t="s">
        <v>1</v>
      </c>
      <c r="E559" s="3" t="s">
        <v>725</v>
      </c>
      <c r="F559" s="3" t="str">
        <f t="shared" si="25"/>
        <v>T_desiccation</v>
      </c>
      <c r="G559" s="3" t="str">
        <f t="shared" si="24"/>
        <v>T_desiccation_-10</v>
      </c>
      <c r="H559" s="3">
        <v>57.79735627869718</v>
      </c>
      <c r="I559" s="3">
        <f t="shared" si="26"/>
        <v>0.158</v>
      </c>
      <c r="J559" s="3">
        <f>VLOOKUP(B559,key!A:J,5,FALSE)</f>
        <v>8.1999999999999993</v>
      </c>
      <c r="K559" s="3">
        <f>VLOOKUP(B559,key!A:J,8,FALSE)</f>
        <v>75</v>
      </c>
      <c r="L559" s="3">
        <f>ROUND(VLOOKUP(B559,key!A:J,10,FALSE),2)</f>
        <v>3.45</v>
      </c>
    </row>
    <row r="560" spans="1:12" x14ac:dyDescent="0.4">
      <c r="A560" s="3">
        <v>1</v>
      </c>
      <c r="B560" s="3" t="s">
        <v>180</v>
      </c>
      <c r="C560" s="3" t="s">
        <v>541</v>
      </c>
      <c r="D560" s="3" t="s">
        <v>1</v>
      </c>
      <c r="E560" s="3" t="s">
        <v>725</v>
      </c>
      <c r="F560" s="3" t="str">
        <f t="shared" si="25"/>
        <v>T_desiccation</v>
      </c>
      <c r="G560" s="3" t="str">
        <f t="shared" si="24"/>
        <v>T_desiccation_1</v>
      </c>
      <c r="H560" s="3">
        <v>86.976285207444676</v>
      </c>
      <c r="I560" s="3">
        <f t="shared" si="26"/>
        <v>0.23799999999999999</v>
      </c>
      <c r="J560" s="3">
        <f>VLOOKUP(B560,key!A:J,5,FALSE)</f>
        <v>8.1999999999999993</v>
      </c>
      <c r="K560" s="3">
        <f>VLOOKUP(B560,key!A:J,8,FALSE)</f>
        <v>75</v>
      </c>
      <c r="L560" s="3">
        <f>ROUND(VLOOKUP(B560,key!A:J,10,FALSE),2)</f>
        <v>3.45</v>
      </c>
    </row>
    <row r="561" spans="1:12" x14ac:dyDescent="0.4">
      <c r="A561" s="3">
        <v>2</v>
      </c>
      <c r="B561" s="3" t="s">
        <v>180</v>
      </c>
      <c r="C561" s="3" t="s">
        <v>541</v>
      </c>
      <c r="D561" s="3" t="s">
        <v>1</v>
      </c>
      <c r="E561" s="3" t="s">
        <v>725</v>
      </c>
      <c r="F561" s="3" t="str">
        <f t="shared" si="25"/>
        <v>T_desiccation</v>
      </c>
      <c r="G561" s="3" t="str">
        <f t="shared" si="24"/>
        <v>T_desiccation_2</v>
      </c>
      <c r="H561" s="3">
        <v>51.344849011415619</v>
      </c>
      <c r="I561" s="3">
        <f t="shared" si="26"/>
        <v>0.14000000000000001</v>
      </c>
      <c r="J561" s="3">
        <f>VLOOKUP(B561,key!A:J,5,FALSE)</f>
        <v>8.1999999999999993</v>
      </c>
      <c r="K561" s="3">
        <f>VLOOKUP(B561,key!A:J,8,FALSE)</f>
        <v>75</v>
      </c>
      <c r="L561" s="3">
        <f>ROUND(VLOOKUP(B561,key!A:J,10,FALSE),2)</f>
        <v>3.45</v>
      </c>
    </row>
    <row r="562" spans="1:12" x14ac:dyDescent="0.4">
      <c r="A562" s="3">
        <v>6</v>
      </c>
      <c r="B562" s="3" t="s">
        <v>180</v>
      </c>
      <c r="C562" s="3" t="s">
        <v>541</v>
      </c>
      <c r="D562" s="3" t="s">
        <v>1</v>
      </c>
      <c r="E562" s="3" t="s">
        <v>725</v>
      </c>
      <c r="F562" s="3" t="str">
        <f t="shared" si="25"/>
        <v>T_desiccation</v>
      </c>
      <c r="G562" s="3" t="str">
        <f t="shared" si="24"/>
        <v>T_desiccation_6</v>
      </c>
      <c r="H562" s="3">
        <v>5.7024800759212155</v>
      </c>
      <c r="I562" s="3">
        <f t="shared" si="26"/>
        <v>1.6E-2</v>
      </c>
      <c r="J562" s="3">
        <f>VLOOKUP(B562,key!A:J,5,FALSE)</f>
        <v>8.1999999999999993</v>
      </c>
      <c r="K562" s="3">
        <f>VLOOKUP(B562,key!A:J,8,FALSE)</f>
        <v>75</v>
      </c>
      <c r="L562" s="3">
        <f>ROUND(VLOOKUP(B562,key!A:J,10,FALSE),2)</f>
        <v>3.45</v>
      </c>
    </row>
    <row r="563" spans="1:12" x14ac:dyDescent="0.4">
      <c r="A563" s="3">
        <v>10</v>
      </c>
      <c r="B563" s="3" t="s">
        <v>180</v>
      </c>
      <c r="C563" s="3" t="s">
        <v>541</v>
      </c>
      <c r="D563" s="3" t="s">
        <v>1</v>
      </c>
      <c r="E563" s="3" t="s">
        <v>725</v>
      </c>
      <c r="F563" s="3" t="str">
        <f t="shared" si="25"/>
        <v>T_desiccation</v>
      </c>
      <c r="G563" s="3" t="str">
        <f t="shared" si="24"/>
        <v>T_desiccation_10</v>
      </c>
      <c r="H563" s="3">
        <v>26.777696141901743</v>
      </c>
      <c r="I563" s="3">
        <f t="shared" si="26"/>
        <v>7.2999999999999995E-2</v>
      </c>
      <c r="J563" s="3">
        <f>VLOOKUP(B563,key!A:J,5,FALSE)</f>
        <v>8.1999999999999993</v>
      </c>
      <c r="K563" s="3">
        <f>VLOOKUP(B563,key!A:J,8,FALSE)</f>
        <v>75</v>
      </c>
      <c r="L563" s="3">
        <f>ROUND(VLOOKUP(B563,key!A:J,10,FALSE),2)</f>
        <v>3.45</v>
      </c>
    </row>
    <row r="564" spans="1:12" x14ac:dyDescent="0.4">
      <c r="A564" s="3">
        <v>-10</v>
      </c>
      <c r="B564" s="3" t="s">
        <v>31</v>
      </c>
      <c r="C564" s="3" t="s">
        <v>541</v>
      </c>
      <c r="D564" s="3" t="s">
        <v>1</v>
      </c>
      <c r="E564" s="3" t="s">
        <v>725</v>
      </c>
      <c r="F564" s="3" t="str">
        <f t="shared" si="25"/>
        <v>T_desiccation</v>
      </c>
      <c r="G564" s="3" t="str">
        <f t="shared" si="24"/>
        <v>T_desiccation_-10</v>
      </c>
      <c r="H564" s="3">
        <v>8.8598726458788235</v>
      </c>
      <c r="I564" s="3">
        <f t="shared" si="26"/>
        <v>0.02</v>
      </c>
      <c r="J564" s="3">
        <f>VLOOKUP(B564,key!A:J,5,FALSE)</f>
        <v>9.8000000000000007</v>
      </c>
      <c r="K564" s="3">
        <f>VLOOKUP(B564,key!A:J,8,FALSE)</f>
        <v>121</v>
      </c>
      <c r="L564" s="3">
        <f>ROUND(VLOOKUP(B564,key!A:J,10,FALSE),2)</f>
        <v>5.3</v>
      </c>
    </row>
    <row r="565" spans="1:12" x14ac:dyDescent="0.4">
      <c r="A565" s="3">
        <v>1</v>
      </c>
      <c r="B565" s="3" t="s">
        <v>31</v>
      </c>
      <c r="C565" s="3" t="s">
        <v>541</v>
      </c>
      <c r="D565" s="3" t="s">
        <v>1</v>
      </c>
      <c r="E565" s="3" t="s">
        <v>725</v>
      </c>
      <c r="F565" s="3" t="str">
        <f t="shared" si="25"/>
        <v>T_desiccation</v>
      </c>
      <c r="G565" s="3" t="str">
        <f t="shared" si="24"/>
        <v>T_desiccation_1</v>
      </c>
      <c r="H565" s="3">
        <v>56.476037516889562</v>
      </c>
      <c r="I565" s="3">
        <f t="shared" si="26"/>
        <v>0.129</v>
      </c>
      <c r="J565" s="3">
        <f>VLOOKUP(B565,key!A:J,5,FALSE)</f>
        <v>9.8000000000000007</v>
      </c>
      <c r="K565" s="3">
        <f>VLOOKUP(B565,key!A:J,8,FALSE)</f>
        <v>121</v>
      </c>
      <c r="L565" s="3">
        <f>ROUND(VLOOKUP(B565,key!A:J,10,FALSE),2)</f>
        <v>5.3</v>
      </c>
    </row>
    <row r="566" spans="1:12" x14ac:dyDescent="0.4">
      <c r="A566" s="3">
        <v>2</v>
      </c>
      <c r="B566" s="3" t="s">
        <v>31</v>
      </c>
      <c r="C566" s="3" t="s">
        <v>541</v>
      </c>
      <c r="D566" s="3" t="s">
        <v>1</v>
      </c>
      <c r="E566" s="3" t="s">
        <v>725</v>
      </c>
      <c r="F566" s="3" t="str">
        <f t="shared" si="25"/>
        <v>T_desiccation</v>
      </c>
      <c r="G566" s="3" t="str">
        <f t="shared" si="24"/>
        <v>T_desiccation_2</v>
      </c>
      <c r="H566" s="3">
        <v>88.059731109935285</v>
      </c>
      <c r="I566" s="3">
        <f t="shared" si="26"/>
        <v>0.20100000000000001</v>
      </c>
      <c r="J566" s="3">
        <f>VLOOKUP(B566,key!A:J,5,FALSE)</f>
        <v>9.8000000000000007</v>
      </c>
      <c r="K566" s="3">
        <f>VLOOKUP(B566,key!A:J,8,FALSE)</f>
        <v>121</v>
      </c>
      <c r="L566" s="3">
        <f>ROUND(VLOOKUP(B566,key!A:J,10,FALSE),2)</f>
        <v>5.3</v>
      </c>
    </row>
    <row r="567" spans="1:12" x14ac:dyDescent="0.4">
      <c r="A567" s="3">
        <v>6</v>
      </c>
      <c r="B567" s="3" t="s">
        <v>31</v>
      </c>
      <c r="C567" s="3" t="s">
        <v>541</v>
      </c>
      <c r="D567" s="3" t="s">
        <v>1</v>
      </c>
      <c r="E567" s="3" t="s">
        <v>725</v>
      </c>
      <c r="F567" s="3" t="str">
        <f t="shared" si="25"/>
        <v>T_desiccation</v>
      </c>
      <c r="G567" s="3" t="str">
        <f t="shared" si="24"/>
        <v>T_desiccation_6</v>
      </c>
      <c r="H567" s="3">
        <v>7.799964061090833</v>
      </c>
      <c r="I567" s="3">
        <f t="shared" si="26"/>
        <v>1.7999999999999999E-2</v>
      </c>
      <c r="J567" s="3">
        <f>VLOOKUP(B567,key!A:J,5,FALSE)</f>
        <v>9.8000000000000007</v>
      </c>
      <c r="K567" s="3">
        <f>VLOOKUP(B567,key!A:J,8,FALSE)</f>
        <v>121</v>
      </c>
      <c r="L567" s="3">
        <f>ROUND(VLOOKUP(B567,key!A:J,10,FALSE),2)</f>
        <v>5.3</v>
      </c>
    </row>
    <row r="568" spans="1:12" x14ac:dyDescent="0.4">
      <c r="A568" s="3">
        <v>10</v>
      </c>
      <c r="B568" s="3" t="s">
        <v>31</v>
      </c>
      <c r="C568" s="3" t="s">
        <v>541</v>
      </c>
      <c r="D568" s="3" t="s">
        <v>1</v>
      </c>
      <c r="E568" s="3" t="s">
        <v>725</v>
      </c>
      <c r="F568" s="3" t="str">
        <f t="shared" si="25"/>
        <v>T_desiccation</v>
      </c>
      <c r="G568" s="3" t="str">
        <f t="shared" si="24"/>
        <v>T_desiccation_10</v>
      </c>
      <c r="H568" s="3">
        <v>65.729141712718828</v>
      </c>
      <c r="I568" s="3">
        <f t="shared" si="26"/>
        <v>0.15</v>
      </c>
      <c r="J568" s="3">
        <f>VLOOKUP(B568,key!A:J,5,FALSE)</f>
        <v>9.8000000000000007</v>
      </c>
      <c r="K568" s="3">
        <f>VLOOKUP(B568,key!A:J,8,FALSE)</f>
        <v>121</v>
      </c>
      <c r="L568" s="3">
        <f>ROUND(VLOOKUP(B568,key!A:J,10,FALSE),2)</f>
        <v>5.3</v>
      </c>
    </row>
    <row r="569" spans="1:12" x14ac:dyDescent="0.4">
      <c r="A569" s="3">
        <v>-10</v>
      </c>
      <c r="B569" s="3" t="s">
        <v>4</v>
      </c>
      <c r="C569" s="3" t="s">
        <v>541</v>
      </c>
      <c r="D569" s="3" t="s">
        <v>1</v>
      </c>
      <c r="E569" s="3" t="s">
        <v>725</v>
      </c>
      <c r="F569" s="3" t="str">
        <f t="shared" si="25"/>
        <v>T_desiccation</v>
      </c>
      <c r="G569" s="3" t="str">
        <f t="shared" si="24"/>
        <v>T_desiccation_-10</v>
      </c>
      <c r="H569" s="3">
        <v>11.789901809490914</v>
      </c>
      <c r="I569" s="3">
        <f t="shared" si="26"/>
        <v>3.3000000000000002E-2</v>
      </c>
      <c r="J569" s="3">
        <f>VLOOKUP(B569,key!A:J,5,FALSE)</f>
        <v>8.1</v>
      </c>
      <c r="K569" s="3">
        <f>VLOOKUP(B569,key!A:J,8,FALSE)</f>
        <v>64</v>
      </c>
      <c r="L569" s="3">
        <f>ROUND(VLOOKUP(B569,key!A:J,10,FALSE),2)</f>
        <v>3</v>
      </c>
    </row>
    <row r="570" spans="1:12" x14ac:dyDescent="0.4">
      <c r="A570" s="3">
        <v>1</v>
      </c>
      <c r="B570" s="3" t="s">
        <v>4</v>
      </c>
      <c r="C570" s="3" t="s">
        <v>542</v>
      </c>
      <c r="D570" s="3" t="s">
        <v>1</v>
      </c>
      <c r="E570" s="3" t="s">
        <v>725</v>
      </c>
      <c r="F570" s="3" t="str">
        <f t="shared" si="25"/>
        <v>T_desiccation</v>
      </c>
      <c r="G570" s="3" t="str">
        <f t="shared" si="24"/>
        <v>T_desiccation_1</v>
      </c>
      <c r="H570" s="3">
        <v>80.123219400777771</v>
      </c>
      <c r="I570" s="3">
        <f t="shared" si="26"/>
        <v>0.221</v>
      </c>
      <c r="J570" s="3">
        <f>VLOOKUP(B570,key!A:J,5,FALSE)</f>
        <v>8.1</v>
      </c>
      <c r="K570" s="3">
        <f>VLOOKUP(B570,key!A:J,8,FALSE)</f>
        <v>64</v>
      </c>
      <c r="L570" s="3">
        <f>ROUND(VLOOKUP(B570,key!A:J,10,FALSE),2)</f>
        <v>3</v>
      </c>
    </row>
    <row r="571" spans="1:12" x14ac:dyDescent="0.4">
      <c r="A571" s="3">
        <v>2</v>
      </c>
      <c r="B571" s="3" t="s">
        <v>4</v>
      </c>
      <c r="C571" s="3" t="s">
        <v>542</v>
      </c>
      <c r="D571" s="3" t="s">
        <v>1</v>
      </c>
      <c r="E571" s="3" t="s">
        <v>725</v>
      </c>
      <c r="F571" s="3" t="str">
        <f t="shared" si="25"/>
        <v>T_desiccation</v>
      </c>
      <c r="G571" s="3" t="str">
        <f t="shared" si="24"/>
        <v>T_desiccation_2</v>
      </c>
      <c r="H571" s="3">
        <v>18.438504683067634</v>
      </c>
      <c r="I571" s="3">
        <f t="shared" si="26"/>
        <v>5.0999999999999997E-2</v>
      </c>
      <c r="J571" s="3">
        <f>VLOOKUP(B571,key!A:J,5,FALSE)</f>
        <v>8.1</v>
      </c>
      <c r="K571" s="3">
        <f>VLOOKUP(B571,key!A:J,8,FALSE)</f>
        <v>64</v>
      </c>
      <c r="L571" s="3">
        <f>ROUND(VLOOKUP(B571,key!A:J,10,FALSE),2)</f>
        <v>3</v>
      </c>
    </row>
    <row r="572" spans="1:12" x14ac:dyDescent="0.4">
      <c r="A572" s="3">
        <v>-10</v>
      </c>
      <c r="B572" s="3" t="s">
        <v>155</v>
      </c>
      <c r="C572" s="3" t="s">
        <v>541</v>
      </c>
      <c r="D572" s="3" t="s">
        <v>1</v>
      </c>
      <c r="E572" s="3" t="s">
        <v>725</v>
      </c>
      <c r="F572" s="3" t="str">
        <f t="shared" si="25"/>
        <v>T_desiccation</v>
      </c>
      <c r="G572" s="3" t="str">
        <f t="shared" si="24"/>
        <v>T_desiccation_-10</v>
      </c>
      <c r="H572" s="3">
        <v>44.876818375414615</v>
      </c>
      <c r="I572" s="3">
        <f t="shared" si="26"/>
        <v>9.5000000000000001E-2</v>
      </c>
      <c r="J572" s="3">
        <f>VLOOKUP(B572,key!A:J,5,FALSE)</f>
        <v>10.6</v>
      </c>
      <c r="K572" s="3">
        <f>VLOOKUP(B572,key!A:J,8,FALSE)</f>
        <v>136</v>
      </c>
      <c r="L572" s="3">
        <f>ROUND(VLOOKUP(B572,key!A:J,10,FALSE),2)</f>
        <v>5.89</v>
      </c>
    </row>
    <row r="573" spans="1:12" x14ac:dyDescent="0.4">
      <c r="A573" s="3">
        <v>1</v>
      </c>
      <c r="B573" s="3" t="s">
        <v>155</v>
      </c>
      <c r="C573" s="3" t="s">
        <v>542</v>
      </c>
      <c r="D573" s="3" t="s">
        <v>1</v>
      </c>
      <c r="E573" s="3" t="s">
        <v>725</v>
      </c>
      <c r="F573" s="3" t="str">
        <f t="shared" si="25"/>
        <v>T_desiccation</v>
      </c>
      <c r="G573" s="3" t="str">
        <f t="shared" si="24"/>
        <v>T_desiccation_1</v>
      </c>
      <c r="H573" s="3">
        <v>78.451745511470449</v>
      </c>
      <c r="I573" s="3">
        <f t="shared" si="26"/>
        <v>0.16600000000000001</v>
      </c>
      <c r="J573" s="3">
        <f>VLOOKUP(B573,key!A:J,5,FALSE)</f>
        <v>10.6</v>
      </c>
      <c r="K573" s="3">
        <f>VLOOKUP(B573,key!A:J,8,FALSE)</f>
        <v>136</v>
      </c>
      <c r="L573" s="3">
        <f>ROUND(VLOOKUP(B573,key!A:J,10,FALSE),2)</f>
        <v>5.89</v>
      </c>
    </row>
    <row r="574" spans="1:12" x14ac:dyDescent="0.4">
      <c r="A574" s="3">
        <v>2</v>
      </c>
      <c r="B574" s="3" t="s">
        <v>155</v>
      </c>
      <c r="C574" s="3" t="s">
        <v>542</v>
      </c>
      <c r="D574" s="3" t="s">
        <v>1</v>
      </c>
      <c r="E574" s="3" t="s">
        <v>725</v>
      </c>
      <c r="F574" s="3" t="str">
        <f t="shared" si="25"/>
        <v>T_desiccation</v>
      </c>
      <c r="G574" s="3" t="str">
        <f t="shared" si="24"/>
        <v>T_desiccation_2</v>
      </c>
      <c r="H574" s="3">
        <v>4.7731853388907552</v>
      </c>
      <c r="I574" s="3">
        <f t="shared" si="26"/>
        <v>0.01</v>
      </c>
      <c r="J574" s="3">
        <f>VLOOKUP(B574,key!A:J,5,FALSE)</f>
        <v>10.6</v>
      </c>
      <c r="K574" s="3">
        <f>VLOOKUP(B574,key!A:J,8,FALSE)</f>
        <v>136</v>
      </c>
      <c r="L574" s="3">
        <f>ROUND(VLOOKUP(B574,key!A:J,10,FALSE),2)</f>
        <v>5.89</v>
      </c>
    </row>
    <row r="575" spans="1:12" x14ac:dyDescent="0.4">
      <c r="A575" s="3">
        <v>-10</v>
      </c>
      <c r="B575" s="3" t="s">
        <v>17</v>
      </c>
      <c r="C575" s="3" t="s">
        <v>541</v>
      </c>
      <c r="D575" s="3" t="s">
        <v>1</v>
      </c>
      <c r="E575" s="3" t="s">
        <v>725</v>
      </c>
      <c r="F575" s="3" t="str">
        <f t="shared" si="25"/>
        <v>T_desiccation</v>
      </c>
      <c r="G575" s="3" t="str">
        <f t="shared" si="24"/>
        <v>T_desiccation_-10</v>
      </c>
      <c r="H575" s="3">
        <v>6.3044102756966822</v>
      </c>
      <c r="I575" s="3">
        <f t="shared" si="26"/>
        <v>1.4999999999999999E-2</v>
      </c>
      <c r="J575" s="3">
        <f>VLOOKUP(B575,key!A:J,5,FALSE)</f>
        <v>9.1999999999999993</v>
      </c>
      <c r="K575" s="3">
        <f>VLOOKUP(B575,key!A:J,8,FALSE)</f>
        <v>155</v>
      </c>
      <c r="L575" s="3">
        <f>ROUND(VLOOKUP(B575,key!A:J,10,FALSE),2)</f>
        <v>6.67</v>
      </c>
    </row>
    <row r="576" spans="1:12" x14ac:dyDescent="0.4">
      <c r="A576" s="3">
        <v>1</v>
      </c>
      <c r="B576" s="3" t="s">
        <v>17</v>
      </c>
      <c r="C576" s="3" t="s">
        <v>541</v>
      </c>
      <c r="D576" s="3" t="s">
        <v>1</v>
      </c>
      <c r="E576" s="3" t="s">
        <v>725</v>
      </c>
      <c r="F576" s="3" t="str">
        <f t="shared" si="25"/>
        <v>T_desiccation</v>
      </c>
      <c r="G576" s="3" t="str">
        <f t="shared" si="24"/>
        <v>T_desiccation_1</v>
      </c>
      <c r="H576" s="3">
        <v>152.71735919236929</v>
      </c>
      <c r="I576" s="3">
        <f t="shared" si="26"/>
        <v>0.372</v>
      </c>
      <c r="J576" s="3">
        <f>VLOOKUP(B576,key!A:J,5,FALSE)</f>
        <v>9.1999999999999993</v>
      </c>
      <c r="K576" s="3">
        <f>VLOOKUP(B576,key!A:J,8,FALSE)</f>
        <v>155</v>
      </c>
      <c r="L576" s="3">
        <f>ROUND(VLOOKUP(B576,key!A:J,10,FALSE),2)</f>
        <v>6.67</v>
      </c>
    </row>
    <row r="577" spans="1:12" x14ac:dyDescent="0.4">
      <c r="A577" s="3">
        <v>2</v>
      </c>
      <c r="B577" s="3" t="s">
        <v>17</v>
      </c>
      <c r="C577" s="3" t="s">
        <v>541</v>
      </c>
      <c r="D577" s="3" t="s">
        <v>1</v>
      </c>
      <c r="E577" s="3" t="s">
        <v>725</v>
      </c>
      <c r="F577" s="3" t="str">
        <f t="shared" si="25"/>
        <v>T_desiccation</v>
      </c>
      <c r="G577" s="3" t="str">
        <f t="shared" si="24"/>
        <v>T_desiccation_2</v>
      </c>
      <c r="H577" s="3">
        <v>74.226808695228968</v>
      </c>
      <c r="I577" s="3">
        <f t="shared" si="26"/>
        <v>0.18099999999999999</v>
      </c>
      <c r="J577" s="3">
        <f>VLOOKUP(B577,key!A:J,5,FALSE)</f>
        <v>9.1999999999999993</v>
      </c>
      <c r="K577" s="3">
        <f>VLOOKUP(B577,key!A:J,8,FALSE)</f>
        <v>155</v>
      </c>
      <c r="L577" s="3">
        <f>ROUND(VLOOKUP(B577,key!A:J,10,FALSE),2)</f>
        <v>6.67</v>
      </c>
    </row>
    <row r="578" spans="1:12" x14ac:dyDescent="0.4">
      <c r="A578" s="3">
        <v>6</v>
      </c>
      <c r="B578" s="3" t="s">
        <v>17</v>
      </c>
      <c r="C578" s="3" t="s">
        <v>541</v>
      </c>
      <c r="D578" s="3" t="s">
        <v>1</v>
      </c>
      <c r="E578" s="3" t="s">
        <v>725</v>
      </c>
      <c r="F578" s="3" t="str">
        <f t="shared" si="25"/>
        <v>T_desiccation</v>
      </c>
      <c r="G578" s="3" t="str">
        <f t="shared" ref="G578:G641" si="27">D578&amp;"_"&amp;E578&amp;"_"&amp;A578</f>
        <v>T_desiccation_6</v>
      </c>
      <c r="H578" s="3">
        <v>115.53675988073564</v>
      </c>
      <c r="I578" s="3">
        <f t="shared" si="26"/>
        <v>0.28100000000000003</v>
      </c>
      <c r="J578" s="3">
        <f>VLOOKUP(B578,key!A:J,5,FALSE)</f>
        <v>9.1999999999999993</v>
      </c>
      <c r="K578" s="3">
        <f>VLOOKUP(B578,key!A:J,8,FALSE)</f>
        <v>155</v>
      </c>
      <c r="L578" s="3">
        <f>ROUND(VLOOKUP(B578,key!A:J,10,FALSE),2)</f>
        <v>6.67</v>
      </c>
    </row>
    <row r="579" spans="1:12" x14ac:dyDescent="0.4">
      <c r="A579" s="3">
        <v>10</v>
      </c>
      <c r="B579" s="3" t="s">
        <v>17</v>
      </c>
      <c r="C579" s="3" t="s">
        <v>541</v>
      </c>
      <c r="D579" s="3" t="s">
        <v>1</v>
      </c>
      <c r="E579" s="3" t="s">
        <v>725</v>
      </c>
      <c r="F579" s="3" t="str">
        <f t="shared" ref="F579:F642" si="28">D579&amp;"_"&amp;E579</f>
        <v>T_desiccation</v>
      </c>
      <c r="G579" s="3" t="str">
        <f t="shared" si="27"/>
        <v>T_desiccation_10</v>
      </c>
      <c r="H579" s="3">
        <v>124.25887468413561</v>
      </c>
      <c r="I579" s="3">
        <f t="shared" ref="I579:I642" si="29">ROUND((H579/44.6596)/J579,3)</f>
        <v>0.30199999999999999</v>
      </c>
      <c r="J579" s="3">
        <f>VLOOKUP(B579,key!A:J,5,FALSE)</f>
        <v>9.1999999999999993</v>
      </c>
      <c r="K579" s="3">
        <f>VLOOKUP(B579,key!A:J,8,FALSE)</f>
        <v>155</v>
      </c>
      <c r="L579" s="3">
        <f>ROUND(VLOOKUP(B579,key!A:J,10,FALSE),2)</f>
        <v>6.67</v>
      </c>
    </row>
    <row r="580" spans="1:12" x14ac:dyDescent="0.4">
      <c r="A580" s="3">
        <v>-10</v>
      </c>
      <c r="B580" s="3" t="s">
        <v>192</v>
      </c>
      <c r="C580" s="3" t="s">
        <v>541</v>
      </c>
      <c r="D580" s="3" t="s">
        <v>1</v>
      </c>
      <c r="E580" s="3" t="s">
        <v>725</v>
      </c>
      <c r="F580" s="3" t="str">
        <f t="shared" si="28"/>
        <v>T_desiccation</v>
      </c>
      <c r="G580" s="3" t="str">
        <f t="shared" si="27"/>
        <v>T_desiccation_-10</v>
      </c>
      <c r="H580" s="3">
        <v>66.123212980494642</v>
      </c>
      <c r="I580" s="3">
        <f t="shared" si="29"/>
        <v>0.16800000000000001</v>
      </c>
      <c r="J580" s="3">
        <f>VLOOKUP(B580,key!A:J,5,FALSE)</f>
        <v>8.8000000000000007</v>
      </c>
      <c r="K580" s="3">
        <f>VLOOKUP(B580,key!A:J,8,FALSE)</f>
        <v>95</v>
      </c>
      <c r="L580" s="3">
        <f>ROUND(VLOOKUP(B580,key!A:J,10,FALSE),2)</f>
        <v>4.24</v>
      </c>
    </row>
    <row r="581" spans="1:12" x14ac:dyDescent="0.4">
      <c r="A581" s="3">
        <v>1</v>
      </c>
      <c r="B581" s="3" t="s">
        <v>192</v>
      </c>
      <c r="C581" s="3" t="s">
        <v>541</v>
      </c>
      <c r="D581" s="3" t="s">
        <v>1</v>
      </c>
      <c r="E581" s="3" t="s">
        <v>725</v>
      </c>
      <c r="F581" s="3" t="str">
        <f t="shared" si="28"/>
        <v>T_desiccation</v>
      </c>
      <c r="G581" s="3" t="str">
        <f t="shared" si="27"/>
        <v>T_desiccation_1</v>
      </c>
      <c r="H581" s="3">
        <v>126.4826102358939</v>
      </c>
      <c r="I581" s="3">
        <f t="shared" si="29"/>
        <v>0.32200000000000001</v>
      </c>
      <c r="J581" s="3">
        <f>VLOOKUP(B581,key!A:J,5,FALSE)</f>
        <v>8.8000000000000007</v>
      </c>
      <c r="K581" s="3">
        <f>VLOOKUP(B581,key!A:J,8,FALSE)</f>
        <v>95</v>
      </c>
      <c r="L581" s="3">
        <f>ROUND(VLOOKUP(B581,key!A:J,10,FALSE),2)</f>
        <v>4.24</v>
      </c>
    </row>
    <row r="582" spans="1:12" x14ac:dyDescent="0.4">
      <c r="A582" s="3">
        <v>2</v>
      </c>
      <c r="B582" s="3" t="s">
        <v>192</v>
      </c>
      <c r="C582" s="3" t="s">
        <v>541</v>
      </c>
      <c r="D582" s="3" t="s">
        <v>1</v>
      </c>
      <c r="E582" s="3" t="s">
        <v>725</v>
      </c>
      <c r="F582" s="3" t="str">
        <f t="shared" si="28"/>
        <v>T_desiccation</v>
      </c>
      <c r="G582" s="3" t="str">
        <f t="shared" si="27"/>
        <v>T_desiccation_2</v>
      </c>
      <c r="H582" s="3">
        <v>81.131951400926624</v>
      </c>
      <c r="I582" s="3">
        <f t="shared" si="29"/>
        <v>0.20599999999999999</v>
      </c>
      <c r="J582" s="3">
        <f>VLOOKUP(B582,key!A:J,5,FALSE)</f>
        <v>8.8000000000000007</v>
      </c>
      <c r="K582" s="3">
        <f>VLOOKUP(B582,key!A:J,8,FALSE)</f>
        <v>95</v>
      </c>
      <c r="L582" s="3">
        <f>ROUND(VLOOKUP(B582,key!A:J,10,FALSE),2)</f>
        <v>4.24</v>
      </c>
    </row>
    <row r="583" spans="1:12" x14ac:dyDescent="0.4">
      <c r="A583" s="3">
        <v>6</v>
      </c>
      <c r="B583" s="3" t="s">
        <v>192</v>
      </c>
      <c r="C583" s="3" t="s">
        <v>541</v>
      </c>
      <c r="D583" s="3" t="s">
        <v>1</v>
      </c>
      <c r="E583" s="3" t="s">
        <v>725</v>
      </c>
      <c r="F583" s="3" t="str">
        <f t="shared" si="28"/>
        <v>T_desiccation</v>
      </c>
      <c r="G583" s="3" t="str">
        <f t="shared" si="27"/>
        <v>T_desiccation_6</v>
      </c>
      <c r="H583" s="3">
        <v>56.415928827775744</v>
      </c>
      <c r="I583" s="3">
        <f t="shared" si="29"/>
        <v>0.14399999999999999</v>
      </c>
      <c r="J583" s="3">
        <f>VLOOKUP(B583,key!A:J,5,FALSE)</f>
        <v>8.8000000000000007</v>
      </c>
      <c r="K583" s="3">
        <f>VLOOKUP(B583,key!A:J,8,FALSE)</f>
        <v>95</v>
      </c>
      <c r="L583" s="3">
        <f>ROUND(VLOOKUP(B583,key!A:J,10,FALSE),2)</f>
        <v>4.24</v>
      </c>
    </row>
    <row r="584" spans="1:12" x14ac:dyDescent="0.4">
      <c r="A584" s="3">
        <v>10</v>
      </c>
      <c r="B584" s="3" t="s">
        <v>192</v>
      </c>
      <c r="C584" s="3" t="s">
        <v>541</v>
      </c>
      <c r="D584" s="3" t="s">
        <v>1</v>
      </c>
      <c r="E584" s="3" t="s">
        <v>725</v>
      </c>
      <c r="F584" s="3" t="str">
        <f t="shared" si="28"/>
        <v>T_desiccation</v>
      </c>
      <c r="G584" s="3" t="str">
        <f t="shared" si="27"/>
        <v>T_desiccation_10</v>
      </c>
      <c r="H584" s="3">
        <v>66.714342733712627</v>
      </c>
      <c r="I584" s="3">
        <f t="shared" si="29"/>
        <v>0.17</v>
      </c>
      <c r="J584" s="3">
        <f>VLOOKUP(B584,key!A:J,5,FALSE)</f>
        <v>8.8000000000000007</v>
      </c>
      <c r="K584" s="3">
        <f>VLOOKUP(B584,key!A:J,8,FALSE)</f>
        <v>95</v>
      </c>
      <c r="L584" s="3">
        <f>ROUND(VLOOKUP(B584,key!A:J,10,FALSE),2)</f>
        <v>4.24</v>
      </c>
    </row>
    <row r="585" spans="1:12" x14ac:dyDescent="0.4">
      <c r="A585" s="3">
        <v>-10</v>
      </c>
      <c r="B585" s="3" t="s">
        <v>69</v>
      </c>
      <c r="C585" s="3" t="s">
        <v>541</v>
      </c>
      <c r="D585" s="3" t="s">
        <v>1</v>
      </c>
      <c r="E585" s="3" t="s">
        <v>725</v>
      </c>
      <c r="F585" s="3" t="str">
        <f t="shared" si="28"/>
        <v>T_desiccation</v>
      </c>
      <c r="G585" s="3" t="str">
        <f t="shared" si="27"/>
        <v>T_desiccation_-10</v>
      </c>
      <c r="H585" s="3">
        <v>15.487030679260812</v>
      </c>
      <c r="I585" s="3">
        <f t="shared" si="29"/>
        <v>4.8000000000000001E-2</v>
      </c>
      <c r="J585" s="3">
        <f>VLOOKUP(B585,key!A:J,5,FALSE)</f>
        <v>7.3</v>
      </c>
      <c r="K585" s="3">
        <f>VLOOKUP(B585,key!A:J,8,FALSE)</f>
        <v>55</v>
      </c>
      <c r="L585" s="3">
        <f>ROUND(VLOOKUP(B585,key!A:J,10,FALSE),2)</f>
        <v>2.65</v>
      </c>
    </row>
    <row r="586" spans="1:12" x14ac:dyDescent="0.4">
      <c r="A586" s="3">
        <v>1</v>
      </c>
      <c r="B586" s="3" t="s">
        <v>69</v>
      </c>
      <c r="C586" s="3" t="s">
        <v>541</v>
      </c>
      <c r="D586" s="3" t="s">
        <v>1</v>
      </c>
      <c r="E586" s="3" t="s">
        <v>725</v>
      </c>
      <c r="F586" s="3" t="str">
        <f t="shared" si="28"/>
        <v>T_desiccation</v>
      </c>
      <c r="G586" s="3" t="str">
        <f t="shared" si="27"/>
        <v>T_desiccation_1</v>
      </c>
      <c r="H586" s="3">
        <v>120.71132739094469</v>
      </c>
      <c r="I586" s="3">
        <f t="shared" si="29"/>
        <v>0.37</v>
      </c>
      <c r="J586" s="3">
        <f>VLOOKUP(B586,key!A:J,5,FALSE)</f>
        <v>7.3</v>
      </c>
      <c r="K586" s="3">
        <f>VLOOKUP(B586,key!A:J,8,FALSE)</f>
        <v>55</v>
      </c>
      <c r="L586" s="3">
        <f>ROUND(VLOOKUP(B586,key!A:J,10,FALSE),2)</f>
        <v>2.65</v>
      </c>
    </row>
    <row r="587" spans="1:12" x14ac:dyDescent="0.4">
      <c r="A587" s="3">
        <v>2</v>
      </c>
      <c r="B587" s="3" t="s">
        <v>69</v>
      </c>
      <c r="C587" s="3" t="s">
        <v>541</v>
      </c>
      <c r="D587" s="3" t="s">
        <v>1</v>
      </c>
      <c r="E587" s="3" t="s">
        <v>725</v>
      </c>
      <c r="F587" s="3" t="str">
        <f t="shared" si="28"/>
        <v>T_desiccation</v>
      </c>
      <c r="G587" s="3" t="str">
        <f t="shared" si="27"/>
        <v>T_desiccation_2</v>
      </c>
      <c r="H587" s="3">
        <v>38.837181438176444</v>
      </c>
      <c r="I587" s="3">
        <f t="shared" si="29"/>
        <v>0.11899999999999999</v>
      </c>
      <c r="J587" s="3">
        <f>VLOOKUP(B587,key!A:J,5,FALSE)</f>
        <v>7.3</v>
      </c>
      <c r="K587" s="3">
        <f>VLOOKUP(B587,key!A:J,8,FALSE)</f>
        <v>55</v>
      </c>
      <c r="L587" s="3">
        <f>ROUND(VLOOKUP(B587,key!A:J,10,FALSE),2)</f>
        <v>2.65</v>
      </c>
    </row>
    <row r="588" spans="1:12" x14ac:dyDescent="0.4">
      <c r="A588" s="3">
        <v>6</v>
      </c>
      <c r="B588" s="3" t="s">
        <v>69</v>
      </c>
      <c r="C588" s="3" t="s">
        <v>541</v>
      </c>
      <c r="D588" s="3" t="s">
        <v>1</v>
      </c>
      <c r="E588" s="3" t="s">
        <v>725</v>
      </c>
      <c r="F588" s="3" t="str">
        <f t="shared" si="28"/>
        <v>T_desiccation</v>
      </c>
      <c r="G588" s="3" t="str">
        <f t="shared" si="27"/>
        <v>T_desiccation_6</v>
      </c>
      <c r="H588" s="3">
        <v>12.796746339772142</v>
      </c>
      <c r="I588" s="3">
        <f t="shared" si="29"/>
        <v>3.9E-2</v>
      </c>
      <c r="J588" s="3">
        <f>VLOOKUP(B588,key!A:J,5,FALSE)</f>
        <v>7.3</v>
      </c>
      <c r="K588" s="3">
        <f>VLOOKUP(B588,key!A:J,8,FALSE)</f>
        <v>55</v>
      </c>
      <c r="L588" s="3">
        <f>ROUND(VLOOKUP(B588,key!A:J,10,FALSE),2)</f>
        <v>2.65</v>
      </c>
    </row>
    <row r="589" spans="1:12" x14ac:dyDescent="0.4">
      <c r="A589" s="3">
        <v>10</v>
      </c>
      <c r="B589" s="3" t="s">
        <v>69</v>
      </c>
      <c r="C589" s="3" t="s">
        <v>541</v>
      </c>
      <c r="D589" s="3" t="s">
        <v>1</v>
      </c>
      <c r="E589" s="3" t="s">
        <v>725</v>
      </c>
      <c r="F589" s="3" t="str">
        <f t="shared" si="28"/>
        <v>T_desiccation</v>
      </c>
      <c r="G589" s="3" t="str">
        <f t="shared" si="27"/>
        <v>T_desiccation_10</v>
      </c>
      <c r="H589" s="3">
        <v>4.8498473834349056</v>
      </c>
      <c r="I589" s="3">
        <f t="shared" si="29"/>
        <v>1.4999999999999999E-2</v>
      </c>
      <c r="J589" s="3">
        <f>VLOOKUP(B589,key!A:J,5,FALSE)</f>
        <v>7.3</v>
      </c>
      <c r="K589" s="3">
        <f>VLOOKUP(B589,key!A:J,8,FALSE)</f>
        <v>55</v>
      </c>
      <c r="L589" s="3">
        <f>ROUND(VLOOKUP(B589,key!A:J,10,FALSE),2)</f>
        <v>2.65</v>
      </c>
    </row>
    <row r="590" spans="1:12" x14ac:dyDescent="0.4">
      <c r="A590" s="3">
        <v>-10</v>
      </c>
      <c r="B590" s="3" t="s">
        <v>62</v>
      </c>
      <c r="C590" s="3" t="s">
        <v>541</v>
      </c>
      <c r="D590" s="3" t="s">
        <v>1</v>
      </c>
      <c r="E590" s="3" t="s">
        <v>725</v>
      </c>
      <c r="F590" s="3" t="str">
        <f t="shared" si="28"/>
        <v>T_desiccation</v>
      </c>
      <c r="G590" s="3" t="str">
        <f t="shared" si="27"/>
        <v>T_desiccation_-10</v>
      </c>
      <c r="H590" s="3">
        <v>14.901516088639141</v>
      </c>
      <c r="I590" s="3">
        <f t="shared" si="29"/>
        <v>4.2000000000000003E-2</v>
      </c>
      <c r="J590" s="3">
        <f>VLOOKUP(B590,key!A:J,5,FALSE)</f>
        <v>8</v>
      </c>
      <c r="K590" s="3">
        <f>VLOOKUP(B590,key!A:J,8,FALSE)</f>
        <v>84</v>
      </c>
      <c r="L590" s="3">
        <f>ROUND(VLOOKUP(B590,key!A:J,10,FALSE),2)</f>
        <v>3.8</v>
      </c>
    </row>
    <row r="591" spans="1:12" x14ac:dyDescent="0.4">
      <c r="A591" s="3">
        <v>1</v>
      </c>
      <c r="B591" s="3" t="s">
        <v>62</v>
      </c>
      <c r="C591" s="3" t="s">
        <v>541</v>
      </c>
      <c r="D591" s="3" t="s">
        <v>1</v>
      </c>
      <c r="E591" s="3" t="s">
        <v>725</v>
      </c>
      <c r="F591" s="3" t="str">
        <f t="shared" si="28"/>
        <v>T_desiccation</v>
      </c>
      <c r="G591" s="3" t="str">
        <f t="shared" si="27"/>
        <v>T_desiccation_1</v>
      </c>
      <c r="H591" s="3">
        <v>152.08555447911897</v>
      </c>
      <c r="I591" s="3">
        <f t="shared" si="29"/>
        <v>0.42599999999999999</v>
      </c>
      <c r="J591" s="3">
        <f>VLOOKUP(B591,key!A:J,5,FALSE)</f>
        <v>8</v>
      </c>
      <c r="K591" s="3">
        <f>VLOOKUP(B591,key!A:J,8,FALSE)</f>
        <v>84</v>
      </c>
      <c r="L591" s="3">
        <f>ROUND(VLOOKUP(B591,key!A:J,10,FALSE),2)</f>
        <v>3.8</v>
      </c>
    </row>
    <row r="592" spans="1:12" x14ac:dyDescent="0.4">
      <c r="A592" s="3">
        <v>2</v>
      </c>
      <c r="B592" s="3" t="s">
        <v>62</v>
      </c>
      <c r="C592" s="3" t="s">
        <v>541</v>
      </c>
      <c r="D592" s="3" t="s">
        <v>1</v>
      </c>
      <c r="E592" s="3" t="s">
        <v>725</v>
      </c>
      <c r="F592" s="3" t="str">
        <f t="shared" si="28"/>
        <v>T_desiccation</v>
      </c>
      <c r="G592" s="3" t="str">
        <f t="shared" si="27"/>
        <v>T_desiccation_2</v>
      </c>
      <c r="H592" s="3">
        <v>81.09859856957425</v>
      </c>
      <c r="I592" s="3">
        <f t="shared" si="29"/>
        <v>0.22700000000000001</v>
      </c>
      <c r="J592" s="3">
        <f>VLOOKUP(B592,key!A:J,5,FALSE)</f>
        <v>8</v>
      </c>
      <c r="K592" s="3">
        <f>VLOOKUP(B592,key!A:J,8,FALSE)</f>
        <v>84</v>
      </c>
      <c r="L592" s="3">
        <f>ROUND(VLOOKUP(B592,key!A:J,10,FALSE),2)</f>
        <v>3.8</v>
      </c>
    </row>
    <row r="593" spans="1:12" x14ac:dyDescent="0.4">
      <c r="A593" s="3">
        <v>6</v>
      </c>
      <c r="B593" s="3" t="s">
        <v>62</v>
      </c>
      <c r="C593" s="3" t="s">
        <v>541</v>
      </c>
      <c r="D593" s="3" t="s">
        <v>1</v>
      </c>
      <c r="E593" s="3" t="s">
        <v>725</v>
      </c>
      <c r="F593" s="3" t="str">
        <f t="shared" si="28"/>
        <v>T_desiccation</v>
      </c>
      <c r="G593" s="3" t="str">
        <f t="shared" si="27"/>
        <v>T_desiccation_6</v>
      </c>
      <c r="H593" s="3">
        <v>39.154473429484256</v>
      </c>
      <c r="I593" s="3">
        <f t="shared" si="29"/>
        <v>0.11</v>
      </c>
      <c r="J593" s="3">
        <f>VLOOKUP(B593,key!A:J,5,FALSE)</f>
        <v>8</v>
      </c>
      <c r="K593" s="3">
        <f>VLOOKUP(B593,key!A:J,8,FALSE)</f>
        <v>84</v>
      </c>
      <c r="L593" s="3">
        <f>ROUND(VLOOKUP(B593,key!A:J,10,FALSE),2)</f>
        <v>3.8</v>
      </c>
    </row>
    <row r="594" spans="1:12" x14ac:dyDescent="0.4">
      <c r="A594" s="3">
        <v>10</v>
      </c>
      <c r="B594" s="3" t="s">
        <v>62</v>
      </c>
      <c r="C594" s="3" t="s">
        <v>541</v>
      </c>
      <c r="D594" s="3" t="s">
        <v>1</v>
      </c>
      <c r="E594" s="3" t="s">
        <v>725</v>
      </c>
      <c r="F594" s="3" t="str">
        <f t="shared" si="28"/>
        <v>T_desiccation</v>
      </c>
      <c r="G594" s="3" t="str">
        <f t="shared" si="27"/>
        <v>T_desiccation_10</v>
      </c>
      <c r="H594" s="3">
        <v>35.216682153174361</v>
      </c>
      <c r="I594" s="3">
        <f t="shared" si="29"/>
        <v>9.9000000000000005E-2</v>
      </c>
      <c r="J594" s="3">
        <f>VLOOKUP(B594,key!A:J,5,FALSE)</f>
        <v>8</v>
      </c>
      <c r="K594" s="3">
        <f>VLOOKUP(B594,key!A:J,8,FALSE)</f>
        <v>84</v>
      </c>
      <c r="L594" s="3">
        <f>ROUND(VLOOKUP(B594,key!A:J,10,FALSE),2)</f>
        <v>3.8</v>
      </c>
    </row>
    <row r="595" spans="1:12" x14ac:dyDescent="0.4">
      <c r="A595" s="3">
        <v>-10</v>
      </c>
      <c r="B595" s="3" t="s">
        <v>63</v>
      </c>
      <c r="C595" s="3" t="s">
        <v>541</v>
      </c>
      <c r="D595" s="3" t="s">
        <v>1</v>
      </c>
      <c r="E595" s="3" t="s">
        <v>725</v>
      </c>
      <c r="F595" s="3" t="str">
        <f t="shared" si="28"/>
        <v>T_desiccation</v>
      </c>
      <c r="G595" s="3" t="str">
        <f t="shared" si="27"/>
        <v>T_desiccation_-10</v>
      </c>
      <c r="H595" s="3">
        <v>14.951673944865945</v>
      </c>
      <c r="I595" s="3">
        <f t="shared" si="29"/>
        <v>3.9E-2</v>
      </c>
      <c r="J595" s="3">
        <f>VLOOKUP(B595,key!A:J,5,FALSE)</f>
        <v>8.6</v>
      </c>
      <c r="K595" s="3">
        <f>VLOOKUP(B595,key!A:J,8,FALSE)</f>
        <v>96</v>
      </c>
      <c r="L595" s="3">
        <f>ROUND(VLOOKUP(B595,key!A:J,10,FALSE),2)</f>
        <v>4.3099999999999996</v>
      </c>
    </row>
    <row r="596" spans="1:12" x14ac:dyDescent="0.4">
      <c r="A596" s="3">
        <v>-10</v>
      </c>
      <c r="B596" s="3" t="s">
        <v>204</v>
      </c>
      <c r="C596" s="3" t="s">
        <v>541</v>
      </c>
      <c r="D596" s="3" t="s">
        <v>1</v>
      </c>
      <c r="E596" s="3" t="s">
        <v>725</v>
      </c>
      <c r="F596" s="3" t="str">
        <f t="shared" si="28"/>
        <v>T_desiccation</v>
      </c>
      <c r="G596" s="3" t="str">
        <f t="shared" si="27"/>
        <v>T_desiccation_-10</v>
      </c>
      <c r="H596" s="3">
        <v>1.9163713509339857</v>
      </c>
      <c r="I596" s="3">
        <f t="shared" si="29"/>
        <v>5.0000000000000001E-3</v>
      </c>
      <c r="J596" s="3">
        <f>VLOOKUP(B596,key!A:J,5,FALSE)</f>
        <v>9.1999999999999993</v>
      </c>
      <c r="K596" s="3">
        <f>VLOOKUP(B596,key!A:J,8,FALSE)</f>
        <v>124</v>
      </c>
      <c r="L596" s="3">
        <f>ROUND(VLOOKUP(B596,key!A:J,10,FALSE),2)</f>
        <v>5.44</v>
      </c>
    </row>
    <row r="597" spans="1:12" x14ac:dyDescent="0.4">
      <c r="A597" s="3">
        <v>1</v>
      </c>
      <c r="B597" s="3" t="s">
        <v>204</v>
      </c>
      <c r="C597" s="3" t="s">
        <v>541</v>
      </c>
      <c r="D597" s="3" t="s">
        <v>1</v>
      </c>
      <c r="E597" s="3" t="s">
        <v>725</v>
      </c>
      <c r="F597" s="3" t="str">
        <f t="shared" si="28"/>
        <v>T_desiccation</v>
      </c>
      <c r="G597" s="3" t="str">
        <f t="shared" si="27"/>
        <v>T_desiccation_1</v>
      </c>
      <c r="H597" s="3">
        <v>102.7323580229359</v>
      </c>
      <c r="I597" s="3">
        <f t="shared" si="29"/>
        <v>0.25</v>
      </c>
      <c r="J597" s="3">
        <f>VLOOKUP(B597,key!A:J,5,FALSE)</f>
        <v>9.1999999999999993</v>
      </c>
      <c r="K597" s="3">
        <f>VLOOKUP(B597,key!A:J,8,FALSE)</f>
        <v>124</v>
      </c>
      <c r="L597" s="3">
        <f>ROUND(VLOOKUP(B597,key!A:J,10,FALSE),2)</f>
        <v>5.44</v>
      </c>
    </row>
    <row r="598" spans="1:12" x14ac:dyDescent="0.4">
      <c r="A598" s="3">
        <v>2</v>
      </c>
      <c r="B598" s="3" t="s">
        <v>204</v>
      </c>
      <c r="C598" s="3" t="s">
        <v>541</v>
      </c>
      <c r="D598" s="3" t="s">
        <v>1</v>
      </c>
      <c r="E598" s="3" t="s">
        <v>725</v>
      </c>
      <c r="F598" s="3" t="str">
        <f t="shared" si="28"/>
        <v>T_desiccation</v>
      </c>
      <c r="G598" s="3" t="str">
        <f t="shared" si="27"/>
        <v>T_desiccation_2</v>
      </c>
      <c r="H598" s="3">
        <v>28.27087819207415</v>
      </c>
      <c r="I598" s="3">
        <f t="shared" si="29"/>
        <v>6.9000000000000006E-2</v>
      </c>
      <c r="J598" s="3">
        <f>VLOOKUP(B598,key!A:J,5,FALSE)</f>
        <v>9.1999999999999993</v>
      </c>
      <c r="K598" s="3">
        <f>VLOOKUP(B598,key!A:J,8,FALSE)</f>
        <v>124</v>
      </c>
      <c r="L598" s="3">
        <f>ROUND(VLOOKUP(B598,key!A:J,10,FALSE),2)</f>
        <v>5.44</v>
      </c>
    </row>
    <row r="599" spans="1:12" x14ac:dyDescent="0.4">
      <c r="A599" s="3">
        <v>6</v>
      </c>
      <c r="B599" s="3" t="s">
        <v>204</v>
      </c>
      <c r="C599" s="3" t="s">
        <v>541</v>
      </c>
      <c r="D599" s="3" t="s">
        <v>1</v>
      </c>
      <c r="E599" s="3" t="s">
        <v>725</v>
      </c>
      <c r="F599" s="3" t="str">
        <f t="shared" si="28"/>
        <v>T_desiccation</v>
      </c>
      <c r="G599" s="3" t="str">
        <f t="shared" si="27"/>
        <v>T_desiccation_6</v>
      </c>
      <c r="H599" s="3">
        <v>58.365234590572641</v>
      </c>
      <c r="I599" s="3">
        <f t="shared" si="29"/>
        <v>0.14199999999999999</v>
      </c>
      <c r="J599" s="3">
        <f>VLOOKUP(B599,key!A:J,5,FALSE)</f>
        <v>9.1999999999999993</v>
      </c>
      <c r="K599" s="3">
        <f>VLOOKUP(B599,key!A:J,8,FALSE)</f>
        <v>124</v>
      </c>
      <c r="L599" s="3">
        <f>ROUND(VLOOKUP(B599,key!A:J,10,FALSE),2)</f>
        <v>5.44</v>
      </c>
    </row>
    <row r="600" spans="1:12" x14ac:dyDescent="0.4">
      <c r="A600" s="3">
        <v>-10</v>
      </c>
      <c r="B600" s="3" t="s">
        <v>115</v>
      </c>
      <c r="C600" s="3" t="s">
        <v>541</v>
      </c>
      <c r="D600" s="3" t="s">
        <v>1</v>
      </c>
      <c r="E600" s="3" t="s">
        <v>725</v>
      </c>
      <c r="F600" s="3" t="str">
        <f t="shared" si="28"/>
        <v>T_desiccation</v>
      </c>
      <c r="G600" s="3" t="str">
        <f t="shared" si="27"/>
        <v>T_desiccation_-10</v>
      </c>
      <c r="H600" s="3">
        <v>29.03075411275168</v>
      </c>
      <c r="I600" s="3">
        <f t="shared" si="29"/>
        <v>7.8E-2</v>
      </c>
      <c r="J600" s="3">
        <f>VLOOKUP(B600,key!A:J,5,FALSE)</f>
        <v>8.3000000000000007</v>
      </c>
      <c r="K600" s="3">
        <f>VLOOKUP(B600,key!A:J,8,FALSE)</f>
        <v>115</v>
      </c>
      <c r="L600" s="3">
        <f>ROUND(VLOOKUP(B600,key!A:J,10,FALSE),2)</f>
        <v>5.05</v>
      </c>
    </row>
    <row r="601" spans="1:12" x14ac:dyDescent="0.4">
      <c r="A601" s="3">
        <v>1</v>
      </c>
      <c r="B601" s="3" t="s">
        <v>115</v>
      </c>
      <c r="C601" s="3" t="s">
        <v>542</v>
      </c>
      <c r="D601" s="3" t="s">
        <v>1</v>
      </c>
      <c r="E601" s="3" t="s">
        <v>725</v>
      </c>
      <c r="F601" s="3" t="str">
        <f t="shared" si="28"/>
        <v>T_desiccation</v>
      </c>
      <c r="G601" s="3" t="str">
        <f t="shared" si="27"/>
        <v>T_desiccation_1</v>
      </c>
      <c r="H601" s="3">
        <v>71.331747408229404</v>
      </c>
      <c r="I601" s="3">
        <f t="shared" si="29"/>
        <v>0.192</v>
      </c>
      <c r="J601" s="3">
        <f>VLOOKUP(B601,key!A:J,5,FALSE)</f>
        <v>8.3000000000000007</v>
      </c>
      <c r="K601" s="3">
        <f>VLOOKUP(B601,key!A:J,8,FALSE)</f>
        <v>115</v>
      </c>
      <c r="L601" s="3">
        <f>ROUND(VLOOKUP(B601,key!A:J,10,FALSE),2)</f>
        <v>5.05</v>
      </c>
    </row>
    <row r="602" spans="1:12" x14ac:dyDescent="0.4">
      <c r="A602" s="3">
        <v>2</v>
      </c>
      <c r="B602" s="3" t="s">
        <v>115</v>
      </c>
      <c r="C602" s="3" t="s">
        <v>542</v>
      </c>
      <c r="D602" s="3" t="s">
        <v>1</v>
      </c>
      <c r="E602" s="3" t="s">
        <v>725</v>
      </c>
      <c r="F602" s="3" t="str">
        <f t="shared" si="28"/>
        <v>T_desiccation</v>
      </c>
      <c r="G602" s="3" t="str">
        <f t="shared" si="27"/>
        <v>T_desiccation_2</v>
      </c>
      <c r="H602" s="3">
        <v>22.810461085613753</v>
      </c>
      <c r="I602" s="3">
        <f t="shared" si="29"/>
        <v>6.2E-2</v>
      </c>
      <c r="J602" s="3">
        <f>VLOOKUP(B602,key!A:J,5,FALSE)</f>
        <v>8.3000000000000007</v>
      </c>
      <c r="K602" s="3">
        <f>VLOOKUP(B602,key!A:J,8,FALSE)</f>
        <v>115</v>
      </c>
      <c r="L602" s="3">
        <f>ROUND(VLOOKUP(B602,key!A:J,10,FALSE),2)</f>
        <v>5.05</v>
      </c>
    </row>
    <row r="603" spans="1:12" x14ac:dyDescent="0.4">
      <c r="A603" s="3">
        <v>-10</v>
      </c>
      <c r="B603" s="3" t="s">
        <v>189</v>
      </c>
      <c r="C603" s="3" t="s">
        <v>541</v>
      </c>
      <c r="D603" s="3" t="s">
        <v>1</v>
      </c>
      <c r="E603" s="3" t="s">
        <v>725</v>
      </c>
      <c r="F603" s="3" t="str">
        <f t="shared" si="28"/>
        <v>T_desiccation</v>
      </c>
      <c r="G603" s="3" t="str">
        <f t="shared" si="27"/>
        <v>T_desiccation_-10</v>
      </c>
      <c r="H603" s="3">
        <v>4.6222109589587319</v>
      </c>
      <c r="I603" s="3">
        <f t="shared" si="29"/>
        <v>1.2E-2</v>
      </c>
      <c r="J603" s="3">
        <f>VLOOKUP(B603,key!A:J,5,FALSE)</f>
        <v>8.3000000000000007</v>
      </c>
      <c r="K603" s="3">
        <f>VLOOKUP(B603,key!A:J,8,FALSE)</f>
        <v>98</v>
      </c>
      <c r="L603" s="3">
        <f>ROUND(VLOOKUP(B603,key!A:J,10,FALSE),2)</f>
        <v>4.38</v>
      </c>
    </row>
    <row r="604" spans="1:12" x14ac:dyDescent="0.4">
      <c r="A604" s="3">
        <v>1</v>
      </c>
      <c r="B604" s="3" t="s">
        <v>189</v>
      </c>
      <c r="C604" s="3" t="s">
        <v>541</v>
      </c>
      <c r="D604" s="3" t="s">
        <v>1</v>
      </c>
      <c r="E604" s="3" t="s">
        <v>725</v>
      </c>
      <c r="F604" s="3" t="str">
        <f t="shared" si="28"/>
        <v>T_desiccation</v>
      </c>
      <c r="G604" s="3" t="str">
        <f t="shared" si="27"/>
        <v>T_desiccation_1</v>
      </c>
      <c r="H604" s="3">
        <v>113.65073949077299</v>
      </c>
      <c r="I604" s="3">
        <f t="shared" si="29"/>
        <v>0.307</v>
      </c>
      <c r="J604" s="3">
        <f>VLOOKUP(B604,key!A:J,5,FALSE)</f>
        <v>8.3000000000000007</v>
      </c>
      <c r="K604" s="3">
        <f>VLOOKUP(B604,key!A:J,8,FALSE)</f>
        <v>98</v>
      </c>
      <c r="L604" s="3">
        <f>ROUND(VLOOKUP(B604,key!A:J,10,FALSE),2)</f>
        <v>4.38</v>
      </c>
    </row>
    <row r="605" spans="1:12" x14ac:dyDescent="0.4">
      <c r="A605" s="3">
        <v>2</v>
      </c>
      <c r="B605" s="3" t="s">
        <v>189</v>
      </c>
      <c r="C605" s="3" t="s">
        <v>541</v>
      </c>
      <c r="D605" s="3" t="s">
        <v>1</v>
      </c>
      <c r="E605" s="3" t="s">
        <v>725</v>
      </c>
      <c r="F605" s="3" t="str">
        <f t="shared" si="28"/>
        <v>T_desiccation</v>
      </c>
      <c r="G605" s="3" t="str">
        <f t="shared" si="27"/>
        <v>T_desiccation_2</v>
      </c>
      <c r="H605" s="3">
        <v>89.088000647232064</v>
      </c>
      <c r="I605" s="3">
        <f t="shared" si="29"/>
        <v>0.24</v>
      </c>
      <c r="J605" s="3">
        <f>VLOOKUP(B605,key!A:J,5,FALSE)</f>
        <v>8.3000000000000007</v>
      </c>
      <c r="K605" s="3">
        <f>VLOOKUP(B605,key!A:J,8,FALSE)</f>
        <v>98</v>
      </c>
      <c r="L605" s="3">
        <f>ROUND(VLOOKUP(B605,key!A:J,10,FALSE),2)</f>
        <v>4.38</v>
      </c>
    </row>
    <row r="606" spans="1:12" x14ac:dyDescent="0.4">
      <c r="A606" s="3">
        <v>6</v>
      </c>
      <c r="B606" s="3" t="s">
        <v>189</v>
      </c>
      <c r="C606" s="3" t="s">
        <v>541</v>
      </c>
      <c r="D606" s="3" t="s">
        <v>1</v>
      </c>
      <c r="E606" s="3" t="s">
        <v>725</v>
      </c>
      <c r="F606" s="3" t="str">
        <f t="shared" si="28"/>
        <v>T_desiccation</v>
      </c>
      <c r="G606" s="3" t="str">
        <f t="shared" si="27"/>
        <v>T_desiccation_6</v>
      </c>
      <c r="H606" s="3">
        <v>92.405722533691431</v>
      </c>
      <c r="I606" s="3">
        <f t="shared" si="29"/>
        <v>0.249</v>
      </c>
      <c r="J606" s="3">
        <f>VLOOKUP(B606,key!A:J,5,FALSE)</f>
        <v>8.3000000000000007</v>
      </c>
      <c r="K606" s="3">
        <f>VLOOKUP(B606,key!A:J,8,FALSE)</f>
        <v>98</v>
      </c>
      <c r="L606" s="3">
        <f>ROUND(VLOOKUP(B606,key!A:J,10,FALSE),2)</f>
        <v>4.38</v>
      </c>
    </row>
    <row r="607" spans="1:12" x14ac:dyDescent="0.4">
      <c r="A607" s="3">
        <v>10</v>
      </c>
      <c r="B607" s="3" t="s">
        <v>189</v>
      </c>
      <c r="C607" s="3" t="s">
        <v>541</v>
      </c>
      <c r="D607" s="3" t="s">
        <v>1</v>
      </c>
      <c r="E607" s="3" t="s">
        <v>725</v>
      </c>
      <c r="F607" s="3" t="str">
        <f t="shared" si="28"/>
        <v>T_desiccation</v>
      </c>
      <c r="G607" s="3" t="str">
        <f t="shared" si="27"/>
        <v>T_desiccation_10</v>
      </c>
      <c r="H607" s="3">
        <v>23.094104826530753</v>
      </c>
      <c r="I607" s="3">
        <f t="shared" si="29"/>
        <v>6.2E-2</v>
      </c>
      <c r="J607" s="3">
        <f>VLOOKUP(B607,key!A:J,5,FALSE)</f>
        <v>8.3000000000000007</v>
      </c>
      <c r="K607" s="3">
        <f>VLOOKUP(B607,key!A:J,8,FALSE)</f>
        <v>98</v>
      </c>
      <c r="L607" s="3">
        <f>ROUND(VLOOKUP(B607,key!A:J,10,FALSE),2)</f>
        <v>4.38</v>
      </c>
    </row>
    <row r="608" spans="1:12" x14ac:dyDescent="0.4">
      <c r="A608" s="3">
        <v>-10</v>
      </c>
      <c r="B608" s="3" t="s">
        <v>94</v>
      </c>
      <c r="C608" s="3" t="s">
        <v>541</v>
      </c>
      <c r="D608" s="3" t="s">
        <v>1</v>
      </c>
      <c r="E608" s="3" t="s">
        <v>725</v>
      </c>
      <c r="F608" s="3" t="str">
        <f t="shared" si="28"/>
        <v>T_desiccation</v>
      </c>
      <c r="G608" s="3" t="str">
        <f t="shared" si="27"/>
        <v>T_desiccation_-10</v>
      </c>
      <c r="H608" s="3">
        <v>20.960998116423326</v>
      </c>
      <c r="I608" s="3">
        <f t="shared" si="29"/>
        <v>5.7000000000000002E-2</v>
      </c>
      <c r="J608" s="3">
        <f>VLOOKUP(B608,key!A:J,5,FALSE)</f>
        <v>8.3000000000000007</v>
      </c>
      <c r="K608" s="3">
        <f>VLOOKUP(B608,key!A:J,8,FALSE)</f>
        <v>92</v>
      </c>
      <c r="L608" s="3">
        <f>ROUND(VLOOKUP(B608,key!A:J,10,FALSE),2)</f>
        <v>4.12</v>
      </c>
    </row>
    <row r="609" spans="1:12" x14ac:dyDescent="0.4">
      <c r="A609" s="3">
        <v>1</v>
      </c>
      <c r="B609" s="3" t="s">
        <v>94</v>
      </c>
      <c r="C609" s="3" t="s">
        <v>542</v>
      </c>
      <c r="D609" s="3" t="s">
        <v>1</v>
      </c>
      <c r="E609" s="3" t="s">
        <v>725</v>
      </c>
      <c r="F609" s="3" t="str">
        <f t="shared" si="28"/>
        <v>T_desiccation</v>
      </c>
      <c r="G609" s="3" t="str">
        <f t="shared" si="27"/>
        <v>T_desiccation_1</v>
      </c>
      <c r="H609" s="3">
        <v>154.27804385989185</v>
      </c>
      <c r="I609" s="3">
        <f t="shared" si="29"/>
        <v>0.41599999999999998</v>
      </c>
      <c r="J609" s="3">
        <f>VLOOKUP(B609,key!A:J,5,FALSE)</f>
        <v>8.3000000000000007</v>
      </c>
      <c r="K609" s="3">
        <f>VLOOKUP(B609,key!A:J,8,FALSE)</f>
        <v>92</v>
      </c>
      <c r="L609" s="3">
        <f>ROUND(VLOOKUP(B609,key!A:J,10,FALSE),2)</f>
        <v>4.12</v>
      </c>
    </row>
    <row r="610" spans="1:12" x14ac:dyDescent="0.4">
      <c r="A610" s="3">
        <v>2</v>
      </c>
      <c r="B610" s="3" t="s">
        <v>94</v>
      </c>
      <c r="C610" s="3" t="s">
        <v>542</v>
      </c>
      <c r="D610" s="3" t="s">
        <v>1</v>
      </c>
      <c r="E610" s="3" t="s">
        <v>725</v>
      </c>
      <c r="F610" s="3" t="str">
        <f t="shared" si="28"/>
        <v>T_desiccation</v>
      </c>
      <c r="G610" s="3" t="str">
        <f t="shared" si="27"/>
        <v>T_desiccation_2</v>
      </c>
      <c r="H610" s="3">
        <v>18.543160288624875</v>
      </c>
      <c r="I610" s="3">
        <f t="shared" si="29"/>
        <v>0.05</v>
      </c>
      <c r="J610" s="3">
        <f>VLOOKUP(B610,key!A:J,5,FALSE)</f>
        <v>8.3000000000000007</v>
      </c>
      <c r="K610" s="3">
        <f>VLOOKUP(B610,key!A:J,8,FALSE)</f>
        <v>92</v>
      </c>
      <c r="L610" s="3">
        <f>ROUND(VLOOKUP(B610,key!A:J,10,FALSE),2)</f>
        <v>4.12</v>
      </c>
    </row>
    <row r="611" spans="1:12" x14ac:dyDescent="0.4">
      <c r="A611" s="3">
        <v>-10</v>
      </c>
      <c r="B611" s="3" t="s">
        <v>119</v>
      </c>
      <c r="C611" s="3" t="s">
        <v>541</v>
      </c>
      <c r="D611" s="3" t="s">
        <v>1</v>
      </c>
      <c r="E611" s="3" t="s">
        <v>725</v>
      </c>
      <c r="F611" s="3" t="str">
        <f t="shared" si="28"/>
        <v>T_desiccation</v>
      </c>
      <c r="G611" s="3" t="str">
        <f t="shared" si="27"/>
        <v>T_desiccation_-10</v>
      </c>
      <c r="H611" s="3">
        <v>30.46859503080762</v>
      </c>
      <c r="I611" s="3">
        <f t="shared" si="29"/>
        <v>8.3000000000000004E-2</v>
      </c>
      <c r="J611" s="3">
        <f>VLOOKUP(B611,key!A:J,5,FALSE)</f>
        <v>8.1999999999999993</v>
      </c>
      <c r="K611" s="3">
        <f>VLOOKUP(B611,key!A:J,8,FALSE)</f>
        <v>80</v>
      </c>
      <c r="L611" s="3">
        <f>ROUND(VLOOKUP(B611,key!A:J,10,FALSE),2)</f>
        <v>3.67</v>
      </c>
    </row>
    <row r="612" spans="1:12" x14ac:dyDescent="0.4">
      <c r="A612" s="3">
        <v>1</v>
      </c>
      <c r="B612" s="3" t="s">
        <v>119</v>
      </c>
      <c r="C612" s="3" t="s">
        <v>541</v>
      </c>
      <c r="D612" s="3" t="s">
        <v>1</v>
      </c>
      <c r="E612" s="3" t="s">
        <v>725</v>
      </c>
      <c r="F612" s="3" t="str">
        <f t="shared" si="28"/>
        <v>T_desiccation</v>
      </c>
      <c r="G612" s="3" t="str">
        <f t="shared" si="27"/>
        <v>T_desiccation_1</v>
      </c>
      <c r="H612" s="3">
        <v>99.249891855367309</v>
      </c>
      <c r="I612" s="3">
        <f t="shared" si="29"/>
        <v>0.27100000000000002</v>
      </c>
      <c r="J612" s="3">
        <f>VLOOKUP(B612,key!A:J,5,FALSE)</f>
        <v>8.1999999999999993</v>
      </c>
      <c r="K612" s="3">
        <f>VLOOKUP(B612,key!A:J,8,FALSE)</f>
        <v>80</v>
      </c>
      <c r="L612" s="3">
        <f>ROUND(VLOOKUP(B612,key!A:J,10,FALSE),2)</f>
        <v>3.67</v>
      </c>
    </row>
    <row r="613" spans="1:12" x14ac:dyDescent="0.4">
      <c r="A613" s="3">
        <v>2</v>
      </c>
      <c r="B613" s="3" t="s">
        <v>119</v>
      </c>
      <c r="C613" s="3" t="s">
        <v>541</v>
      </c>
      <c r="D613" s="3" t="s">
        <v>1</v>
      </c>
      <c r="E613" s="3" t="s">
        <v>725</v>
      </c>
      <c r="F613" s="3" t="str">
        <f t="shared" si="28"/>
        <v>T_desiccation</v>
      </c>
      <c r="G613" s="3" t="str">
        <f t="shared" si="27"/>
        <v>T_desiccation_2</v>
      </c>
      <c r="H613" s="3">
        <v>58.105727192533735</v>
      </c>
      <c r="I613" s="3">
        <f t="shared" si="29"/>
        <v>0.159</v>
      </c>
      <c r="J613" s="3">
        <f>VLOOKUP(B613,key!A:J,5,FALSE)</f>
        <v>8.1999999999999993</v>
      </c>
      <c r="K613" s="3">
        <f>VLOOKUP(B613,key!A:J,8,FALSE)</f>
        <v>80</v>
      </c>
      <c r="L613" s="3">
        <f>ROUND(VLOOKUP(B613,key!A:J,10,FALSE),2)</f>
        <v>3.67</v>
      </c>
    </row>
    <row r="614" spans="1:12" x14ac:dyDescent="0.4">
      <c r="A614" s="3">
        <v>6</v>
      </c>
      <c r="B614" s="3" t="s">
        <v>119</v>
      </c>
      <c r="C614" s="3" t="s">
        <v>541</v>
      </c>
      <c r="D614" s="3" t="s">
        <v>1</v>
      </c>
      <c r="E614" s="3" t="s">
        <v>725</v>
      </c>
      <c r="F614" s="3" t="str">
        <f t="shared" si="28"/>
        <v>T_desiccation</v>
      </c>
      <c r="G614" s="3" t="str">
        <f t="shared" si="27"/>
        <v>T_desiccation_6</v>
      </c>
      <c r="H614" s="3">
        <v>13.21724744880953</v>
      </c>
      <c r="I614" s="3">
        <f t="shared" si="29"/>
        <v>3.5999999999999997E-2</v>
      </c>
      <c r="J614" s="3">
        <f>VLOOKUP(B614,key!A:J,5,FALSE)</f>
        <v>8.1999999999999993</v>
      </c>
      <c r="K614" s="3">
        <f>VLOOKUP(B614,key!A:J,8,FALSE)</f>
        <v>80</v>
      </c>
      <c r="L614" s="3">
        <f>ROUND(VLOOKUP(B614,key!A:J,10,FALSE),2)</f>
        <v>3.67</v>
      </c>
    </row>
    <row r="615" spans="1:12" x14ac:dyDescent="0.4">
      <c r="A615" s="3">
        <v>10</v>
      </c>
      <c r="B615" s="3" t="s">
        <v>119</v>
      </c>
      <c r="C615" s="3" t="s">
        <v>541</v>
      </c>
      <c r="D615" s="3" t="s">
        <v>1</v>
      </c>
      <c r="E615" s="3" t="s">
        <v>725</v>
      </c>
      <c r="F615" s="3" t="str">
        <f t="shared" si="28"/>
        <v>T_desiccation</v>
      </c>
      <c r="G615" s="3" t="str">
        <f t="shared" si="27"/>
        <v>T_desiccation_10</v>
      </c>
      <c r="H615" s="3">
        <v>11.210307876712704</v>
      </c>
      <c r="I615" s="3">
        <f t="shared" si="29"/>
        <v>3.1E-2</v>
      </c>
      <c r="J615" s="3">
        <f>VLOOKUP(B615,key!A:J,5,FALSE)</f>
        <v>8.1999999999999993</v>
      </c>
      <c r="K615" s="3">
        <f>VLOOKUP(B615,key!A:J,8,FALSE)</f>
        <v>80</v>
      </c>
      <c r="L615" s="3">
        <f>ROUND(VLOOKUP(B615,key!A:J,10,FALSE),2)</f>
        <v>3.67</v>
      </c>
    </row>
    <row r="616" spans="1:12" x14ac:dyDescent="0.4">
      <c r="A616" s="3">
        <v>-10</v>
      </c>
      <c r="B616" s="3" t="s">
        <v>109</v>
      </c>
      <c r="C616" s="3" t="s">
        <v>541</v>
      </c>
      <c r="D616" s="3" t="s">
        <v>1</v>
      </c>
      <c r="E616" s="3" t="s">
        <v>725</v>
      </c>
      <c r="F616" s="3" t="str">
        <f t="shared" si="28"/>
        <v>T_desiccation</v>
      </c>
      <c r="G616" s="3" t="str">
        <f t="shared" si="27"/>
        <v>T_desiccation_-10</v>
      </c>
      <c r="H616" s="3">
        <v>26.534751853188681</v>
      </c>
      <c r="I616" s="3">
        <f t="shared" si="29"/>
        <v>6.8000000000000005E-2</v>
      </c>
      <c r="J616" s="3">
        <f>VLOOKUP(B616,key!A:J,5,FALSE)</f>
        <v>8.6999999999999993</v>
      </c>
      <c r="K616" s="3">
        <f>VLOOKUP(B616,key!A:J,8,FALSE)</f>
        <v>89</v>
      </c>
      <c r="L616" s="3">
        <f>ROUND(VLOOKUP(B616,key!A:J,10,FALSE),2)</f>
        <v>4.03</v>
      </c>
    </row>
    <row r="617" spans="1:12" x14ac:dyDescent="0.4">
      <c r="A617" s="3">
        <v>1</v>
      </c>
      <c r="B617" s="3" t="s">
        <v>109</v>
      </c>
      <c r="C617" s="3" t="s">
        <v>541</v>
      </c>
      <c r="D617" s="3" t="s">
        <v>1</v>
      </c>
      <c r="E617" s="3" t="s">
        <v>725</v>
      </c>
      <c r="F617" s="3" t="str">
        <f t="shared" si="28"/>
        <v>T_desiccation</v>
      </c>
      <c r="G617" s="3" t="str">
        <f t="shared" si="27"/>
        <v>T_desiccation_1</v>
      </c>
      <c r="H617" s="3">
        <v>180.74213607730363</v>
      </c>
      <c r="I617" s="3">
        <f t="shared" si="29"/>
        <v>0.46500000000000002</v>
      </c>
      <c r="J617" s="3">
        <f>VLOOKUP(B617,key!A:J,5,FALSE)</f>
        <v>8.6999999999999993</v>
      </c>
      <c r="K617" s="3">
        <f>VLOOKUP(B617,key!A:J,8,FALSE)</f>
        <v>89</v>
      </c>
      <c r="L617" s="3">
        <f>ROUND(VLOOKUP(B617,key!A:J,10,FALSE),2)</f>
        <v>4.03</v>
      </c>
    </row>
    <row r="618" spans="1:12" x14ac:dyDescent="0.4">
      <c r="A618" s="3">
        <v>2</v>
      </c>
      <c r="B618" s="3" t="s">
        <v>109</v>
      </c>
      <c r="C618" s="3" t="s">
        <v>541</v>
      </c>
      <c r="D618" s="3" t="s">
        <v>1</v>
      </c>
      <c r="E618" s="3" t="s">
        <v>725</v>
      </c>
      <c r="F618" s="3" t="str">
        <f t="shared" si="28"/>
        <v>T_desiccation</v>
      </c>
      <c r="G618" s="3" t="str">
        <f t="shared" si="27"/>
        <v>T_desiccation_2</v>
      </c>
      <c r="H618" s="3">
        <v>78.502405719955533</v>
      </c>
      <c r="I618" s="3">
        <f t="shared" si="29"/>
        <v>0.20200000000000001</v>
      </c>
      <c r="J618" s="3">
        <f>VLOOKUP(B618,key!A:J,5,FALSE)</f>
        <v>8.6999999999999993</v>
      </c>
      <c r="K618" s="3">
        <f>VLOOKUP(B618,key!A:J,8,FALSE)</f>
        <v>89</v>
      </c>
      <c r="L618" s="3">
        <f>ROUND(VLOOKUP(B618,key!A:J,10,FALSE),2)</f>
        <v>4.03</v>
      </c>
    </row>
    <row r="619" spans="1:12" x14ac:dyDescent="0.4">
      <c r="A619" s="3">
        <v>6</v>
      </c>
      <c r="B619" s="3" t="s">
        <v>109</v>
      </c>
      <c r="C619" s="3" t="s">
        <v>541</v>
      </c>
      <c r="D619" s="3" t="s">
        <v>1</v>
      </c>
      <c r="E619" s="3" t="s">
        <v>725</v>
      </c>
      <c r="F619" s="3" t="str">
        <f t="shared" si="28"/>
        <v>T_desiccation</v>
      </c>
      <c r="G619" s="3" t="str">
        <f t="shared" si="27"/>
        <v>T_desiccation_6</v>
      </c>
      <c r="H619" s="3">
        <v>9.0448783557599768</v>
      </c>
      <c r="I619" s="3">
        <f t="shared" si="29"/>
        <v>2.3E-2</v>
      </c>
      <c r="J619" s="3">
        <f>VLOOKUP(B619,key!A:J,5,FALSE)</f>
        <v>8.6999999999999993</v>
      </c>
      <c r="K619" s="3">
        <f>VLOOKUP(B619,key!A:J,8,FALSE)</f>
        <v>89</v>
      </c>
      <c r="L619" s="3">
        <f>ROUND(VLOOKUP(B619,key!A:J,10,FALSE),2)</f>
        <v>4.03</v>
      </c>
    </row>
    <row r="620" spans="1:12" x14ac:dyDescent="0.4">
      <c r="A620" s="3">
        <v>10</v>
      </c>
      <c r="B620" s="3" t="s">
        <v>109</v>
      </c>
      <c r="C620" s="3" t="s">
        <v>541</v>
      </c>
      <c r="D620" s="3" t="s">
        <v>1</v>
      </c>
      <c r="E620" s="3" t="s">
        <v>725</v>
      </c>
      <c r="F620" s="3" t="str">
        <f t="shared" si="28"/>
        <v>T_desiccation</v>
      </c>
      <c r="G620" s="3" t="str">
        <f t="shared" si="27"/>
        <v>T_desiccation_10</v>
      </c>
      <c r="H620" s="3">
        <v>21.117663082623295</v>
      </c>
      <c r="I620" s="3">
        <f t="shared" si="29"/>
        <v>5.3999999999999999E-2</v>
      </c>
      <c r="J620" s="3">
        <f>VLOOKUP(B620,key!A:J,5,FALSE)</f>
        <v>8.6999999999999993</v>
      </c>
      <c r="K620" s="3">
        <f>VLOOKUP(B620,key!A:J,8,FALSE)</f>
        <v>89</v>
      </c>
      <c r="L620" s="3">
        <f>ROUND(VLOOKUP(B620,key!A:J,10,FALSE),2)</f>
        <v>4.03</v>
      </c>
    </row>
    <row r="621" spans="1:12" x14ac:dyDescent="0.4">
      <c r="A621" s="3">
        <v>-10</v>
      </c>
      <c r="B621" s="3" t="s">
        <v>95</v>
      </c>
      <c r="C621" s="3" t="s">
        <v>541</v>
      </c>
      <c r="D621" s="3" t="s">
        <v>1</v>
      </c>
      <c r="E621" s="3" t="s">
        <v>725</v>
      </c>
      <c r="F621" s="3" t="str">
        <f t="shared" si="28"/>
        <v>T_desiccation</v>
      </c>
      <c r="G621" s="3" t="str">
        <f t="shared" si="27"/>
        <v>T_desiccation_-10</v>
      </c>
      <c r="H621" s="3">
        <v>21.136974281802935</v>
      </c>
      <c r="I621" s="3">
        <f t="shared" si="29"/>
        <v>5.8000000000000003E-2</v>
      </c>
      <c r="J621" s="3">
        <f>VLOOKUP(B621,key!A:J,5,FALSE)</f>
        <v>8.1</v>
      </c>
      <c r="K621" s="3">
        <f>VLOOKUP(B621,key!A:J,8,FALSE)</f>
        <v>107</v>
      </c>
      <c r="L621" s="3">
        <f>ROUND(VLOOKUP(B621,key!A:J,10,FALSE),2)</f>
        <v>4.7300000000000004</v>
      </c>
    </row>
    <row r="622" spans="1:12" x14ac:dyDescent="0.4">
      <c r="A622" s="3">
        <v>1</v>
      </c>
      <c r="B622" s="3" t="s">
        <v>95</v>
      </c>
      <c r="C622" s="3" t="s">
        <v>541</v>
      </c>
      <c r="D622" s="3" t="s">
        <v>1</v>
      </c>
      <c r="E622" s="3" t="s">
        <v>725</v>
      </c>
      <c r="F622" s="3" t="str">
        <f t="shared" si="28"/>
        <v>T_desiccation</v>
      </c>
      <c r="G622" s="3" t="str">
        <f t="shared" si="27"/>
        <v>T_desiccation_1</v>
      </c>
      <c r="H622" s="3">
        <v>100.15722612328474</v>
      </c>
      <c r="I622" s="3">
        <f t="shared" si="29"/>
        <v>0.27700000000000002</v>
      </c>
      <c r="J622" s="3">
        <f>VLOOKUP(B622,key!A:J,5,FALSE)</f>
        <v>8.1</v>
      </c>
      <c r="K622" s="3">
        <f>VLOOKUP(B622,key!A:J,8,FALSE)</f>
        <v>107</v>
      </c>
      <c r="L622" s="3">
        <f>ROUND(VLOOKUP(B622,key!A:J,10,FALSE),2)</f>
        <v>4.7300000000000004</v>
      </c>
    </row>
    <row r="623" spans="1:12" x14ac:dyDescent="0.4">
      <c r="A623" s="3">
        <v>2</v>
      </c>
      <c r="B623" s="3" t="s">
        <v>95</v>
      </c>
      <c r="C623" s="3" t="s">
        <v>541</v>
      </c>
      <c r="D623" s="3" t="s">
        <v>1</v>
      </c>
      <c r="E623" s="3" t="s">
        <v>725</v>
      </c>
      <c r="F623" s="3" t="str">
        <f t="shared" si="28"/>
        <v>T_desiccation</v>
      </c>
      <c r="G623" s="3" t="str">
        <f t="shared" si="27"/>
        <v>T_desiccation_2</v>
      </c>
      <c r="H623" s="3">
        <v>57.392632052274593</v>
      </c>
      <c r="I623" s="3">
        <f t="shared" si="29"/>
        <v>0.159</v>
      </c>
      <c r="J623" s="3">
        <f>VLOOKUP(B623,key!A:J,5,FALSE)</f>
        <v>8.1</v>
      </c>
      <c r="K623" s="3">
        <f>VLOOKUP(B623,key!A:J,8,FALSE)</f>
        <v>107</v>
      </c>
      <c r="L623" s="3">
        <f>ROUND(VLOOKUP(B623,key!A:J,10,FALSE),2)</f>
        <v>4.7300000000000004</v>
      </c>
    </row>
    <row r="624" spans="1:12" x14ac:dyDescent="0.4">
      <c r="A624" s="3">
        <v>6</v>
      </c>
      <c r="B624" s="3" t="s">
        <v>95</v>
      </c>
      <c r="C624" s="3" t="s">
        <v>541</v>
      </c>
      <c r="D624" s="3" t="s">
        <v>1</v>
      </c>
      <c r="E624" s="3" t="s">
        <v>725</v>
      </c>
      <c r="F624" s="3" t="str">
        <f t="shared" si="28"/>
        <v>T_desiccation</v>
      </c>
      <c r="G624" s="3" t="str">
        <f t="shared" si="27"/>
        <v>T_desiccation_6</v>
      </c>
      <c r="H624" s="3">
        <v>12.449309698307758</v>
      </c>
      <c r="I624" s="3">
        <f t="shared" si="29"/>
        <v>3.4000000000000002E-2</v>
      </c>
      <c r="J624" s="3">
        <f>VLOOKUP(B624,key!A:J,5,FALSE)</f>
        <v>8.1</v>
      </c>
      <c r="K624" s="3">
        <f>VLOOKUP(B624,key!A:J,8,FALSE)</f>
        <v>107</v>
      </c>
      <c r="L624" s="3">
        <f>ROUND(VLOOKUP(B624,key!A:J,10,FALSE),2)</f>
        <v>4.7300000000000004</v>
      </c>
    </row>
    <row r="625" spans="1:12" x14ac:dyDescent="0.4">
      <c r="A625" s="3">
        <v>10</v>
      </c>
      <c r="B625" s="3" t="s">
        <v>95</v>
      </c>
      <c r="C625" s="3" t="s">
        <v>541</v>
      </c>
      <c r="D625" s="3" t="s">
        <v>1</v>
      </c>
      <c r="E625" s="3" t="s">
        <v>725</v>
      </c>
      <c r="F625" s="3" t="str">
        <f t="shared" si="28"/>
        <v>T_desiccation</v>
      </c>
      <c r="G625" s="3" t="str">
        <f t="shared" si="27"/>
        <v>T_desiccation_10</v>
      </c>
      <c r="H625" s="3">
        <v>19.438819352336679</v>
      </c>
      <c r="I625" s="3">
        <f t="shared" si="29"/>
        <v>5.3999999999999999E-2</v>
      </c>
      <c r="J625" s="3">
        <f>VLOOKUP(B625,key!A:J,5,FALSE)</f>
        <v>8.1</v>
      </c>
      <c r="K625" s="3">
        <f>VLOOKUP(B625,key!A:J,8,FALSE)</f>
        <v>107</v>
      </c>
      <c r="L625" s="3">
        <f>ROUND(VLOOKUP(B625,key!A:J,10,FALSE),2)</f>
        <v>4.7300000000000004</v>
      </c>
    </row>
    <row r="626" spans="1:12" x14ac:dyDescent="0.4">
      <c r="A626" s="3">
        <v>-10</v>
      </c>
      <c r="B626" s="3" t="s">
        <v>162</v>
      </c>
      <c r="C626" s="3" t="s">
        <v>541</v>
      </c>
      <c r="D626" s="3" t="s">
        <v>1</v>
      </c>
      <c r="E626" s="3" t="s">
        <v>725</v>
      </c>
      <c r="F626" s="3" t="str">
        <f t="shared" si="28"/>
        <v>T_desiccation</v>
      </c>
      <c r="G626" s="3" t="str">
        <f t="shared" si="27"/>
        <v>T_desiccation_-10</v>
      </c>
      <c r="H626" s="3">
        <v>6.0106777025072518</v>
      </c>
      <c r="I626" s="3">
        <f t="shared" si="29"/>
        <v>1.6E-2</v>
      </c>
      <c r="J626" s="3">
        <f>VLOOKUP(B626,key!A:J,5,FALSE)</f>
        <v>8.4</v>
      </c>
      <c r="K626" s="3">
        <f>VLOOKUP(B626,key!A:J,8,FALSE)</f>
        <v>75</v>
      </c>
      <c r="L626" s="3">
        <f>ROUND(VLOOKUP(B626,key!A:J,10,FALSE),2)</f>
        <v>3.47</v>
      </c>
    </row>
    <row r="627" spans="1:12" x14ac:dyDescent="0.4">
      <c r="A627" s="3">
        <v>1</v>
      </c>
      <c r="B627" s="3" t="s">
        <v>162</v>
      </c>
      <c r="C627" s="3" t="s">
        <v>541</v>
      </c>
      <c r="D627" s="3" t="s">
        <v>1</v>
      </c>
      <c r="E627" s="3" t="s">
        <v>725</v>
      </c>
      <c r="F627" s="3" t="str">
        <f t="shared" si="28"/>
        <v>T_desiccation</v>
      </c>
      <c r="G627" s="3" t="str">
        <f t="shared" si="27"/>
        <v>T_desiccation_1</v>
      </c>
      <c r="H627" s="3">
        <v>170.1682859106113</v>
      </c>
      <c r="I627" s="3">
        <f t="shared" si="29"/>
        <v>0.45400000000000001</v>
      </c>
      <c r="J627" s="3">
        <f>VLOOKUP(B627,key!A:J,5,FALSE)</f>
        <v>8.4</v>
      </c>
      <c r="K627" s="3">
        <f>VLOOKUP(B627,key!A:J,8,FALSE)</f>
        <v>75</v>
      </c>
      <c r="L627" s="3">
        <f>ROUND(VLOOKUP(B627,key!A:J,10,FALSE),2)</f>
        <v>3.47</v>
      </c>
    </row>
    <row r="628" spans="1:12" x14ac:dyDescent="0.4">
      <c r="A628" s="3">
        <v>2</v>
      </c>
      <c r="B628" s="3" t="s">
        <v>162</v>
      </c>
      <c r="C628" s="3" t="s">
        <v>541</v>
      </c>
      <c r="D628" s="3" t="s">
        <v>1</v>
      </c>
      <c r="E628" s="3" t="s">
        <v>725</v>
      </c>
      <c r="F628" s="3" t="str">
        <f t="shared" si="28"/>
        <v>T_desiccation</v>
      </c>
      <c r="G628" s="3" t="str">
        <f t="shared" si="27"/>
        <v>T_desiccation_2</v>
      </c>
      <c r="H628" s="3">
        <v>75.458344992686435</v>
      </c>
      <c r="I628" s="3">
        <f t="shared" si="29"/>
        <v>0.20100000000000001</v>
      </c>
      <c r="J628" s="3">
        <f>VLOOKUP(B628,key!A:J,5,FALSE)</f>
        <v>8.4</v>
      </c>
      <c r="K628" s="3">
        <f>VLOOKUP(B628,key!A:J,8,FALSE)</f>
        <v>75</v>
      </c>
      <c r="L628" s="3">
        <f>ROUND(VLOOKUP(B628,key!A:J,10,FALSE),2)</f>
        <v>3.47</v>
      </c>
    </row>
    <row r="629" spans="1:12" x14ac:dyDescent="0.4">
      <c r="A629" s="3">
        <v>6</v>
      </c>
      <c r="B629" s="3" t="s">
        <v>162</v>
      </c>
      <c r="C629" s="3" t="s">
        <v>541</v>
      </c>
      <c r="D629" s="3" t="s">
        <v>1</v>
      </c>
      <c r="E629" s="3" t="s">
        <v>725</v>
      </c>
      <c r="F629" s="3" t="str">
        <f t="shared" si="28"/>
        <v>T_desiccation</v>
      </c>
      <c r="G629" s="3" t="str">
        <f t="shared" si="27"/>
        <v>T_desiccation_6</v>
      </c>
      <c r="H629" s="3">
        <v>56.898015010071788</v>
      </c>
      <c r="I629" s="3">
        <f t="shared" si="29"/>
        <v>0.152</v>
      </c>
      <c r="J629" s="3">
        <f>VLOOKUP(B629,key!A:J,5,FALSE)</f>
        <v>8.4</v>
      </c>
      <c r="K629" s="3">
        <f>VLOOKUP(B629,key!A:J,8,FALSE)</f>
        <v>75</v>
      </c>
      <c r="L629" s="3">
        <f>ROUND(VLOOKUP(B629,key!A:J,10,FALSE),2)</f>
        <v>3.47</v>
      </c>
    </row>
    <row r="630" spans="1:12" x14ac:dyDescent="0.4">
      <c r="A630" s="3">
        <v>10</v>
      </c>
      <c r="B630" s="3" t="s">
        <v>162</v>
      </c>
      <c r="C630" s="3" t="s">
        <v>541</v>
      </c>
      <c r="D630" s="3" t="s">
        <v>1</v>
      </c>
      <c r="E630" s="3" t="s">
        <v>725</v>
      </c>
      <c r="F630" s="3" t="str">
        <f t="shared" si="28"/>
        <v>T_desiccation</v>
      </c>
      <c r="G630" s="3" t="str">
        <f t="shared" si="27"/>
        <v>T_desiccation_10</v>
      </c>
      <c r="H630" s="3">
        <v>31.463877262076082</v>
      </c>
      <c r="I630" s="3">
        <f t="shared" si="29"/>
        <v>8.4000000000000005E-2</v>
      </c>
      <c r="J630" s="3">
        <f>VLOOKUP(B630,key!A:J,5,FALSE)</f>
        <v>8.4</v>
      </c>
      <c r="K630" s="3">
        <f>VLOOKUP(B630,key!A:J,8,FALSE)</f>
        <v>75</v>
      </c>
      <c r="L630" s="3">
        <f>ROUND(VLOOKUP(B630,key!A:J,10,FALSE),2)</f>
        <v>3.47</v>
      </c>
    </row>
    <row r="631" spans="1:12" x14ac:dyDescent="0.4">
      <c r="A631" s="3">
        <v>-10</v>
      </c>
      <c r="B631" s="3" t="s">
        <v>41</v>
      </c>
      <c r="C631" s="3" t="s">
        <v>541</v>
      </c>
      <c r="D631" s="3" t="s">
        <v>1</v>
      </c>
      <c r="E631" s="3" t="s">
        <v>725</v>
      </c>
      <c r="F631" s="3" t="str">
        <f t="shared" si="28"/>
        <v>T_desiccation</v>
      </c>
      <c r="G631" s="3" t="str">
        <f t="shared" si="27"/>
        <v>T_desiccation_-10</v>
      </c>
      <c r="H631" s="3">
        <v>11.263659286287975</v>
      </c>
      <c r="I631" s="3">
        <f t="shared" si="29"/>
        <v>3.4000000000000002E-2</v>
      </c>
      <c r="J631" s="3">
        <f>VLOOKUP(B631,key!A:J,5,FALSE)</f>
        <v>7.5</v>
      </c>
      <c r="K631" s="3">
        <f>VLOOKUP(B631,key!A:J,8,FALSE)</f>
        <v>61</v>
      </c>
      <c r="L631" s="3">
        <f>ROUND(VLOOKUP(B631,key!A:J,10,FALSE),2)</f>
        <v>2.92</v>
      </c>
    </row>
    <row r="632" spans="1:12" x14ac:dyDescent="0.4">
      <c r="A632" s="3">
        <v>1</v>
      </c>
      <c r="B632" s="3" t="s">
        <v>41</v>
      </c>
      <c r="C632" s="3" t="s">
        <v>541</v>
      </c>
      <c r="D632" s="3" t="s">
        <v>1</v>
      </c>
      <c r="E632" s="3" t="s">
        <v>725</v>
      </c>
      <c r="F632" s="3" t="str">
        <f t="shared" si="28"/>
        <v>T_desiccation</v>
      </c>
      <c r="G632" s="3" t="str">
        <f t="shared" si="27"/>
        <v>T_desiccation_1</v>
      </c>
      <c r="H632" s="3">
        <v>92.579191940052681</v>
      </c>
      <c r="I632" s="3">
        <f t="shared" si="29"/>
        <v>0.27600000000000002</v>
      </c>
      <c r="J632" s="3">
        <f>VLOOKUP(B632,key!A:J,5,FALSE)</f>
        <v>7.5</v>
      </c>
      <c r="K632" s="3">
        <f>VLOOKUP(B632,key!A:J,8,FALSE)</f>
        <v>61</v>
      </c>
      <c r="L632" s="3">
        <f>ROUND(VLOOKUP(B632,key!A:J,10,FALSE),2)</f>
        <v>2.92</v>
      </c>
    </row>
    <row r="633" spans="1:12" x14ac:dyDescent="0.4">
      <c r="A633" s="3">
        <v>2</v>
      </c>
      <c r="B633" s="3" t="s">
        <v>41</v>
      </c>
      <c r="C633" s="3" t="s">
        <v>541</v>
      </c>
      <c r="D633" s="3" t="s">
        <v>1</v>
      </c>
      <c r="E633" s="3" t="s">
        <v>725</v>
      </c>
      <c r="F633" s="3" t="str">
        <f t="shared" si="28"/>
        <v>T_desiccation</v>
      </c>
      <c r="G633" s="3" t="str">
        <f t="shared" si="27"/>
        <v>T_desiccation_2</v>
      </c>
      <c r="H633" s="3">
        <v>95.310952144799586</v>
      </c>
      <c r="I633" s="3">
        <f t="shared" si="29"/>
        <v>0.28499999999999998</v>
      </c>
      <c r="J633" s="3">
        <f>VLOOKUP(B633,key!A:J,5,FALSE)</f>
        <v>7.5</v>
      </c>
      <c r="K633" s="3">
        <f>VLOOKUP(B633,key!A:J,8,FALSE)</f>
        <v>61</v>
      </c>
      <c r="L633" s="3">
        <f>ROUND(VLOOKUP(B633,key!A:J,10,FALSE),2)</f>
        <v>2.92</v>
      </c>
    </row>
    <row r="634" spans="1:12" x14ac:dyDescent="0.4">
      <c r="A634" s="3">
        <v>6</v>
      </c>
      <c r="B634" s="3" t="s">
        <v>41</v>
      </c>
      <c r="C634" s="3" t="s">
        <v>541</v>
      </c>
      <c r="D634" s="3" t="s">
        <v>1</v>
      </c>
      <c r="E634" s="3" t="s">
        <v>725</v>
      </c>
      <c r="F634" s="3" t="str">
        <f t="shared" si="28"/>
        <v>T_desiccation</v>
      </c>
      <c r="G634" s="3" t="str">
        <f t="shared" si="27"/>
        <v>T_desiccation_6</v>
      </c>
      <c r="H634" s="3">
        <v>57.732668536235565</v>
      </c>
      <c r="I634" s="3">
        <f t="shared" si="29"/>
        <v>0.17199999999999999</v>
      </c>
      <c r="J634" s="3">
        <f>VLOOKUP(B634,key!A:J,5,FALSE)</f>
        <v>7.5</v>
      </c>
      <c r="K634" s="3">
        <f>VLOOKUP(B634,key!A:J,8,FALSE)</f>
        <v>61</v>
      </c>
      <c r="L634" s="3">
        <f>ROUND(VLOOKUP(B634,key!A:J,10,FALSE),2)</f>
        <v>2.92</v>
      </c>
    </row>
    <row r="635" spans="1:12" x14ac:dyDescent="0.4">
      <c r="A635" s="3">
        <v>10</v>
      </c>
      <c r="B635" s="3" t="s">
        <v>41</v>
      </c>
      <c r="C635" s="3" t="s">
        <v>541</v>
      </c>
      <c r="D635" s="3" t="s">
        <v>1</v>
      </c>
      <c r="E635" s="3" t="s">
        <v>725</v>
      </c>
      <c r="F635" s="3" t="str">
        <f t="shared" si="28"/>
        <v>T_desiccation</v>
      </c>
      <c r="G635" s="3" t="str">
        <f t="shared" si="27"/>
        <v>T_desiccation_10</v>
      </c>
      <c r="H635" s="3">
        <v>91.8215508709566</v>
      </c>
      <c r="I635" s="3">
        <f t="shared" si="29"/>
        <v>0.27400000000000002</v>
      </c>
      <c r="J635" s="3">
        <f>VLOOKUP(B635,key!A:J,5,FALSE)</f>
        <v>7.5</v>
      </c>
      <c r="K635" s="3">
        <f>VLOOKUP(B635,key!A:J,8,FALSE)</f>
        <v>61</v>
      </c>
      <c r="L635" s="3">
        <f>ROUND(VLOOKUP(B635,key!A:J,10,FALSE),2)</f>
        <v>2.92</v>
      </c>
    </row>
    <row r="636" spans="1:12" x14ac:dyDescent="0.4">
      <c r="A636" s="3">
        <v>-10</v>
      </c>
      <c r="B636" s="3" t="s">
        <v>53</v>
      </c>
      <c r="C636" s="3" t="s">
        <v>541</v>
      </c>
      <c r="D636" s="3" t="s">
        <v>1</v>
      </c>
      <c r="E636" s="3" t="s">
        <v>725</v>
      </c>
      <c r="F636" s="3" t="str">
        <f t="shared" si="28"/>
        <v>T_desiccation</v>
      </c>
      <c r="G636" s="3" t="str">
        <f t="shared" si="27"/>
        <v>T_desiccation_-10</v>
      </c>
      <c r="H636" s="3">
        <v>12.957942359480427</v>
      </c>
      <c r="I636" s="3">
        <f t="shared" si="29"/>
        <v>3.7999999999999999E-2</v>
      </c>
      <c r="J636" s="3">
        <f>VLOOKUP(B636,key!A:J,5,FALSE)</f>
        <v>7.6</v>
      </c>
      <c r="K636" s="3">
        <f>VLOOKUP(B636,key!A:J,8,FALSE)</f>
        <v>76</v>
      </c>
      <c r="L636" s="3">
        <f>ROUND(VLOOKUP(B636,key!A:J,10,FALSE),2)</f>
        <v>3.52</v>
      </c>
    </row>
    <row r="637" spans="1:12" x14ac:dyDescent="0.4">
      <c r="A637" s="3">
        <v>1</v>
      </c>
      <c r="B637" s="3" t="s">
        <v>53</v>
      </c>
      <c r="C637" s="3" t="s">
        <v>541</v>
      </c>
      <c r="D637" s="3" t="s">
        <v>1</v>
      </c>
      <c r="E637" s="3" t="s">
        <v>725</v>
      </c>
      <c r="F637" s="3" t="str">
        <f t="shared" si="28"/>
        <v>T_desiccation</v>
      </c>
      <c r="G637" s="3" t="str">
        <f t="shared" si="27"/>
        <v>T_desiccation_1</v>
      </c>
      <c r="H637" s="3">
        <v>58.985157122291284</v>
      </c>
      <c r="I637" s="3">
        <f t="shared" si="29"/>
        <v>0.17399999999999999</v>
      </c>
      <c r="J637" s="3">
        <f>VLOOKUP(B637,key!A:J,5,FALSE)</f>
        <v>7.6</v>
      </c>
      <c r="K637" s="3">
        <f>VLOOKUP(B637,key!A:J,8,FALSE)</f>
        <v>76</v>
      </c>
      <c r="L637" s="3">
        <f>ROUND(VLOOKUP(B637,key!A:J,10,FALSE),2)</f>
        <v>3.52</v>
      </c>
    </row>
    <row r="638" spans="1:12" x14ac:dyDescent="0.4">
      <c r="A638" s="3">
        <v>2</v>
      </c>
      <c r="B638" s="3" t="s">
        <v>53</v>
      </c>
      <c r="C638" s="3" t="s">
        <v>541</v>
      </c>
      <c r="D638" s="3" t="s">
        <v>1</v>
      </c>
      <c r="E638" s="3" t="s">
        <v>725</v>
      </c>
      <c r="F638" s="3" t="str">
        <f t="shared" si="28"/>
        <v>T_desiccation</v>
      </c>
      <c r="G638" s="3" t="str">
        <f t="shared" si="27"/>
        <v>T_desiccation_2</v>
      </c>
      <c r="H638" s="3">
        <v>46.674021073844685</v>
      </c>
      <c r="I638" s="3">
        <f t="shared" si="29"/>
        <v>0.13800000000000001</v>
      </c>
      <c r="J638" s="3">
        <f>VLOOKUP(B638,key!A:J,5,FALSE)</f>
        <v>7.6</v>
      </c>
      <c r="K638" s="3">
        <f>VLOOKUP(B638,key!A:J,8,FALSE)</f>
        <v>76</v>
      </c>
      <c r="L638" s="3">
        <f>ROUND(VLOOKUP(B638,key!A:J,10,FALSE),2)</f>
        <v>3.52</v>
      </c>
    </row>
    <row r="639" spans="1:12" x14ac:dyDescent="0.4">
      <c r="A639" s="3">
        <v>6</v>
      </c>
      <c r="B639" s="3" t="s">
        <v>53</v>
      </c>
      <c r="C639" s="3" t="s">
        <v>541</v>
      </c>
      <c r="D639" s="3" t="s">
        <v>1</v>
      </c>
      <c r="E639" s="3" t="s">
        <v>725</v>
      </c>
      <c r="F639" s="3" t="str">
        <f t="shared" si="28"/>
        <v>T_desiccation</v>
      </c>
      <c r="G639" s="3" t="str">
        <f t="shared" si="27"/>
        <v>T_desiccation_6</v>
      </c>
      <c r="H639" s="3">
        <v>67.475600505101411</v>
      </c>
      <c r="I639" s="3">
        <f t="shared" si="29"/>
        <v>0.19900000000000001</v>
      </c>
      <c r="J639" s="3">
        <f>VLOOKUP(B639,key!A:J,5,FALSE)</f>
        <v>7.6</v>
      </c>
      <c r="K639" s="3">
        <f>VLOOKUP(B639,key!A:J,8,FALSE)</f>
        <v>76</v>
      </c>
      <c r="L639" s="3">
        <f>ROUND(VLOOKUP(B639,key!A:J,10,FALSE),2)</f>
        <v>3.52</v>
      </c>
    </row>
    <row r="640" spans="1:12" x14ac:dyDescent="0.4">
      <c r="A640" s="3">
        <v>10</v>
      </c>
      <c r="B640" s="3" t="s">
        <v>53</v>
      </c>
      <c r="C640" s="3" t="s">
        <v>541</v>
      </c>
      <c r="D640" s="3" t="s">
        <v>1</v>
      </c>
      <c r="E640" s="3" t="s">
        <v>725</v>
      </c>
      <c r="F640" s="3" t="str">
        <f t="shared" si="28"/>
        <v>T_desiccation</v>
      </c>
      <c r="G640" s="3" t="str">
        <f t="shared" si="27"/>
        <v>T_desiccation_10</v>
      </c>
      <c r="H640" s="3">
        <v>25.966879255212092</v>
      </c>
      <c r="I640" s="3">
        <f t="shared" si="29"/>
        <v>7.6999999999999999E-2</v>
      </c>
      <c r="J640" s="3">
        <f>VLOOKUP(B640,key!A:J,5,FALSE)</f>
        <v>7.6</v>
      </c>
      <c r="K640" s="3">
        <f>VLOOKUP(B640,key!A:J,8,FALSE)</f>
        <v>76</v>
      </c>
      <c r="L640" s="3">
        <f>ROUND(VLOOKUP(B640,key!A:J,10,FALSE),2)</f>
        <v>3.52</v>
      </c>
    </row>
    <row r="641" spans="1:12" x14ac:dyDescent="0.4">
      <c r="A641" s="3">
        <v>-10</v>
      </c>
      <c r="B641" s="3" t="s">
        <v>134</v>
      </c>
      <c r="C641" s="3" t="s">
        <v>541</v>
      </c>
      <c r="D641" s="3" t="s">
        <v>1</v>
      </c>
      <c r="E641" s="3" t="s">
        <v>725</v>
      </c>
      <c r="F641" s="3" t="str">
        <f t="shared" si="28"/>
        <v>T_desiccation</v>
      </c>
      <c r="G641" s="3" t="str">
        <f t="shared" si="27"/>
        <v>T_desiccation_-10</v>
      </c>
      <c r="H641" s="3">
        <v>37.205163351589619</v>
      </c>
      <c r="I641" s="3">
        <f t="shared" si="29"/>
        <v>0.11</v>
      </c>
      <c r="J641" s="3">
        <f>VLOOKUP(B641,key!A:J,5,FALSE)</f>
        <v>7.6</v>
      </c>
      <c r="K641" s="3">
        <f>VLOOKUP(B641,key!A:J,8,FALSE)</f>
        <v>79</v>
      </c>
      <c r="L641" s="3">
        <f>ROUND(VLOOKUP(B641,key!A:J,10,FALSE),2)</f>
        <v>3.61</v>
      </c>
    </row>
    <row r="642" spans="1:12" x14ac:dyDescent="0.4">
      <c r="A642" s="3">
        <v>1</v>
      </c>
      <c r="B642" s="3" t="s">
        <v>134</v>
      </c>
      <c r="C642" s="3" t="s">
        <v>541</v>
      </c>
      <c r="D642" s="3" t="s">
        <v>1</v>
      </c>
      <c r="E642" s="3" t="s">
        <v>725</v>
      </c>
      <c r="F642" s="3" t="str">
        <f t="shared" si="28"/>
        <v>T_desiccation</v>
      </c>
      <c r="G642" s="3" t="str">
        <f t="shared" ref="G642:G705" si="30">D642&amp;"_"&amp;E642&amp;"_"&amp;A642</f>
        <v>T_desiccation_1</v>
      </c>
      <c r="H642" s="3">
        <v>78.805599732955415</v>
      </c>
      <c r="I642" s="3">
        <f t="shared" si="29"/>
        <v>0.23200000000000001</v>
      </c>
      <c r="J642" s="3">
        <f>VLOOKUP(B642,key!A:J,5,FALSE)</f>
        <v>7.6</v>
      </c>
      <c r="K642" s="3">
        <f>VLOOKUP(B642,key!A:J,8,FALSE)</f>
        <v>79</v>
      </c>
      <c r="L642" s="3">
        <f>ROUND(VLOOKUP(B642,key!A:J,10,FALSE),2)</f>
        <v>3.61</v>
      </c>
    </row>
    <row r="643" spans="1:12" x14ac:dyDescent="0.4">
      <c r="A643" s="3">
        <v>2</v>
      </c>
      <c r="B643" s="3" t="s">
        <v>134</v>
      </c>
      <c r="C643" s="3" t="s">
        <v>541</v>
      </c>
      <c r="D643" s="3" t="s">
        <v>1</v>
      </c>
      <c r="E643" s="3" t="s">
        <v>725</v>
      </c>
      <c r="F643" s="3" t="str">
        <f t="shared" ref="F643:F706" si="31">D643&amp;"_"&amp;E643</f>
        <v>T_desiccation</v>
      </c>
      <c r="G643" s="3" t="str">
        <f t="shared" si="30"/>
        <v>T_desiccation_2</v>
      </c>
      <c r="H643" s="3">
        <v>113.98584685593084</v>
      </c>
      <c r="I643" s="3">
        <f t="shared" ref="I643:I706" si="32">ROUND((H643/44.6596)/J643,3)</f>
        <v>0.33600000000000002</v>
      </c>
      <c r="J643" s="3">
        <f>VLOOKUP(B643,key!A:J,5,FALSE)</f>
        <v>7.6</v>
      </c>
      <c r="K643" s="3">
        <f>VLOOKUP(B643,key!A:J,8,FALSE)</f>
        <v>79</v>
      </c>
      <c r="L643" s="3">
        <f>ROUND(VLOOKUP(B643,key!A:J,10,FALSE),2)</f>
        <v>3.61</v>
      </c>
    </row>
    <row r="644" spans="1:12" x14ac:dyDescent="0.4">
      <c r="A644" s="3">
        <v>6</v>
      </c>
      <c r="B644" s="3" t="s">
        <v>134</v>
      </c>
      <c r="C644" s="3" t="s">
        <v>541</v>
      </c>
      <c r="D644" s="3" t="s">
        <v>1</v>
      </c>
      <c r="E644" s="3" t="s">
        <v>725</v>
      </c>
      <c r="F644" s="3" t="str">
        <f t="shared" si="31"/>
        <v>T_desiccation</v>
      </c>
      <c r="G644" s="3" t="str">
        <f t="shared" si="30"/>
        <v>T_desiccation_6</v>
      </c>
      <c r="H644" s="3">
        <v>96.340165607889077</v>
      </c>
      <c r="I644" s="3">
        <f t="shared" si="32"/>
        <v>0.28399999999999997</v>
      </c>
      <c r="J644" s="3">
        <f>VLOOKUP(B644,key!A:J,5,FALSE)</f>
        <v>7.6</v>
      </c>
      <c r="K644" s="3">
        <f>VLOOKUP(B644,key!A:J,8,FALSE)</f>
        <v>79</v>
      </c>
      <c r="L644" s="3">
        <f>ROUND(VLOOKUP(B644,key!A:J,10,FALSE),2)</f>
        <v>3.61</v>
      </c>
    </row>
    <row r="645" spans="1:12" x14ac:dyDescent="0.4">
      <c r="A645" s="3">
        <v>10</v>
      </c>
      <c r="B645" s="3" t="s">
        <v>134</v>
      </c>
      <c r="C645" s="3" t="s">
        <v>541</v>
      </c>
      <c r="D645" s="3" t="s">
        <v>1</v>
      </c>
      <c r="E645" s="3" t="s">
        <v>725</v>
      </c>
      <c r="F645" s="3" t="str">
        <f t="shared" si="31"/>
        <v>T_desiccation</v>
      </c>
      <c r="G645" s="3" t="str">
        <f t="shared" si="30"/>
        <v>T_desiccation_10</v>
      </c>
      <c r="H645" s="3">
        <v>81.447391888245164</v>
      </c>
      <c r="I645" s="3">
        <f t="shared" si="32"/>
        <v>0.24</v>
      </c>
      <c r="J645" s="3">
        <f>VLOOKUP(B645,key!A:J,5,FALSE)</f>
        <v>7.6</v>
      </c>
      <c r="K645" s="3">
        <f>VLOOKUP(B645,key!A:J,8,FALSE)</f>
        <v>79</v>
      </c>
      <c r="L645" s="3">
        <f>ROUND(VLOOKUP(B645,key!A:J,10,FALSE),2)</f>
        <v>3.61</v>
      </c>
    </row>
    <row r="646" spans="1:12" x14ac:dyDescent="0.4">
      <c r="A646" s="3">
        <v>-10</v>
      </c>
      <c r="B646" s="3" t="s">
        <v>72</v>
      </c>
      <c r="C646" s="3" t="s">
        <v>541</v>
      </c>
      <c r="D646" s="3" t="s">
        <v>1</v>
      </c>
      <c r="E646" s="3" t="s">
        <v>725</v>
      </c>
      <c r="F646" s="3" t="str">
        <f t="shared" si="31"/>
        <v>T_desiccation</v>
      </c>
      <c r="G646" s="3" t="str">
        <f t="shared" si="30"/>
        <v>T_desiccation_-10</v>
      </c>
      <c r="H646" s="3">
        <v>15.899276125065512</v>
      </c>
      <c r="I646" s="3">
        <f t="shared" si="32"/>
        <v>4.7E-2</v>
      </c>
      <c r="J646" s="3">
        <f>VLOOKUP(B646,key!A:J,5,FALSE)</f>
        <v>7.6</v>
      </c>
      <c r="K646" s="3">
        <f>VLOOKUP(B646,key!A:J,8,FALSE)</f>
        <v>73</v>
      </c>
      <c r="L646" s="3">
        <f>ROUND(VLOOKUP(B646,key!A:J,10,FALSE),2)</f>
        <v>3.36</v>
      </c>
    </row>
    <row r="647" spans="1:12" x14ac:dyDescent="0.4">
      <c r="A647" s="3">
        <v>1</v>
      </c>
      <c r="B647" s="3" t="s">
        <v>72</v>
      </c>
      <c r="C647" s="3" t="s">
        <v>542</v>
      </c>
      <c r="D647" s="3" t="s">
        <v>1</v>
      </c>
      <c r="E647" s="3" t="s">
        <v>725</v>
      </c>
      <c r="F647" s="3" t="str">
        <f t="shared" si="31"/>
        <v>T_desiccation</v>
      </c>
      <c r="G647" s="3" t="str">
        <f t="shared" si="30"/>
        <v>T_desiccation_1</v>
      </c>
      <c r="H647" s="3">
        <v>57.995019730001559</v>
      </c>
      <c r="I647" s="3">
        <f t="shared" si="32"/>
        <v>0.17100000000000001</v>
      </c>
      <c r="J647" s="3">
        <f>VLOOKUP(B647,key!A:J,5,FALSE)</f>
        <v>7.6</v>
      </c>
      <c r="K647" s="3">
        <f>VLOOKUP(B647,key!A:J,8,FALSE)</f>
        <v>73</v>
      </c>
      <c r="L647" s="3">
        <f>ROUND(VLOOKUP(B647,key!A:J,10,FALSE),2)</f>
        <v>3.36</v>
      </c>
    </row>
    <row r="648" spans="1:12" x14ac:dyDescent="0.4">
      <c r="A648" s="3">
        <v>2</v>
      </c>
      <c r="B648" s="3" t="s">
        <v>72</v>
      </c>
      <c r="C648" s="3" t="s">
        <v>542</v>
      </c>
      <c r="D648" s="3" t="s">
        <v>1</v>
      </c>
      <c r="E648" s="3" t="s">
        <v>725</v>
      </c>
      <c r="F648" s="3" t="str">
        <f t="shared" si="31"/>
        <v>T_desiccation</v>
      </c>
      <c r="G648" s="3" t="str">
        <f t="shared" si="30"/>
        <v>T_desiccation_2</v>
      </c>
      <c r="H648" s="3">
        <v>25.94058840446047</v>
      </c>
      <c r="I648" s="3">
        <f t="shared" si="32"/>
        <v>7.5999999999999998E-2</v>
      </c>
      <c r="J648" s="3">
        <f>VLOOKUP(B648,key!A:J,5,FALSE)</f>
        <v>7.6</v>
      </c>
      <c r="K648" s="3">
        <f>VLOOKUP(B648,key!A:J,8,FALSE)</f>
        <v>73</v>
      </c>
      <c r="L648" s="3">
        <f>ROUND(VLOOKUP(B648,key!A:J,10,FALSE),2)</f>
        <v>3.36</v>
      </c>
    </row>
    <row r="649" spans="1:12" x14ac:dyDescent="0.4">
      <c r="A649" s="3">
        <v>-10</v>
      </c>
      <c r="B649" s="3" t="s">
        <v>10</v>
      </c>
      <c r="C649" s="3" t="s">
        <v>541</v>
      </c>
      <c r="D649" s="3" t="s">
        <v>1</v>
      </c>
      <c r="E649" s="3" t="s">
        <v>725</v>
      </c>
      <c r="F649" s="3" t="str">
        <f t="shared" si="31"/>
        <v>T_desiccation</v>
      </c>
      <c r="G649" s="3" t="str">
        <f t="shared" si="30"/>
        <v>T_desiccation_-10</v>
      </c>
      <c r="H649" s="3">
        <v>1.9046195765563709</v>
      </c>
      <c r="I649" s="3">
        <f t="shared" si="32"/>
        <v>5.0000000000000001E-3</v>
      </c>
      <c r="J649" s="3">
        <f>VLOOKUP(B649,key!A:J,5,FALSE)</f>
        <v>8.1999999999999993</v>
      </c>
      <c r="K649" s="3">
        <f>VLOOKUP(B649,key!A:J,8,FALSE)</f>
        <v>96</v>
      </c>
      <c r="L649" s="3">
        <f>ROUND(VLOOKUP(B649,key!A:J,10,FALSE),2)</f>
        <v>4.3099999999999996</v>
      </c>
    </row>
    <row r="650" spans="1:12" x14ac:dyDescent="0.4">
      <c r="A650" s="3">
        <v>1</v>
      </c>
      <c r="B650" s="3" t="s">
        <v>10</v>
      </c>
      <c r="C650" s="3" t="s">
        <v>541</v>
      </c>
      <c r="D650" s="3" t="s">
        <v>1</v>
      </c>
      <c r="E650" s="3" t="s">
        <v>725</v>
      </c>
      <c r="F650" s="3" t="str">
        <f t="shared" si="31"/>
        <v>T_desiccation</v>
      </c>
      <c r="G650" s="3" t="str">
        <f t="shared" si="30"/>
        <v>T_desiccation_1</v>
      </c>
      <c r="H650" s="3">
        <v>88.982444809578283</v>
      </c>
      <c r="I650" s="3">
        <f t="shared" si="32"/>
        <v>0.24299999999999999</v>
      </c>
      <c r="J650" s="3">
        <f>VLOOKUP(B650,key!A:J,5,FALSE)</f>
        <v>8.1999999999999993</v>
      </c>
      <c r="K650" s="3">
        <f>VLOOKUP(B650,key!A:J,8,FALSE)</f>
        <v>96</v>
      </c>
      <c r="L650" s="3">
        <f>ROUND(VLOOKUP(B650,key!A:J,10,FALSE),2)</f>
        <v>4.3099999999999996</v>
      </c>
    </row>
    <row r="651" spans="1:12" x14ac:dyDescent="0.4">
      <c r="A651" s="3">
        <v>2</v>
      </c>
      <c r="B651" s="3" t="s">
        <v>10</v>
      </c>
      <c r="C651" s="3" t="s">
        <v>541</v>
      </c>
      <c r="D651" s="3" t="s">
        <v>1</v>
      </c>
      <c r="E651" s="3" t="s">
        <v>725</v>
      </c>
      <c r="F651" s="3" t="str">
        <f t="shared" si="31"/>
        <v>T_desiccation</v>
      </c>
      <c r="G651" s="3" t="str">
        <f t="shared" si="30"/>
        <v>T_desiccation_2</v>
      </c>
      <c r="H651" s="3">
        <v>106.87612737906352</v>
      </c>
      <c r="I651" s="3">
        <f t="shared" si="32"/>
        <v>0.29199999999999998</v>
      </c>
      <c r="J651" s="3">
        <f>VLOOKUP(B651,key!A:J,5,FALSE)</f>
        <v>8.1999999999999993</v>
      </c>
      <c r="K651" s="3">
        <f>VLOOKUP(B651,key!A:J,8,FALSE)</f>
        <v>96</v>
      </c>
      <c r="L651" s="3">
        <f>ROUND(VLOOKUP(B651,key!A:J,10,FALSE),2)</f>
        <v>4.3099999999999996</v>
      </c>
    </row>
    <row r="652" spans="1:12" x14ac:dyDescent="0.4">
      <c r="A652" s="3">
        <v>6</v>
      </c>
      <c r="B652" s="3" t="s">
        <v>10</v>
      </c>
      <c r="C652" s="3" t="s">
        <v>541</v>
      </c>
      <c r="D652" s="3" t="s">
        <v>1</v>
      </c>
      <c r="E652" s="3" t="s">
        <v>725</v>
      </c>
      <c r="F652" s="3" t="str">
        <f t="shared" si="31"/>
        <v>T_desiccation</v>
      </c>
      <c r="G652" s="3" t="str">
        <f t="shared" si="30"/>
        <v>T_desiccation_6</v>
      </c>
      <c r="H652" s="3">
        <v>101.60551750211164</v>
      </c>
      <c r="I652" s="3">
        <f t="shared" si="32"/>
        <v>0.27700000000000002</v>
      </c>
      <c r="J652" s="3">
        <f>VLOOKUP(B652,key!A:J,5,FALSE)</f>
        <v>8.1999999999999993</v>
      </c>
      <c r="K652" s="3">
        <f>VLOOKUP(B652,key!A:J,8,FALSE)</f>
        <v>96</v>
      </c>
      <c r="L652" s="3">
        <f>ROUND(VLOOKUP(B652,key!A:J,10,FALSE),2)</f>
        <v>4.3099999999999996</v>
      </c>
    </row>
    <row r="653" spans="1:12" x14ac:dyDescent="0.4">
      <c r="A653" s="3">
        <v>10</v>
      </c>
      <c r="B653" s="3" t="s">
        <v>10</v>
      </c>
      <c r="C653" s="3" t="s">
        <v>541</v>
      </c>
      <c r="D653" s="3" t="s">
        <v>1</v>
      </c>
      <c r="E653" s="3" t="s">
        <v>725</v>
      </c>
      <c r="F653" s="3" t="str">
        <f t="shared" si="31"/>
        <v>T_desiccation</v>
      </c>
      <c r="G653" s="3" t="str">
        <f t="shared" si="30"/>
        <v>T_desiccation_10</v>
      </c>
      <c r="H653" s="3">
        <v>16.282642237332794</v>
      </c>
      <c r="I653" s="3">
        <f t="shared" si="32"/>
        <v>4.3999999999999997E-2</v>
      </c>
      <c r="J653" s="3">
        <f>VLOOKUP(B653,key!A:J,5,FALSE)</f>
        <v>8.1999999999999993</v>
      </c>
      <c r="K653" s="3">
        <f>VLOOKUP(B653,key!A:J,8,FALSE)</f>
        <v>96</v>
      </c>
      <c r="L653" s="3">
        <f>ROUND(VLOOKUP(B653,key!A:J,10,FALSE),2)</f>
        <v>4.3099999999999996</v>
      </c>
    </row>
    <row r="654" spans="1:12" x14ac:dyDescent="0.4">
      <c r="A654" s="3">
        <v>-10</v>
      </c>
      <c r="B654" s="3" t="s">
        <v>102</v>
      </c>
      <c r="C654" s="3" t="s">
        <v>541</v>
      </c>
      <c r="D654" s="3" t="s">
        <v>1</v>
      </c>
      <c r="E654" s="3" t="s">
        <v>725</v>
      </c>
      <c r="F654" s="3" t="str">
        <f t="shared" si="31"/>
        <v>T_desiccation</v>
      </c>
      <c r="G654" s="3" t="str">
        <f t="shared" si="30"/>
        <v>T_desiccation_-10</v>
      </c>
      <c r="H654" s="3">
        <v>23.903223614852948</v>
      </c>
      <c r="I654" s="3">
        <f t="shared" si="32"/>
        <v>6.4000000000000001E-2</v>
      </c>
      <c r="J654" s="3">
        <f>VLOOKUP(B654,key!A:J,5,FALSE)</f>
        <v>8.3000000000000007</v>
      </c>
      <c r="K654" s="3">
        <f>VLOOKUP(B654,key!A:J,8,FALSE)</f>
        <v>66</v>
      </c>
      <c r="L654" s="3">
        <f>ROUND(VLOOKUP(B654,key!A:J,10,FALSE),2)</f>
        <v>3.12</v>
      </c>
    </row>
    <row r="655" spans="1:12" x14ac:dyDescent="0.4">
      <c r="A655" s="3">
        <v>1</v>
      </c>
      <c r="B655" s="3" t="s">
        <v>102</v>
      </c>
      <c r="C655" s="3" t="s">
        <v>541</v>
      </c>
      <c r="D655" s="3" t="s">
        <v>1</v>
      </c>
      <c r="E655" s="3" t="s">
        <v>725</v>
      </c>
      <c r="F655" s="3" t="str">
        <f t="shared" si="31"/>
        <v>T_desiccation</v>
      </c>
      <c r="G655" s="3" t="str">
        <f t="shared" si="30"/>
        <v>T_desiccation_1</v>
      </c>
      <c r="H655" s="3">
        <v>100.26751423004967</v>
      </c>
      <c r="I655" s="3">
        <f t="shared" si="32"/>
        <v>0.27100000000000002</v>
      </c>
      <c r="J655" s="3">
        <f>VLOOKUP(B655,key!A:J,5,FALSE)</f>
        <v>8.3000000000000007</v>
      </c>
      <c r="K655" s="3">
        <f>VLOOKUP(B655,key!A:J,8,FALSE)</f>
        <v>66</v>
      </c>
      <c r="L655" s="3">
        <f>ROUND(VLOOKUP(B655,key!A:J,10,FALSE),2)</f>
        <v>3.12</v>
      </c>
    </row>
    <row r="656" spans="1:12" x14ac:dyDescent="0.4">
      <c r="A656" s="3">
        <v>2</v>
      </c>
      <c r="B656" s="3" t="s">
        <v>102</v>
      </c>
      <c r="C656" s="3" t="s">
        <v>541</v>
      </c>
      <c r="D656" s="3" t="s">
        <v>1</v>
      </c>
      <c r="E656" s="3" t="s">
        <v>725</v>
      </c>
      <c r="F656" s="3" t="str">
        <f t="shared" si="31"/>
        <v>T_desiccation</v>
      </c>
      <c r="G656" s="3" t="str">
        <f t="shared" si="30"/>
        <v>T_desiccation_2</v>
      </c>
      <c r="H656" s="3">
        <v>87.333645265421723</v>
      </c>
      <c r="I656" s="3">
        <f t="shared" si="32"/>
        <v>0.23599999999999999</v>
      </c>
      <c r="J656" s="3">
        <f>VLOOKUP(B656,key!A:J,5,FALSE)</f>
        <v>8.3000000000000007</v>
      </c>
      <c r="K656" s="3">
        <f>VLOOKUP(B656,key!A:J,8,FALSE)</f>
        <v>66</v>
      </c>
      <c r="L656" s="3">
        <f>ROUND(VLOOKUP(B656,key!A:J,10,FALSE),2)</f>
        <v>3.12</v>
      </c>
    </row>
    <row r="657" spans="1:12" x14ac:dyDescent="0.4">
      <c r="A657" s="3">
        <v>6</v>
      </c>
      <c r="B657" s="3" t="s">
        <v>102</v>
      </c>
      <c r="C657" s="3" t="s">
        <v>541</v>
      </c>
      <c r="D657" s="3" t="s">
        <v>1</v>
      </c>
      <c r="E657" s="3" t="s">
        <v>725</v>
      </c>
      <c r="F657" s="3" t="str">
        <f t="shared" si="31"/>
        <v>T_desiccation</v>
      </c>
      <c r="G657" s="3" t="str">
        <f t="shared" si="30"/>
        <v>T_desiccation_6</v>
      </c>
      <c r="H657" s="3">
        <v>11.54298379607792</v>
      </c>
      <c r="I657" s="3">
        <f t="shared" si="32"/>
        <v>3.1E-2</v>
      </c>
      <c r="J657" s="3">
        <f>VLOOKUP(B657,key!A:J,5,FALSE)</f>
        <v>8.3000000000000007</v>
      </c>
      <c r="K657" s="3">
        <f>VLOOKUP(B657,key!A:J,8,FALSE)</f>
        <v>66</v>
      </c>
      <c r="L657" s="3">
        <f>ROUND(VLOOKUP(B657,key!A:J,10,FALSE),2)</f>
        <v>3.12</v>
      </c>
    </row>
    <row r="658" spans="1:12" x14ac:dyDescent="0.4">
      <c r="A658" s="3">
        <v>10</v>
      </c>
      <c r="B658" s="3" t="s">
        <v>102</v>
      </c>
      <c r="C658" s="3" t="s">
        <v>541</v>
      </c>
      <c r="D658" s="3" t="s">
        <v>1</v>
      </c>
      <c r="E658" s="3" t="s">
        <v>725</v>
      </c>
      <c r="F658" s="3" t="str">
        <f t="shared" si="31"/>
        <v>T_desiccation</v>
      </c>
      <c r="G658" s="3" t="str">
        <f t="shared" si="30"/>
        <v>T_desiccation_10</v>
      </c>
      <c r="H658" s="3">
        <v>14.969043015588881</v>
      </c>
      <c r="I658" s="3">
        <f t="shared" si="32"/>
        <v>0.04</v>
      </c>
      <c r="J658" s="3">
        <f>VLOOKUP(B658,key!A:J,5,FALSE)</f>
        <v>8.3000000000000007</v>
      </c>
      <c r="K658" s="3">
        <f>VLOOKUP(B658,key!A:J,8,FALSE)</f>
        <v>66</v>
      </c>
      <c r="L658" s="3">
        <f>ROUND(VLOOKUP(B658,key!A:J,10,FALSE),2)</f>
        <v>3.12</v>
      </c>
    </row>
    <row r="659" spans="1:12" x14ac:dyDescent="0.4">
      <c r="A659" s="3">
        <v>-10</v>
      </c>
      <c r="B659" s="3" t="s">
        <v>152</v>
      </c>
      <c r="C659" s="3" t="s">
        <v>541</v>
      </c>
      <c r="D659" s="3" t="s">
        <v>1</v>
      </c>
      <c r="E659" s="3" t="s">
        <v>725</v>
      </c>
      <c r="F659" s="3" t="str">
        <f t="shared" si="31"/>
        <v>T_desiccation</v>
      </c>
      <c r="G659" s="3" t="str">
        <f t="shared" si="30"/>
        <v>T_desiccation_-10</v>
      </c>
      <c r="H659" s="3">
        <v>43.017643927582341</v>
      </c>
      <c r="I659" s="3">
        <f t="shared" si="32"/>
        <v>0.10199999999999999</v>
      </c>
      <c r="J659" s="3">
        <f>VLOOKUP(B659,key!A:J,5,FALSE)</f>
        <v>9.4</v>
      </c>
      <c r="K659" s="3">
        <f>VLOOKUP(B659,key!A:J,8,FALSE)</f>
        <v>104</v>
      </c>
      <c r="L659" s="3">
        <f>ROUND(VLOOKUP(B659,key!A:J,10,FALSE),2)</f>
        <v>4.62</v>
      </c>
    </row>
    <row r="660" spans="1:12" x14ac:dyDescent="0.4">
      <c r="A660" s="3">
        <v>1</v>
      </c>
      <c r="B660" s="3" t="s">
        <v>152</v>
      </c>
      <c r="C660" s="3" t="s">
        <v>541</v>
      </c>
      <c r="D660" s="3" t="s">
        <v>1</v>
      </c>
      <c r="E660" s="3" t="s">
        <v>725</v>
      </c>
      <c r="F660" s="3" t="str">
        <f t="shared" si="31"/>
        <v>T_desiccation</v>
      </c>
      <c r="G660" s="3" t="str">
        <f t="shared" si="30"/>
        <v>T_desiccation_1</v>
      </c>
      <c r="H660" s="3">
        <v>133.01619212694061</v>
      </c>
      <c r="I660" s="3">
        <f t="shared" si="32"/>
        <v>0.317</v>
      </c>
      <c r="J660" s="3">
        <f>VLOOKUP(B660,key!A:J,5,FALSE)</f>
        <v>9.4</v>
      </c>
      <c r="K660" s="3">
        <f>VLOOKUP(B660,key!A:J,8,FALSE)</f>
        <v>104</v>
      </c>
      <c r="L660" s="3">
        <f>ROUND(VLOOKUP(B660,key!A:J,10,FALSE),2)</f>
        <v>4.62</v>
      </c>
    </row>
    <row r="661" spans="1:12" x14ac:dyDescent="0.4">
      <c r="A661" s="3">
        <v>2</v>
      </c>
      <c r="B661" s="3" t="s">
        <v>152</v>
      </c>
      <c r="C661" s="3" t="s">
        <v>541</v>
      </c>
      <c r="D661" s="3" t="s">
        <v>1</v>
      </c>
      <c r="E661" s="3" t="s">
        <v>725</v>
      </c>
      <c r="F661" s="3" t="str">
        <f t="shared" si="31"/>
        <v>T_desiccation</v>
      </c>
      <c r="G661" s="3" t="str">
        <f t="shared" si="30"/>
        <v>T_desiccation_2</v>
      </c>
      <c r="H661" s="3">
        <v>124.14689675117842</v>
      </c>
      <c r="I661" s="3">
        <f t="shared" si="32"/>
        <v>0.29599999999999999</v>
      </c>
      <c r="J661" s="3">
        <f>VLOOKUP(B661,key!A:J,5,FALSE)</f>
        <v>9.4</v>
      </c>
      <c r="K661" s="3">
        <f>VLOOKUP(B661,key!A:J,8,FALSE)</f>
        <v>104</v>
      </c>
      <c r="L661" s="3">
        <f>ROUND(VLOOKUP(B661,key!A:J,10,FALSE),2)</f>
        <v>4.62</v>
      </c>
    </row>
    <row r="662" spans="1:12" x14ac:dyDescent="0.4">
      <c r="A662" s="3">
        <v>6</v>
      </c>
      <c r="B662" s="3" t="s">
        <v>152</v>
      </c>
      <c r="C662" s="3" t="s">
        <v>541</v>
      </c>
      <c r="D662" s="3" t="s">
        <v>1</v>
      </c>
      <c r="E662" s="3" t="s">
        <v>725</v>
      </c>
      <c r="F662" s="3" t="str">
        <f t="shared" si="31"/>
        <v>T_desiccation</v>
      </c>
      <c r="G662" s="3" t="str">
        <f t="shared" si="30"/>
        <v>T_desiccation_6</v>
      </c>
      <c r="H662" s="3">
        <v>61.578443046019814</v>
      </c>
      <c r="I662" s="3">
        <f t="shared" si="32"/>
        <v>0.14699999999999999</v>
      </c>
      <c r="J662" s="3">
        <f>VLOOKUP(B662,key!A:J,5,FALSE)</f>
        <v>9.4</v>
      </c>
      <c r="K662" s="3">
        <f>VLOOKUP(B662,key!A:J,8,FALSE)</f>
        <v>104</v>
      </c>
      <c r="L662" s="3">
        <f>ROUND(VLOOKUP(B662,key!A:J,10,FALSE),2)</f>
        <v>4.62</v>
      </c>
    </row>
    <row r="663" spans="1:12" x14ac:dyDescent="0.4">
      <c r="A663" s="3">
        <v>10</v>
      </c>
      <c r="B663" s="3" t="s">
        <v>152</v>
      </c>
      <c r="C663" s="3" t="s">
        <v>541</v>
      </c>
      <c r="D663" s="3" t="s">
        <v>1</v>
      </c>
      <c r="E663" s="3" t="s">
        <v>725</v>
      </c>
      <c r="F663" s="3" t="str">
        <f t="shared" si="31"/>
        <v>T_desiccation</v>
      </c>
      <c r="G663" s="3" t="str">
        <f t="shared" si="30"/>
        <v>T_desiccation_10</v>
      </c>
      <c r="H663" s="3">
        <v>65.105416941665524</v>
      </c>
      <c r="I663" s="3">
        <f t="shared" si="32"/>
        <v>0.155</v>
      </c>
      <c r="J663" s="3">
        <f>VLOOKUP(B663,key!A:J,5,FALSE)</f>
        <v>9.4</v>
      </c>
      <c r="K663" s="3">
        <f>VLOOKUP(B663,key!A:J,8,FALSE)</f>
        <v>104</v>
      </c>
      <c r="L663" s="3">
        <f>ROUND(VLOOKUP(B663,key!A:J,10,FALSE),2)</f>
        <v>4.62</v>
      </c>
    </row>
    <row r="664" spans="1:12" x14ac:dyDescent="0.4">
      <c r="A664" s="3">
        <v>-10</v>
      </c>
      <c r="B664" s="3" t="s">
        <v>96</v>
      </c>
      <c r="C664" s="3" t="s">
        <v>541</v>
      </c>
      <c r="D664" s="3" t="s">
        <v>1</v>
      </c>
      <c r="E664" s="3" t="s">
        <v>725</v>
      </c>
      <c r="F664" s="3" t="str">
        <f t="shared" si="31"/>
        <v>T_desiccation</v>
      </c>
      <c r="G664" s="3" t="str">
        <f t="shared" si="30"/>
        <v>T_desiccation_-10</v>
      </c>
      <c r="H664" s="3">
        <v>22.259332306660639</v>
      </c>
      <c r="I664" s="3">
        <f t="shared" si="32"/>
        <v>0.06</v>
      </c>
      <c r="J664" s="3">
        <f>VLOOKUP(B664,key!A:J,5,FALSE)</f>
        <v>8.3000000000000007</v>
      </c>
      <c r="K664" s="3">
        <f>VLOOKUP(B664,key!A:J,8,FALSE)</f>
        <v>99</v>
      </c>
      <c r="L664" s="3">
        <f>ROUND(VLOOKUP(B664,key!A:J,10,FALSE),2)</f>
        <v>4.42</v>
      </c>
    </row>
    <row r="665" spans="1:12" x14ac:dyDescent="0.4">
      <c r="A665" s="3">
        <v>1</v>
      </c>
      <c r="B665" s="3" t="s">
        <v>96</v>
      </c>
      <c r="C665" s="3" t="s">
        <v>541</v>
      </c>
      <c r="D665" s="3" t="s">
        <v>1</v>
      </c>
      <c r="E665" s="3" t="s">
        <v>725</v>
      </c>
      <c r="F665" s="3" t="str">
        <f t="shared" si="31"/>
        <v>T_desiccation</v>
      </c>
      <c r="G665" s="3" t="str">
        <f t="shared" si="30"/>
        <v>T_desiccation_1</v>
      </c>
      <c r="H665" s="3">
        <v>69.676325809159152</v>
      </c>
      <c r="I665" s="3">
        <f t="shared" si="32"/>
        <v>0.188</v>
      </c>
      <c r="J665" s="3">
        <f>VLOOKUP(B665,key!A:J,5,FALSE)</f>
        <v>8.3000000000000007</v>
      </c>
      <c r="K665" s="3">
        <f>VLOOKUP(B665,key!A:J,8,FALSE)</f>
        <v>99</v>
      </c>
      <c r="L665" s="3">
        <f>ROUND(VLOOKUP(B665,key!A:J,10,FALSE),2)</f>
        <v>4.42</v>
      </c>
    </row>
    <row r="666" spans="1:12" x14ac:dyDescent="0.4">
      <c r="A666" s="3">
        <v>2</v>
      </c>
      <c r="B666" s="3" t="s">
        <v>96</v>
      </c>
      <c r="C666" s="3" t="s">
        <v>541</v>
      </c>
      <c r="D666" s="3" t="s">
        <v>1</v>
      </c>
      <c r="E666" s="3" t="s">
        <v>725</v>
      </c>
      <c r="F666" s="3" t="str">
        <f t="shared" si="31"/>
        <v>T_desiccation</v>
      </c>
      <c r="G666" s="3" t="str">
        <f t="shared" si="30"/>
        <v>T_desiccation_2</v>
      </c>
      <c r="H666" s="3">
        <v>90.254075375399424</v>
      </c>
      <c r="I666" s="3">
        <f t="shared" si="32"/>
        <v>0.24299999999999999</v>
      </c>
      <c r="J666" s="3">
        <f>VLOOKUP(B666,key!A:J,5,FALSE)</f>
        <v>8.3000000000000007</v>
      </c>
      <c r="K666" s="3">
        <f>VLOOKUP(B666,key!A:J,8,FALSE)</f>
        <v>99</v>
      </c>
      <c r="L666" s="3">
        <f>ROUND(VLOOKUP(B666,key!A:J,10,FALSE),2)</f>
        <v>4.42</v>
      </c>
    </row>
    <row r="667" spans="1:12" x14ac:dyDescent="0.4">
      <c r="A667" s="3">
        <v>6</v>
      </c>
      <c r="B667" s="3" t="s">
        <v>96</v>
      </c>
      <c r="C667" s="3" t="s">
        <v>541</v>
      </c>
      <c r="D667" s="3" t="s">
        <v>1</v>
      </c>
      <c r="E667" s="3" t="s">
        <v>725</v>
      </c>
      <c r="F667" s="3" t="str">
        <f t="shared" si="31"/>
        <v>T_desiccation</v>
      </c>
      <c r="G667" s="3" t="str">
        <f t="shared" si="30"/>
        <v>T_desiccation_6</v>
      </c>
      <c r="H667" s="3">
        <v>15.871948903853195</v>
      </c>
      <c r="I667" s="3">
        <f t="shared" si="32"/>
        <v>4.2999999999999997E-2</v>
      </c>
      <c r="J667" s="3">
        <f>VLOOKUP(B667,key!A:J,5,FALSE)</f>
        <v>8.3000000000000007</v>
      </c>
      <c r="K667" s="3">
        <f>VLOOKUP(B667,key!A:J,8,FALSE)</f>
        <v>99</v>
      </c>
      <c r="L667" s="3">
        <f>ROUND(VLOOKUP(B667,key!A:J,10,FALSE),2)</f>
        <v>4.42</v>
      </c>
    </row>
    <row r="668" spans="1:12" x14ac:dyDescent="0.4">
      <c r="A668" s="3">
        <v>10</v>
      </c>
      <c r="B668" s="3" t="s">
        <v>96</v>
      </c>
      <c r="C668" s="3" t="s">
        <v>541</v>
      </c>
      <c r="D668" s="3" t="s">
        <v>1</v>
      </c>
      <c r="E668" s="3" t="s">
        <v>725</v>
      </c>
      <c r="F668" s="3" t="str">
        <f t="shared" si="31"/>
        <v>T_desiccation</v>
      </c>
      <c r="G668" s="3" t="str">
        <f t="shared" si="30"/>
        <v>T_desiccation_10</v>
      </c>
      <c r="H668" s="3">
        <v>9.3417950194586865</v>
      </c>
      <c r="I668" s="3">
        <f t="shared" si="32"/>
        <v>2.5000000000000001E-2</v>
      </c>
      <c r="J668" s="3">
        <f>VLOOKUP(B668,key!A:J,5,FALSE)</f>
        <v>8.3000000000000007</v>
      </c>
      <c r="K668" s="3">
        <f>VLOOKUP(B668,key!A:J,8,FALSE)</f>
        <v>99</v>
      </c>
      <c r="L668" s="3">
        <f>ROUND(VLOOKUP(B668,key!A:J,10,FALSE),2)</f>
        <v>4.42</v>
      </c>
    </row>
    <row r="669" spans="1:12" x14ac:dyDescent="0.4">
      <c r="A669" s="3">
        <v>-10</v>
      </c>
      <c r="B669" s="3" t="s">
        <v>59</v>
      </c>
      <c r="C669" s="3" t="s">
        <v>541</v>
      </c>
      <c r="D669" s="3" t="s">
        <v>1</v>
      </c>
      <c r="E669" s="3" t="s">
        <v>725</v>
      </c>
      <c r="F669" s="3" t="str">
        <f t="shared" si="31"/>
        <v>T_desiccation</v>
      </c>
      <c r="G669" s="3" t="str">
        <f t="shared" si="30"/>
        <v>T_desiccation_-10</v>
      </c>
      <c r="H669" s="3">
        <v>13.823034509367261</v>
      </c>
      <c r="I669" s="3">
        <f t="shared" si="32"/>
        <v>4.3999999999999997E-2</v>
      </c>
      <c r="J669" s="3">
        <f>VLOOKUP(B669,key!A:J,5,FALSE)</f>
        <v>7.1</v>
      </c>
      <c r="K669" s="3">
        <f>VLOOKUP(B669,key!A:J,8,FALSE)</f>
        <v>74</v>
      </c>
      <c r="L669" s="3">
        <f>ROUND(VLOOKUP(B669,key!A:J,10,FALSE),2)</f>
        <v>3.41</v>
      </c>
    </row>
    <row r="670" spans="1:12" x14ac:dyDescent="0.4">
      <c r="A670" s="3">
        <v>1</v>
      </c>
      <c r="B670" s="3" t="s">
        <v>59</v>
      </c>
      <c r="C670" s="3" t="s">
        <v>541</v>
      </c>
      <c r="D670" s="3" t="s">
        <v>1</v>
      </c>
      <c r="E670" s="3" t="s">
        <v>725</v>
      </c>
      <c r="F670" s="3" t="str">
        <f t="shared" si="31"/>
        <v>T_desiccation</v>
      </c>
      <c r="G670" s="3" t="str">
        <f t="shared" si="30"/>
        <v>T_desiccation_1</v>
      </c>
      <c r="H670" s="3">
        <v>28.022588507758385</v>
      </c>
      <c r="I670" s="3">
        <f t="shared" si="32"/>
        <v>8.7999999999999995E-2</v>
      </c>
      <c r="J670" s="3">
        <f>VLOOKUP(B670,key!A:J,5,FALSE)</f>
        <v>7.1</v>
      </c>
      <c r="K670" s="3">
        <f>VLOOKUP(B670,key!A:J,8,FALSE)</f>
        <v>74</v>
      </c>
      <c r="L670" s="3">
        <f>ROUND(VLOOKUP(B670,key!A:J,10,FALSE),2)</f>
        <v>3.41</v>
      </c>
    </row>
    <row r="671" spans="1:12" x14ac:dyDescent="0.4">
      <c r="A671" s="3">
        <v>2</v>
      </c>
      <c r="B671" s="3" t="s">
        <v>59</v>
      </c>
      <c r="C671" s="3" t="s">
        <v>541</v>
      </c>
      <c r="D671" s="3" t="s">
        <v>1</v>
      </c>
      <c r="E671" s="3" t="s">
        <v>725</v>
      </c>
      <c r="F671" s="3" t="str">
        <f t="shared" si="31"/>
        <v>T_desiccation</v>
      </c>
      <c r="G671" s="3" t="str">
        <f t="shared" si="30"/>
        <v>T_desiccation_2</v>
      </c>
      <c r="H671" s="3">
        <v>91.08794672221461</v>
      </c>
      <c r="I671" s="3">
        <f t="shared" si="32"/>
        <v>0.28699999999999998</v>
      </c>
      <c r="J671" s="3">
        <f>VLOOKUP(B671,key!A:J,5,FALSE)</f>
        <v>7.1</v>
      </c>
      <c r="K671" s="3">
        <f>VLOOKUP(B671,key!A:J,8,FALSE)</f>
        <v>74</v>
      </c>
      <c r="L671" s="3">
        <f>ROUND(VLOOKUP(B671,key!A:J,10,FALSE),2)</f>
        <v>3.41</v>
      </c>
    </row>
    <row r="672" spans="1:12" x14ac:dyDescent="0.4">
      <c r="A672" s="3">
        <v>6</v>
      </c>
      <c r="B672" s="3" t="s">
        <v>59</v>
      </c>
      <c r="C672" s="3" t="s">
        <v>541</v>
      </c>
      <c r="D672" s="3" t="s">
        <v>1</v>
      </c>
      <c r="E672" s="3" t="s">
        <v>725</v>
      </c>
      <c r="F672" s="3" t="str">
        <f t="shared" si="31"/>
        <v>T_desiccation</v>
      </c>
      <c r="G672" s="3" t="str">
        <f t="shared" si="30"/>
        <v>T_desiccation_6</v>
      </c>
      <c r="H672" s="3">
        <v>18.839339350341419</v>
      </c>
      <c r="I672" s="3">
        <f t="shared" si="32"/>
        <v>5.8999999999999997E-2</v>
      </c>
      <c r="J672" s="3">
        <f>VLOOKUP(B672,key!A:J,5,FALSE)</f>
        <v>7.1</v>
      </c>
      <c r="K672" s="3">
        <f>VLOOKUP(B672,key!A:J,8,FALSE)</f>
        <v>74</v>
      </c>
      <c r="L672" s="3">
        <f>ROUND(VLOOKUP(B672,key!A:J,10,FALSE),2)</f>
        <v>3.41</v>
      </c>
    </row>
    <row r="673" spans="1:12" x14ac:dyDescent="0.4">
      <c r="A673" s="3">
        <v>10</v>
      </c>
      <c r="B673" s="3" t="s">
        <v>59</v>
      </c>
      <c r="C673" s="3" t="s">
        <v>541</v>
      </c>
      <c r="D673" s="3" t="s">
        <v>1</v>
      </c>
      <c r="E673" s="3" t="s">
        <v>725</v>
      </c>
      <c r="F673" s="3" t="str">
        <f t="shared" si="31"/>
        <v>T_desiccation</v>
      </c>
      <c r="G673" s="3" t="str">
        <f t="shared" si="30"/>
        <v>T_desiccation_10</v>
      </c>
      <c r="H673" s="3">
        <v>31.093478682459136</v>
      </c>
      <c r="I673" s="3">
        <f t="shared" si="32"/>
        <v>9.8000000000000004E-2</v>
      </c>
      <c r="J673" s="3">
        <f>VLOOKUP(B673,key!A:J,5,FALSE)</f>
        <v>7.1</v>
      </c>
      <c r="K673" s="3">
        <f>VLOOKUP(B673,key!A:J,8,FALSE)</f>
        <v>74</v>
      </c>
      <c r="L673" s="3">
        <f>ROUND(VLOOKUP(B673,key!A:J,10,FALSE),2)</f>
        <v>3.41</v>
      </c>
    </row>
    <row r="674" spans="1:12" x14ac:dyDescent="0.4">
      <c r="A674" s="3">
        <v>-10</v>
      </c>
      <c r="B674" s="3" t="s">
        <v>137</v>
      </c>
      <c r="C674" s="3" t="s">
        <v>541</v>
      </c>
      <c r="D674" s="3" t="s">
        <v>1</v>
      </c>
      <c r="E674" s="3" t="s">
        <v>725</v>
      </c>
      <c r="F674" s="3" t="str">
        <f t="shared" si="31"/>
        <v>T_desiccation</v>
      </c>
      <c r="G674" s="3" t="str">
        <f t="shared" si="30"/>
        <v>T_desiccation_-10</v>
      </c>
      <c r="H674" s="3">
        <v>38.453426350214414</v>
      </c>
      <c r="I674" s="3">
        <f t="shared" si="32"/>
        <v>8.4000000000000005E-2</v>
      </c>
      <c r="J674" s="3">
        <f>VLOOKUP(B674,key!A:J,5,FALSE)</f>
        <v>10.199999999999999</v>
      </c>
      <c r="K674" s="3">
        <f>VLOOKUP(B674,key!A:J,8,FALSE)</f>
        <v>105</v>
      </c>
      <c r="L674" s="3">
        <f>ROUND(VLOOKUP(B674,key!A:J,10,FALSE),2)</f>
        <v>4.67</v>
      </c>
    </row>
    <row r="675" spans="1:12" x14ac:dyDescent="0.4">
      <c r="A675" s="3">
        <v>1</v>
      </c>
      <c r="B675" s="3" t="s">
        <v>137</v>
      </c>
      <c r="C675" s="3" t="s">
        <v>541</v>
      </c>
      <c r="D675" s="3" t="s">
        <v>1</v>
      </c>
      <c r="E675" s="3" t="s">
        <v>725</v>
      </c>
      <c r="F675" s="3" t="str">
        <f t="shared" si="31"/>
        <v>T_desiccation</v>
      </c>
      <c r="G675" s="3" t="str">
        <f t="shared" si="30"/>
        <v>T_desiccation_1</v>
      </c>
      <c r="H675" s="3">
        <v>142.58656491444842</v>
      </c>
      <c r="I675" s="3">
        <f t="shared" si="32"/>
        <v>0.313</v>
      </c>
      <c r="J675" s="3">
        <f>VLOOKUP(B675,key!A:J,5,FALSE)</f>
        <v>10.199999999999999</v>
      </c>
      <c r="K675" s="3">
        <f>VLOOKUP(B675,key!A:J,8,FALSE)</f>
        <v>105</v>
      </c>
      <c r="L675" s="3">
        <f>ROUND(VLOOKUP(B675,key!A:J,10,FALSE),2)</f>
        <v>4.67</v>
      </c>
    </row>
    <row r="676" spans="1:12" x14ac:dyDescent="0.4">
      <c r="A676" s="3">
        <v>2</v>
      </c>
      <c r="B676" s="3" t="s">
        <v>137</v>
      </c>
      <c r="C676" s="3" t="s">
        <v>541</v>
      </c>
      <c r="D676" s="3" t="s">
        <v>1</v>
      </c>
      <c r="E676" s="3" t="s">
        <v>725</v>
      </c>
      <c r="F676" s="3" t="str">
        <f t="shared" si="31"/>
        <v>T_desiccation</v>
      </c>
      <c r="G676" s="3" t="str">
        <f t="shared" si="30"/>
        <v>T_desiccation_2</v>
      </c>
      <c r="H676" s="3">
        <v>82.226424283343732</v>
      </c>
      <c r="I676" s="3">
        <f t="shared" si="32"/>
        <v>0.18099999999999999</v>
      </c>
      <c r="J676" s="3">
        <f>VLOOKUP(B676,key!A:J,5,FALSE)</f>
        <v>10.199999999999999</v>
      </c>
      <c r="K676" s="3">
        <f>VLOOKUP(B676,key!A:J,8,FALSE)</f>
        <v>105</v>
      </c>
      <c r="L676" s="3">
        <f>ROUND(VLOOKUP(B676,key!A:J,10,FALSE),2)</f>
        <v>4.67</v>
      </c>
    </row>
    <row r="677" spans="1:12" x14ac:dyDescent="0.4">
      <c r="A677" s="3">
        <v>6</v>
      </c>
      <c r="B677" s="3" t="s">
        <v>137</v>
      </c>
      <c r="C677" s="3" t="s">
        <v>541</v>
      </c>
      <c r="D677" s="3" t="s">
        <v>1</v>
      </c>
      <c r="E677" s="3" t="s">
        <v>725</v>
      </c>
      <c r="F677" s="3" t="str">
        <f t="shared" si="31"/>
        <v>T_desiccation</v>
      </c>
      <c r="G677" s="3" t="str">
        <f t="shared" si="30"/>
        <v>T_desiccation_6</v>
      </c>
      <c r="H677" s="3">
        <v>40.568740068700308</v>
      </c>
      <c r="I677" s="3">
        <f t="shared" si="32"/>
        <v>8.8999999999999996E-2</v>
      </c>
      <c r="J677" s="3">
        <f>VLOOKUP(B677,key!A:J,5,FALSE)</f>
        <v>10.199999999999999</v>
      </c>
      <c r="K677" s="3">
        <f>VLOOKUP(B677,key!A:J,8,FALSE)</f>
        <v>105</v>
      </c>
      <c r="L677" s="3">
        <f>ROUND(VLOOKUP(B677,key!A:J,10,FALSE),2)</f>
        <v>4.67</v>
      </c>
    </row>
    <row r="678" spans="1:12" x14ac:dyDescent="0.4">
      <c r="A678" s="3">
        <v>10</v>
      </c>
      <c r="B678" s="3" t="s">
        <v>137</v>
      </c>
      <c r="C678" s="3" t="s">
        <v>541</v>
      </c>
      <c r="D678" s="3" t="s">
        <v>1</v>
      </c>
      <c r="E678" s="3" t="s">
        <v>725</v>
      </c>
      <c r="F678" s="3" t="str">
        <f t="shared" si="31"/>
        <v>T_desiccation</v>
      </c>
      <c r="G678" s="3" t="str">
        <f t="shared" si="30"/>
        <v>T_desiccation_10</v>
      </c>
      <c r="H678" s="3">
        <v>18.717807746562357</v>
      </c>
      <c r="I678" s="3">
        <f t="shared" si="32"/>
        <v>4.1000000000000002E-2</v>
      </c>
      <c r="J678" s="3">
        <f>VLOOKUP(B678,key!A:J,5,FALSE)</f>
        <v>10.199999999999999</v>
      </c>
      <c r="K678" s="3">
        <f>VLOOKUP(B678,key!A:J,8,FALSE)</f>
        <v>105</v>
      </c>
      <c r="L678" s="3">
        <f>ROUND(VLOOKUP(B678,key!A:J,10,FALSE),2)</f>
        <v>4.67</v>
      </c>
    </row>
    <row r="679" spans="1:12" x14ac:dyDescent="0.4">
      <c r="A679" s="3">
        <v>-10</v>
      </c>
      <c r="B679" s="3" t="s">
        <v>186</v>
      </c>
      <c r="C679" s="3" t="s">
        <v>541</v>
      </c>
      <c r="D679" s="3" t="s">
        <v>1</v>
      </c>
      <c r="E679" s="3" t="s">
        <v>725</v>
      </c>
      <c r="F679" s="3" t="str">
        <f t="shared" si="31"/>
        <v>T_desiccation</v>
      </c>
      <c r="G679" s="3" t="str">
        <f t="shared" si="30"/>
        <v>T_desiccation_-10</v>
      </c>
      <c r="H679" s="3">
        <v>60.748542723372367</v>
      </c>
      <c r="I679" s="3">
        <f t="shared" si="32"/>
        <v>0.14000000000000001</v>
      </c>
      <c r="J679" s="3">
        <f>VLOOKUP(B679,key!A:J,5,FALSE)</f>
        <v>9.6999999999999993</v>
      </c>
      <c r="K679" s="3">
        <f>VLOOKUP(B679,key!A:J,8,FALSE)</f>
        <v>120</v>
      </c>
      <c r="L679" s="3">
        <f>ROUND(VLOOKUP(B679,key!A:J,10,FALSE),2)</f>
        <v>5.25</v>
      </c>
    </row>
    <row r="680" spans="1:12" x14ac:dyDescent="0.4">
      <c r="A680" s="3">
        <v>1</v>
      </c>
      <c r="B680" s="3" t="s">
        <v>186</v>
      </c>
      <c r="C680" s="3" t="s">
        <v>541</v>
      </c>
      <c r="D680" s="3" t="s">
        <v>1</v>
      </c>
      <c r="E680" s="3" t="s">
        <v>725</v>
      </c>
      <c r="F680" s="3" t="str">
        <f t="shared" si="31"/>
        <v>T_desiccation</v>
      </c>
      <c r="G680" s="3" t="str">
        <f t="shared" si="30"/>
        <v>T_desiccation_1</v>
      </c>
      <c r="H680" s="3">
        <v>11.488792131471456</v>
      </c>
      <c r="I680" s="3">
        <f t="shared" si="32"/>
        <v>2.7E-2</v>
      </c>
      <c r="J680" s="3">
        <f>VLOOKUP(B680,key!A:J,5,FALSE)</f>
        <v>9.6999999999999993</v>
      </c>
      <c r="K680" s="3">
        <f>VLOOKUP(B680,key!A:J,8,FALSE)</f>
        <v>120</v>
      </c>
      <c r="L680" s="3">
        <f>ROUND(VLOOKUP(B680,key!A:J,10,FALSE),2)</f>
        <v>5.25</v>
      </c>
    </row>
    <row r="681" spans="1:12" x14ac:dyDescent="0.4">
      <c r="A681" s="3">
        <v>2</v>
      </c>
      <c r="B681" s="3" t="s">
        <v>186</v>
      </c>
      <c r="C681" s="3" t="s">
        <v>541</v>
      </c>
      <c r="D681" s="3" t="s">
        <v>1</v>
      </c>
      <c r="E681" s="3" t="s">
        <v>725</v>
      </c>
      <c r="F681" s="3" t="str">
        <f t="shared" si="31"/>
        <v>T_desiccation</v>
      </c>
      <c r="G681" s="3" t="str">
        <f t="shared" si="30"/>
        <v>T_desiccation_2</v>
      </c>
      <c r="H681" s="3">
        <v>96.253326971205553</v>
      </c>
      <c r="I681" s="3">
        <f t="shared" si="32"/>
        <v>0.222</v>
      </c>
      <c r="J681" s="3">
        <f>VLOOKUP(B681,key!A:J,5,FALSE)</f>
        <v>9.6999999999999993</v>
      </c>
      <c r="K681" s="3">
        <f>VLOOKUP(B681,key!A:J,8,FALSE)</f>
        <v>120</v>
      </c>
      <c r="L681" s="3">
        <f>ROUND(VLOOKUP(B681,key!A:J,10,FALSE),2)</f>
        <v>5.25</v>
      </c>
    </row>
    <row r="682" spans="1:12" x14ac:dyDescent="0.4">
      <c r="A682" s="3">
        <v>6</v>
      </c>
      <c r="B682" s="3" t="s">
        <v>186</v>
      </c>
      <c r="C682" s="3" t="s">
        <v>541</v>
      </c>
      <c r="D682" s="3" t="s">
        <v>1</v>
      </c>
      <c r="E682" s="3" t="s">
        <v>725</v>
      </c>
      <c r="F682" s="3" t="str">
        <f t="shared" si="31"/>
        <v>T_desiccation</v>
      </c>
      <c r="G682" s="3" t="str">
        <f t="shared" si="30"/>
        <v>T_desiccation_6</v>
      </c>
      <c r="H682" s="3">
        <v>76.635522725641778</v>
      </c>
      <c r="I682" s="3">
        <f t="shared" si="32"/>
        <v>0.17699999999999999</v>
      </c>
      <c r="J682" s="3">
        <f>VLOOKUP(B682,key!A:J,5,FALSE)</f>
        <v>9.6999999999999993</v>
      </c>
      <c r="K682" s="3">
        <f>VLOOKUP(B682,key!A:J,8,FALSE)</f>
        <v>120</v>
      </c>
      <c r="L682" s="3">
        <f>ROUND(VLOOKUP(B682,key!A:J,10,FALSE),2)</f>
        <v>5.25</v>
      </c>
    </row>
    <row r="683" spans="1:12" x14ac:dyDescent="0.4">
      <c r="A683" s="3">
        <v>10</v>
      </c>
      <c r="B683" s="3" t="s">
        <v>186</v>
      </c>
      <c r="C683" s="3" t="s">
        <v>541</v>
      </c>
      <c r="D683" s="3" t="s">
        <v>1</v>
      </c>
      <c r="E683" s="3" t="s">
        <v>725</v>
      </c>
      <c r="F683" s="3" t="str">
        <f t="shared" si="31"/>
        <v>T_desiccation</v>
      </c>
      <c r="G683" s="3" t="str">
        <f t="shared" si="30"/>
        <v>T_desiccation_10</v>
      </c>
      <c r="H683" s="3">
        <v>89.834236929749011</v>
      </c>
      <c r="I683" s="3">
        <f t="shared" si="32"/>
        <v>0.20699999999999999</v>
      </c>
      <c r="J683" s="3">
        <f>VLOOKUP(B683,key!A:J,5,FALSE)</f>
        <v>9.6999999999999993</v>
      </c>
      <c r="K683" s="3">
        <f>VLOOKUP(B683,key!A:J,8,FALSE)</f>
        <v>120</v>
      </c>
      <c r="L683" s="3">
        <f>ROUND(VLOOKUP(B683,key!A:J,10,FALSE),2)</f>
        <v>5.25</v>
      </c>
    </row>
    <row r="684" spans="1:12" x14ac:dyDescent="0.4">
      <c r="A684" s="3">
        <v>-10</v>
      </c>
      <c r="B684" s="3" t="s">
        <v>78</v>
      </c>
      <c r="C684" s="3" t="s">
        <v>541</v>
      </c>
      <c r="D684" s="3" t="s">
        <v>1</v>
      </c>
      <c r="E684" s="3" t="s">
        <v>725</v>
      </c>
      <c r="F684" s="3" t="str">
        <f t="shared" si="31"/>
        <v>T_desiccation</v>
      </c>
      <c r="G684" s="3" t="str">
        <f t="shared" si="30"/>
        <v>T_desiccation_-10</v>
      </c>
      <c r="H684" s="3">
        <v>17.144147693993858</v>
      </c>
      <c r="I684" s="3">
        <f t="shared" si="32"/>
        <v>4.9000000000000002E-2</v>
      </c>
      <c r="J684" s="3">
        <f>VLOOKUP(B684,key!A:J,5,FALSE)</f>
        <v>7.8</v>
      </c>
      <c r="K684" s="3">
        <f>VLOOKUP(B684,key!A:J,8,FALSE)</f>
        <v>101</v>
      </c>
      <c r="L684" s="3">
        <f>ROUND(VLOOKUP(B684,key!A:J,10,FALSE),2)</f>
        <v>4.51</v>
      </c>
    </row>
    <row r="685" spans="1:12" x14ac:dyDescent="0.4">
      <c r="A685" s="3">
        <v>1</v>
      </c>
      <c r="B685" s="3" t="s">
        <v>78</v>
      </c>
      <c r="C685" s="3" t="s">
        <v>541</v>
      </c>
      <c r="D685" s="3" t="s">
        <v>1</v>
      </c>
      <c r="E685" s="3" t="s">
        <v>725</v>
      </c>
      <c r="F685" s="3" t="str">
        <f t="shared" si="31"/>
        <v>T_desiccation</v>
      </c>
      <c r="G685" s="3" t="str">
        <f t="shared" si="30"/>
        <v>T_desiccation_1</v>
      </c>
      <c r="H685" s="3">
        <v>61.560332117351734</v>
      </c>
      <c r="I685" s="3">
        <f t="shared" si="32"/>
        <v>0.17699999999999999</v>
      </c>
      <c r="J685" s="3">
        <f>VLOOKUP(B685,key!A:J,5,FALSE)</f>
        <v>7.8</v>
      </c>
      <c r="K685" s="3">
        <f>VLOOKUP(B685,key!A:J,8,FALSE)</f>
        <v>101</v>
      </c>
      <c r="L685" s="3">
        <f>ROUND(VLOOKUP(B685,key!A:J,10,FALSE),2)</f>
        <v>4.51</v>
      </c>
    </row>
    <row r="686" spans="1:12" x14ac:dyDescent="0.4">
      <c r="A686" s="3">
        <v>2</v>
      </c>
      <c r="B686" s="3" t="s">
        <v>78</v>
      </c>
      <c r="C686" s="3" t="s">
        <v>541</v>
      </c>
      <c r="D686" s="3" t="s">
        <v>1</v>
      </c>
      <c r="E686" s="3" t="s">
        <v>725</v>
      </c>
      <c r="F686" s="3" t="str">
        <f t="shared" si="31"/>
        <v>T_desiccation</v>
      </c>
      <c r="G686" s="3" t="str">
        <f t="shared" si="30"/>
        <v>T_desiccation_2</v>
      </c>
      <c r="H686" s="3">
        <v>77.447904630386347</v>
      </c>
      <c r="I686" s="3">
        <f t="shared" si="32"/>
        <v>0.222</v>
      </c>
      <c r="J686" s="3">
        <f>VLOOKUP(B686,key!A:J,5,FALSE)</f>
        <v>7.8</v>
      </c>
      <c r="K686" s="3">
        <f>VLOOKUP(B686,key!A:J,8,FALSE)</f>
        <v>101</v>
      </c>
      <c r="L686" s="3">
        <f>ROUND(VLOOKUP(B686,key!A:J,10,FALSE),2)</f>
        <v>4.51</v>
      </c>
    </row>
    <row r="687" spans="1:12" x14ac:dyDescent="0.4">
      <c r="A687" s="3">
        <v>6</v>
      </c>
      <c r="B687" s="3" t="s">
        <v>78</v>
      </c>
      <c r="C687" s="3" t="s">
        <v>541</v>
      </c>
      <c r="D687" s="3" t="s">
        <v>1</v>
      </c>
      <c r="E687" s="3" t="s">
        <v>725</v>
      </c>
      <c r="F687" s="3" t="str">
        <f t="shared" si="31"/>
        <v>T_desiccation</v>
      </c>
      <c r="G687" s="3" t="str">
        <f t="shared" si="30"/>
        <v>T_desiccation_6</v>
      </c>
      <c r="H687" s="3">
        <v>124.26533079494266</v>
      </c>
      <c r="I687" s="3">
        <f t="shared" si="32"/>
        <v>0.35699999999999998</v>
      </c>
      <c r="J687" s="3">
        <f>VLOOKUP(B687,key!A:J,5,FALSE)</f>
        <v>7.8</v>
      </c>
      <c r="K687" s="3">
        <f>VLOOKUP(B687,key!A:J,8,FALSE)</f>
        <v>101</v>
      </c>
      <c r="L687" s="3">
        <f>ROUND(VLOOKUP(B687,key!A:J,10,FALSE),2)</f>
        <v>4.51</v>
      </c>
    </row>
    <row r="688" spans="1:12" x14ac:dyDescent="0.4">
      <c r="A688" s="3">
        <v>10</v>
      </c>
      <c r="B688" s="3" t="s">
        <v>78</v>
      </c>
      <c r="C688" s="3" t="s">
        <v>541</v>
      </c>
      <c r="D688" s="3" t="s">
        <v>1</v>
      </c>
      <c r="E688" s="3" t="s">
        <v>725</v>
      </c>
      <c r="F688" s="3" t="str">
        <f t="shared" si="31"/>
        <v>T_desiccation</v>
      </c>
      <c r="G688" s="3" t="str">
        <f t="shared" si="30"/>
        <v>T_desiccation_10</v>
      </c>
      <c r="H688" s="3">
        <v>31.708558206243652</v>
      </c>
      <c r="I688" s="3">
        <f t="shared" si="32"/>
        <v>9.0999999999999998E-2</v>
      </c>
      <c r="J688" s="3">
        <f>VLOOKUP(B688,key!A:J,5,FALSE)</f>
        <v>7.8</v>
      </c>
      <c r="K688" s="3">
        <f>VLOOKUP(B688,key!A:J,8,FALSE)</f>
        <v>101</v>
      </c>
      <c r="L688" s="3">
        <f>ROUND(VLOOKUP(B688,key!A:J,10,FALSE),2)</f>
        <v>4.51</v>
      </c>
    </row>
    <row r="689" spans="1:12" x14ac:dyDescent="0.4">
      <c r="A689" s="3">
        <v>6</v>
      </c>
      <c r="B689" s="3" t="s">
        <v>499</v>
      </c>
      <c r="C689" s="3" t="s">
        <v>541</v>
      </c>
      <c r="D689" s="3" t="s">
        <v>1</v>
      </c>
      <c r="E689" s="3" t="s">
        <v>725</v>
      </c>
      <c r="F689" s="3" t="str">
        <f t="shared" si="31"/>
        <v>T_desiccation</v>
      </c>
      <c r="G689" s="3" t="str">
        <f t="shared" si="30"/>
        <v>T_desiccation_6</v>
      </c>
      <c r="H689" s="3">
        <v>11.759577739005607</v>
      </c>
      <c r="I689" s="3">
        <f t="shared" si="32"/>
        <v>3.3000000000000002E-2</v>
      </c>
      <c r="J689" s="3">
        <f>VLOOKUP(B689,key!A:J,5,FALSE)</f>
        <v>8.1</v>
      </c>
      <c r="K689" s="3">
        <f>VLOOKUP(B689,key!A:J,8,FALSE)</f>
        <v>0</v>
      </c>
      <c r="L689" s="3">
        <f>ROUND(VLOOKUP(B689,key!A:J,10,FALSE),2)</f>
        <v>4.12</v>
      </c>
    </row>
    <row r="690" spans="1:12" x14ac:dyDescent="0.4">
      <c r="A690" s="3">
        <v>6</v>
      </c>
      <c r="B690" s="3" t="s">
        <v>500</v>
      </c>
      <c r="C690" s="3" t="s">
        <v>541</v>
      </c>
      <c r="D690" s="3" t="s">
        <v>1</v>
      </c>
      <c r="E690" s="3" t="s">
        <v>725</v>
      </c>
      <c r="F690" s="3" t="str">
        <f t="shared" si="31"/>
        <v>T_desiccation</v>
      </c>
      <c r="G690" s="3" t="str">
        <f t="shared" si="30"/>
        <v>T_desiccation_6</v>
      </c>
      <c r="H690" s="3">
        <v>66.388096438085967</v>
      </c>
      <c r="I690" s="3">
        <f t="shared" si="32"/>
        <v>0.17699999999999999</v>
      </c>
      <c r="J690" s="3">
        <f>VLOOKUP(B690,key!A:J,5,FALSE)</f>
        <v>8.4</v>
      </c>
      <c r="K690" s="3">
        <f>VLOOKUP(B690,key!A:J,8,FALSE)</f>
        <v>0</v>
      </c>
      <c r="L690" s="3">
        <f>ROUND(VLOOKUP(B690,key!A:J,10,FALSE),2)</f>
        <v>3.68</v>
      </c>
    </row>
    <row r="691" spans="1:12" x14ac:dyDescent="0.4">
      <c r="A691" s="3">
        <v>6</v>
      </c>
      <c r="B691" s="3" t="s">
        <v>502</v>
      </c>
      <c r="C691" s="3" t="s">
        <v>541</v>
      </c>
      <c r="D691" s="3" t="s">
        <v>1</v>
      </c>
      <c r="E691" s="3" t="s">
        <v>725</v>
      </c>
      <c r="F691" s="3" t="str">
        <f t="shared" si="31"/>
        <v>T_desiccation</v>
      </c>
      <c r="G691" s="3" t="str">
        <f t="shared" si="30"/>
        <v>T_desiccation_6</v>
      </c>
      <c r="H691" s="3">
        <v>15.523935748339227</v>
      </c>
      <c r="I691" s="3">
        <f t="shared" si="32"/>
        <v>0.04</v>
      </c>
      <c r="J691" s="3">
        <f>VLOOKUP(B691,key!A:J,5,FALSE)</f>
        <v>8.8000000000000007</v>
      </c>
      <c r="K691" s="3">
        <f>VLOOKUP(B691,key!A:J,8,FALSE)</f>
        <v>0</v>
      </c>
      <c r="L691" s="3">
        <f>ROUND(VLOOKUP(B691,key!A:J,10,FALSE),2)</f>
        <v>4.05</v>
      </c>
    </row>
    <row r="692" spans="1:12" x14ac:dyDescent="0.4">
      <c r="A692" s="3">
        <v>6</v>
      </c>
      <c r="B692" s="3" t="s">
        <v>503</v>
      </c>
      <c r="C692" s="3" t="s">
        <v>541</v>
      </c>
      <c r="D692" s="3" t="s">
        <v>1</v>
      </c>
      <c r="E692" s="3" t="s">
        <v>725</v>
      </c>
      <c r="F692" s="3" t="str">
        <f t="shared" si="31"/>
        <v>T_desiccation</v>
      </c>
      <c r="G692" s="3" t="str">
        <f t="shared" si="30"/>
        <v>T_desiccation_6</v>
      </c>
      <c r="H692" s="3">
        <v>42.871273069807273</v>
      </c>
      <c r="I692" s="3">
        <f t="shared" si="32"/>
        <v>0.13700000000000001</v>
      </c>
      <c r="J692" s="3">
        <f>VLOOKUP(B692,key!A:J,5,FALSE)</f>
        <v>7</v>
      </c>
      <c r="K692" s="3">
        <f>VLOOKUP(B692,key!A:J,8,FALSE)</f>
        <v>0</v>
      </c>
      <c r="L692" s="3">
        <f>ROUND(VLOOKUP(B692,key!A:J,10,FALSE),2)</f>
        <v>2.25</v>
      </c>
    </row>
    <row r="693" spans="1:12" x14ac:dyDescent="0.4">
      <c r="A693" s="3">
        <v>6</v>
      </c>
      <c r="B693" s="3" t="s">
        <v>504</v>
      </c>
      <c r="C693" s="3" t="s">
        <v>541</v>
      </c>
      <c r="D693" s="3" t="s">
        <v>1</v>
      </c>
      <c r="E693" s="3" t="s">
        <v>725</v>
      </c>
      <c r="F693" s="3" t="str">
        <f t="shared" si="31"/>
        <v>T_desiccation</v>
      </c>
      <c r="G693" s="3" t="str">
        <f t="shared" si="30"/>
        <v>T_desiccation_6</v>
      </c>
      <c r="H693" s="3">
        <v>41.996191497173569</v>
      </c>
      <c r="I693" s="3">
        <f t="shared" si="32"/>
        <v>0.13400000000000001</v>
      </c>
      <c r="J693" s="3">
        <f>VLOOKUP(B693,key!A:J,5,FALSE)</f>
        <v>7</v>
      </c>
      <c r="K693" s="3">
        <f>VLOOKUP(B693,key!A:J,8,FALSE)</f>
        <v>0</v>
      </c>
      <c r="L693" s="3">
        <f>ROUND(VLOOKUP(B693,key!A:J,10,FALSE),2)</f>
        <v>2.7</v>
      </c>
    </row>
    <row r="694" spans="1:12" x14ac:dyDescent="0.4">
      <c r="A694" s="3">
        <v>6</v>
      </c>
      <c r="B694" s="3" t="s">
        <v>505</v>
      </c>
      <c r="C694" s="3" t="s">
        <v>541</v>
      </c>
      <c r="D694" s="3" t="s">
        <v>1</v>
      </c>
      <c r="E694" s="3" t="s">
        <v>725</v>
      </c>
      <c r="F694" s="3" t="str">
        <f t="shared" si="31"/>
        <v>T_desiccation</v>
      </c>
      <c r="G694" s="3" t="str">
        <f t="shared" si="30"/>
        <v>T_desiccation_6</v>
      </c>
      <c r="H694" s="3">
        <v>15.581539245244329</v>
      </c>
      <c r="I694" s="3">
        <f t="shared" si="32"/>
        <v>5.0999999999999997E-2</v>
      </c>
      <c r="J694" s="3">
        <f>VLOOKUP(B694,key!A:J,5,FALSE)</f>
        <v>6.9</v>
      </c>
      <c r="K694" s="3">
        <f>VLOOKUP(B694,key!A:J,8,FALSE)</f>
        <v>0</v>
      </c>
      <c r="L694" s="3">
        <f>ROUND(VLOOKUP(B694,key!A:J,10,FALSE),2)</f>
        <v>2.37</v>
      </c>
    </row>
    <row r="695" spans="1:12" x14ac:dyDescent="0.4">
      <c r="A695" s="3">
        <v>6</v>
      </c>
      <c r="B695" s="3" t="s">
        <v>506</v>
      </c>
      <c r="C695" s="3" t="s">
        <v>541</v>
      </c>
      <c r="D695" s="3" t="s">
        <v>1</v>
      </c>
      <c r="E695" s="3" t="s">
        <v>725</v>
      </c>
      <c r="F695" s="3" t="str">
        <f t="shared" si="31"/>
        <v>T_desiccation</v>
      </c>
      <c r="G695" s="3" t="str">
        <f t="shared" si="30"/>
        <v>T_desiccation_6</v>
      </c>
      <c r="H695" s="3">
        <v>12.395466698524217</v>
      </c>
      <c r="I695" s="3">
        <f t="shared" si="32"/>
        <v>3.6999999999999998E-2</v>
      </c>
      <c r="J695" s="3">
        <f>VLOOKUP(B695,key!A:J,5,FALSE)</f>
        <v>7.5</v>
      </c>
      <c r="K695" s="3">
        <f>VLOOKUP(B695,key!A:J,8,FALSE)</f>
        <v>0</v>
      </c>
      <c r="L695" s="3">
        <f>ROUND(VLOOKUP(B695,key!A:J,10,FALSE),2)</f>
        <v>3.67</v>
      </c>
    </row>
    <row r="696" spans="1:12" x14ac:dyDescent="0.4">
      <c r="A696" s="3">
        <v>6</v>
      </c>
      <c r="B696" s="3" t="s">
        <v>507</v>
      </c>
      <c r="C696" s="3" t="s">
        <v>541</v>
      </c>
      <c r="D696" s="3" t="s">
        <v>1</v>
      </c>
      <c r="E696" s="3" t="s">
        <v>725</v>
      </c>
      <c r="F696" s="3" t="str">
        <f t="shared" si="31"/>
        <v>T_desiccation</v>
      </c>
      <c r="G696" s="3" t="str">
        <f t="shared" si="30"/>
        <v>T_desiccation_6</v>
      </c>
      <c r="H696" s="3">
        <v>50.053395601399515</v>
      </c>
      <c r="I696" s="3">
        <f t="shared" si="32"/>
        <v>0.156</v>
      </c>
      <c r="J696" s="3">
        <f>VLOOKUP(B696,key!A:J,5,FALSE)</f>
        <v>7.2</v>
      </c>
      <c r="K696" s="3">
        <f>VLOOKUP(B696,key!A:J,8,FALSE)</f>
        <v>0</v>
      </c>
      <c r="L696" s="3">
        <f>ROUND(VLOOKUP(B696,key!A:J,10,FALSE),2)</f>
        <v>3.63</v>
      </c>
    </row>
    <row r="697" spans="1:12" x14ac:dyDescent="0.4">
      <c r="A697" s="3">
        <v>-10</v>
      </c>
      <c r="B697" s="3" t="s">
        <v>544</v>
      </c>
      <c r="C697" s="3" t="s">
        <v>541</v>
      </c>
      <c r="D697" s="3" t="s">
        <v>2</v>
      </c>
      <c r="E697" s="3" t="s">
        <v>648</v>
      </c>
      <c r="F697" s="3" t="str">
        <f t="shared" si="31"/>
        <v>D_heat_only</v>
      </c>
      <c r="G697" s="3" t="str">
        <f t="shared" si="30"/>
        <v>D_heat_only_-10</v>
      </c>
      <c r="H697" s="3">
        <v>9.5654697260291641</v>
      </c>
      <c r="I697" s="3">
        <f t="shared" si="32"/>
        <v>2.5000000000000001E-2</v>
      </c>
      <c r="J697" s="3">
        <f>VLOOKUP(B697,key!A:J,5,FALSE)</f>
        <v>8.4</v>
      </c>
      <c r="K697" s="3">
        <f>VLOOKUP(B697,key!A:J,8,FALSE)</f>
        <v>69</v>
      </c>
      <c r="L697" s="3">
        <f>ROUND(VLOOKUP(B697,key!A:J,10,FALSE),2)</f>
        <v>3.21</v>
      </c>
    </row>
    <row r="698" spans="1:12" x14ac:dyDescent="0.4">
      <c r="A698" s="3">
        <v>1</v>
      </c>
      <c r="B698" s="3" t="s">
        <v>544</v>
      </c>
      <c r="C698" s="3" t="s">
        <v>541</v>
      </c>
      <c r="D698" s="3" t="s">
        <v>2</v>
      </c>
      <c r="E698" s="3" t="s">
        <v>648</v>
      </c>
      <c r="F698" s="3" t="str">
        <f t="shared" si="31"/>
        <v>D_heat_only</v>
      </c>
      <c r="G698" s="3" t="str">
        <f t="shared" si="30"/>
        <v>D_heat_only_1</v>
      </c>
      <c r="H698" s="3">
        <v>45.208242710385719</v>
      </c>
      <c r="I698" s="3">
        <f t="shared" si="32"/>
        <v>0.121</v>
      </c>
      <c r="J698" s="3">
        <f>VLOOKUP(B698,key!A:J,5,FALSE)</f>
        <v>8.4</v>
      </c>
      <c r="K698" s="3">
        <f>VLOOKUP(B698,key!A:J,8,FALSE)</f>
        <v>69</v>
      </c>
      <c r="L698" s="3">
        <f>ROUND(VLOOKUP(B698,key!A:J,10,FALSE),2)</f>
        <v>3.21</v>
      </c>
    </row>
    <row r="699" spans="1:12" x14ac:dyDescent="0.4">
      <c r="A699" s="3">
        <v>2</v>
      </c>
      <c r="B699" s="3" t="s">
        <v>544</v>
      </c>
      <c r="C699" s="3" t="s">
        <v>541</v>
      </c>
      <c r="D699" s="3" t="s">
        <v>2</v>
      </c>
      <c r="E699" s="3" t="s">
        <v>648</v>
      </c>
      <c r="F699" s="3" t="str">
        <f t="shared" si="31"/>
        <v>D_heat_only</v>
      </c>
      <c r="G699" s="3" t="str">
        <f t="shared" si="30"/>
        <v>D_heat_only_2</v>
      </c>
      <c r="H699" s="3">
        <v>39.526911134601605</v>
      </c>
      <c r="I699" s="3">
        <f t="shared" si="32"/>
        <v>0.105</v>
      </c>
      <c r="J699" s="3">
        <f>VLOOKUP(B699,key!A:J,5,FALSE)</f>
        <v>8.4</v>
      </c>
      <c r="K699" s="3">
        <f>VLOOKUP(B699,key!A:J,8,FALSE)</f>
        <v>69</v>
      </c>
      <c r="L699" s="3">
        <f>ROUND(VLOOKUP(B699,key!A:J,10,FALSE),2)</f>
        <v>3.21</v>
      </c>
    </row>
    <row r="700" spans="1:12" x14ac:dyDescent="0.4">
      <c r="A700" s="3">
        <v>6</v>
      </c>
      <c r="B700" s="3" t="s">
        <v>544</v>
      </c>
      <c r="C700" s="3" t="s">
        <v>541</v>
      </c>
      <c r="D700" s="3" t="s">
        <v>2</v>
      </c>
      <c r="E700" s="3" t="s">
        <v>648</v>
      </c>
      <c r="F700" s="3" t="str">
        <f t="shared" si="31"/>
        <v>D_heat_only</v>
      </c>
      <c r="G700" s="3" t="str">
        <f t="shared" si="30"/>
        <v>D_heat_only_6</v>
      </c>
      <c r="H700" s="3">
        <v>66.218187303312604</v>
      </c>
      <c r="I700" s="3">
        <f t="shared" si="32"/>
        <v>0.17699999999999999</v>
      </c>
      <c r="J700" s="3">
        <f>VLOOKUP(B700,key!A:J,5,FALSE)</f>
        <v>8.4</v>
      </c>
      <c r="K700" s="3">
        <f>VLOOKUP(B700,key!A:J,8,FALSE)</f>
        <v>69</v>
      </c>
      <c r="L700" s="3">
        <f>ROUND(VLOOKUP(B700,key!A:J,10,FALSE),2)</f>
        <v>3.21</v>
      </c>
    </row>
    <row r="701" spans="1:12" x14ac:dyDescent="0.4">
      <c r="A701" s="3">
        <v>10</v>
      </c>
      <c r="B701" s="3" t="s">
        <v>544</v>
      </c>
      <c r="C701" s="3" t="s">
        <v>541</v>
      </c>
      <c r="D701" s="3" t="s">
        <v>2</v>
      </c>
      <c r="E701" s="3" t="s">
        <v>648</v>
      </c>
      <c r="F701" s="3" t="str">
        <f t="shared" si="31"/>
        <v>D_heat_only</v>
      </c>
      <c r="G701" s="3" t="str">
        <f t="shared" si="30"/>
        <v>D_heat_only_10</v>
      </c>
      <c r="H701" s="3">
        <v>16.702550869713562</v>
      </c>
      <c r="I701" s="3">
        <f t="shared" si="32"/>
        <v>4.4999999999999998E-2</v>
      </c>
      <c r="J701" s="3">
        <f>VLOOKUP(B701,key!A:J,5,FALSE)</f>
        <v>8.4</v>
      </c>
      <c r="K701" s="3">
        <f>VLOOKUP(B701,key!A:J,8,FALSE)</f>
        <v>69</v>
      </c>
      <c r="L701" s="3">
        <f>ROUND(VLOOKUP(B701,key!A:J,10,FALSE),2)</f>
        <v>3.21</v>
      </c>
    </row>
    <row r="702" spans="1:12" x14ac:dyDescent="0.4">
      <c r="A702" s="3">
        <v>-10</v>
      </c>
      <c r="B702" s="3" t="s">
        <v>545</v>
      </c>
      <c r="C702" s="3" t="s">
        <v>541</v>
      </c>
      <c r="D702" s="3" t="s">
        <v>2</v>
      </c>
      <c r="E702" s="3" t="s">
        <v>648</v>
      </c>
      <c r="F702" s="3" t="str">
        <f t="shared" si="31"/>
        <v>D_heat_only</v>
      </c>
      <c r="G702" s="3" t="str">
        <f t="shared" si="30"/>
        <v>D_heat_only_-10</v>
      </c>
      <c r="H702" s="3">
        <v>25.116140789671476</v>
      </c>
      <c r="I702" s="3">
        <f t="shared" si="32"/>
        <v>6.0999999999999999E-2</v>
      </c>
      <c r="J702" s="3">
        <f>VLOOKUP(B702,key!A:J,5,FALSE)</f>
        <v>9.1999999999999993</v>
      </c>
      <c r="K702" s="3">
        <f>VLOOKUP(B702,key!A:J,8,FALSE)</f>
        <v>79</v>
      </c>
      <c r="L702" s="3">
        <f>ROUND(VLOOKUP(B702,key!A:J,10,FALSE),2)</f>
        <v>3.63</v>
      </c>
    </row>
    <row r="703" spans="1:12" x14ac:dyDescent="0.4">
      <c r="A703" s="3">
        <v>1</v>
      </c>
      <c r="B703" s="3" t="s">
        <v>545</v>
      </c>
      <c r="C703" s="3" t="s">
        <v>541</v>
      </c>
      <c r="D703" s="3" t="s">
        <v>2</v>
      </c>
      <c r="E703" s="3" t="s">
        <v>648</v>
      </c>
      <c r="F703" s="3" t="str">
        <f t="shared" si="31"/>
        <v>D_heat_only</v>
      </c>
      <c r="G703" s="3" t="str">
        <f t="shared" si="30"/>
        <v>D_heat_only_1</v>
      </c>
      <c r="H703" s="3">
        <v>71.908952720185084</v>
      </c>
      <c r="I703" s="3">
        <f t="shared" si="32"/>
        <v>0.17499999999999999</v>
      </c>
      <c r="J703" s="3">
        <f>VLOOKUP(B703,key!A:J,5,FALSE)</f>
        <v>9.1999999999999993</v>
      </c>
      <c r="K703" s="3">
        <f>VLOOKUP(B703,key!A:J,8,FALSE)</f>
        <v>79</v>
      </c>
      <c r="L703" s="3">
        <f>ROUND(VLOOKUP(B703,key!A:J,10,FALSE),2)</f>
        <v>3.63</v>
      </c>
    </row>
    <row r="704" spans="1:12" x14ac:dyDescent="0.4">
      <c r="A704" s="3">
        <v>2</v>
      </c>
      <c r="B704" s="3" t="s">
        <v>545</v>
      </c>
      <c r="C704" s="3" t="s">
        <v>541</v>
      </c>
      <c r="D704" s="3" t="s">
        <v>2</v>
      </c>
      <c r="E704" s="3" t="s">
        <v>648</v>
      </c>
      <c r="F704" s="3" t="str">
        <f t="shared" si="31"/>
        <v>D_heat_only</v>
      </c>
      <c r="G704" s="3" t="str">
        <f t="shared" si="30"/>
        <v>D_heat_only_2</v>
      </c>
      <c r="H704" s="3">
        <v>85.672834892101861</v>
      </c>
      <c r="I704" s="3">
        <f t="shared" si="32"/>
        <v>0.20899999999999999</v>
      </c>
      <c r="J704" s="3">
        <f>VLOOKUP(B704,key!A:J,5,FALSE)</f>
        <v>9.1999999999999993</v>
      </c>
      <c r="K704" s="3">
        <f>VLOOKUP(B704,key!A:J,8,FALSE)</f>
        <v>79</v>
      </c>
      <c r="L704" s="3">
        <f>ROUND(VLOOKUP(B704,key!A:J,10,FALSE),2)</f>
        <v>3.63</v>
      </c>
    </row>
    <row r="705" spans="1:12" x14ac:dyDescent="0.4">
      <c r="A705" s="3">
        <v>6</v>
      </c>
      <c r="B705" s="3" t="s">
        <v>545</v>
      </c>
      <c r="C705" s="3" t="s">
        <v>541</v>
      </c>
      <c r="D705" s="3" t="s">
        <v>2</v>
      </c>
      <c r="E705" s="3" t="s">
        <v>648</v>
      </c>
      <c r="F705" s="3" t="str">
        <f t="shared" si="31"/>
        <v>D_heat_only</v>
      </c>
      <c r="G705" s="3" t="str">
        <f t="shared" si="30"/>
        <v>D_heat_only_6</v>
      </c>
      <c r="H705" s="3">
        <v>107.94877344098317</v>
      </c>
      <c r="I705" s="3">
        <f t="shared" si="32"/>
        <v>0.26300000000000001</v>
      </c>
      <c r="J705" s="3">
        <f>VLOOKUP(B705,key!A:J,5,FALSE)</f>
        <v>9.1999999999999993</v>
      </c>
      <c r="K705" s="3">
        <f>VLOOKUP(B705,key!A:J,8,FALSE)</f>
        <v>79</v>
      </c>
      <c r="L705" s="3">
        <f>ROUND(VLOOKUP(B705,key!A:J,10,FALSE),2)</f>
        <v>3.63</v>
      </c>
    </row>
    <row r="706" spans="1:12" x14ac:dyDescent="0.4">
      <c r="A706" s="3">
        <v>10</v>
      </c>
      <c r="B706" s="3" t="s">
        <v>545</v>
      </c>
      <c r="C706" s="3" t="s">
        <v>541</v>
      </c>
      <c r="D706" s="3" t="s">
        <v>2</v>
      </c>
      <c r="E706" s="3" t="s">
        <v>648</v>
      </c>
      <c r="F706" s="3" t="str">
        <f t="shared" si="31"/>
        <v>D_heat_only</v>
      </c>
      <c r="G706" s="3" t="str">
        <f t="shared" ref="G706:G769" si="33">D706&amp;"_"&amp;E706&amp;"_"&amp;A706</f>
        <v>D_heat_only_10</v>
      </c>
      <c r="H706" s="3">
        <v>39.962020832692588</v>
      </c>
      <c r="I706" s="3">
        <f t="shared" si="32"/>
        <v>9.7000000000000003E-2</v>
      </c>
      <c r="J706" s="3">
        <f>VLOOKUP(B706,key!A:J,5,FALSE)</f>
        <v>9.1999999999999993</v>
      </c>
      <c r="K706" s="3">
        <f>VLOOKUP(B706,key!A:J,8,FALSE)</f>
        <v>79</v>
      </c>
      <c r="L706" s="3">
        <f>ROUND(VLOOKUP(B706,key!A:J,10,FALSE),2)</f>
        <v>3.63</v>
      </c>
    </row>
    <row r="707" spans="1:12" x14ac:dyDescent="0.4">
      <c r="A707" s="3">
        <v>-10</v>
      </c>
      <c r="B707" s="3" t="s">
        <v>546</v>
      </c>
      <c r="C707" s="3" t="s">
        <v>541</v>
      </c>
      <c r="D707" s="3" t="s">
        <v>2</v>
      </c>
      <c r="E707" s="3" t="s">
        <v>648</v>
      </c>
      <c r="F707" s="3" t="str">
        <f t="shared" ref="F707:F770" si="34">D707&amp;"_"&amp;E707</f>
        <v>D_heat_only</v>
      </c>
      <c r="G707" s="3" t="str">
        <f t="shared" si="33"/>
        <v>D_heat_only_-10</v>
      </c>
      <c r="H707" s="3">
        <v>12.414264911708074</v>
      </c>
      <c r="I707" s="3">
        <f t="shared" ref="I707:I770" si="35">ROUND((H707/44.6596)/J707,3)</f>
        <v>3.7999999999999999E-2</v>
      </c>
      <c r="J707" s="3">
        <f>VLOOKUP(B707,key!A:J,5,FALSE)</f>
        <v>7.3</v>
      </c>
      <c r="K707" s="3">
        <f>VLOOKUP(B707,key!A:J,8,FALSE)</f>
        <v>53</v>
      </c>
      <c r="L707" s="3">
        <f>ROUND(VLOOKUP(B707,key!A:J,10,FALSE),2)</f>
        <v>2.57</v>
      </c>
    </row>
    <row r="708" spans="1:12" x14ac:dyDescent="0.4">
      <c r="A708" s="3">
        <v>1</v>
      </c>
      <c r="B708" s="3" t="s">
        <v>546</v>
      </c>
      <c r="C708" s="3" t="s">
        <v>541</v>
      </c>
      <c r="D708" s="3" t="s">
        <v>2</v>
      </c>
      <c r="E708" s="3" t="s">
        <v>648</v>
      </c>
      <c r="F708" s="3" t="str">
        <f t="shared" si="34"/>
        <v>D_heat_only</v>
      </c>
      <c r="G708" s="3" t="str">
        <f t="shared" si="33"/>
        <v>D_heat_only_1</v>
      </c>
      <c r="H708" s="3">
        <v>44.559713116232928</v>
      </c>
      <c r="I708" s="3">
        <f t="shared" si="35"/>
        <v>0.13700000000000001</v>
      </c>
      <c r="J708" s="3">
        <f>VLOOKUP(B708,key!A:J,5,FALSE)</f>
        <v>7.3</v>
      </c>
      <c r="K708" s="3">
        <f>VLOOKUP(B708,key!A:J,8,FALSE)</f>
        <v>53</v>
      </c>
      <c r="L708" s="3">
        <f>ROUND(VLOOKUP(B708,key!A:J,10,FALSE),2)</f>
        <v>2.57</v>
      </c>
    </row>
    <row r="709" spans="1:12" x14ac:dyDescent="0.4">
      <c r="A709" s="3">
        <v>2</v>
      </c>
      <c r="B709" s="3" t="s">
        <v>546</v>
      </c>
      <c r="C709" s="3" t="s">
        <v>541</v>
      </c>
      <c r="D709" s="3" t="s">
        <v>2</v>
      </c>
      <c r="E709" s="3" t="s">
        <v>648</v>
      </c>
      <c r="F709" s="3" t="str">
        <f t="shared" si="34"/>
        <v>D_heat_only</v>
      </c>
      <c r="G709" s="3" t="str">
        <f t="shared" si="33"/>
        <v>D_heat_only_2</v>
      </c>
      <c r="H709" s="3">
        <v>70.3039562442912</v>
      </c>
      <c r="I709" s="3">
        <f t="shared" si="35"/>
        <v>0.216</v>
      </c>
      <c r="J709" s="3">
        <f>VLOOKUP(B709,key!A:J,5,FALSE)</f>
        <v>7.3</v>
      </c>
      <c r="K709" s="3">
        <f>VLOOKUP(B709,key!A:J,8,FALSE)</f>
        <v>53</v>
      </c>
      <c r="L709" s="3">
        <f>ROUND(VLOOKUP(B709,key!A:J,10,FALSE),2)</f>
        <v>2.57</v>
      </c>
    </row>
    <row r="710" spans="1:12" x14ac:dyDescent="0.4">
      <c r="A710" s="3">
        <v>6</v>
      </c>
      <c r="B710" s="3" t="s">
        <v>546</v>
      </c>
      <c r="C710" s="3" t="s">
        <v>541</v>
      </c>
      <c r="D710" s="3" t="s">
        <v>2</v>
      </c>
      <c r="E710" s="3" t="s">
        <v>648</v>
      </c>
      <c r="F710" s="3" t="str">
        <f t="shared" si="34"/>
        <v>D_heat_only</v>
      </c>
      <c r="G710" s="3" t="str">
        <f t="shared" si="33"/>
        <v>D_heat_only_6</v>
      </c>
      <c r="H710" s="3">
        <v>46.688932339653803</v>
      </c>
      <c r="I710" s="3">
        <f t="shared" si="35"/>
        <v>0.14299999999999999</v>
      </c>
      <c r="J710" s="3">
        <f>VLOOKUP(B710,key!A:J,5,FALSE)</f>
        <v>7.3</v>
      </c>
      <c r="K710" s="3">
        <f>VLOOKUP(B710,key!A:J,8,FALSE)</f>
        <v>53</v>
      </c>
      <c r="L710" s="3">
        <f>ROUND(VLOOKUP(B710,key!A:J,10,FALSE),2)</f>
        <v>2.57</v>
      </c>
    </row>
    <row r="711" spans="1:12" x14ac:dyDescent="0.4">
      <c r="A711" s="3">
        <v>10</v>
      </c>
      <c r="B711" s="3" t="s">
        <v>546</v>
      </c>
      <c r="C711" s="3" t="s">
        <v>541</v>
      </c>
      <c r="D711" s="3" t="s">
        <v>2</v>
      </c>
      <c r="E711" s="3" t="s">
        <v>648</v>
      </c>
      <c r="F711" s="3" t="str">
        <f t="shared" si="34"/>
        <v>D_heat_only</v>
      </c>
      <c r="G711" s="3" t="str">
        <f t="shared" si="33"/>
        <v>D_heat_only_10</v>
      </c>
      <c r="H711" s="3">
        <v>40.432285480796594</v>
      </c>
      <c r="I711" s="3">
        <f t="shared" si="35"/>
        <v>0.124</v>
      </c>
      <c r="J711" s="3">
        <f>VLOOKUP(B711,key!A:J,5,FALSE)</f>
        <v>7.3</v>
      </c>
      <c r="K711" s="3">
        <f>VLOOKUP(B711,key!A:J,8,FALSE)</f>
        <v>53</v>
      </c>
      <c r="L711" s="3">
        <f>ROUND(VLOOKUP(B711,key!A:J,10,FALSE),2)</f>
        <v>2.57</v>
      </c>
    </row>
    <row r="712" spans="1:12" x14ac:dyDescent="0.4">
      <c r="A712" s="3">
        <v>-10</v>
      </c>
      <c r="B712" s="3" t="s">
        <v>547</v>
      </c>
      <c r="C712" s="3" t="s">
        <v>541</v>
      </c>
      <c r="D712" s="3" t="s">
        <v>2</v>
      </c>
      <c r="E712" s="3" t="s">
        <v>648</v>
      </c>
      <c r="F712" s="3" t="str">
        <f t="shared" si="34"/>
        <v>D_heat_only</v>
      </c>
      <c r="G712" s="3" t="str">
        <f t="shared" si="33"/>
        <v>D_heat_only_-10</v>
      </c>
      <c r="H712" s="3">
        <v>16.802213459836992</v>
      </c>
      <c r="I712" s="3">
        <f t="shared" si="35"/>
        <v>4.2999999999999997E-2</v>
      </c>
      <c r="J712" s="3">
        <f>VLOOKUP(B712,key!A:J,5,FALSE)</f>
        <v>8.6999999999999993</v>
      </c>
      <c r="K712" s="3">
        <f>VLOOKUP(B712,key!A:J,8,FALSE)</f>
        <v>85</v>
      </c>
      <c r="L712" s="3">
        <f>ROUND(VLOOKUP(B712,key!A:J,10,FALSE),2)</f>
        <v>3.87</v>
      </c>
    </row>
    <row r="713" spans="1:12" x14ac:dyDescent="0.4">
      <c r="A713" s="3">
        <v>1</v>
      </c>
      <c r="B713" s="3" t="s">
        <v>547</v>
      </c>
      <c r="C713" s="3" t="s">
        <v>541</v>
      </c>
      <c r="D713" s="3" t="s">
        <v>2</v>
      </c>
      <c r="E713" s="3" t="s">
        <v>648</v>
      </c>
      <c r="F713" s="3" t="str">
        <f t="shared" si="34"/>
        <v>D_heat_only</v>
      </c>
      <c r="G713" s="3" t="str">
        <f t="shared" si="33"/>
        <v>D_heat_only_1</v>
      </c>
      <c r="H713" s="3">
        <v>47.848112972939873</v>
      </c>
      <c r="I713" s="3">
        <f t="shared" si="35"/>
        <v>0.123</v>
      </c>
      <c r="J713" s="3">
        <f>VLOOKUP(B713,key!A:J,5,FALSE)</f>
        <v>8.6999999999999993</v>
      </c>
      <c r="K713" s="3">
        <f>VLOOKUP(B713,key!A:J,8,FALSE)</f>
        <v>85</v>
      </c>
      <c r="L713" s="3">
        <f>ROUND(VLOOKUP(B713,key!A:J,10,FALSE),2)</f>
        <v>3.87</v>
      </c>
    </row>
    <row r="714" spans="1:12" x14ac:dyDescent="0.4">
      <c r="A714" s="3">
        <v>2</v>
      </c>
      <c r="B714" s="3" t="s">
        <v>547</v>
      </c>
      <c r="C714" s="3" t="s">
        <v>541</v>
      </c>
      <c r="D714" s="3" t="s">
        <v>2</v>
      </c>
      <c r="E714" s="3" t="s">
        <v>648</v>
      </c>
      <c r="F714" s="3" t="str">
        <f t="shared" si="34"/>
        <v>D_heat_only</v>
      </c>
      <c r="G714" s="3" t="str">
        <f t="shared" si="33"/>
        <v>D_heat_only_2</v>
      </c>
      <c r="H714" s="3">
        <v>10.524268038901994</v>
      </c>
      <c r="I714" s="3">
        <f t="shared" si="35"/>
        <v>2.7E-2</v>
      </c>
      <c r="J714" s="3">
        <f>VLOOKUP(B714,key!A:J,5,FALSE)</f>
        <v>8.6999999999999993</v>
      </c>
      <c r="K714" s="3">
        <f>VLOOKUP(B714,key!A:J,8,FALSE)</f>
        <v>85</v>
      </c>
      <c r="L714" s="3">
        <f>ROUND(VLOOKUP(B714,key!A:J,10,FALSE),2)</f>
        <v>3.87</v>
      </c>
    </row>
    <row r="715" spans="1:12" x14ac:dyDescent="0.4">
      <c r="A715" s="3">
        <v>6</v>
      </c>
      <c r="B715" s="3" t="s">
        <v>547</v>
      </c>
      <c r="C715" s="3" t="s">
        <v>541</v>
      </c>
      <c r="D715" s="3" t="s">
        <v>2</v>
      </c>
      <c r="E715" s="3" t="s">
        <v>648</v>
      </c>
      <c r="F715" s="3" t="str">
        <f t="shared" si="34"/>
        <v>D_heat_only</v>
      </c>
      <c r="G715" s="3" t="str">
        <f t="shared" si="33"/>
        <v>D_heat_only_6</v>
      </c>
      <c r="H715" s="3">
        <v>60.877014449268458</v>
      </c>
      <c r="I715" s="3">
        <f t="shared" si="35"/>
        <v>0.157</v>
      </c>
      <c r="J715" s="3">
        <f>VLOOKUP(B715,key!A:J,5,FALSE)</f>
        <v>8.6999999999999993</v>
      </c>
      <c r="K715" s="3">
        <f>VLOOKUP(B715,key!A:J,8,FALSE)</f>
        <v>85</v>
      </c>
      <c r="L715" s="3">
        <f>ROUND(VLOOKUP(B715,key!A:J,10,FALSE),2)</f>
        <v>3.87</v>
      </c>
    </row>
    <row r="716" spans="1:12" x14ac:dyDescent="0.4">
      <c r="A716" s="3">
        <v>10</v>
      </c>
      <c r="B716" s="3" t="s">
        <v>547</v>
      </c>
      <c r="C716" s="3" t="s">
        <v>541</v>
      </c>
      <c r="D716" s="3" t="s">
        <v>2</v>
      </c>
      <c r="E716" s="3" t="s">
        <v>648</v>
      </c>
      <c r="F716" s="3" t="str">
        <f t="shared" si="34"/>
        <v>D_heat_only</v>
      </c>
      <c r="G716" s="3" t="str">
        <f t="shared" si="33"/>
        <v>D_heat_only_10</v>
      </c>
      <c r="H716" s="3">
        <v>40.59301596610679</v>
      </c>
      <c r="I716" s="3">
        <f t="shared" si="35"/>
        <v>0.104</v>
      </c>
      <c r="J716" s="3">
        <f>VLOOKUP(B716,key!A:J,5,FALSE)</f>
        <v>8.6999999999999993</v>
      </c>
      <c r="K716" s="3">
        <f>VLOOKUP(B716,key!A:J,8,FALSE)</f>
        <v>85</v>
      </c>
      <c r="L716" s="3">
        <f>ROUND(VLOOKUP(B716,key!A:J,10,FALSE),2)</f>
        <v>3.87</v>
      </c>
    </row>
    <row r="717" spans="1:12" x14ac:dyDescent="0.4">
      <c r="A717" s="3">
        <v>-10</v>
      </c>
      <c r="B717" s="3" t="s">
        <v>548</v>
      </c>
      <c r="C717" s="3" t="s">
        <v>541</v>
      </c>
      <c r="D717" s="3" t="s">
        <v>2</v>
      </c>
      <c r="E717" s="3" t="s">
        <v>648</v>
      </c>
      <c r="F717" s="3" t="str">
        <f t="shared" si="34"/>
        <v>D_heat_only</v>
      </c>
      <c r="G717" s="3" t="str">
        <f t="shared" si="33"/>
        <v>D_heat_only_-10</v>
      </c>
      <c r="H717" s="3">
        <v>18.259274698024825</v>
      </c>
      <c r="I717" s="3">
        <f t="shared" si="35"/>
        <v>0.05</v>
      </c>
      <c r="J717" s="3">
        <f>VLOOKUP(B717,key!A:J,5,FALSE)</f>
        <v>8.1999999999999993</v>
      </c>
      <c r="K717" s="3">
        <f>VLOOKUP(B717,key!A:J,8,FALSE)</f>
        <v>71</v>
      </c>
      <c r="L717" s="3">
        <f>ROUND(VLOOKUP(B717,key!A:J,10,FALSE),2)</f>
        <v>3.29</v>
      </c>
    </row>
    <row r="718" spans="1:12" x14ac:dyDescent="0.4">
      <c r="A718" s="3">
        <v>1</v>
      </c>
      <c r="B718" s="3" t="s">
        <v>548</v>
      </c>
      <c r="C718" s="3" t="s">
        <v>541</v>
      </c>
      <c r="D718" s="3" t="s">
        <v>2</v>
      </c>
      <c r="E718" s="3" t="s">
        <v>648</v>
      </c>
      <c r="F718" s="3" t="str">
        <f t="shared" si="34"/>
        <v>D_heat_only</v>
      </c>
      <c r="G718" s="3" t="str">
        <f t="shared" si="33"/>
        <v>D_heat_only_1</v>
      </c>
      <c r="H718" s="3">
        <v>43.13201148129005</v>
      </c>
      <c r="I718" s="3">
        <f t="shared" si="35"/>
        <v>0.11799999999999999</v>
      </c>
      <c r="J718" s="3">
        <f>VLOOKUP(B718,key!A:J,5,FALSE)</f>
        <v>8.1999999999999993</v>
      </c>
      <c r="K718" s="3">
        <f>VLOOKUP(B718,key!A:J,8,FALSE)</f>
        <v>71</v>
      </c>
      <c r="L718" s="3">
        <f>ROUND(VLOOKUP(B718,key!A:J,10,FALSE),2)</f>
        <v>3.29</v>
      </c>
    </row>
    <row r="719" spans="1:12" x14ac:dyDescent="0.4">
      <c r="A719" s="3">
        <v>2</v>
      </c>
      <c r="B719" s="3" t="s">
        <v>548</v>
      </c>
      <c r="C719" s="3" t="s">
        <v>541</v>
      </c>
      <c r="D719" s="3" t="s">
        <v>2</v>
      </c>
      <c r="E719" s="3" t="s">
        <v>648</v>
      </c>
      <c r="F719" s="3" t="str">
        <f t="shared" si="34"/>
        <v>D_heat_only</v>
      </c>
      <c r="G719" s="3" t="str">
        <f t="shared" si="33"/>
        <v>D_heat_only_2</v>
      </c>
      <c r="H719" s="3">
        <v>32.817575334045216</v>
      </c>
      <c r="I719" s="3">
        <f t="shared" si="35"/>
        <v>0.09</v>
      </c>
      <c r="J719" s="3">
        <f>VLOOKUP(B719,key!A:J,5,FALSE)</f>
        <v>8.1999999999999993</v>
      </c>
      <c r="K719" s="3">
        <f>VLOOKUP(B719,key!A:J,8,FALSE)</f>
        <v>71</v>
      </c>
      <c r="L719" s="3">
        <f>ROUND(VLOOKUP(B719,key!A:J,10,FALSE),2)</f>
        <v>3.29</v>
      </c>
    </row>
    <row r="720" spans="1:12" x14ac:dyDescent="0.4">
      <c r="A720" s="3">
        <v>6</v>
      </c>
      <c r="B720" s="3" t="s">
        <v>548</v>
      </c>
      <c r="C720" s="3" t="s">
        <v>541</v>
      </c>
      <c r="D720" s="3" t="s">
        <v>2</v>
      </c>
      <c r="E720" s="3" t="s">
        <v>648</v>
      </c>
      <c r="F720" s="3" t="str">
        <f t="shared" si="34"/>
        <v>D_heat_only</v>
      </c>
      <c r="G720" s="3" t="str">
        <f t="shared" si="33"/>
        <v>D_heat_only_6</v>
      </c>
      <c r="H720" s="3">
        <v>42.148154719039781</v>
      </c>
      <c r="I720" s="3">
        <f t="shared" si="35"/>
        <v>0.115</v>
      </c>
      <c r="J720" s="3">
        <f>VLOOKUP(B720,key!A:J,5,FALSE)</f>
        <v>8.1999999999999993</v>
      </c>
      <c r="K720" s="3">
        <f>VLOOKUP(B720,key!A:J,8,FALSE)</f>
        <v>71</v>
      </c>
      <c r="L720" s="3">
        <f>ROUND(VLOOKUP(B720,key!A:J,10,FALSE),2)</f>
        <v>3.29</v>
      </c>
    </row>
    <row r="721" spans="1:12" x14ac:dyDescent="0.4">
      <c r="A721" s="3">
        <v>10</v>
      </c>
      <c r="B721" s="3" t="s">
        <v>548</v>
      </c>
      <c r="C721" s="3" t="s">
        <v>541</v>
      </c>
      <c r="D721" s="3" t="s">
        <v>2</v>
      </c>
      <c r="E721" s="3" t="s">
        <v>648</v>
      </c>
      <c r="F721" s="3" t="str">
        <f t="shared" si="34"/>
        <v>D_heat_only</v>
      </c>
      <c r="G721" s="3" t="str">
        <f t="shared" si="33"/>
        <v>D_heat_only_10</v>
      </c>
      <c r="H721" s="3">
        <v>17.360882444137843</v>
      </c>
      <c r="I721" s="3">
        <f t="shared" si="35"/>
        <v>4.7E-2</v>
      </c>
      <c r="J721" s="3">
        <f>VLOOKUP(B721,key!A:J,5,FALSE)</f>
        <v>8.1999999999999993</v>
      </c>
      <c r="K721" s="3">
        <f>VLOOKUP(B721,key!A:J,8,FALSE)</f>
        <v>71</v>
      </c>
      <c r="L721" s="3">
        <f>ROUND(VLOOKUP(B721,key!A:J,10,FALSE),2)</f>
        <v>3.29</v>
      </c>
    </row>
    <row r="722" spans="1:12" x14ac:dyDescent="0.4">
      <c r="A722" s="3">
        <v>-10</v>
      </c>
      <c r="B722" s="3" t="s">
        <v>549</v>
      </c>
      <c r="C722" s="3" t="s">
        <v>541</v>
      </c>
      <c r="D722" s="3" t="s">
        <v>2</v>
      </c>
      <c r="E722" s="3" t="s">
        <v>648</v>
      </c>
      <c r="F722" s="3" t="str">
        <f t="shared" si="34"/>
        <v>D_heat_only</v>
      </c>
      <c r="G722" s="3" t="str">
        <f t="shared" si="33"/>
        <v>D_heat_only_-10</v>
      </c>
      <c r="H722" s="3">
        <v>28.590965687120359</v>
      </c>
      <c r="I722" s="3">
        <f t="shared" si="35"/>
        <v>7.9000000000000001E-2</v>
      </c>
      <c r="J722" s="3">
        <f>VLOOKUP(B722,key!A:J,5,FALSE)</f>
        <v>8.1</v>
      </c>
      <c r="K722" s="3">
        <f>VLOOKUP(B722,key!A:J,8,FALSE)</f>
        <v>69</v>
      </c>
      <c r="L722" s="3">
        <f>ROUND(VLOOKUP(B722,key!A:J,10,FALSE),2)</f>
        <v>3.21</v>
      </c>
    </row>
    <row r="723" spans="1:12" x14ac:dyDescent="0.4">
      <c r="A723" s="3">
        <v>1</v>
      </c>
      <c r="B723" s="3" t="s">
        <v>549</v>
      </c>
      <c r="C723" s="3" t="s">
        <v>541</v>
      </c>
      <c r="D723" s="3" t="s">
        <v>2</v>
      </c>
      <c r="E723" s="3" t="s">
        <v>648</v>
      </c>
      <c r="F723" s="3" t="str">
        <f t="shared" si="34"/>
        <v>D_heat_only</v>
      </c>
      <c r="G723" s="3" t="str">
        <f t="shared" si="33"/>
        <v>D_heat_only_1</v>
      </c>
      <c r="H723" s="3">
        <v>35.146986689069735</v>
      </c>
      <c r="I723" s="3">
        <f t="shared" si="35"/>
        <v>9.7000000000000003E-2</v>
      </c>
      <c r="J723" s="3">
        <f>VLOOKUP(B723,key!A:J,5,FALSE)</f>
        <v>8.1</v>
      </c>
      <c r="K723" s="3">
        <f>VLOOKUP(B723,key!A:J,8,FALSE)</f>
        <v>69</v>
      </c>
      <c r="L723" s="3">
        <f>ROUND(VLOOKUP(B723,key!A:J,10,FALSE),2)</f>
        <v>3.21</v>
      </c>
    </row>
    <row r="724" spans="1:12" x14ac:dyDescent="0.4">
      <c r="A724" s="3">
        <v>2</v>
      </c>
      <c r="B724" s="3" t="s">
        <v>549</v>
      </c>
      <c r="C724" s="3" t="s">
        <v>541</v>
      </c>
      <c r="D724" s="3" t="s">
        <v>2</v>
      </c>
      <c r="E724" s="3" t="s">
        <v>648</v>
      </c>
      <c r="F724" s="3" t="str">
        <f t="shared" si="34"/>
        <v>D_heat_only</v>
      </c>
      <c r="G724" s="3" t="str">
        <f t="shared" si="33"/>
        <v>D_heat_only_2</v>
      </c>
      <c r="H724" s="3">
        <v>36.762735777767645</v>
      </c>
      <c r="I724" s="3">
        <f t="shared" si="35"/>
        <v>0.10199999999999999</v>
      </c>
      <c r="J724" s="3">
        <f>VLOOKUP(B724,key!A:J,5,FALSE)</f>
        <v>8.1</v>
      </c>
      <c r="K724" s="3">
        <f>VLOOKUP(B724,key!A:J,8,FALSE)</f>
        <v>69</v>
      </c>
      <c r="L724" s="3">
        <f>ROUND(VLOOKUP(B724,key!A:J,10,FALSE),2)</f>
        <v>3.21</v>
      </c>
    </row>
    <row r="725" spans="1:12" x14ac:dyDescent="0.4">
      <c r="A725" s="3">
        <v>6</v>
      </c>
      <c r="B725" s="3" t="s">
        <v>549</v>
      </c>
      <c r="C725" s="3" t="s">
        <v>541</v>
      </c>
      <c r="D725" s="3" t="s">
        <v>2</v>
      </c>
      <c r="E725" s="3" t="s">
        <v>648</v>
      </c>
      <c r="F725" s="3" t="str">
        <f t="shared" si="34"/>
        <v>D_heat_only</v>
      </c>
      <c r="G725" s="3" t="str">
        <f t="shared" si="33"/>
        <v>D_heat_only_6</v>
      </c>
      <c r="H725" s="3">
        <v>27.49399492020126</v>
      </c>
      <c r="I725" s="3">
        <f t="shared" si="35"/>
        <v>7.5999999999999998E-2</v>
      </c>
      <c r="J725" s="3">
        <f>VLOOKUP(B725,key!A:J,5,FALSE)</f>
        <v>8.1</v>
      </c>
      <c r="K725" s="3">
        <f>VLOOKUP(B725,key!A:J,8,FALSE)</f>
        <v>69</v>
      </c>
      <c r="L725" s="3">
        <f>ROUND(VLOOKUP(B725,key!A:J,10,FALSE),2)</f>
        <v>3.21</v>
      </c>
    </row>
    <row r="726" spans="1:12" x14ac:dyDescent="0.4">
      <c r="A726" s="3">
        <v>10</v>
      </c>
      <c r="B726" s="3" t="s">
        <v>549</v>
      </c>
      <c r="C726" s="3" t="s">
        <v>541</v>
      </c>
      <c r="D726" s="3" t="s">
        <v>2</v>
      </c>
      <c r="E726" s="3" t="s">
        <v>648</v>
      </c>
      <c r="F726" s="3" t="str">
        <f t="shared" si="34"/>
        <v>D_heat_only</v>
      </c>
      <c r="G726" s="3" t="str">
        <f t="shared" si="33"/>
        <v>D_heat_only_10</v>
      </c>
      <c r="H726" s="3">
        <v>17.443400270272122</v>
      </c>
      <c r="I726" s="3">
        <f t="shared" si="35"/>
        <v>4.8000000000000001E-2</v>
      </c>
      <c r="J726" s="3">
        <f>VLOOKUP(B726,key!A:J,5,FALSE)</f>
        <v>8.1</v>
      </c>
      <c r="K726" s="3">
        <f>VLOOKUP(B726,key!A:J,8,FALSE)</f>
        <v>69</v>
      </c>
      <c r="L726" s="3">
        <f>ROUND(VLOOKUP(B726,key!A:J,10,FALSE),2)</f>
        <v>3.21</v>
      </c>
    </row>
    <row r="727" spans="1:12" x14ac:dyDescent="0.4">
      <c r="A727" s="3">
        <v>-10</v>
      </c>
      <c r="B727" s="3" t="s">
        <v>550</v>
      </c>
      <c r="C727" s="3" t="s">
        <v>541</v>
      </c>
      <c r="D727" s="3" t="s">
        <v>2</v>
      </c>
      <c r="E727" s="3" t="s">
        <v>648</v>
      </c>
      <c r="F727" s="3" t="str">
        <f t="shared" si="34"/>
        <v>D_heat_only</v>
      </c>
      <c r="G727" s="3" t="str">
        <f t="shared" si="33"/>
        <v>D_heat_only_-10</v>
      </c>
      <c r="H727" s="3">
        <v>21.537421864589703</v>
      </c>
      <c r="I727" s="3">
        <f t="shared" si="35"/>
        <v>5.3999999999999999E-2</v>
      </c>
      <c r="J727" s="3">
        <f>VLOOKUP(B727,key!A:J,5,FALSE)</f>
        <v>9</v>
      </c>
      <c r="K727" s="3">
        <f>VLOOKUP(B727,key!A:J,8,FALSE)</f>
        <v>86</v>
      </c>
      <c r="L727" s="3">
        <f>ROUND(VLOOKUP(B727,key!A:J,10,FALSE),2)</f>
        <v>3.91</v>
      </c>
    </row>
    <row r="728" spans="1:12" x14ac:dyDescent="0.4">
      <c r="A728" s="3">
        <v>1</v>
      </c>
      <c r="B728" s="3" t="s">
        <v>550</v>
      </c>
      <c r="C728" s="3" t="s">
        <v>541</v>
      </c>
      <c r="D728" s="3" t="s">
        <v>2</v>
      </c>
      <c r="E728" s="3" t="s">
        <v>648</v>
      </c>
      <c r="F728" s="3" t="str">
        <f t="shared" si="34"/>
        <v>D_heat_only</v>
      </c>
      <c r="G728" s="3" t="str">
        <f t="shared" si="33"/>
        <v>D_heat_only_1</v>
      </c>
      <c r="H728" s="3">
        <v>50.7135516625832</v>
      </c>
      <c r="I728" s="3">
        <f t="shared" si="35"/>
        <v>0.126</v>
      </c>
      <c r="J728" s="3">
        <f>VLOOKUP(B728,key!A:J,5,FALSE)</f>
        <v>9</v>
      </c>
      <c r="K728" s="3">
        <f>VLOOKUP(B728,key!A:J,8,FALSE)</f>
        <v>86</v>
      </c>
      <c r="L728" s="3">
        <f>ROUND(VLOOKUP(B728,key!A:J,10,FALSE),2)</f>
        <v>3.91</v>
      </c>
    </row>
    <row r="729" spans="1:12" x14ac:dyDescent="0.4">
      <c r="A729" s="3">
        <v>-10</v>
      </c>
      <c r="B729" s="3" t="s">
        <v>551</v>
      </c>
      <c r="C729" s="3" t="s">
        <v>541</v>
      </c>
      <c r="D729" s="3" t="s">
        <v>2</v>
      </c>
      <c r="E729" s="3" t="s">
        <v>648</v>
      </c>
      <c r="F729" s="3" t="str">
        <f t="shared" si="34"/>
        <v>D_heat_only</v>
      </c>
      <c r="G729" s="3" t="str">
        <f t="shared" si="33"/>
        <v>D_heat_only_-10</v>
      </c>
      <c r="H729" s="3">
        <v>7.8117715554099618</v>
      </c>
      <c r="I729" s="3">
        <f t="shared" si="35"/>
        <v>1.7999999999999999E-2</v>
      </c>
      <c r="J729" s="3">
        <f>VLOOKUP(B729,key!A:J,5,FALSE)</f>
        <v>9.8000000000000007</v>
      </c>
      <c r="K729" s="3">
        <f>VLOOKUP(B729,key!A:J,8,FALSE)</f>
        <v>83</v>
      </c>
      <c r="L729" s="3">
        <f>ROUND(VLOOKUP(B729,key!A:J,10,FALSE),2)</f>
        <v>3.79</v>
      </c>
    </row>
    <row r="730" spans="1:12" x14ac:dyDescent="0.4">
      <c r="A730" s="3">
        <v>1</v>
      </c>
      <c r="B730" s="3" t="s">
        <v>551</v>
      </c>
      <c r="C730" s="3" t="s">
        <v>541</v>
      </c>
      <c r="D730" s="3" t="s">
        <v>2</v>
      </c>
      <c r="E730" s="3" t="s">
        <v>648</v>
      </c>
      <c r="F730" s="3" t="str">
        <f t="shared" si="34"/>
        <v>D_heat_only</v>
      </c>
      <c r="G730" s="3" t="str">
        <f t="shared" si="33"/>
        <v>D_heat_only_1</v>
      </c>
      <c r="H730" s="3">
        <v>48.22270983378931</v>
      </c>
      <c r="I730" s="3">
        <f t="shared" si="35"/>
        <v>0.11</v>
      </c>
      <c r="J730" s="3">
        <f>VLOOKUP(B730,key!A:J,5,FALSE)</f>
        <v>9.8000000000000007</v>
      </c>
      <c r="K730" s="3">
        <f>VLOOKUP(B730,key!A:J,8,FALSE)</f>
        <v>83</v>
      </c>
      <c r="L730" s="3">
        <f>ROUND(VLOOKUP(B730,key!A:J,10,FALSE),2)</f>
        <v>3.79</v>
      </c>
    </row>
    <row r="731" spans="1:12" x14ac:dyDescent="0.4">
      <c r="A731" s="3">
        <v>2</v>
      </c>
      <c r="B731" s="3" t="s">
        <v>551</v>
      </c>
      <c r="C731" s="3" t="s">
        <v>541</v>
      </c>
      <c r="D731" s="3" t="s">
        <v>2</v>
      </c>
      <c r="E731" s="3" t="s">
        <v>648</v>
      </c>
      <c r="F731" s="3" t="str">
        <f t="shared" si="34"/>
        <v>D_heat_only</v>
      </c>
      <c r="G731" s="3" t="str">
        <f t="shared" si="33"/>
        <v>D_heat_only_2</v>
      </c>
      <c r="H731" s="3">
        <v>58.943620795385698</v>
      </c>
      <c r="I731" s="3">
        <f t="shared" si="35"/>
        <v>0.13500000000000001</v>
      </c>
      <c r="J731" s="3">
        <f>VLOOKUP(B731,key!A:J,5,FALSE)</f>
        <v>9.8000000000000007</v>
      </c>
      <c r="K731" s="3">
        <f>VLOOKUP(B731,key!A:J,8,FALSE)</f>
        <v>83</v>
      </c>
      <c r="L731" s="3">
        <f>ROUND(VLOOKUP(B731,key!A:J,10,FALSE),2)</f>
        <v>3.79</v>
      </c>
    </row>
    <row r="732" spans="1:12" x14ac:dyDescent="0.4">
      <c r="A732" s="3">
        <v>6</v>
      </c>
      <c r="B732" s="3" t="s">
        <v>551</v>
      </c>
      <c r="C732" s="3" t="s">
        <v>541</v>
      </c>
      <c r="D732" s="3" t="s">
        <v>2</v>
      </c>
      <c r="E732" s="3" t="s">
        <v>648</v>
      </c>
      <c r="F732" s="3" t="str">
        <f t="shared" si="34"/>
        <v>D_heat_only</v>
      </c>
      <c r="G732" s="3" t="str">
        <f t="shared" si="33"/>
        <v>D_heat_only_6</v>
      </c>
      <c r="H732" s="3">
        <v>11.043865628293474</v>
      </c>
      <c r="I732" s="3">
        <f t="shared" si="35"/>
        <v>2.5000000000000001E-2</v>
      </c>
      <c r="J732" s="3">
        <f>VLOOKUP(B732,key!A:J,5,FALSE)</f>
        <v>9.8000000000000007</v>
      </c>
      <c r="K732" s="3">
        <f>VLOOKUP(B732,key!A:J,8,FALSE)</f>
        <v>83</v>
      </c>
      <c r="L732" s="3">
        <f>ROUND(VLOOKUP(B732,key!A:J,10,FALSE),2)</f>
        <v>3.79</v>
      </c>
    </row>
    <row r="733" spans="1:12" x14ac:dyDescent="0.4">
      <c r="A733" s="3">
        <v>10</v>
      </c>
      <c r="B733" s="3" t="s">
        <v>551</v>
      </c>
      <c r="C733" s="3" t="s">
        <v>541</v>
      </c>
      <c r="D733" s="3" t="s">
        <v>2</v>
      </c>
      <c r="E733" s="3" t="s">
        <v>648</v>
      </c>
      <c r="F733" s="3" t="str">
        <f t="shared" si="34"/>
        <v>D_heat_only</v>
      </c>
      <c r="G733" s="3" t="str">
        <f t="shared" si="33"/>
        <v>D_heat_only_10</v>
      </c>
      <c r="H733" s="3">
        <v>17.916925456690507</v>
      </c>
      <c r="I733" s="3">
        <f t="shared" si="35"/>
        <v>4.1000000000000002E-2</v>
      </c>
      <c r="J733" s="3">
        <f>VLOOKUP(B733,key!A:J,5,FALSE)</f>
        <v>9.8000000000000007</v>
      </c>
      <c r="K733" s="3">
        <f>VLOOKUP(B733,key!A:J,8,FALSE)</f>
        <v>83</v>
      </c>
      <c r="L733" s="3">
        <f>ROUND(VLOOKUP(B733,key!A:J,10,FALSE),2)</f>
        <v>3.79</v>
      </c>
    </row>
    <row r="734" spans="1:12" x14ac:dyDescent="0.4">
      <c r="A734" s="3">
        <v>-10</v>
      </c>
      <c r="B734" s="3" t="s">
        <v>552</v>
      </c>
      <c r="C734" s="3" t="s">
        <v>541</v>
      </c>
      <c r="D734" s="3" t="s">
        <v>2</v>
      </c>
      <c r="E734" s="3" t="s">
        <v>648</v>
      </c>
      <c r="F734" s="3" t="str">
        <f t="shared" si="34"/>
        <v>D_heat_only</v>
      </c>
      <c r="G734" s="3" t="str">
        <f t="shared" si="33"/>
        <v>D_heat_only_-10</v>
      </c>
      <c r="H734" s="3">
        <v>26.325767020098937</v>
      </c>
      <c r="I734" s="3">
        <f t="shared" si="35"/>
        <v>6.2E-2</v>
      </c>
      <c r="J734" s="3">
        <f>VLOOKUP(B734,key!A:J,5,FALSE)</f>
        <v>9.5</v>
      </c>
      <c r="K734" s="3">
        <f>VLOOKUP(B734,key!A:J,8,FALSE)</f>
        <v>76</v>
      </c>
      <c r="L734" s="3">
        <f>ROUND(VLOOKUP(B734,key!A:J,10,FALSE),2)</f>
        <v>3.52</v>
      </c>
    </row>
    <row r="735" spans="1:12" x14ac:dyDescent="0.4">
      <c r="A735" s="3">
        <v>1</v>
      </c>
      <c r="B735" s="3" t="s">
        <v>552</v>
      </c>
      <c r="C735" s="3" t="s">
        <v>541</v>
      </c>
      <c r="D735" s="3" t="s">
        <v>2</v>
      </c>
      <c r="E735" s="3" t="s">
        <v>648</v>
      </c>
      <c r="F735" s="3" t="str">
        <f t="shared" si="34"/>
        <v>D_heat_only</v>
      </c>
      <c r="G735" s="3" t="str">
        <f t="shared" si="33"/>
        <v>D_heat_only_1</v>
      </c>
      <c r="H735" s="3">
        <v>36.545297646450905</v>
      </c>
      <c r="I735" s="3">
        <f t="shared" si="35"/>
        <v>8.5999999999999993E-2</v>
      </c>
      <c r="J735" s="3">
        <f>VLOOKUP(B735,key!A:J,5,FALSE)</f>
        <v>9.5</v>
      </c>
      <c r="K735" s="3">
        <f>VLOOKUP(B735,key!A:J,8,FALSE)</f>
        <v>76</v>
      </c>
      <c r="L735" s="3">
        <f>ROUND(VLOOKUP(B735,key!A:J,10,FALSE),2)</f>
        <v>3.52</v>
      </c>
    </row>
    <row r="736" spans="1:12" x14ac:dyDescent="0.4">
      <c r="A736" s="3">
        <v>2</v>
      </c>
      <c r="B736" s="3" t="s">
        <v>552</v>
      </c>
      <c r="C736" s="3" t="s">
        <v>541</v>
      </c>
      <c r="D736" s="3" t="s">
        <v>2</v>
      </c>
      <c r="E736" s="3" t="s">
        <v>648</v>
      </c>
      <c r="F736" s="3" t="str">
        <f t="shared" si="34"/>
        <v>D_heat_only</v>
      </c>
      <c r="G736" s="3" t="str">
        <f t="shared" si="33"/>
        <v>D_heat_only_2</v>
      </c>
      <c r="H736" s="3">
        <v>47.126289943266912</v>
      </c>
      <c r="I736" s="3">
        <f t="shared" si="35"/>
        <v>0.111</v>
      </c>
      <c r="J736" s="3">
        <f>VLOOKUP(B736,key!A:J,5,FALSE)</f>
        <v>9.5</v>
      </c>
      <c r="K736" s="3">
        <f>VLOOKUP(B736,key!A:J,8,FALSE)</f>
        <v>76</v>
      </c>
      <c r="L736" s="3">
        <f>ROUND(VLOOKUP(B736,key!A:J,10,FALSE),2)</f>
        <v>3.52</v>
      </c>
    </row>
    <row r="737" spans="1:12" x14ac:dyDescent="0.4">
      <c r="A737" s="3">
        <v>6</v>
      </c>
      <c r="B737" s="3" t="s">
        <v>552</v>
      </c>
      <c r="C737" s="3" t="s">
        <v>541</v>
      </c>
      <c r="D737" s="3" t="s">
        <v>2</v>
      </c>
      <c r="E737" s="3" t="s">
        <v>648</v>
      </c>
      <c r="F737" s="3" t="str">
        <f t="shared" si="34"/>
        <v>D_heat_only</v>
      </c>
      <c r="G737" s="3" t="str">
        <f t="shared" si="33"/>
        <v>D_heat_only_6</v>
      </c>
      <c r="H737" s="3">
        <v>6.8971310579971998</v>
      </c>
      <c r="I737" s="3">
        <f t="shared" si="35"/>
        <v>1.6E-2</v>
      </c>
      <c r="J737" s="3">
        <f>VLOOKUP(B737,key!A:J,5,FALSE)</f>
        <v>9.5</v>
      </c>
      <c r="K737" s="3">
        <f>VLOOKUP(B737,key!A:J,8,FALSE)</f>
        <v>76</v>
      </c>
      <c r="L737" s="3">
        <f>ROUND(VLOOKUP(B737,key!A:J,10,FALSE),2)</f>
        <v>3.52</v>
      </c>
    </row>
    <row r="738" spans="1:12" x14ac:dyDescent="0.4">
      <c r="A738" s="3">
        <v>10</v>
      </c>
      <c r="B738" s="3" t="s">
        <v>552</v>
      </c>
      <c r="C738" s="3" t="s">
        <v>541</v>
      </c>
      <c r="D738" s="3" t="s">
        <v>2</v>
      </c>
      <c r="E738" s="3" t="s">
        <v>648</v>
      </c>
      <c r="F738" s="3" t="str">
        <f t="shared" si="34"/>
        <v>D_heat_only</v>
      </c>
      <c r="G738" s="3" t="str">
        <f t="shared" si="33"/>
        <v>D_heat_only_10</v>
      </c>
      <c r="H738" s="3">
        <v>17.993437921401949</v>
      </c>
      <c r="I738" s="3">
        <f t="shared" si="35"/>
        <v>4.2000000000000003E-2</v>
      </c>
      <c r="J738" s="3">
        <f>VLOOKUP(B738,key!A:J,5,FALSE)</f>
        <v>9.5</v>
      </c>
      <c r="K738" s="3">
        <f>VLOOKUP(B738,key!A:J,8,FALSE)</f>
        <v>76</v>
      </c>
      <c r="L738" s="3">
        <f>ROUND(VLOOKUP(B738,key!A:J,10,FALSE),2)</f>
        <v>3.52</v>
      </c>
    </row>
    <row r="739" spans="1:12" x14ac:dyDescent="0.4">
      <c r="A739" s="3">
        <v>-10</v>
      </c>
      <c r="B739" s="3" t="s">
        <v>553</v>
      </c>
      <c r="C739" s="3" t="s">
        <v>541</v>
      </c>
      <c r="D739" s="3" t="s">
        <v>2</v>
      </c>
      <c r="E739" s="3" t="s">
        <v>648</v>
      </c>
      <c r="F739" s="3" t="str">
        <f t="shared" si="34"/>
        <v>D_heat_only</v>
      </c>
      <c r="G739" s="3" t="str">
        <f t="shared" si="33"/>
        <v>D_heat_only_-10</v>
      </c>
      <c r="H739" s="3">
        <v>27.570516726907215</v>
      </c>
      <c r="I739" s="3">
        <f t="shared" si="35"/>
        <v>6.6000000000000003E-2</v>
      </c>
      <c r="J739" s="3">
        <f>VLOOKUP(B739,key!A:J,5,FALSE)</f>
        <v>9.3000000000000007</v>
      </c>
      <c r="K739" s="3">
        <f>VLOOKUP(B739,key!A:J,8,FALSE)</f>
        <v>71</v>
      </c>
      <c r="L739" s="3">
        <f>ROUND(VLOOKUP(B739,key!A:J,10,FALSE),2)</f>
        <v>3.3</v>
      </c>
    </row>
    <row r="740" spans="1:12" x14ac:dyDescent="0.4">
      <c r="A740" s="3">
        <v>-10</v>
      </c>
      <c r="B740" s="3" t="s">
        <v>554</v>
      </c>
      <c r="C740" s="3" t="s">
        <v>541</v>
      </c>
      <c r="D740" s="3" t="s">
        <v>2</v>
      </c>
      <c r="E740" s="3" t="s">
        <v>648</v>
      </c>
      <c r="F740" s="3" t="str">
        <f t="shared" si="34"/>
        <v>D_heat_only</v>
      </c>
      <c r="G740" s="3" t="str">
        <f t="shared" si="33"/>
        <v>D_heat_only_-10</v>
      </c>
      <c r="H740" s="3">
        <v>26.766979577435201</v>
      </c>
      <c r="I740" s="3">
        <f t="shared" si="35"/>
        <v>0.08</v>
      </c>
      <c r="J740" s="3">
        <f>VLOOKUP(B740,key!A:J,5,FALSE)</f>
        <v>7.5</v>
      </c>
      <c r="K740" s="3">
        <f>VLOOKUP(B740,key!A:J,8,FALSE)</f>
        <v>55</v>
      </c>
      <c r="L740" s="3">
        <f>ROUND(VLOOKUP(B740,key!A:J,10,FALSE),2)</f>
        <v>2.67</v>
      </c>
    </row>
    <row r="741" spans="1:12" x14ac:dyDescent="0.4">
      <c r="A741" s="3">
        <v>1</v>
      </c>
      <c r="B741" s="3" t="s">
        <v>554</v>
      </c>
      <c r="C741" s="3" t="s">
        <v>541</v>
      </c>
      <c r="D741" s="3" t="s">
        <v>2</v>
      </c>
      <c r="E741" s="3" t="s">
        <v>648</v>
      </c>
      <c r="F741" s="3" t="str">
        <f t="shared" si="34"/>
        <v>D_heat_only</v>
      </c>
      <c r="G741" s="3" t="str">
        <f t="shared" si="33"/>
        <v>D_heat_only_1</v>
      </c>
      <c r="H741" s="3">
        <v>45.620125757585399</v>
      </c>
      <c r="I741" s="3">
        <f t="shared" si="35"/>
        <v>0.13600000000000001</v>
      </c>
      <c r="J741" s="3">
        <f>VLOOKUP(B741,key!A:J,5,FALSE)</f>
        <v>7.5</v>
      </c>
      <c r="K741" s="3">
        <f>VLOOKUP(B741,key!A:J,8,FALSE)</f>
        <v>55</v>
      </c>
      <c r="L741" s="3">
        <f>ROUND(VLOOKUP(B741,key!A:J,10,FALSE),2)</f>
        <v>2.67</v>
      </c>
    </row>
    <row r="742" spans="1:12" x14ac:dyDescent="0.4">
      <c r="A742" s="3">
        <v>2</v>
      </c>
      <c r="B742" s="3" t="s">
        <v>554</v>
      </c>
      <c r="C742" s="3" t="s">
        <v>541</v>
      </c>
      <c r="D742" s="3" t="s">
        <v>2</v>
      </c>
      <c r="E742" s="3" t="s">
        <v>648</v>
      </c>
      <c r="F742" s="3" t="str">
        <f t="shared" si="34"/>
        <v>D_heat_only</v>
      </c>
      <c r="G742" s="3" t="str">
        <f t="shared" si="33"/>
        <v>D_heat_only_2</v>
      </c>
      <c r="H742" s="3">
        <v>56.773077311207473</v>
      </c>
      <c r="I742" s="3">
        <f t="shared" si="35"/>
        <v>0.16900000000000001</v>
      </c>
      <c r="J742" s="3">
        <f>VLOOKUP(B742,key!A:J,5,FALSE)</f>
        <v>7.5</v>
      </c>
      <c r="K742" s="3">
        <f>VLOOKUP(B742,key!A:J,8,FALSE)</f>
        <v>55</v>
      </c>
      <c r="L742" s="3">
        <f>ROUND(VLOOKUP(B742,key!A:J,10,FALSE),2)</f>
        <v>2.67</v>
      </c>
    </row>
    <row r="743" spans="1:12" x14ac:dyDescent="0.4">
      <c r="A743" s="3">
        <v>6</v>
      </c>
      <c r="B743" s="3" t="s">
        <v>554</v>
      </c>
      <c r="C743" s="3" t="s">
        <v>541</v>
      </c>
      <c r="D743" s="3" t="s">
        <v>2</v>
      </c>
      <c r="E743" s="3" t="s">
        <v>648</v>
      </c>
      <c r="F743" s="3" t="str">
        <f t="shared" si="34"/>
        <v>D_heat_only</v>
      </c>
      <c r="G743" s="3" t="str">
        <f t="shared" si="33"/>
        <v>D_heat_only_6</v>
      </c>
      <c r="H743" s="3">
        <v>8.4268659512265458</v>
      </c>
      <c r="I743" s="3">
        <f t="shared" si="35"/>
        <v>2.5000000000000001E-2</v>
      </c>
      <c r="J743" s="3">
        <f>VLOOKUP(B743,key!A:J,5,FALSE)</f>
        <v>7.5</v>
      </c>
      <c r="K743" s="3">
        <f>VLOOKUP(B743,key!A:J,8,FALSE)</f>
        <v>55</v>
      </c>
      <c r="L743" s="3">
        <f>ROUND(VLOOKUP(B743,key!A:J,10,FALSE),2)</f>
        <v>2.67</v>
      </c>
    </row>
    <row r="744" spans="1:12" x14ac:dyDescent="0.4">
      <c r="A744" s="3">
        <v>10</v>
      </c>
      <c r="B744" s="3" t="s">
        <v>554</v>
      </c>
      <c r="C744" s="3" t="s">
        <v>541</v>
      </c>
      <c r="D744" s="3" t="s">
        <v>2</v>
      </c>
      <c r="E744" s="3" t="s">
        <v>648</v>
      </c>
      <c r="F744" s="3" t="str">
        <f t="shared" si="34"/>
        <v>D_heat_only</v>
      </c>
      <c r="G744" s="3" t="str">
        <f t="shared" si="33"/>
        <v>D_heat_only_10</v>
      </c>
      <c r="H744" s="3">
        <v>18.207418283486007</v>
      </c>
      <c r="I744" s="3">
        <f t="shared" si="35"/>
        <v>5.3999999999999999E-2</v>
      </c>
      <c r="J744" s="3">
        <f>VLOOKUP(B744,key!A:J,5,FALSE)</f>
        <v>7.5</v>
      </c>
      <c r="K744" s="3">
        <f>VLOOKUP(B744,key!A:J,8,FALSE)</f>
        <v>55</v>
      </c>
      <c r="L744" s="3">
        <f>ROUND(VLOOKUP(B744,key!A:J,10,FALSE),2)</f>
        <v>2.67</v>
      </c>
    </row>
    <row r="745" spans="1:12" x14ac:dyDescent="0.4">
      <c r="A745" s="3">
        <v>-10</v>
      </c>
      <c r="B745" s="3" t="s">
        <v>555</v>
      </c>
      <c r="C745" s="3" t="s">
        <v>541</v>
      </c>
      <c r="D745" s="3" t="s">
        <v>2</v>
      </c>
      <c r="E745" s="3" t="s">
        <v>648</v>
      </c>
      <c r="F745" s="3" t="str">
        <f t="shared" si="34"/>
        <v>D_heat_only</v>
      </c>
      <c r="G745" s="3" t="str">
        <f t="shared" si="33"/>
        <v>D_heat_only_-10</v>
      </c>
      <c r="H745" s="3">
        <v>26.323098333580148</v>
      </c>
      <c r="I745" s="3">
        <f t="shared" si="35"/>
        <v>6.7000000000000004E-2</v>
      </c>
      <c r="J745" s="3">
        <f>VLOOKUP(B745,key!A:J,5,FALSE)</f>
        <v>8.8000000000000007</v>
      </c>
      <c r="K745" s="3">
        <f>VLOOKUP(B745,key!A:J,8,FALSE)</f>
        <v>107</v>
      </c>
      <c r="L745" s="3">
        <f>ROUND(VLOOKUP(B745,key!A:J,10,FALSE),2)</f>
        <v>4.74</v>
      </c>
    </row>
    <row r="746" spans="1:12" x14ac:dyDescent="0.4">
      <c r="A746" s="3">
        <v>1</v>
      </c>
      <c r="B746" s="3" t="s">
        <v>555</v>
      </c>
      <c r="C746" s="3" t="s">
        <v>541</v>
      </c>
      <c r="D746" s="3" t="s">
        <v>2</v>
      </c>
      <c r="E746" s="3" t="s">
        <v>648</v>
      </c>
      <c r="F746" s="3" t="str">
        <f t="shared" si="34"/>
        <v>D_heat_only</v>
      </c>
      <c r="G746" s="3" t="str">
        <f t="shared" si="33"/>
        <v>D_heat_only_1</v>
      </c>
      <c r="H746" s="3">
        <v>76.613942933205777</v>
      </c>
      <c r="I746" s="3">
        <f t="shared" si="35"/>
        <v>0.19500000000000001</v>
      </c>
      <c r="J746" s="3">
        <f>VLOOKUP(B746,key!A:J,5,FALSE)</f>
        <v>8.8000000000000007</v>
      </c>
      <c r="K746" s="3">
        <f>VLOOKUP(B746,key!A:J,8,FALSE)</f>
        <v>107</v>
      </c>
      <c r="L746" s="3">
        <f>ROUND(VLOOKUP(B746,key!A:J,10,FALSE),2)</f>
        <v>4.74</v>
      </c>
    </row>
    <row r="747" spans="1:12" x14ac:dyDescent="0.4">
      <c r="A747" s="3">
        <v>2</v>
      </c>
      <c r="B747" s="3" t="s">
        <v>555</v>
      </c>
      <c r="C747" s="3" t="s">
        <v>541</v>
      </c>
      <c r="D747" s="3" t="s">
        <v>2</v>
      </c>
      <c r="E747" s="3" t="s">
        <v>648</v>
      </c>
      <c r="F747" s="3" t="str">
        <f t="shared" si="34"/>
        <v>D_heat_only</v>
      </c>
      <c r="G747" s="3" t="str">
        <f t="shared" si="33"/>
        <v>D_heat_only_2</v>
      </c>
      <c r="H747" s="3">
        <v>36.371732770658667</v>
      </c>
      <c r="I747" s="3">
        <f t="shared" si="35"/>
        <v>9.2999999999999999E-2</v>
      </c>
      <c r="J747" s="3">
        <f>VLOOKUP(B747,key!A:J,5,FALSE)</f>
        <v>8.8000000000000007</v>
      </c>
      <c r="K747" s="3">
        <f>VLOOKUP(B747,key!A:J,8,FALSE)</f>
        <v>107</v>
      </c>
      <c r="L747" s="3">
        <f>ROUND(VLOOKUP(B747,key!A:J,10,FALSE),2)</f>
        <v>4.74</v>
      </c>
    </row>
    <row r="748" spans="1:12" x14ac:dyDescent="0.4">
      <c r="A748" s="3">
        <v>6</v>
      </c>
      <c r="B748" s="3" t="s">
        <v>555</v>
      </c>
      <c r="C748" s="3" t="s">
        <v>541</v>
      </c>
      <c r="D748" s="3" t="s">
        <v>2</v>
      </c>
      <c r="E748" s="3" t="s">
        <v>648</v>
      </c>
      <c r="F748" s="3" t="str">
        <f t="shared" si="34"/>
        <v>D_heat_only</v>
      </c>
      <c r="G748" s="3" t="str">
        <f t="shared" si="33"/>
        <v>D_heat_only_6</v>
      </c>
      <c r="H748" s="3">
        <v>15.124978196442271</v>
      </c>
      <c r="I748" s="3">
        <f t="shared" si="35"/>
        <v>3.7999999999999999E-2</v>
      </c>
      <c r="J748" s="3">
        <f>VLOOKUP(B748,key!A:J,5,FALSE)</f>
        <v>8.8000000000000007</v>
      </c>
      <c r="K748" s="3">
        <f>VLOOKUP(B748,key!A:J,8,FALSE)</f>
        <v>107</v>
      </c>
      <c r="L748" s="3">
        <f>ROUND(VLOOKUP(B748,key!A:J,10,FALSE),2)</f>
        <v>4.74</v>
      </c>
    </row>
    <row r="749" spans="1:12" x14ac:dyDescent="0.4">
      <c r="A749" s="3">
        <v>10</v>
      </c>
      <c r="B749" s="3" t="s">
        <v>555</v>
      </c>
      <c r="C749" s="3" t="s">
        <v>541</v>
      </c>
      <c r="D749" s="3" t="s">
        <v>2</v>
      </c>
      <c r="E749" s="3" t="s">
        <v>648</v>
      </c>
      <c r="F749" s="3" t="str">
        <f t="shared" si="34"/>
        <v>D_heat_only</v>
      </c>
      <c r="G749" s="3" t="str">
        <f t="shared" si="33"/>
        <v>D_heat_only_10</v>
      </c>
      <c r="H749" s="3">
        <v>18.308612311500298</v>
      </c>
      <c r="I749" s="3">
        <f t="shared" si="35"/>
        <v>4.7E-2</v>
      </c>
      <c r="J749" s="3">
        <f>VLOOKUP(B749,key!A:J,5,FALSE)</f>
        <v>8.8000000000000007</v>
      </c>
      <c r="K749" s="3">
        <f>VLOOKUP(B749,key!A:J,8,FALSE)</f>
        <v>107</v>
      </c>
      <c r="L749" s="3">
        <f>ROUND(VLOOKUP(B749,key!A:J,10,FALSE),2)</f>
        <v>4.74</v>
      </c>
    </row>
    <row r="750" spans="1:12" x14ac:dyDescent="0.4">
      <c r="A750" s="3">
        <v>-10</v>
      </c>
      <c r="B750" s="3" t="s">
        <v>556</v>
      </c>
      <c r="C750" s="3" t="s">
        <v>541</v>
      </c>
      <c r="D750" s="3" t="s">
        <v>2</v>
      </c>
      <c r="E750" s="3" t="s">
        <v>648</v>
      </c>
      <c r="F750" s="3" t="str">
        <f t="shared" si="34"/>
        <v>D_heat_only</v>
      </c>
      <c r="G750" s="3" t="str">
        <f t="shared" si="33"/>
        <v>D_heat_only_-10</v>
      </c>
      <c r="H750" s="3">
        <v>7.1445149947709581</v>
      </c>
      <c r="I750" s="3">
        <f t="shared" si="35"/>
        <v>0.02</v>
      </c>
      <c r="J750" s="3">
        <f>VLOOKUP(B750,key!A:J,5,FALSE)</f>
        <v>8</v>
      </c>
      <c r="K750" s="3">
        <f>VLOOKUP(B750,key!A:J,8,FALSE)</f>
        <v>75</v>
      </c>
      <c r="L750" s="3">
        <f>ROUND(VLOOKUP(B750,key!A:J,10,FALSE),2)</f>
        <v>3.47</v>
      </c>
    </row>
    <row r="751" spans="1:12" x14ac:dyDescent="0.4">
      <c r="A751" s="3">
        <v>1</v>
      </c>
      <c r="B751" s="3" t="s">
        <v>556</v>
      </c>
      <c r="C751" s="3" t="s">
        <v>541</v>
      </c>
      <c r="D751" s="3" t="s">
        <v>2</v>
      </c>
      <c r="E751" s="3" t="s">
        <v>648</v>
      </c>
      <c r="F751" s="3" t="str">
        <f t="shared" si="34"/>
        <v>D_heat_only</v>
      </c>
      <c r="G751" s="3" t="str">
        <f t="shared" si="33"/>
        <v>D_heat_only_1</v>
      </c>
      <c r="H751" s="3">
        <v>49.667729232545753</v>
      </c>
      <c r="I751" s="3">
        <f t="shared" si="35"/>
        <v>0.13900000000000001</v>
      </c>
      <c r="J751" s="3">
        <f>VLOOKUP(B751,key!A:J,5,FALSE)</f>
        <v>8</v>
      </c>
      <c r="K751" s="3">
        <f>VLOOKUP(B751,key!A:J,8,FALSE)</f>
        <v>75</v>
      </c>
      <c r="L751" s="3">
        <f>ROUND(VLOOKUP(B751,key!A:J,10,FALSE),2)</f>
        <v>3.47</v>
      </c>
    </row>
    <row r="752" spans="1:12" x14ac:dyDescent="0.4">
      <c r="A752" s="3">
        <v>2</v>
      </c>
      <c r="B752" s="3" t="s">
        <v>556</v>
      </c>
      <c r="C752" s="3" t="s">
        <v>541</v>
      </c>
      <c r="D752" s="3" t="s">
        <v>2</v>
      </c>
      <c r="E752" s="3" t="s">
        <v>648</v>
      </c>
      <c r="F752" s="3" t="str">
        <f t="shared" si="34"/>
        <v>D_heat_only</v>
      </c>
      <c r="G752" s="3" t="str">
        <f t="shared" si="33"/>
        <v>D_heat_only_2</v>
      </c>
      <c r="H752" s="3">
        <v>32.056929556361482</v>
      </c>
      <c r="I752" s="3">
        <f t="shared" si="35"/>
        <v>0.09</v>
      </c>
      <c r="J752" s="3">
        <f>VLOOKUP(B752,key!A:J,5,FALSE)</f>
        <v>8</v>
      </c>
      <c r="K752" s="3">
        <f>VLOOKUP(B752,key!A:J,8,FALSE)</f>
        <v>75</v>
      </c>
      <c r="L752" s="3">
        <f>ROUND(VLOOKUP(B752,key!A:J,10,FALSE),2)</f>
        <v>3.47</v>
      </c>
    </row>
    <row r="753" spans="1:12" x14ac:dyDescent="0.4">
      <c r="A753" s="3">
        <v>6</v>
      </c>
      <c r="B753" s="3" t="s">
        <v>556</v>
      </c>
      <c r="C753" s="3" t="s">
        <v>541</v>
      </c>
      <c r="D753" s="3" t="s">
        <v>2</v>
      </c>
      <c r="E753" s="3" t="s">
        <v>648</v>
      </c>
      <c r="F753" s="3" t="str">
        <f t="shared" si="34"/>
        <v>D_heat_only</v>
      </c>
      <c r="G753" s="3" t="str">
        <f t="shared" si="33"/>
        <v>D_heat_only_6</v>
      </c>
      <c r="H753" s="3">
        <v>18.546793020594009</v>
      </c>
      <c r="I753" s="3">
        <f t="shared" si="35"/>
        <v>5.1999999999999998E-2</v>
      </c>
      <c r="J753" s="3">
        <f>VLOOKUP(B753,key!A:J,5,FALSE)</f>
        <v>8</v>
      </c>
      <c r="K753" s="3">
        <f>VLOOKUP(B753,key!A:J,8,FALSE)</f>
        <v>75</v>
      </c>
      <c r="L753" s="3">
        <f>ROUND(VLOOKUP(B753,key!A:J,10,FALSE),2)</f>
        <v>3.47</v>
      </c>
    </row>
    <row r="754" spans="1:12" x14ac:dyDescent="0.4">
      <c r="A754" s="3">
        <v>10</v>
      </c>
      <c r="B754" s="3" t="s">
        <v>556</v>
      </c>
      <c r="C754" s="3" t="s">
        <v>541</v>
      </c>
      <c r="D754" s="3" t="s">
        <v>2</v>
      </c>
      <c r="E754" s="3" t="s">
        <v>648</v>
      </c>
      <c r="F754" s="3" t="str">
        <f t="shared" si="34"/>
        <v>D_heat_only</v>
      </c>
      <c r="G754" s="3" t="str">
        <f t="shared" si="33"/>
        <v>D_heat_only_10</v>
      </c>
      <c r="H754" s="3">
        <v>18.349786245593549</v>
      </c>
      <c r="I754" s="3">
        <f t="shared" si="35"/>
        <v>5.0999999999999997E-2</v>
      </c>
      <c r="J754" s="3">
        <f>VLOOKUP(B754,key!A:J,5,FALSE)</f>
        <v>8</v>
      </c>
      <c r="K754" s="3">
        <f>VLOOKUP(B754,key!A:J,8,FALSE)</f>
        <v>75</v>
      </c>
      <c r="L754" s="3">
        <f>ROUND(VLOOKUP(B754,key!A:J,10,FALSE),2)</f>
        <v>3.47</v>
      </c>
    </row>
    <row r="755" spans="1:12" x14ac:dyDescent="0.4">
      <c r="A755" s="3">
        <v>-10</v>
      </c>
      <c r="B755" s="3" t="s">
        <v>557</v>
      </c>
      <c r="C755" s="3" t="s">
        <v>541</v>
      </c>
      <c r="D755" s="3" t="s">
        <v>2</v>
      </c>
      <c r="E755" s="3" t="s">
        <v>648</v>
      </c>
      <c r="F755" s="3" t="str">
        <f t="shared" si="34"/>
        <v>D_heat_only</v>
      </c>
      <c r="G755" s="3" t="str">
        <f t="shared" si="33"/>
        <v>D_heat_only_-10</v>
      </c>
      <c r="H755" s="3">
        <v>6.4077089681436803</v>
      </c>
      <c r="I755" s="3">
        <f t="shared" si="35"/>
        <v>1.9E-2</v>
      </c>
      <c r="J755" s="3">
        <f>VLOOKUP(B755,key!A:J,5,FALSE)</f>
        <v>7.5</v>
      </c>
      <c r="K755" s="3">
        <f>VLOOKUP(B755,key!A:J,8,FALSE)</f>
        <v>71</v>
      </c>
      <c r="L755" s="3">
        <f>ROUND(VLOOKUP(B755,key!A:J,10,FALSE),2)</f>
        <v>3.28</v>
      </c>
    </row>
    <row r="756" spans="1:12" x14ac:dyDescent="0.4">
      <c r="A756" s="3">
        <v>1</v>
      </c>
      <c r="B756" s="3" t="s">
        <v>557</v>
      </c>
      <c r="C756" s="3" t="s">
        <v>541</v>
      </c>
      <c r="D756" s="3" t="s">
        <v>2</v>
      </c>
      <c r="E756" s="3" t="s">
        <v>648</v>
      </c>
      <c r="F756" s="3" t="str">
        <f t="shared" si="34"/>
        <v>D_heat_only</v>
      </c>
      <c r="G756" s="3" t="str">
        <f t="shared" si="33"/>
        <v>D_heat_only_1</v>
      </c>
      <c r="H756" s="3">
        <v>47.659839135489648</v>
      </c>
      <c r="I756" s="3">
        <f t="shared" si="35"/>
        <v>0.14199999999999999</v>
      </c>
      <c r="J756" s="3">
        <f>VLOOKUP(B756,key!A:J,5,FALSE)</f>
        <v>7.5</v>
      </c>
      <c r="K756" s="3">
        <f>VLOOKUP(B756,key!A:J,8,FALSE)</f>
        <v>71</v>
      </c>
      <c r="L756" s="3">
        <f>ROUND(VLOOKUP(B756,key!A:J,10,FALSE),2)</f>
        <v>3.28</v>
      </c>
    </row>
    <row r="757" spans="1:12" x14ac:dyDescent="0.4">
      <c r="A757" s="3">
        <v>2</v>
      </c>
      <c r="B757" s="3" t="s">
        <v>557</v>
      </c>
      <c r="C757" s="3" t="s">
        <v>541</v>
      </c>
      <c r="D757" s="3" t="s">
        <v>2</v>
      </c>
      <c r="E757" s="3" t="s">
        <v>648</v>
      </c>
      <c r="F757" s="3" t="str">
        <f t="shared" si="34"/>
        <v>D_heat_only</v>
      </c>
      <c r="G757" s="3" t="str">
        <f t="shared" si="33"/>
        <v>D_heat_only_2</v>
      </c>
      <c r="H757" s="3">
        <v>55.615343322528155</v>
      </c>
      <c r="I757" s="3">
        <f t="shared" si="35"/>
        <v>0.16600000000000001</v>
      </c>
      <c r="J757" s="3">
        <f>VLOOKUP(B757,key!A:J,5,FALSE)</f>
        <v>7.5</v>
      </c>
      <c r="K757" s="3">
        <f>VLOOKUP(B757,key!A:J,8,FALSE)</f>
        <v>71</v>
      </c>
      <c r="L757" s="3">
        <f>ROUND(VLOOKUP(B757,key!A:J,10,FALSE),2)</f>
        <v>3.28</v>
      </c>
    </row>
    <row r="758" spans="1:12" x14ac:dyDescent="0.4">
      <c r="A758" s="3">
        <v>6</v>
      </c>
      <c r="B758" s="3" t="s">
        <v>557</v>
      </c>
      <c r="C758" s="3" t="s">
        <v>541</v>
      </c>
      <c r="D758" s="3" t="s">
        <v>2</v>
      </c>
      <c r="E758" s="3" t="s">
        <v>648</v>
      </c>
      <c r="F758" s="3" t="str">
        <f t="shared" si="34"/>
        <v>D_heat_only</v>
      </c>
      <c r="G758" s="3" t="str">
        <f t="shared" si="33"/>
        <v>D_heat_only_6</v>
      </c>
      <c r="H758" s="3">
        <v>26.491878498521334</v>
      </c>
      <c r="I758" s="3">
        <f t="shared" si="35"/>
        <v>7.9000000000000001E-2</v>
      </c>
      <c r="J758" s="3">
        <f>VLOOKUP(B758,key!A:J,5,FALSE)</f>
        <v>7.5</v>
      </c>
      <c r="K758" s="3">
        <f>VLOOKUP(B758,key!A:J,8,FALSE)</f>
        <v>71</v>
      </c>
      <c r="L758" s="3">
        <f>ROUND(VLOOKUP(B758,key!A:J,10,FALSE),2)</f>
        <v>3.28</v>
      </c>
    </row>
    <row r="759" spans="1:12" x14ac:dyDescent="0.4">
      <c r="A759" s="3">
        <v>10</v>
      </c>
      <c r="B759" s="3" t="s">
        <v>557</v>
      </c>
      <c r="C759" s="3" t="s">
        <v>541</v>
      </c>
      <c r="D759" s="3" t="s">
        <v>2</v>
      </c>
      <c r="E759" s="3" t="s">
        <v>648</v>
      </c>
      <c r="F759" s="3" t="str">
        <f t="shared" si="34"/>
        <v>D_heat_only</v>
      </c>
      <c r="G759" s="3" t="str">
        <f t="shared" si="33"/>
        <v>D_heat_only_10</v>
      </c>
      <c r="H759" s="3">
        <v>19.504028489458399</v>
      </c>
      <c r="I759" s="3">
        <f t="shared" si="35"/>
        <v>5.8000000000000003E-2</v>
      </c>
      <c r="J759" s="3">
        <f>VLOOKUP(B759,key!A:J,5,FALSE)</f>
        <v>7.5</v>
      </c>
      <c r="K759" s="3">
        <f>VLOOKUP(B759,key!A:J,8,FALSE)</f>
        <v>71</v>
      </c>
      <c r="L759" s="3">
        <f>ROUND(VLOOKUP(B759,key!A:J,10,FALSE),2)</f>
        <v>3.28</v>
      </c>
    </row>
    <row r="760" spans="1:12" x14ac:dyDescent="0.4">
      <c r="A760" s="3">
        <v>-10</v>
      </c>
      <c r="B760" s="3" t="s">
        <v>558</v>
      </c>
      <c r="C760" s="3" t="s">
        <v>541</v>
      </c>
      <c r="D760" s="3" t="s">
        <v>2</v>
      </c>
      <c r="E760" s="3" t="s">
        <v>648</v>
      </c>
      <c r="F760" s="3" t="str">
        <f t="shared" si="34"/>
        <v>D_heat_only</v>
      </c>
      <c r="G760" s="3" t="str">
        <f t="shared" si="33"/>
        <v>D_heat_only_-10</v>
      </c>
      <c r="H760" s="3">
        <v>15.496899608531919</v>
      </c>
      <c r="I760" s="3">
        <f t="shared" si="35"/>
        <v>3.6999999999999998E-2</v>
      </c>
      <c r="J760" s="3">
        <f>VLOOKUP(B760,key!A:J,5,FALSE)</f>
        <v>9.4</v>
      </c>
      <c r="K760" s="3">
        <f>VLOOKUP(B760,key!A:J,8,FALSE)</f>
        <v>129</v>
      </c>
      <c r="L760" s="3">
        <f>ROUND(VLOOKUP(B760,key!A:J,10,FALSE),2)</f>
        <v>5.63</v>
      </c>
    </row>
    <row r="761" spans="1:12" x14ac:dyDescent="0.4">
      <c r="A761" s="3">
        <v>1</v>
      </c>
      <c r="B761" s="3" t="s">
        <v>558</v>
      </c>
      <c r="C761" s="3" t="s">
        <v>541</v>
      </c>
      <c r="D761" s="3" t="s">
        <v>2</v>
      </c>
      <c r="E761" s="3" t="s">
        <v>648</v>
      </c>
      <c r="F761" s="3" t="str">
        <f t="shared" si="34"/>
        <v>D_heat_only</v>
      </c>
      <c r="G761" s="3" t="str">
        <f t="shared" si="33"/>
        <v>D_heat_only_1</v>
      </c>
      <c r="H761" s="3">
        <v>116.26199148761498</v>
      </c>
      <c r="I761" s="3">
        <f t="shared" si="35"/>
        <v>0.27700000000000002</v>
      </c>
      <c r="J761" s="3">
        <f>VLOOKUP(B761,key!A:J,5,FALSE)</f>
        <v>9.4</v>
      </c>
      <c r="K761" s="3">
        <f>VLOOKUP(B761,key!A:J,8,FALSE)</f>
        <v>129</v>
      </c>
      <c r="L761" s="3">
        <f>ROUND(VLOOKUP(B761,key!A:J,10,FALSE),2)</f>
        <v>5.63</v>
      </c>
    </row>
    <row r="762" spans="1:12" x14ac:dyDescent="0.4">
      <c r="A762" s="3">
        <v>2</v>
      </c>
      <c r="B762" s="3" t="s">
        <v>558</v>
      </c>
      <c r="C762" s="3" t="s">
        <v>541</v>
      </c>
      <c r="D762" s="3" t="s">
        <v>2</v>
      </c>
      <c r="E762" s="3" t="s">
        <v>648</v>
      </c>
      <c r="F762" s="3" t="str">
        <f t="shared" si="34"/>
        <v>D_heat_only</v>
      </c>
      <c r="G762" s="3" t="str">
        <f t="shared" si="33"/>
        <v>D_heat_only_2</v>
      </c>
      <c r="H762" s="3">
        <v>83.975121485911359</v>
      </c>
      <c r="I762" s="3">
        <f t="shared" si="35"/>
        <v>0.2</v>
      </c>
      <c r="J762" s="3">
        <f>VLOOKUP(B762,key!A:J,5,FALSE)</f>
        <v>9.4</v>
      </c>
      <c r="K762" s="3">
        <f>VLOOKUP(B762,key!A:J,8,FALSE)</f>
        <v>129</v>
      </c>
      <c r="L762" s="3">
        <f>ROUND(VLOOKUP(B762,key!A:J,10,FALSE),2)</f>
        <v>5.63</v>
      </c>
    </row>
    <row r="763" spans="1:12" x14ac:dyDescent="0.4">
      <c r="A763" s="3">
        <v>6</v>
      </c>
      <c r="B763" s="3" t="s">
        <v>558</v>
      </c>
      <c r="C763" s="3" t="s">
        <v>541</v>
      </c>
      <c r="D763" s="3" t="s">
        <v>2</v>
      </c>
      <c r="E763" s="3" t="s">
        <v>648</v>
      </c>
      <c r="F763" s="3" t="str">
        <f t="shared" si="34"/>
        <v>D_heat_only</v>
      </c>
      <c r="G763" s="3" t="str">
        <f t="shared" si="33"/>
        <v>D_heat_only_6</v>
      </c>
      <c r="H763" s="3">
        <v>45.160391052500074</v>
      </c>
      <c r="I763" s="3">
        <f t="shared" si="35"/>
        <v>0.108</v>
      </c>
      <c r="J763" s="3">
        <f>VLOOKUP(B763,key!A:J,5,FALSE)</f>
        <v>9.4</v>
      </c>
      <c r="K763" s="3">
        <f>VLOOKUP(B763,key!A:J,8,FALSE)</f>
        <v>129</v>
      </c>
      <c r="L763" s="3">
        <f>ROUND(VLOOKUP(B763,key!A:J,10,FALSE),2)</f>
        <v>5.63</v>
      </c>
    </row>
    <row r="764" spans="1:12" x14ac:dyDescent="0.4">
      <c r="A764" s="3">
        <v>10</v>
      </c>
      <c r="B764" s="3" t="s">
        <v>558</v>
      </c>
      <c r="C764" s="3" t="s">
        <v>541</v>
      </c>
      <c r="D764" s="3" t="s">
        <v>2</v>
      </c>
      <c r="E764" s="3" t="s">
        <v>648</v>
      </c>
      <c r="F764" s="3" t="str">
        <f t="shared" si="34"/>
        <v>D_heat_only</v>
      </c>
      <c r="G764" s="3" t="str">
        <f t="shared" si="33"/>
        <v>D_heat_only_10</v>
      </c>
      <c r="H764" s="3">
        <v>18.461514263778881</v>
      </c>
      <c r="I764" s="3">
        <f t="shared" si="35"/>
        <v>4.3999999999999997E-2</v>
      </c>
      <c r="J764" s="3">
        <f>VLOOKUP(B764,key!A:J,5,FALSE)</f>
        <v>9.4</v>
      </c>
      <c r="K764" s="3">
        <f>VLOOKUP(B764,key!A:J,8,FALSE)</f>
        <v>129</v>
      </c>
      <c r="L764" s="3">
        <f>ROUND(VLOOKUP(B764,key!A:J,10,FALSE),2)</f>
        <v>5.63</v>
      </c>
    </row>
    <row r="765" spans="1:12" x14ac:dyDescent="0.4">
      <c r="A765" s="3">
        <v>-10</v>
      </c>
      <c r="B765" s="3" t="s">
        <v>559</v>
      </c>
      <c r="C765" s="3" t="s">
        <v>541</v>
      </c>
      <c r="D765" s="3" t="s">
        <v>2</v>
      </c>
      <c r="E765" s="3" t="s">
        <v>648</v>
      </c>
      <c r="F765" s="3" t="str">
        <f t="shared" si="34"/>
        <v>D_heat_only</v>
      </c>
      <c r="G765" s="3" t="str">
        <f t="shared" si="33"/>
        <v>D_heat_only_-10</v>
      </c>
      <c r="H765" s="3">
        <v>29.056965194005898</v>
      </c>
      <c r="I765" s="3">
        <f t="shared" si="35"/>
        <v>8.1000000000000003E-2</v>
      </c>
      <c r="J765" s="3">
        <f>VLOOKUP(B765,key!A:J,5,FALSE)</f>
        <v>8</v>
      </c>
      <c r="K765" s="3">
        <f>VLOOKUP(B765,key!A:J,8,FALSE)</f>
        <v>64</v>
      </c>
      <c r="L765" s="3">
        <f>ROUND(VLOOKUP(B765,key!A:J,10,FALSE),2)</f>
        <v>3</v>
      </c>
    </row>
    <row r="766" spans="1:12" x14ac:dyDescent="0.4">
      <c r="A766" s="3">
        <v>1</v>
      </c>
      <c r="B766" s="3" t="s">
        <v>559</v>
      </c>
      <c r="C766" s="3" t="s">
        <v>541</v>
      </c>
      <c r="D766" s="3" t="s">
        <v>2</v>
      </c>
      <c r="E766" s="3" t="s">
        <v>648</v>
      </c>
      <c r="F766" s="3" t="str">
        <f t="shared" si="34"/>
        <v>D_heat_only</v>
      </c>
      <c r="G766" s="3" t="str">
        <f t="shared" si="33"/>
        <v>D_heat_only_1</v>
      </c>
      <c r="H766" s="3">
        <v>27.127573149420442</v>
      </c>
      <c r="I766" s="3">
        <f t="shared" si="35"/>
        <v>7.5999999999999998E-2</v>
      </c>
      <c r="J766" s="3">
        <f>VLOOKUP(B766,key!A:J,5,FALSE)</f>
        <v>8</v>
      </c>
      <c r="K766" s="3">
        <f>VLOOKUP(B766,key!A:J,8,FALSE)</f>
        <v>64</v>
      </c>
      <c r="L766" s="3">
        <f>ROUND(VLOOKUP(B766,key!A:J,10,FALSE),2)</f>
        <v>3</v>
      </c>
    </row>
    <row r="767" spans="1:12" x14ac:dyDescent="0.4">
      <c r="A767" s="3">
        <v>2</v>
      </c>
      <c r="B767" s="3" t="s">
        <v>559</v>
      </c>
      <c r="C767" s="3" t="s">
        <v>541</v>
      </c>
      <c r="D767" s="3" t="s">
        <v>2</v>
      </c>
      <c r="E767" s="3" t="s">
        <v>648</v>
      </c>
      <c r="F767" s="3" t="str">
        <f t="shared" si="34"/>
        <v>D_heat_only</v>
      </c>
      <c r="G767" s="3" t="str">
        <f t="shared" si="33"/>
        <v>D_heat_only_2</v>
      </c>
      <c r="H767" s="3">
        <v>44.238685381933152</v>
      </c>
      <c r="I767" s="3">
        <f t="shared" si="35"/>
        <v>0.124</v>
      </c>
      <c r="J767" s="3">
        <f>VLOOKUP(B767,key!A:J,5,FALSE)</f>
        <v>8</v>
      </c>
      <c r="K767" s="3">
        <f>VLOOKUP(B767,key!A:J,8,FALSE)</f>
        <v>64</v>
      </c>
      <c r="L767" s="3">
        <f>ROUND(VLOOKUP(B767,key!A:J,10,FALSE),2)</f>
        <v>3</v>
      </c>
    </row>
    <row r="768" spans="1:12" x14ac:dyDescent="0.4">
      <c r="A768" s="3">
        <v>6</v>
      </c>
      <c r="B768" s="3" t="s">
        <v>559</v>
      </c>
      <c r="C768" s="3" t="s">
        <v>541</v>
      </c>
      <c r="D768" s="3" t="s">
        <v>2</v>
      </c>
      <c r="E768" s="3" t="s">
        <v>648</v>
      </c>
      <c r="F768" s="3" t="str">
        <f t="shared" si="34"/>
        <v>D_heat_only</v>
      </c>
      <c r="G768" s="3" t="str">
        <f t="shared" si="33"/>
        <v>D_heat_only_6</v>
      </c>
      <c r="H768" s="3">
        <v>30.077017215955721</v>
      </c>
      <c r="I768" s="3">
        <f t="shared" si="35"/>
        <v>8.4000000000000005E-2</v>
      </c>
      <c r="J768" s="3">
        <f>VLOOKUP(B768,key!A:J,5,FALSE)</f>
        <v>8</v>
      </c>
      <c r="K768" s="3">
        <f>VLOOKUP(B768,key!A:J,8,FALSE)</f>
        <v>64</v>
      </c>
      <c r="L768" s="3">
        <f>ROUND(VLOOKUP(B768,key!A:J,10,FALSE),2)</f>
        <v>3</v>
      </c>
    </row>
    <row r="769" spans="1:12" x14ac:dyDescent="0.4">
      <c r="A769" s="3">
        <v>10</v>
      </c>
      <c r="B769" s="3" t="s">
        <v>559</v>
      </c>
      <c r="C769" s="3" t="s">
        <v>541</v>
      </c>
      <c r="D769" s="3" t="s">
        <v>2</v>
      </c>
      <c r="E769" s="3" t="s">
        <v>648</v>
      </c>
      <c r="F769" s="3" t="str">
        <f t="shared" si="34"/>
        <v>D_heat_only</v>
      </c>
      <c r="G769" s="3" t="str">
        <f t="shared" si="33"/>
        <v>D_heat_only_10</v>
      </c>
      <c r="H769" s="3">
        <v>18.625351042480816</v>
      </c>
      <c r="I769" s="3">
        <f t="shared" si="35"/>
        <v>5.1999999999999998E-2</v>
      </c>
      <c r="J769" s="3">
        <f>VLOOKUP(B769,key!A:J,5,FALSE)</f>
        <v>8</v>
      </c>
      <c r="K769" s="3">
        <f>VLOOKUP(B769,key!A:J,8,FALSE)</f>
        <v>64</v>
      </c>
      <c r="L769" s="3">
        <f>ROUND(VLOOKUP(B769,key!A:J,10,FALSE),2)</f>
        <v>3</v>
      </c>
    </row>
    <row r="770" spans="1:12" x14ac:dyDescent="0.4">
      <c r="A770" s="3">
        <v>-10</v>
      </c>
      <c r="B770" s="3" t="s">
        <v>560</v>
      </c>
      <c r="C770" s="3" t="s">
        <v>541</v>
      </c>
      <c r="D770" s="3" t="s">
        <v>2</v>
      </c>
      <c r="E770" s="3" t="s">
        <v>648</v>
      </c>
      <c r="F770" s="3" t="str">
        <f t="shared" si="34"/>
        <v>D_heat_only</v>
      </c>
      <c r="G770" s="3" t="str">
        <f t="shared" ref="G770:G833" si="36">D770&amp;"_"&amp;E770&amp;"_"&amp;A770</f>
        <v>D_heat_only_-10</v>
      </c>
      <c r="H770" s="3">
        <v>7.3679107399513839</v>
      </c>
      <c r="I770" s="3">
        <f t="shared" si="35"/>
        <v>1.9E-2</v>
      </c>
      <c r="J770" s="3">
        <f>VLOOKUP(B770,key!A:J,5,FALSE)</f>
        <v>8.8000000000000007</v>
      </c>
      <c r="K770" s="3">
        <f>VLOOKUP(B770,key!A:J,8,FALSE)</f>
        <v>91</v>
      </c>
      <c r="L770" s="3">
        <f>ROUND(VLOOKUP(B770,key!A:J,10,FALSE),2)</f>
        <v>4.1100000000000003</v>
      </c>
    </row>
    <row r="771" spans="1:12" x14ac:dyDescent="0.4">
      <c r="A771" s="3">
        <v>1</v>
      </c>
      <c r="B771" s="3" t="s">
        <v>560</v>
      </c>
      <c r="C771" s="3" t="s">
        <v>541</v>
      </c>
      <c r="D771" s="3" t="s">
        <v>2</v>
      </c>
      <c r="E771" s="3" t="s">
        <v>648</v>
      </c>
      <c r="F771" s="3" t="str">
        <f t="shared" ref="F771:F834" si="37">D771&amp;"_"&amp;E771</f>
        <v>D_heat_only</v>
      </c>
      <c r="G771" s="3" t="str">
        <f t="shared" si="36"/>
        <v>D_heat_only_1</v>
      </c>
      <c r="H771" s="3">
        <v>35.32250466469511</v>
      </c>
      <c r="I771" s="3">
        <f t="shared" ref="I771:I834" si="38">ROUND((H771/44.6596)/J771,3)</f>
        <v>0.09</v>
      </c>
      <c r="J771" s="3">
        <f>VLOOKUP(B771,key!A:J,5,FALSE)</f>
        <v>8.8000000000000007</v>
      </c>
      <c r="K771" s="3">
        <f>VLOOKUP(B771,key!A:J,8,FALSE)</f>
        <v>91</v>
      </c>
      <c r="L771" s="3">
        <f>ROUND(VLOOKUP(B771,key!A:J,10,FALSE),2)</f>
        <v>4.1100000000000003</v>
      </c>
    </row>
    <row r="772" spans="1:12" x14ac:dyDescent="0.4">
      <c r="A772" s="3">
        <v>2</v>
      </c>
      <c r="B772" s="3" t="s">
        <v>560</v>
      </c>
      <c r="C772" s="3" t="s">
        <v>541</v>
      </c>
      <c r="D772" s="3" t="s">
        <v>2</v>
      </c>
      <c r="E772" s="3" t="s">
        <v>648</v>
      </c>
      <c r="F772" s="3" t="str">
        <f t="shared" si="37"/>
        <v>D_heat_only</v>
      </c>
      <c r="G772" s="3" t="str">
        <f t="shared" si="36"/>
        <v>D_heat_only_2</v>
      </c>
      <c r="H772" s="3">
        <v>26.776812820256279</v>
      </c>
      <c r="I772" s="3">
        <f t="shared" si="38"/>
        <v>6.8000000000000005E-2</v>
      </c>
      <c r="J772" s="3">
        <f>VLOOKUP(B772,key!A:J,5,FALSE)</f>
        <v>8.8000000000000007</v>
      </c>
      <c r="K772" s="3">
        <f>VLOOKUP(B772,key!A:J,8,FALSE)</f>
        <v>91</v>
      </c>
      <c r="L772" s="3">
        <f>ROUND(VLOOKUP(B772,key!A:J,10,FALSE),2)</f>
        <v>4.1100000000000003</v>
      </c>
    </row>
    <row r="773" spans="1:12" x14ac:dyDescent="0.4">
      <c r="A773" s="3">
        <v>6</v>
      </c>
      <c r="B773" s="3" t="s">
        <v>560</v>
      </c>
      <c r="C773" s="3" t="s">
        <v>541</v>
      </c>
      <c r="D773" s="3" t="s">
        <v>2</v>
      </c>
      <c r="E773" s="3" t="s">
        <v>648</v>
      </c>
      <c r="F773" s="3" t="str">
        <f t="shared" si="37"/>
        <v>D_heat_only</v>
      </c>
      <c r="G773" s="3" t="str">
        <f t="shared" si="36"/>
        <v>D_heat_only_6</v>
      </c>
      <c r="H773" s="3">
        <v>44.857648632663341</v>
      </c>
      <c r="I773" s="3">
        <f t="shared" si="38"/>
        <v>0.114</v>
      </c>
      <c r="J773" s="3">
        <f>VLOOKUP(B773,key!A:J,5,FALSE)</f>
        <v>8.8000000000000007</v>
      </c>
      <c r="K773" s="3">
        <f>VLOOKUP(B773,key!A:J,8,FALSE)</f>
        <v>91</v>
      </c>
      <c r="L773" s="3">
        <f>ROUND(VLOOKUP(B773,key!A:J,10,FALSE),2)</f>
        <v>4.1100000000000003</v>
      </c>
    </row>
    <row r="774" spans="1:12" x14ac:dyDescent="0.4">
      <c r="A774" s="3">
        <v>10</v>
      </c>
      <c r="B774" s="3" t="s">
        <v>560</v>
      </c>
      <c r="C774" s="3" t="s">
        <v>541</v>
      </c>
      <c r="D774" s="3" t="s">
        <v>2</v>
      </c>
      <c r="E774" s="3" t="s">
        <v>648</v>
      </c>
      <c r="F774" s="3" t="str">
        <f t="shared" si="37"/>
        <v>D_heat_only</v>
      </c>
      <c r="G774" s="3" t="str">
        <f t="shared" si="36"/>
        <v>D_heat_only_10</v>
      </c>
      <c r="H774" s="3">
        <v>23.338239983862898</v>
      </c>
      <c r="I774" s="3">
        <f t="shared" si="38"/>
        <v>5.8999999999999997E-2</v>
      </c>
      <c r="J774" s="3">
        <f>VLOOKUP(B774,key!A:J,5,FALSE)</f>
        <v>8.8000000000000007</v>
      </c>
      <c r="K774" s="3">
        <f>VLOOKUP(B774,key!A:J,8,FALSE)</f>
        <v>91</v>
      </c>
      <c r="L774" s="3">
        <f>ROUND(VLOOKUP(B774,key!A:J,10,FALSE),2)</f>
        <v>4.1100000000000003</v>
      </c>
    </row>
    <row r="775" spans="1:12" x14ac:dyDescent="0.4">
      <c r="A775" s="3">
        <v>-10</v>
      </c>
      <c r="B775" s="3" t="s">
        <v>561</v>
      </c>
      <c r="C775" s="3" t="s">
        <v>541</v>
      </c>
      <c r="D775" s="3" t="s">
        <v>2</v>
      </c>
      <c r="E775" s="3" t="s">
        <v>648</v>
      </c>
      <c r="F775" s="3" t="str">
        <f t="shared" si="37"/>
        <v>D_heat_only</v>
      </c>
      <c r="G775" s="3" t="str">
        <f t="shared" si="36"/>
        <v>D_heat_only_-10</v>
      </c>
      <c r="H775" s="3">
        <v>27.698264528747458</v>
      </c>
      <c r="I775" s="3">
        <f t="shared" si="38"/>
        <v>8.6999999999999994E-2</v>
      </c>
      <c r="J775" s="3">
        <f>VLOOKUP(B775,key!A:J,5,FALSE)</f>
        <v>7.1</v>
      </c>
      <c r="K775" s="3">
        <f>VLOOKUP(B775,key!A:J,8,FALSE)</f>
        <v>60</v>
      </c>
      <c r="L775" s="3">
        <f>ROUND(VLOOKUP(B775,key!A:J,10,FALSE),2)</f>
        <v>2.86</v>
      </c>
    </row>
    <row r="776" spans="1:12" x14ac:dyDescent="0.4">
      <c r="A776" s="3">
        <v>1</v>
      </c>
      <c r="B776" s="3" t="s">
        <v>561</v>
      </c>
      <c r="C776" s="3" t="s">
        <v>541</v>
      </c>
      <c r="D776" s="3" t="s">
        <v>2</v>
      </c>
      <c r="E776" s="3" t="s">
        <v>648</v>
      </c>
      <c r="F776" s="3" t="str">
        <f t="shared" si="37"/>
        <v>D_heat_only</v>
      </c>
      <c r="G776" s="3" t="str">
        <f t="shared" si="36"/>
        <v>D_heat_only_1</v>
      </c>
      <c r="H776" s="3">
        <v>49.008071714695497</v>
      </c>
      <c r="I776" s="3">
        <f t="shared" si="38"/>
        <v>0.155</v>
      </c>
      <c r="J776" s="3">
        <f>VLOOKUP(B776,key!A:J,5,FALSE)</f>
        <v>7.1</v>
      </c>
      <c r="K776" s="3">
        <f>VLOOKUP(B776,key!A:J,8,FALSE)</f>
        <v>60</v>
      </c>
      <c r="L776" s="3">
        <f>ROUND(VLOOKUP(B776,key!A:J,10,FALSE),2)</f>
        <v>2.86</v>
      </c>
    </row>
    <row r="777" spans="1:12" x14ac:dyDescent="0.4">
      <c r="A777" s="3">
        <v>2</v>
      </c>
      <c r="B777" s="3" t="s">
        <v>561</v>
      </c>
      <c r="C777" s="3" t="s">
        <v>541</v>
      </c>
      <c r="D777" s="3" t="s">
        <v>2</v>
      </c>
      <c r="E777" s="3" t="s">
        <v>648</v>
      </c>
      <c r="F777" s="3" t="str">
        <f t="shared" si="37"/>
        <v>D_heat_only</v>
      </c>
      <c r="G777" s="3" t="str">
        <f t="shared" si="36"/>
        <v>D_heat_only_2</v>
      </c>
      <c r="H777" s="3">
        <v>29.365967754785601</v>
      </c>
      <c r="I777" s="3">
        <f t="shared" si="38"/>
        <v>9.2999999999999999E-2</v>
      </c>
      <c r="J777" s="3">
        <f>VLOOKUP(B777,key!A:J,5,FALSE)</f>
        <v>7.1</v>
      </c>
      <c r="K777" s="3">
        <f>VLOOKUP(B777,key!A:J,8,FALSE)</f>
        <v>60</v>
      </c>
      <c r="L777" s="3">
        <f>ROUND(VLOOKUP(B777,key!A:J,10,FALSE),2)</f>
        <v>2.86</v>
      </c>
    </row>
    <row r="778" spans="1:12" x14ac:dyDescent="0.4">
      <c r="A778" s="3">
        <v>6</v>
      </c>
      <c r="B778" s="3" t="s">
        <v>561</v>
      </c>
      <c r="C778" s="3" t="s">
        <v>541</v>
      </c>
      <c r="D778" s="3" t="s">
        <v>2</v>
      </c>
      <c r="E778" s="3" t="s">
        <v>648</v>
      </c>
      <c r="F778" s="3" t="str">
        <f t="shared" si="37"/>
        <v>D_heat_only</v>
      </c>
      <c r="G778" s="3" t="str">
        <f t="shared" si="36"/>
        <v>D_heat_only_6</v>
      </c>
      <c r="H778" s="3">
        <v>26.891772804078599</v>
      </c>
      <c r="I778" s="3">
        <f t="shared" si="38"/>
        <v>8.5000000000000006E-2</v>
      </c>
      <c r="J778" s="3">
        <f>VLOOKUP(B778,key!A:J,5,FALSE)</f>
        <v>7.1</v>
      </c>
      <c r="K778" s="3">
        <f>VLOOKUP(B778,key!A:J,8,FALSE)</f>
        <v>60</v>
      </c>
      <c r="L778" s="3">
        <f>ROUND(VLOOKUP(B778,key!A:J,10,FALSE),2)</f>
        <v>2.86</v>
      </c>
    </row>
    <row r="779" spans="1:12" x14ac:dyDescent="0.4">
      <c r="A779" s="3">
        <v>10</v>
      </c>
      <c r="B779" s="3" t="s">
        <v>561</v>
      </c>
      <c r="C779" s="3" t="s">
        <v>541</v>
      </c>
      <c r="D779" s="3" t="s">
        <v>2</v>
      </c>
      <c r="E779" s="3" t="s">
        <v>648</v>
      </c>
      <c r="F779" s="3" t="str">
        <f t="shared" si="37"/>
        <v>D_heat_only</v>
      </c>
      <c r="G779" s="3" t="str">
        <f t="shared" si="36"/>
        <v>D_heat_only_10</v>
      </c>
      <c r="H779" s="3">
        <v>30.527710402097156</v>
      </c>
      <c r="I779" s="3">
        <f t="shared" si="38"/>
        <v>9.6000000000000002E-2</v>
      </c>
      <c r="J779" s="3">
        <f>VLOOKUP(B779,key!A:J,5,FALSE)</f>
        <v>7.1</v>
      </c>
      <c r="K779" s="3">
        <f>VLOOKUP(B779,key!A:J,8,FALSE)</f>
        <v>60</v>
      </c>
      <c r="L779" s="3">
        <f>ROUND(VLOOKUP(B779,key!A:J,10,FALSE),2)</f>
        <v>2.86</v>
      </c>
    </row>
    <row r="780" spans="1:12" x14ac:dyDescent="0.4">
      <c r="A780" s="3">
        <v>-10</v>
      </c>
      <c r="B780" s="3" t="s">
        <v>562</v>
      </c>
      <c r="C780" s="3" t="s">
        <v>541</v>
      </c>
      <c r="D780" s="3" t="s">
        <v>2</v>
      </c>
      <c r="E780" s="3" t="s">
        <v>648</v>
      </c>
      <c r="F780" s="3" t="str">
        <f t="shared" si="37"/>
        <v>D_heat_only</v>
      </c>
      <c r="G780" s="3" t="str">
        <f t="shared" si="36"/>
        <v>D_heat_only_-10</v>
      </c>
      <c r="H780" s="3">
        <v>28.42257203867895</v>
      </c>
      <c r="I780" s="3">
        <f t="shared" si="38"/>
        <v>0.08</v>
      </c>
      <c r="J780" s="3">
        <f>VLOOKUP(B780,key!A:J,5,FALSE)</f>
        <v>8</v>
      </c>
      <c r="K780" s="3">
        <f>VLOOKUP(B780,key!A:J,8,FALSE)</f>
        <v>53</v>
      </c>
      <c r="L780" s="3">
        <f>ROUND(VLOOKUP(B780,key!A:J,10,FALSE),2)</f>
        <v>2.59</v>
      </c>
    </row>
    <row r="781" spans="1:12" x14ac:dyDescent="0.4">
      <c r="A781" s="3">
        <v>1</v>
      </c>
      <c r="B781" s="3" t="s">
        <v>562</v>
      </c>
      <c r="C781" s="3" t="s">
        <v>541</v>
      </c>
      <c r="D781" s="3" t="s">
        <v>2</v>
      </c>
      <c r="E781" s="3" t="s">
        <v>648</v>
      </c>
      <c r="F781" s="3" t="str">
        <f t="shared" si="37"/>
        <v>D_heat_only</v>
      </c>
      <c r="G781" s="3" t="str">
        <f t="shared" si="36"/>
        <v>D_heat_only_1</v>
      </c>
      <c r="H781" s="3">
        <v>33.148544151196688</v>
      </c>
      <c r="I781" s="3">
        <f t="shared" si="38"/>
        <v>9.2999999999999999E-2</v>
      </c>
      <c r="J781" s="3">
        <f>VLOOKUP(B781,key!A:J,5,FALSE)</f>
        <v>8</v>
      </c>
      <c r="K781" s="3">
        <f>VLOOKUP(B781,key!A:J,8,FALSE)</f>
        <v>53</v>
      </c>
      <c r="L781" s="3">
        <f>ROUND(VLOOKUP(B781,key!A:J,10,FALSE),2)</f>
        <v>2.59</v>
      </c>
    </row>
    <row r="782" spans="1:12" x14ac:dyDescent="0.4">
      <c r="A782" s="3">
        <v>2</v>
      </c>
      <c r="B782" s="3" t="s">
        <v>562</v>
      </c>
      <c r="C782" s="3" t="s">
        <v>541</v>
      </c>
      <c r="D782" s="3" t="s">
        <v>2</v>
      </c>
      <c r="E782" s="3" t="s">
        <v>648</v>
      </c>
      <c r="F782" s="3" t="str">
        <f t="shared" si="37"/>
        <v>D_heat_only</v>
      </c>
      <c r="G782" s="3" t="str">
        <f t="shared" si="36"/>
        <v>D_heat_only_2</v>
      </c>
      <c r="H782" s="3">
        <v>107.78444954924723</v>
      </c>
      <c r="I782" s="3">
        <f t="shared" si="38"/>
        <v>0.30199999999999999</v>
      </c>
      <c r="J782" s="3">
        <f>VLOOKUP(B782,key!A:J,5,FALSE)</f>
        <v>8</v>
      </c>
      <c r="K782" s="3">
        <f>VLOOKUP(B782,key!A:J,8,FALSE)</f>
        <v>53</v>
      </c>
      <c r="L782" s="3">
        <f>ROUND(VLOOKUP(B782,key!A:J,10,FALSE),2)</f>
        <v>2.59</v>
      </c>
    </row>
    <row r="783" spans="1:12" x14ac:dyDescent="0.4">
      <c r="A783" s="3">
        <v>6</v>
      </c>
      <c r="B783" s="3" t="s">
        <v>562</v>
      </c>
      <c r="C783" s="3" t="s">
        <v>541</v>
      </c>
      <c r="D783" s="3" t="s">
        <v>2</v>
      </c>
      <c r="E783" s="3" t="s">
        <v>648</v>
      </c>
      <c r="F783" s="3" t="str">
        <f t="shared" si="37"/>
        <v>D_heat_only</v>
      </c>
      <c r="G783" s="3" t="str">
        <f t="shared" si="36"/>
        <v>D_heat_only_6</v>
      </c>
      <c r="H783" s="3">
        <v>32.508918715857689</v>
      </c>
      <c r="I783" s="3">
        <f t="shared" si="38"/>
        <v>9.0999999999999998E-2</v>
      </c>
      <c r="J783" s="3">
        <f>VLOOKUP(B783,key!A:J,5,FALSE)</f>
        <v>8</v>
      </c>
      <c r="K783" s="3">
        <f>VLOOKUP(B783,key!A:J,8,FALSE)</f>
        <v>53</v>
      </c>
      <c r="L783" s="3">
        <f>ROUND(VLOOKUP(B783,key!A:J,10,FALSE),2)</f>
        <v>2.59</v>
      </c>
    </row>
    <row r="784" spans="1:12" x14ac:dyDescent="0.4">
      <c r="A784" s="3">
        <v>10</v>
      </c>
      <c r="B784" s="3" t="s">
        <v>562</v>
      </c>
      <c r="C784" s="3" t="s">
        <v>541</v>
      </c>
      <c r="D784" s="3" t="s">
        <v>2</v>
      </c>
      <c r="E784" s="3" t="s">
        <v>648</v>
      </c>
      <c r="F784" s="3" t="str">
        <f t="shared" si="37"/>
        <v>D_heat_only</v>
      </c>
      <c r="G784" s="3" t="str">
        <f t="shared" si="36"/>
        <v>D_heat_only_10</v>
      </c>
      <c r="H784" s="3">
        <v>18.691473669430223</v>
      </c>
      <c r="I784" s="3">
        <f t="shared" si="38"/>
        <v>5.1999999999999998E-2</v>
      </c>
      <c r="J784" s="3">
        <f>VLOOKUP(B784,key!A:J,5,FALSE)</f>
        <v>8</v>
      </c>
      <c r="K784" s="3">
        <f>VLOOKUP(B784,key!A:J,8,FALSE)</f>
        <v>53</v>
      </c>
      <c r="L784" s="3">
        <f>ROUND(VLOOKUP(B784,key!A:J,10,FALSE),2)</f>
        <v>2.59</v>
      </c>
    </row>
    <row r="785" spans="1:12" x14ac:dyDescent="0.4">
      <c r="A785" s="3">
        <v>-10</v>
      </c>
      <c r="B785" s="3" t="s">
        <v>563</v>
      </c>
      <c r="C785" s="3" t="s">
        <v>541</v>
      </c>
      <c r="D785" s="3" t="s">
        <v>2</v>
      </c>
      <c r="E785" s="3" t="s">
        <v>648</v>
      </c>
      <c r="F785" s="3" t="str">
        <f t="shared" si="37"/>
        <v>D_heat_only</v>
      </c>
      <c r="G785" s="3" t="str">
        <f t="shared" si="36"/>
        <v>D_heat_only_-10</v>
      </c>
      <c r="H785" s="3">
        <v>33.798600653295807</v>
      </c>
      <c r="I785" s="3">
        <f t="shared" si="38"/>
        <v>8.5000000000000006E-2</v>
      </c>
      <c r="J785" s="3">
        <f>VLOOKUP(B785,key!A:J,5,FALSE)</f>
        <v>8.9</v>
      </c>
      <c r="K785" s="3">
        <f>VLOOKUP(B785,key!A:J,8,FALSE)</f>
        <v>70</v>
      </c>
      <c r="L785" s="3">
        <f>ROUND(VLOOKUP(B785,key!A:J,10,FALSE),2)</f>
        <v>3.28</v>
      </c>
    </row>
    <row r="786" spans="1:12" x14ac:dyDescent="0.4">
      <c r="A786" s="3">
        <v>1</v>
      </c>
      <c r="B786" s="3" t="s">
        <v>563</v>
      </c>
      <c r="C786" s="3" t="s">
        <v>541</v>
      </c>
      <c r="D786" s="3" t="s">
        <v>2</v>
      </c>
      <c r="E786" s="3" t="s">
        <v>648</v>
      </c>
      <c r="F786" s="3" t="str">
        <f t="shared" si="37"/>
        <v>D_heat_only</v>
      </c>
      <c r="G786" s="3" t="str">
        <f t="shared" si="36"/>
        <v>D_heat_only_1</v>
      </c>
      <c r="H786" s="3">
        <v>50.421018223984163</v>
      </c>
      <c r="I786" s="3">
        <f t="shared" si="38"/>
        <v>0.127</v>
      </c>
      <c r="J786" s="3">
        <f>VLOOKUP(B786,key!A:J,5,FALSE)</f>
        <v>8.9</v>
      </c>
      <c r="K786" s="3">
        <f>VLOOKUP(B786,key!A:J,8,FALSE)</f>
        <v>70</v>
      </c>
      <c r="L786" s="3">
        <f>ROUND(VLOOKUP(B786,key!A:J,10,FALSE),2)</f>
        <v>3.28</v>
      </c>
    </row>
    <row r="787" spans="1:12" x14ac:dyDescent="0.4">
      <c r="A787" s="3">
        <v>2</v>
      </c>
      <c r="B787" s="3" t="s">
        <v>563</v>
      </c>
      <c r="C787" s="3" t="s">
        <v>541</v>
      </c>
      <c r="D787" s="3" t="s">
        <v>2</v>
      </c>
      <c r="E787" s="3" t="s">
        <v>648</v>
      </c>
      <c r="F787" s="3" t="str">
        <f t="shared" si="37"/>
        <v>D_heat_only</v>
      </c>
      <c r="G787" s="3" t="str">
        <f t="shared" si="36"/>
        <v>D_heat_only_2</v>
      </c>
      <c r="H787" s="3">
        <v>65.04933802562104</v>
      </c>
      <c r="I787" s="3">
        <f t="shared" si="38"/>
        <v>0.16400000000000001</v>
      </c>
      <c r="J787" s="3">
        <f>VLOOKUP(B787,key!A:J,5,FALSE)</f>
        <v>8.9</v>
      </c>
      <c r="K787" s="3">
        <f>VLOOKUP(B787,key!A:J,8,FALSE)</f>
        <v>70</v>
      </c>
      <c r="L787" s="3">
        <f>ROUND(VLOOKUP(B787,key!A:J,10,FALSE),2)</f>
        <v>3.28</v>
      </c>
    </row>
    <row r="788" spans="1:12" x14ac:dyDescent="0.4">
      <c r="A788" s="3">
        <v>6</v>
      </c>
      <c r="B788" s="3" t="s">
        <v>563</v>
      </c>
      <c r="C788" s="3" t="s">
        <v>541</v>
      </c>
      <c r="D788" s="3" t="s">
        <v>2</v>
      </c>
      <c r="E788" s="3" t="s">
        <v>648</v>
      </c>
      <c r="F788" s="3" t="str">
        <f t="shared" si="37"/>
        <v>D_heat_only</v>
      </c>
      <c r="G788" s="3" t="str">
        <f t="shared" si="36"/>
        <v>D_heat_only_6</v>
      </c>
      <c r="H788" s="3">
        <v>28.450671045674284</v>
      </c>
      <c r="I788" s="3">
        <f t="shared" si="38"/>
        <v>7.1999999999999995E-2</v>
      </c>
      <c r="J788" s="3">
        <f>VLOOKUP(B788,key!A:J,5,FALSE)</f>
        <v>8.9</v>
      </c>
      <c r="K788" s="3">
        <f>VLOOKUP(B788,key!A:J,8,FALSE)</f>
        <v>70</v>
      </c>
      <c r="L788" s="3">
        <f>ROUND(VLOOKUP(B788,key!A:J,10,FALSE),2)</f>
        <v>3.28</v>
      </c>
    </row>
    <row r="789" spans="1:12" x14ac:dyDescent="0.4">
      <c r="A789" s="3">
        <v>10</v>
      </c>
      <c r="B789" s="3" t="s">
        <v>563</v>
      </c>
      <c r="C789" s="3" t="s">
        <v>541</v>
      </c>
      <c r="D789" s="3" t="s">
        <v>2</v>
      </c>
      <c r="E789" s="3" t="s">
        <v>648</v>
      </c>
      <c r="F789" s="3" t="str">
        <f t="shared" si="37"/>
        <v>D_heat_only</v>
      </c>
      <c r="G789" s="3" t="str">
        <f t="shared" si="36"/>
        <v>D_heat_only_10</v>
      </c>
      <c r="H789" s="3">
        <v>18.874866414111125</v>
      </c>
      <c r="I789" s="3">
        <f t="shared" si="38"/>
        <v>4.7E-2</v>
      </c>
      <c r="J789" s="3">
        <f>VLOOKUP(B789,key!A:J,5,FALSE)</f>
        <v>8.9</v>
      </c>
      <c r="K789" s="3">
        <f>VLOOKUP(B789,key!A:J,8,FALSE)</f>
        <v>70</v>
      </c>
      <c r="L789" s="3">
        <f>ROUND(VLOOKUP(B789,key!A:J,10,FALSE),2)</f>
        <v>3.28</v>
      </c>
    </row>
    <row r="790" spans="1:12" x14ac:dyDescent="0.4">
      <c r="A790" s="3">
        <v>-10</v>
      </c>
      <c r="B790" s="3" t="s">
        <v>564</v>
      </c>
      <c r="C790" s="3" t="s">
        <v>541</v>
      </c>
      <c r="D790" s="3" t="s">
        <v>2</v>
      </c>
      <c r="E790" s="3" t="s">
        <v>648</v>
      </c>
      <c r="F790" s="3" t="str">
        <f t="shared" si="37"/>
        <v>D_heat_only</v>
      </c>
      <c r="G790" s="3" t="str">
        <f t="shared" si="36"/>
        <v>D_heat_only_-10</v>
      </c>
      <c r="H790" s="3">
        <v>10.185573462013906</v>
      </c>
      <c r="I790" s="3">
        <f t="shared" si="38"/>
        <v>2.7E-2</v>
      </c>
      <c r="J790" s="3">
        <f>VLOOKUP(B790,key!A:J,5,FALSE)</f>
        <v>8.4</v>
      </c>
      <c r="K790" s="3">
        <f>VLOOKUP(B790,key!A:J,8,FALSE)</f>
        <v>91</v>
      </c>
      <c r="L790" s="3">
        <f>ROUND(VLOOKUP(B790,key!A:J,10,FALSE),2)</f>
        <v>4.12</v>
      </c>
    </row>
    <row r="791" spans="1:12" x14ac:dyDescent="0.4">
      <c r="A791" s="3">
        <v>1</v>
      </c>
      <c r="B791" s="3" t="s">
        <v>564</v>
      </c>
      <c r="C791" s="3" t="s">
        <v>541</v>
      </c>
      <c r="D791" s="3" t="s">
        <v>2</v>
      </c>
      <c r="E791" s="3" t="s">
        <v>648</v>
      </c>
      <c r="F791" s="3" t="str">
        <f t="shared" si="37"/>
        <v>D_heat_only</v>
      </c>
      <c r="G791" s="3" t="str">
        <f t="shared" si="36"/>
        <v>D_heat_only_1</v>
      </c>
      <c r="H791" s="3">
        <v>86.566891644968806</v>
      </c>
      <c r="I791" s="3">
        <f t="shared" si="38"/>
        <v>0.23100000000000001</v>
      </c>
      <c r="J791" s="3">
        <f>VLOOKUP(B791,key!A:J,5,FALSE)</f>
        <v>8.4</v>
      </c>
      <c r="K791" s="3">
        <f>VLOOKUP(B791,key!A:J,8,FALSE)</f>
        <v>91</v>
      </c>
      <c r="L791" s="3">
        <f>ROUND(VLOOKUP(B791,key!A:J,10,FALSE),2)</f>
        <v>4.12</v>
      </c>
    </row>
    <row r="792" spans="1:12" x14ac:dyDescent="0.4">
      <c r="A792" s="3">
        <v>2</v>
      </c>
      <c r="B792" s="3" t="s">
        <v>564</v>
      </c>
      <c r="C792" s="3" t="s">
        <v>541</v>
      </c>
      <c r="D792" s="3" t="s">
        <v>2</v>
      </c>
      <c r="E792" s="3" t="s">
        <v>648</v>
      </c>
      <c r="F792" s="3" t="str">
        <f t="shared" si="37"/>
        <v>D_heat_only</v>
      </c>
      <c r="G792" s="3" t="str">
        <f t="shared" si="36"/>
        <v>D_heat_only_2</v>
      </c>
      <c r="H792" s="3">
        <v>76.984765177820918</v>
      </c>
      <c r="I792" s="3">
        <f t="shared" si="38"/>
        <v>0.20499999999999999</v>
      </c>
      <c r="J792" s="3">
        <f>VLOOKUP(B792,key!A:J,5,FALSE)</f>
        <v>8.4</v>
      </c>
      <c r="K792" s="3">
        <f>VLOOKUP(B792,key!A:J,8,FALSE)</f>
        <v>91</v>
      </c>
      <c r="L792" s="3">
        <f>ROUND(VLOOKUP(B792,key!A:J,10,FALSE),2)</f>
        <v>4.12</v>
      </c>
    </row>
    <row r="793" spans="1:12" x14ac:dyDescent="0.4">
      <c r="A793" s="3">
        <v>6</v>
      </c>
      <c r="B793" s="3" t="s">
        <v>564</v>
      </c>
      <c r="C793" s="3" t="s">
        <v>541</v>
      </c>
      <c r="D793" s="3" t="s">
        <v>2</v>
      </c>
      <c r="E793" s="3" t="s">
        <v>648</v>
      </c>
      <c r="F793" s="3" t="str">
        <f t="shared" si="37"/>
        <v>D_heat_only</v>
      </c>
      <c r="G793" s="3" t="str">
        <f t="shared" si="36"/>
        <v>D_heat_only_6</v>
      </c>
      <c r="H793" s="3">
        <v>29.368085920281743</v>
      </c>
      <c r="I793" s="3">
        <f t="shared" si="38"/>
        <v>7.8E-2</v>
      </c>
      <c r="J793" s="3">
        <f>VLOOKUP(B793,key!A:J,5,FALSE)</f>
        <v>8.4</v>
      </c>
      <c r="K793" s="3">
        <f>VLOOKUP(B793,key!A:J,8,FALSE)</f>
        <v>91</v>
      </c>
      <c r="L793" s="3">
        <f>ROUND(VLOOKUP(B793,key!A:J,10,FALSE),2)</f>
        <v>4.12</v>
      </c>
    </row>
    <row r="794" spans="1:12" x14ac:dyDescent="0.4">
      <c r="A794" s="3">
        <v>10</v>
      </c>
      <c r="B794" s="3" t="s">
        <v>564</v>
      </c>
      <c r="C794" s="3" t="s">
        <v>541</v>
      </c>
      <c r="D794" s="3" t="s">
        <v>2</v>
      </c>
      <c r="E794" s="3" t="s">
        <v>648</v>
      </c>
      <c r="F794" s="3" t="str">
        <f t="shared" si="37"/>
        <v>D_heat_only</v>
      </c>
      <c r="G794" s="3" t="str">
        <f t="shared" si="36"/>
        <v>D_heat_only_10</v>
      </c>
      <c r="H794" s="3">
        <v>18.952183677262781</v>
      </c>
      <c r="I794" s="3">
        <f t="shared" si="38"/>
        <v>5.0999999999999997E-2</v>
      </c>
      <c r="J794" s="3">
        <f>VLOOKUP(B794,key!A:J,5,FALSE)</f>
        <v>8.4</v>
      </c>
      <c r="K794" s="3">
        <f>VLOOKUP(B794,key!A:J,8,FALSE)</f>
        <v>91</v>
      </c>
      <c r="L794" s="3">
        <f>ROUND(VLOOKUP(B794,key!A:J,10,FALSE),2)</f>
        <v>4.12</v>
      </c>
    </row>
    <row r="795" spans="1:12" x14ac:dyDescent="0.4">
      <c r="A795" s="3">
        <v>-10</v>
      </c>
      <c r="B795" s="3" t="s">
        <v>565</v>
      </c>
      <c r="C795" s="3" t="s">
        <v>541</v>
      </c>
      <c r="D795" s="3" t="s">
        <v>2</v>
      </c>
      <c r="E795" s="3" t="s">
        <v>648</v>
      </c>
      <c r="F795" s="3" t="str">
        <f t="shared" si="37"/>
        <v>D_heat_only</v>
      </c>
      <c r="G795" s="3" t="str">
        <f t="shared" si="36"/>
        <v>D_heat_only_-10</v>
      </c>
      <c r="H795" s="3">
        <v>7.8988524349392719</v>
      </c>
      <c r="I795" s="3">
        <f t="shared" si="38"/>
        <v>2.1999999999999999E-2</v>
      </c>
      <c r="J795" s="3">
        <f>VLOOKUP(B795,key!A:J,5,FALSE)</f>
        <v>8.1999999999999993</v>
      </c>
      <c r="K795" s="3">
        <f>VLOOKUP(B795,key!A:J,8,FALSE)</f>
        <v>49</v>
      </c>
      <c r="L795" s="3">
        <f>ROUND(VLOOKUP(B795,key!A:J,10,FALSE),2)</f>
        <v>2.4300000000000002</v>
      </c>
    </row>
    <row r="796" spans="1:12" x14ac:dyDescent="0.4">
      <c r="A796" s="3">
        <v>1</v>
      </c>
      <c r="B796" s="3" t="s">
        <v>565</v>
      </c>
      <c r="C796" s="3" t="s">
        <v>541</v>
      </c>
      <c r="D796" s="3" t="s">
        <v>2</v>
      </c>
      <c r="E796" s="3" t="s">
        <v>648</v>
      </c>
      <c r="F796" s="3" t="str">
        <f t="shared" si="37"/>
        <v>D_heat_only</v>
      </c>
      <c r="G796" s="3" t="str">
        <f t="shared" si="36"/>
        <v>D_heat_only_1</v>
      </c>
      <c r="H796" s="3">
        <v>45.580154395640577</v>
      </c>
      <c r="I796" s="3">
        <f t="shared" si="38"/>
        <v>0.124</v>
      </c>
      <c r="J796" s="3">
        <f>VLOOKUP(B796,key!A:J,5,FALSE)</f>
        <v>8.1999999999999993</v>
      </c>
      <c r="K796" s="3">
        <f>VLOOKUP(B796,key!A:J,8,FALSE)</f>
        <v>49</v>
      </c>
      <c r="L796" s="3">
        <f>ROUND(VLOOKUP(B796,key!A:J,10,FALSE),2)</f>
        <v>2.4300000000000002</v>
      </c>
    </row>
    <row r="797" spans="1:12" x14ac:dyDescent="0.4">
      <c r="A797" s="3">
        <v>2</v>
      </c>
      <c r="B797" s="3" t="s">
        <v>565</v>
      </c>
      <c r="C797" s="3" t="s">
        <v>541</v>
      </c>
      <c r="D797" s="3" t="s">
        <v>2</v>
      </c>
      <c r="E797" s="3" t="s">
        <v>648</v>
      </c>
      <c r="F797" s="3" t="str">
        <f t="shared" si="37"/>
        <v>D_heat_only</v>
      </c>
      <c r="G797" s="3" t="str">
        <f t="shared" si="36"/>
        <v>D_heat_only_2</v>
      </c>
      <c r="H797" s="3">
        <v>77.688510374418271</v>
      </c>
      <c r="I797" s="3">
        <f t="shared" si="38"/>
        <v>0.21199999999999999</v>
      </c>
      <c r="J797" s="3">
        <f>VLOOKUP(B797,key!A:J,5,FALSE)</f>
        <v>8.1999999999999993</v>
      </c>
      <c r="K797" s="3">
        <f>VLOOKUP(B797,key!A:J,8,FALSE)</f>
        <v>49</v>
      </c>
      <c r="L797" s="3">
        <f>ROUND(VLOOKUP(B797,key!A:J,10,FALSE),2)</f>
        <v>2.4300000000000002</v>
      </c>
    </row>
    <row r="798" spans="1:12" x14ac:dyDescent="0.4">
      <c r="A798" s="3">
        <v>6</v>
      </c>
      <c r="B798" s="3" t="s">
        <v>565</v>
      </c>
      <c r="C798" s="3" t="s">
        <v>541</v>
      </c>
      <c r="D798" s="3" t="s">
        <v>2</v>
      </c>
      <c r="E798" s="3" t="s">
        <v>648</v>
      </c>
      <c r="F798" s="3" t="str">
        <f t="shared" si="37"/>
        <v>D_heat_only</v>
      </c>
      <c r="G798" s="3" t="str">
        <f t="shared" si="36"/>
        <v>D_heat_only_6</v>
      </c>
      <c r="H798" s="3">
        <v>20.779960885823044</v>
      </c>
      <c r="I798" s="3">
        <f t="shared" si="38"/>
        <v>5.7000000000000002E-2</v>
      </c>
      <c r="J798" s="3">
        <f>VLOOKUP(B798,key!A:J,5,FALSE)</f>
        <v>8.1999999999999993</v>
      </c>
      <c r="K798" s="3">
        <f>VLOOKUP(B798,key!A:J,8,FALSE)</f>
        <v>49</v>
      </c>
      <c r="L798" s="3">
        <f>ROUND(VLOOKUP(B798,key!A:J,10,FALSE),2)</f>
        <v>2.4300000000000002</v>
      </c>
    </row>
    <row r="799" spans="1:12" x14ac:dyDescent="0.4">
      <c r="A799" s="3">
        <v>10</v>
      </c>
      <c r="B799" s="3" t="s">
        <v>565</v>
      </c>
      <c r="C799" s="3" t="s">
        <v>541</v>
      </c>
      <c r="D799" s="3" t="s">
        <v>2</v>
      </c>
      <c r="E799" s="3" t="s">
        <v>648</v>
      </c>
      <c r="F799" s="3" t="str">
        <f t="shared" si="37"/>
        <v>D_heat_only</v>
      </c>
      <c r="G799" s="3" t="str">
        <f t="shared" si="36"/>
        <v>D_heat_only_10</v>
      </c>
      <c r="H799" s="3">
        <v>19.366251834521847</v>
      </c>
      <c r="I799" s="3">
        <f t="shared" si="38"/>
        <v>5.2999999999999999E-2</v>
      </c>
      <c r="J799" s="3">
        <f>VLOOKUP(B799,key!A:J,5,FALSE)</f>
        <v>8.1999999999999993</v>
      </c>
      <c r="K799" s="3">
        <f>VLOOKUP(B799,key!A:J,8,FALSE)</f>
        <v>49</v>
      </c>
      <c r="L799" s="3">
        <f>ROUND(VLOOKUP(B799,key!A:J,10,FALSE),2)</f>
        <v>2.4300000000000002</v>
      </c>
    </row>
    <row r="800" spans="1:12" x14ac:dyDescent="0.4">
      <c r="A800" s="3">
        <v>-10</v>
      </c>
      <c r="B800" s="3" t="s">
        <v>566</v>
      </c>
      <c r="C800" s="3" t="s">
        <v>541</v>
      </c>
      <c r="D800" s="3" t="s">
        <v>2</v>
      </c>
      <c r="E800" s="3" t="s">
        <v>648</v>
      </c>
      <c r="F800" s="3" t="str">
        <f t="shared" si="37"/>
        <v>D_heat_only</v>
      </c>
      <c r="G800" s="3" t="str">
        <f t="shared" si="36"/>
        <v>D_heat_only_-10</v>
      </c>
      <c r="H800" s="3">
        <v>11.038697554528682</v>
      </c>
      <c r="I800" s="3">
        <f t="shared" si="38"/>
        <v>2.4E-2</v>
      </c>
      <c r="J800" s="3">
        <f>VLOOKUP(B800,key!A:J,5,FALSE)</f>
        <v>10.4</v>
      </c>
      <c r="K800" s="3">
        <f>VLOOKUP(B800,key!A:J,8,FALSE)</f>
        <v>57</v>
      </c>
      <c r="L800" s="3">
        <f>ROUND(VLOOKUP(B800,key!A:J,10,FALSE),2)</f>
        <v>2.72</v>
      </c>
    </row>
    <row r="801" spans="1:12" x14ac:dyDescent="0.4">
      <c r="A801" s="3">
        <v>1</v>
      </c>
      <c r="B801" s="3" t="s">
        <v>566</v>
      </c>
      <c r="C801" s="3" t="s">
        <v>541</v>
      </c>
      <c r="D801" s="3" t="s">
        <v>2</v>
      </c>
      <c r="E801" s="3" t="s">
        <v>648</v>
      </c>
      <c r="F801" s="3" t="str">
        <f t="shared" si="37"/>
        <v>D_heat_only</v>
      </c>
      <c r="G801" s="3" t="str">
        <f t="shared" si="36"/>
        <v>D_heat_only_1</v>
      </c>
      <c r="H801" s="3">
        <v>126.78485400511624</v>
      </c>
      <c r="I801" s="3">
        <f t="shared" si="38"/>
        <v>0.27300000000000002</v>
      </c>
      <c r="J801" s="3">
        <f>VLOOKUP(B801,key!A:J,5,FALSE)</f>
        <v>10.4</v>
      </c>
      <c r="K801" s="3">
        <f>VLOOKUP(B801,key!A:J,8,FALSE)</f>
        <v>57</v>
      </c>
      <c r="L801" s="3">
        <f>ROUND(VLOOKUP(B801,key!A:J,10,FALSE),2)</f>
        <v>2.72</v>
      </c>
    </row>
    <row r="802" spans="1:12" x14ac:dyDescent="0.4">
      <c r="A802" s="3">
        <v>2</v>
      </c>
      <c r="B802" s="3" t="s">
        <v>566</v>
      </c>
      <c r="C802" s="3" t="s">
        <v>541</v>
      </c>
      <c r="D802" s="3" t="s">
        <v>2</v>
      </c>
      <c r="E802" s="3" t="s">
        <v>648</v>
      </c>
      <c r="F802" s="3" t="str">
        <f t="shared" si="37"/>
        <v>D_heat_only</v>
      </c>
      <c r="G802" s="3" t="str">
        <f t="shared" si="36"/>
        <v>D_heat_only_2</v>
      </c>
      <c r="H802" s="3">
        <v>94.292678881750476</v>
      </c>
      <c r="I802" s="3">
        <f t="shared" si="38"/>
        <v>0.20300000000000001</v>
      </c>
      <c r="J802" s="3">
        <f>VLOOKUP(B802,key!A:J,5,FALSE)</f>
        <v>10.4</v>
      </c>
      <c r="K802" s="3">
        <f>VLOOKUP(B802,key!A:J,8,FALSE)</f>
        <v>57</v>
      </c>
      <c r="L802" s="3">
        <f>ROUND(VLOOKUP(B802,key!A:J,10,FALSE),2)</f>
        <v>2.72</v>
      </c>
    </row>
    <row r="803" spans="1:12" x14ac:dyDescent="0.4">
      <c r="A803" s="3">
        <v>6</v>
      </c>
      <c r="B803" s="3" t="s">
        <v>566</v>
      </c>
      <c r="C803" s="3" t="s">
        <v>541</v>
      </c>
      <c r="D803" s="3" t="s">
        <v>2</v>
      </c>
      <c r="E803" s="3" t="s">
        <v>648</v>
      </c>
      <c r="F803" s="3" t="str">
        <f t="shared" si="37"/>
        <v>D_heat_only</v>
      </c>
      <c r="G803" s="3" t="str">
        <f t="shared" si="36"/>
        <v>D_heat_only_6</v>
      </c>
      <c r="H803" s="3">
        <v>90.822344857066128</v>
      </c>
      <c r="I803" s="3">
        <f t="shared" si="38"/>
        <v>0.19600000000000001</v>
      </c>
      <c r="J803" s="3">
        <f>VLOOKUP(B803,key!A:J,5,FALSE)</f>
        <v>10.4</v>
      </c>
      <c r="K803" s="3">
        <f>VLOOKUP(B803,key!A:J,8,FALSE)</f>
        <v>57</v>
      </c>
      <c r="L803" s="3">
        <f>ROUND(VLOOKUP(B803,key!A:J,10,FALSE),2)</f>
        <v>2.72</v>
      </c>
    </row>
    <row r="804" spans="1:12" x14ac:dyDescent="0.4">
      <c r="A804" s="3">
        <v>10</v>
      </c>
      <c r="B804" s="3" t="s">
        <v>566</v>
      </c>
      <c r="C804" s="3" t="s">
        <v>541</v>
      </c>
      <c r="D804" s="3" t="s">
        <v>2</v>
      </c>
      <c r="E804" s="3" t="s">
        <v>648</v>
      </c>
      <c r="F804" s="3" t="str">
        <f t="shared" si="37"/>
        <v>D_heat_only</v>
      </c>
      <c r="G804" s="3" t="str">
        <f t="shared" si="36"/>
        <v>D_heat_only_10</v>
      </c>
      <c r="H804" s="3">
        <v>20.231999920308255</v>
      </c>
      <c r="I804" s="3">
        <f t="shared" si="38"/>
        <v>4.3999999999999997E-2</v>
      </c>
      <c r="J804" s="3">
        <f>VLOOKUP(B804,key!A:J,5,FALSE)</f>
        <v>10.4</v>
      </c>
      <c r="K804" s="3">
        <f>VLOOKUP(B804,key!A:J,8,FALSE)</f>
        <v>57</v>
      </c>
      <c r="L804" s="3">
        <f>ROUND(VLOOKUP(B804,key!A:J,10,FALSE),2)</f>
        <v>2.72</v>
      </c>
    </row>
    <row r="805" spans="1:12" x14ac:dyDescent="0.4">
      <c r="A805" s="3">
        <v>-10</v>
      </c>
      <c r="B805" s="3" t="s">
        <v>567</v>
      </c>
      <c r="C805" s="3" t="s">
        <v>541</v>
      </c>
      <c r="D805" s="3" t="s">
        <v>2</v>
      </c>
      <c r="E805" s="3" t="s">
        <v>648</v>
      </c>
      <c r="F805" s="3" t="str">
        <f t="shared" si="37"/>
        <v>D_heat_only</v>
      </c>
      <c r="G805" s="3" t="str">
        <f t="shared" si="36"/>
        <v>D_heat_only_-10</v>
      </c>
      <c r="H805" s="3">
        <v>14.238319630237157</v>
      </c>
      <c r="I805" s="3">
        <f t="shared" si="38"/>
        <v>3.5999999999999997E-2</v>
      </c>
      <c r="J805" s="3">
        <f>VLOOKUP(B805,key!A:J,5,FALSE)</f>
        <v>8.9</v>
      </c>
      <c r="K805" s="3">
        <f>VLOOKUP(B805,key!A:J,8,FALSE)</f>
        <v>70</v>
      </c>
      <c r="L805" s="3">
        <f>ROUND(VLOOKUP(B805,key!A:J,10,FALSE),2)</f>
        <v>3.27</v>
      </c>
    </row>
    <row r="806" spans="1:12" x14ac:dyDescent="0.4">
      <c r="A806" s="3">
        <v>1</v>
      </c>
      <c r="B806" s="3" t="s">
        <v>567</v>
      </c>
      <c r="C806" s="3" t="s">
        <v>541</v>
      </c>
      <c r="D806" s="3" t="s">
        <v>2</v>
      </c>
      <c r="E806" s="3" t="s">
        <v>648</v>
      </c>
      <c r="F806" s="3" t="str">
        <f t="shared" si="37"/>
        <v>D_heat_only</v>
      </c>
      <c r="G806" s="3" t="str">
        <f t="shared" si="36"/>
        <v>D_heat_only_1</v>
      </c>
      <c r="H806" s="3">
        <v>33.194928776000495</v>
      </c>
      <c r="I806" s="3">
        <f t="shared" si="38"/>
        <v>8.4000000000000005E-2</v>
      </c>
      <c r="J806" s="3">
        <f>VLOOKUP(B806,key!A:J,5,FALSE)</f>
        <v>8.9</v>
      </c>
      <c r="K806" s="3">
        <f>VLOOKUP(B806,key!A:J,8,FALSE)</f>
        <v>70</v>
      </c>
      <c r="L806" s="3">
        <f>ROUND(VLOOKUP(B806,key!A:J,10,FALSE),2)</f>
        <v>3.27</v>
      </c>
    </row>
    <row r="807" spans="1:12" x14ac:dyDescent="0.4">
      <c r="A807" s="3">
        <v>2</v>
      </c>
      <c r="B807" s="3" t="s">
        <v>567</v>
      </c>
      <c r="C807" s="3" t="s">
        <v>541</v>
      </c>
      <c r="D807" s="3" t="s">
        <v>2</v>
      </c>
      <c r="E807" s="3" t="s">
        <v>648</v>
      </c>
      <c r="F807" s="3" t="str">
        <f t="shared" si="37"/>
        <v>D_heat_only</v>
      </c>
      <c r="G807" s="3" t="str">
        <f t="shared" si="36"/>
        <v>D_heat_only_2</v>
      </c>
      <c r="H807" s="3">
        <v>49.979948580513522</v>
      </c>
      <c r="I807" s="3">
        <f t="shared" si="38"/>
        <v>0.126</v>
      </c>
      <c r="J807" s="3">
        <f>VLOOKUP(B807,key!A:J,5,FALSE)</f>
        <v>8.9</v>
      </c>
      <c r="K807" s="3">
        <f>VLOOKUP(B807,key!A:J,8,FALSE)</f>
        <v>70</v>
      </c>
      <c r="L807" s="3">
        <f>ROUND(VLOOKUP(B807,key!A:J,10,FALSE),2)</f>
        <v>3.27</v>
      </c>
    </row>
    <row r="808" spans="1:12" x14ac:dyDescent="0.4">
      <c r="A808" s="3">
        <v>6</v>
      </c>
      <c r="B808" s="3" t="s">
        <v>567</v>
      </c>
      <c r="C808" s="3" t="s">
        <v>541</v>
      </c>
      <c r="D808" s="3" t="s">
        <v>2</v>
      </c>
      <c r="E808" s="3" t="s">
        <v>648</v>
      </c>
      <c r="F808" s="3" t="str">
        <f t="shared" si="37"/>
        <v>D_heat_only</v>
      </c>
      <c r="G808" s="3" t="str">
        <f t="shared" si="36"/>
        <v>D_heat_only_6</v>
      </c>
      <c r="H808" s="3">
        <v>47.212881072966482</v>
      </c>
      <c r="I808" s="3">
        <f t="shared" si="38"/>
        <v>0.11899999999999999</v>
      </c>
      <c r="J808" s="3">
        <f>VLOOKUP(B808,key!A:J,5,FALSE)</f>
        <v>8.9</v>
      </c>
      <c r="K808" s="3">
        <f>VLOOKUP(B808,key!A:J,8,FALSE)</f>
        <v>70</v>
      </c>
      <c r="L808" s="3">
        <f>ROUND(VLOOKUP(B808,key!A:J,10,FALSE),2)</f>
        <v>3.27</v>
      </c>
    </row>
    <row r="809" spans="1:12" x14ac:dyDescent="0.4">
      <c r="A809" s="3">
        <v>10</v>
      </c>
      <c r="B809" s="3" t="s">
        <v>567</v>
      </c>
      <c r="C809" s="3" t="s">
        <v>541</v>
      </c>
      <c r="D809" s="3" t="s">
        <v>2</v>
      </c>
      <c r="E809" s="3" t="s">
        <v>648</v>
      </c>
      <c r="F809" s="3" t="str">
        <f t="shared" si="37"/>
        <v>D_heat_only</v>
      </c>
      <c r="G809" s="3" t="str">
        <f t="shared" si="36"/>
        <v>D_heat_only_10</v>
      </c>
      <c r="H809" s="3">
        <v>20.297515520927277</v>
      </c>
      <c r="I809" s="3">
        <f t="shared" si="38"/>
        <v>5.0999999999999997E-2</v>
      </c>
      <c r="J809" s="3">
        <f>VLOOKUP(B809,key!A:J,5,FALSE)</f>
        <v>8.9</v>
      </c>
      <c r="K809" s="3">
        <f>VLOOKUP(B809,key!A:J,8,FALSE)</f>
        <v>70</v>
      </c>
      <c r="L809" s="3">
        <f>ROUND(VLOOKUP(B809,key!A:J,10,FALSE),2)</f>
        <v>3.27</v>
      </c>
    </row>
    <row r="810" spans="1:12" x14ac:dyDescent="0.4">
      <c r="A810" s="3">
        <v>-10</v>
      </c>
      <c r="B810" s="3" t="s">
        <v>568</v>
      </c>
      <c r="C810" s="3" t="s">
        <v>541</v>
      </c>
      <c r="D810" s="3" t="s">
        <v>2</v>
      </c>
      <c r="E810" s="3" t="s">
        <v>648</v>
      </c>
      <c r="F810" s="3" t="str">
        <f t="shared" si="37"/>
        <v>D_heat_only</v>
      </c>
      <c r="G810" s="3" t="str">
        <f t="shared" si="36"/>
        <v>D_heat_only_-10</v>
      </c>
      <c r="H810" s="3">
        <v>12.855709113707917</v>
      </c>
      <c r="I810" s="3">
        <f t="shared" si="38"/>
        <v>3.3000000000000002E-2</v>
      </c>
      <c r="J810" s="3">
        <f>VLOOKUP(B810,key!A:J,5,FALSE)</f>
        <v>8.6</v>
      </c>
      <c r="K810" s="3">
        <f>VLOOKUP(B810,key!A:J,8,FALSE)</f>
        <v>67</v>
      </c>
      <c r="L810" s="3">
        <f>ROUND(VLOOKUP(B810,key!A:J,10,FALSE),2)</f>
        <v>3.12</v>
      </c>
    </row>
    <row r="811" spans="1:12" x14ac:dyDescent="0.4">
      <c r="A811" s="3">
        <v>1</v>
      </c>
      <c r="B811" s="3" t="s">
        <v>568</v>
      </c>
      <c r="C811" s="3" t="s">
        <v>541</v>
      </c>
      <c r="D811" s="3" t="s">
        <v>2</v>
      </c>
      <c r="E811" s="3" t="s">
        <v>648</v>
      </c>
      <c r="F811" s="3" t="str">
        <f t="shared" si="37"/>
        <v>D_heat_only</v>
      </c>
      <c r="G811" s="3" t="str">
        <f t="shared" si="36"/>
        <v>D_heat_only_1</v>
      </c>
      <c r="H811">
        <v>27.276741804978766</v>
      </c>
      <c r="I811" s="3">
        <f t="shared" si="38"/>
        <v>7.0999999999999994E-2</v>
      </c>
      <c r="J811" s="3">
        <f>VLOOKUP(B811,key!A:J,5,FALSE)</f>
        <v>8.6</v>
      </c>
      <c r="K811" s="3">
        <f>VLOOKUP(B811,key!A:J,8,FALSE)</f>
        <v>67</v>
      </c>
      <c r="L811" s="3">
        <f>ROUND(VLOOKUP(B811,key!A:J,10,FALSE),2)</f>
        <v>3.12</v>
      </c>
    </row>
    <row r="812" spans="1:12" x14ac:dyDescent="0.4">
      <c r="A812" s="3">
        <v>2</v>
      </c>
      <c r="B812" s="3" t="s">
        <v>568</v>
      </c>
      <c r="C812" s="3" t="s">
        <v>541</v>
      </c>
      <c r="D812" s="3" t="s">
        <v>2</v>
      </c>
      <c r="E812" s="3" t="s">
        <v>648</v>
      </c>
      <c r="F812" s="3" t="str">
        <f t="shared" si="37"/>
        <v>D_heat_only</v>
      </c>
      <c r="G812" s="3" t="str">
        <f t="shared" si="36"/>
        <v>D_heat_only_2</v>
      </c>
      <c r="H812">
        <v>24.371521928848122</v>
      </c>
      <c r="I812" s="3">
        <f t="shared" si="38"/>
        <v>6.3E-2</v>
      </c>
      <c r="J812" s="3">
        <f>VLOOKUP(B812,key!A:J,5,FALSE)</f>
        <v>8.6</v>
      </c>
      <c r="K812" s="3">
        <f>VLOOKUP(B812,key!A:J,8,FALSE)</f>
        <v>67</v>
      </c>
      <c r="L812" s="3">
        <f>ROUND(VLOOKUP(B812,key!A:J,10,FALSE),2)</f>
        <v>3.12</v>
      </c>
    </row>
    <row r="813" spans="1:12" x14ac:dyDescent="0.4">
      <c r="A813" s="3">
        <v>6</v>
      </c>
      <c r="B813" s="3" t="s">
        <v>568</v>
      </c>
      <c r="C813" s="3" t="s">
        <v>541</v>
      </c>
      <c r="D813" s="3" t="s">
        <v>2</v>
      </c>
      <c r="E813" s="3" t="s">
        <v>648</v>
      </c>
      <c r="F813" s="3" t="str">
        <f t="shared" si="37"/>
        <v>D_heat_only</v>
      </c>
      <c r="G813" s="3" t="str">
        <f t="shared" si="36"/>
        <v>D_heat_only_6</v>
      </c>
      <c r="H813">
        <v>33.611417124846803</v>
      </c>
      <c r="I813" s="3">
        <f t="shared" si="38"/>
        <v>8.7999999999999995E-2</v>
      </c>
      <c r="J813" s="3">
        <f>VLOOKUP(B813,key!A:J,5,FALSE)</f>
        <v>8.6</v>
      </c>
      <c r="K813" s="3">
        <f>VLOOKUP(B813,key!A:J,8,FALSE)</f>
        <v>67</v>
      </c>
      <c r="L813" s="3">
        <f>ROUND(VLOOKUP(B813,key!A:J,10,FALSE),2)</f>
        <v>3.12</v>
      </c>
    </row>
    <row r="814" spans="1:12" x14ac:dyDescent="0.4">
      <c r="A814" s="3">
        <v>10</v>
      </c>
      <c r="B814" s="3" t="s">
        <v>568</v>
      </c>
      <c r="C814" s="3" t="s">
        <v>541</v>
      </c>
      <c r="D814" s="3" t="s">
        <v>2</v>
      </c>
      <c r="E814" s="3" t="s">
        <v>648</v>
      </c>
      <c r="F814" s="3" t="str">
        <f t="shared" si="37"/>
        <v>D_heat_only</v>
      </c>
      <c r="G814" s="3" t="str">
        <f t="shared" si="36"/>
        <v>D_heat_only_10</v>
      </c>
      <c r="H814">
        <v>49.644097977350732</v>
      </c>
      <c r="I814" s="3">
        <f t="shared" si="38"/>
        <v>0.129</v>
      </c>
      <c r="J814" s="3">
        <f>VLOOKUP(B814,key!A:J,5,FALSE)</f>
        <v>8.6</v>
      </c>
      <c r="K814" s="3">
        <f>VLOOKUP(B814,key!A:J,8,FALSE)</f>
        <v>67</v>
      </c>
      <c r="L814" s="3">
        <f>ROUND(VLOOKUP(B814,key!A:J,10,FALSE),2)</f>
        <v>3.12</v>
      </c>
    </row>
    <row r="815" spans="1:12" x14ac:dyDescent="0.4">
      <c r="A815" s="3">
        <v>-10</v>
      </c>
      <c r="B815" s="3" t="s">
        <v>569</v>
      </c>
      <c r="C815" s="3" t="s">
        <v>541</v>
      </c>
      <c r="D815" s="3" t="s">
        <v>2</v>
      </c>
      <c r="E815" s="3" t="s">
        <v>648</v>
      </c>
      <c r="F815" s="3" t="str">
        <f t="shared" si="37"/>
        <v>D_heat_only</v>
      </c>
      <c r="G815" s="3" t="str">
        <f t="shared" si="36"/>
        <v>D_heat_only_-10</v>
      </c>
      <c r="H815" s="3">
        <v>26.718972516454187</v>
      </c>
      <c r="I815" s="3">
        <f t="shared" si="38"/>
        <v>7.0000000000000007E-2</v>
      </c>
      <c r="J815" s="3">
        <f>VLOOKUP(B815,key!A:J,5,FALSE)</f>
        <v>8.5</v>
      </c>
      <c r="K815" s="3">
        <f>VLOOKUP(B815,key!A:J,8,FALSE)</f>
        <v>66</v>
      </c>
      <c r="L815" s="3">
        <f>ROUND(VLOOKUP(B815,key!A:J,10,FALSE),2)</f>
        <v>3.11</v>
      </c>
    </row>
    <row r="816" spans="1:12" x14ac:dyDescent="0.4">
      <c r="A816" s="3">
        <v>1</v>
      </c>
      <c r="B816" s="3" t="s">
        <v>569</v>
      </c>
      <c r="C816" s="3" t="s">
        <v>541</v>
      </c>
      <c r="D816" s="3" t="s">
        <v>2</v>
      </c>
      <c r="E816" s="3" t="s">
        <v>648</v>
      </c>
      <c r="F816" s="3" t="str">
        <f t="shared" si="37"/>
        <v>D_heat_only</v>
      </c>
      <c r="G816" s="3" t="str">
        <f t="shared" si="36"/>
        <v>D_heat_only_1</v>
      </c>
      <c r="H816" s="3">
        <v>36.026578649661531</v>
      </c>
      <c r="I816" s="3">
        <f t="shared" si="38"/>
        <v>9.5000000000000001E-2</v>
      </c>
      <c r="J816" s="3">
        <f>VLOOKUP(B816,key!A:J,5,FALSE)</f>
        <v>8.5</v>
      </c>
      <c r="K816" s="3">
        <f>VLOOKUP(B816,key!A:J,8,FALSE)</f>
        <v>66</v>
      </c>
      <c r="L816" s="3">
        <f>ROUND(VLOOKUP(B816,key!A:J,10,FALSE),2)</f>
        <v>3.11</v>
      </c>
    </row>
    <row r="817" spans="1:12" x14ac:dyDescent="0.4">
      <c r="A817" s="3">
        <v>2</v>
      </c>
      <c r="B817" s="3" t="s">
        <v>569</v>
      </c>
      <c r="C817" s="3" t="s">
        <v>541</v>
      </c>
      <c r="D817" s="3" t="s">
        <v>2</v>
      </c>
      <c r="E817" s="3" t="s">
        <v>648</v>
      </c>
      <c r="F817" s="3" t="str">
        <f t="shared" si="37"/>
        <v>D_heat_only</v>
      </c>
      <c r="G817" s="3" t="str">
        <f t="shared" si="36"/>
        <v>D_heat_only_2</v>
      </c>
      <c r="H817" s="3">
        <v>40.06612528544099</v>
      </c>
      <c r="I817" s="3">
        <f t="shared" si="38"/>
        <v>0.106</v>
      </c>
      <c r="J817" s="3">
        <f>VLOOKUP(B817,key!A:J,5,FALSE)</f>
        <v>8.5</v>
      </c>
      <c r="K817" s="3">
        <f>VLOOKUP(B817,key!A:J,8,FALSE)</f>
        <v>66</v>
      </c>
      <c r="L817" s="3">
        <f>ROUND(VLOOKUP(B817,key!A:J,10,FALSE),2)</f>
        <v>3.11</v>
      </c>
    </row>
    <row r="818" spans="1:12" x14ac:dyDescent="0.4">
      <c r="A818" s="3">
        <v>6</v>
      </c>
      <c r="B818" s="3" t="s">
        <v>569</v>
      </c>
      <c r="C818" s="3" t="s">
        <v>541</v>
      </c>
      <c r="D818" s="3" t="s">
        <v>2</v>
      </c>
      <c r="E818" s="3" t="s">
        <v>648</v>
      </c>
      <c r="F818" s="3" t="str">
        <f t="shared" si="37"/>
        <v>D_heat_only</v>
      </c>
      <c r="G818" s="3" t="str">
        <f t="shared" si="36"/>
        <v>D_heat_only_6</v>
      </c>
      <c r="H818" s="3">
        <v>66.425905017578231</v>
      </c>
      <c r="I818" s="3">
        <f t="shared" si="38"/>
        <v>0.17499999999999999</v>
      </c>
      <c r="J818" s="3">
        <f>VLOOKUP(B818,key!A:J,5,FALSE)</f>
        <v>8.5</v>
      </c>
      <c r="K818" s="3">
        <f>VLOOKUP(B818,key!A:J,8,FALSE)</f>
        <v>66</v>
      </c>
      <c r="L818" s="3">
        <f>ROUND(VLOOKUP(B818,key!A:J,10,FALSE),2)</f>
        <v>3.11</v>
      </c>
    </row>
    <row r="819" spans="1:12" x14ac:dyDescent="0.4">
      <c r="A819" s="3">
        <v>10</v>
      </c>
      <c r="B819" s="3" t="s">
        <v>569</v>
      </c>
      <c r="C819" s="3" t="s">
        <v>541</v>
      </c>
      <c r="D819" s="3" t="s">
        <v>2</v>
      </c>
      <c r="E819" s="3" t="s">
        <v>648</v>
      </c>
      <c r="F819" s="3" t="str">
        <f t="shared" si="37"/>
        <v>D_heat_only</v>
      </c>
      <c r="G819" s="3" t="str">
        <f t="shared" si="36"/>
        <v>D_heat_only_10</v>
      </c>
      <c r="H819" s="3">
        <v>20.351352935622813</v>
      </c>
      <c r="I819" s="3">
        <f t="shared" si="38"/>
        <v>5.3999999999999999E-2</v>
      </c>
      <c r="J819" s="3">
        <f>VLOOKUP(B819,key!A:J,5,FALSE)</f>
        <v>8.5</v>
      </c>
      <c r="K819" s="3">
        <f>VLOOKUP(B819,key!A:J,8,FALSE)</f>
        <v>66</v>
      </c>
      <c r="L819" s="3">
        <f>ROUND(VLOOKUP(B819,key!A:J,10,FALSE),2)</f>
        <v>3.11</v>
      </c>
    </row>
    <row r="820" spans="1:12" x14ac:dyDescent="0.4">
      <c r="A820" s="3">
        <v>-10</v>
      </c>
      <c r="B820" s="3" t="s">
        <v>570</v>
      </c>
      <c r="C820" s="3" t="s">
        <v>541</v>
      </c>
      <c r="D820" s="3" t="s">
        <v>2</v>
      </c>
      <c r="E820" s="3" t="s">
        <v>648</v>
      </c>
      <c r="F820" s="3" t="str">
        <f t="shared" si="37"/>
        <v>D_heat_only</v>
      </c>
      <c r="G820" s="3" t="str">
        <f t="shared" si="36"/>
        <v>D_heat_only_-10</v>
      </c>
      <c r="H820" s="3">
        <v>7.0433204032030119</v>
      </c>
      <c r="I820" s="3">
        <f t="shared" si="38"/>
        <v>1.7999999999999999E-2</v>
      </c>
      <c r="J820" s="3">
        <f>VLOOKUP(B820,key!A:J,5,FALSE)</f>
        <v>9</v>
      </c>
      <c r="K820" s="3">
        <f>VLOOKUP(B820,key!A:J,8,FALSE)</f>
        <v>75</v>
      </c>
      <c r="L820" s="3">
        <f>ROUND(VLOOKUP(B820,key!A:J,10,FALSE),2)</f>
        <v>3.47</v>
      </c>
    </row>
    <row r="821" spans="1:12" x14ac:dyDescent="0.4">
      <c r="A821" s="3">
        <v>1</v>
      </c>
      <c r="B821" s="3" t="s">
        <v>570</v>
      </c>
      <c r="C821" s="3" t="s">
        <v>541</v>
      </c>
      <c r="D821" s="3" t="s">
        <v>2</v>
      </c>
      <c r="E821" s="3" t="s">
        <v>648</v>
      </c>
      <c r="F821" s="3" t="str">
        <f t="shared" si="37"/>
        <v>D_heat_only</v>
      </c>
      <c r="G821" s="3" t="str">
        <f t="shared" si="36"/>
        <v>D_heat_only_1</v>
      </c>
      <c r="H821" s="3">
        <v>52.868207771252642</v>
      </c>
      <c r="I821" s="3">
        <f t="shared" si="38"/>
        <v>0.13200000000000001</v>
      </c>
      <c r="J821" s="3">
        <f>VLOOKUP(B821,key!A:J,5,FALSE)</f>
        <v>9</v>
      </c>
      <c r="K821" s="3">
        <f>VLOOKUP(B821,key!A:J,8,FALSE)</f>
        <v>75</v>
      </c>
      <c r="L821" s="3">
        <f>ROUND(VLOOKUP(B821,key!A:J,10,FALSE),2)</f>
        <v>3.47</v>
      </c>
    </row>
    <row r="822" spans="1:12" x14ac:dyDescent="0.4">
      <c r="A822" s="3">
        <v>2</v>
      </c>
      <c r="B822" s="3" t="s">
        <v>570</v>
      </c>
      <c r="C822" s="3" t="s">
        <v>541</v>
      </c>
      <c r="D822" s="3" t="s">
        <v>2</v>
      </c>
      <c r="E822" s="3" t="s">
        <v>648</v>
      </c>
      <c r="F822" s="3" t="str">
        <f t="shared" si="37"/>
        <v>D_heat_only</v>
      </c>
      <c r="G822" s="3" t="str">
        <f t="shared" si="36"/>
        <v>D_heat_only_2</v>
      </c>
      <c r="H822" s="3">
        <v>59.560184426638159</v>
      </c>
      <c r="I822" s="3">
        <f t="shared" si="38"/>
        <v>0.14799999999999999</v>
      </c>
      <c r="J822" s="3">
        <f>VLOOKUP(B822,key!A:J,5,FALSE)</f>
        <v>9</v>
      </c>
      <c r="K822" s="3">
        <f>VLOOKUP(B822,key!A:J,8,FALSE)</f>
        <v>75</v>
      </c>
      <c r="L822" s="3">
        <f>ROUND(VLOOKUP(B822,key!A:J,10,FALSE),2)</f>
        <v>3.47</v>
      </c>
    </row>
    <row r="823" spans="1:12" x14ac:dyDescent="0.4">
      <c r="A823" s="3">
        <v>6</v>
      </c>
      <c r="B823" s="3" t="s">
        <v>570</v>
      </c>
      <c r="C823" s="3" t="s">
        <v>541</v>
      </c>
      <c r="D823" s="3" t="s">
        <v>2</v>
      </c>
      <c r="E823" s="3" t="s">
        <v>648</v>
      </c>
      <c r="F823" s="3" t="str">
        <f t="shared" si="37"/>
        <v>D_heat_only</v>
      </c>
      <c r="G823" s="3" t="str">
        <f t="shared" si="36"/>
        <v>D_heat_only_6</v>
      </c>
      <c r="H823" s="3">
        <v>55.462484117670684</v>
      </c>
      <c r="I823" s="3">
        <f t="shared" si="38"/>
        <v>0.13800000000000001</v>
      </c>
      <c r="J823" s="3">
        <f>VLOOKUP(B823,key!A:J,5,FALSE)</f>
        <v>9</v>
      </c>
      <c r="K823" s="3">
        <f>VLOOKUP(B823,key!A:J,8,FALSE)</f>
        <v>75</v>
      </c>
      <c r="L823" s="3">
        <f>ROUND(VLOOKUP(B823,key!A:J,10,FALSE),2)</f>
        <v>3.47</v>
      </c>
    </row>
    <row r="824" spans="1:12" x14ac:dyDescent="0.4">
      <c r="A824" s="3">
        <v>10</v>
      </c>
      <c r="B824" s="3" t="s">
        <v>570</v>
      </c>
      <c r="C824" s="3" t="s">
        <v>541</v>
      </c>
      <c r="D824" s="3" t="s">
        <v>2</v>
      </c>
      <c r="E824" s="3" t="s">
        <v>648</v>
      </c>
      <c r="F824" s="3" t="str">
        <f t="shared" si="37"/>
        <v>D_heat_only</v>
      </c>
      <c r="G824" s="3" t="str">
        <f t="shared" si="36"/>
        <v>D_heat_only_10</v>
      </c>
      <c r="H824" s="3">
        <v>20.676512212277572</v>
      </c>
      <c r="I824" s="3">
        <f t="shared" si="38"/>
        <v>5.0999999999999997E-2</v>
      </c>
      <c r="J824" s="3">
        <f>VLOOKUP(B824,key!A:J,5,FALSE)</f>
        <v>9</v>
      </c>
      <c r="K824" s="3">
        <f>VLOOKUP(B824,key!A:J,8,FALSE)</f>
        <v>75</v>
      </c>
      <c r="L824" s="3">
        <f>ROUND(VLOOKUP(B824,key!A:J,10,FALSE),2)</f>
        <v>3.47</v>
      </c>
    </row>
    <row r="825" spans="1:12" x14ac:dyDescent="0.4">
      <c r="A825" s="3">
        <v>-10</v>
      </c>
      <c r="B825" s="3" t="s">
        <v>571</v>
      </c>
      <c r="C825" s="3" t="s">
        <v>541</v>
      </c>
      <c r="D825" s="3" t="s">
        <v>2</v>
      </c>
      <c r="E825" s="3" t="s">
        <v>648</v>
      </c>
      <c r="F825" s="3" t="str">
        <f t="shared" si="37"/>
        <v>D_heat_only</v>
      </c>
      <c r="G825" s="3" t="str">
        <f t="shared" si="36"/>
        <v>D_heat_only_-10</v>
      </c>
      <c r="H825" s="3">
        <v>28.775784401247634</v>
      </c>
      <c r="I825" s="3">
        <f t="shared" si="38"/>
        <v>6.6000000000000003E-2</v>
      </c>
      <c r="J825" s="3">
        <f>VLOOKUP(B825,key!A:J,5,FALSE)</f>
        <v>9.6999999999999993</v>
      </c>
      <c r="K825" s="3">
        <f>VLOOKUP(B825,key!A:J,8,FALSE)</f>
        <v>87</v>
      </c>
      <c r="L825" s="3">
        <f>ROUND(VLOOKUP(B825,key!A:J,10,FALSE),2)</f>
        <v>3.92</v>
      </c>
    </row>
    <row r="826" spans="1:12" x14ac:dyDescent="0.4">
      <c r="A826" s="3">
        <v>1</v>
      </c>
      <c r="B826" s="3" t="s">
        <v>571</v>
      </c>
      <c r="C826" s="3" t="s">
        <v>541</v>
      </c>
      <c r="D826" s="3" t="s">
        <v>2</v>
      </c>
      <c r="E826" s="3" t="s">
        <v>648</v>
      </c>
      <c r="F826" s="3" t="str">
        <f t="shared" si="37"/>
        <v>D_heat_only</v>
      </c>
      <c r="G826" s="3" t="str">
        <f t="shared" si="36"/>
        <v>D_heat_only_1</v>
      </c>
      <c r="H826" s="3">
        <v>66.856979501715131</v>
      </c>
      <c r="I826" s="3">
        <f t="shared" si="38"/>
        <v>0.154</v>
      </c>
      <c r="J826" s="3">
        <f>VLOOKUP(B826,key!A:J,5,FALSE)</f>
        <v>9.6999999999999993</v>
      </c>
      <c r="K826" s="3">
        <f>VLOOKUP(B826,key!A:J,8,FALSE)</f>
        <v>87</v>
      </c>
      <c r="L826" s="3">
        <f>ROUND(VLOOKUP(B826,key!A:J,10,FALSE),2)</f>
        <v>3.92</v>
      </c>
    </row>
    <row r="827" spans="1:12" x14ac:dyDescent="0.4">
      <c r="A827" s="3">
        <v>-10</v>
      </c>
      <c r="B827" s="3" t="s">
        <v>572</v>
      </c>
      <c r="C827" s="3" t="s">
        <v>541</v>
      </c>
      <c r="D827" s="3" t="s">
        <v>2</v>
      </c>
      <c r="E827" s="3" t="s">
        <v>648</v>
      </c>
      <c r="F827" s="3" t="str">
        <f t="shared" si="37"/>
        <v>D_heat_only</v>
      </c>
      <c r="G827" s="3" t="str">
        <f t="shared" si="36"/>
        <v>D_heat_only_-10</v>
      </c>
      <c r="H827" s="3">
        <v>12.149503223491422</v>
      </c>
      <c r="I827" s="3">
        <f t="shared" si="38"/>
        <v>2.7E-2</v>
      </c>
      <c r="J827" s="3">
        <f>VLOOKUP(B827,key!A:J,5,FALSE)</f>
        <v>10.1</v>
      </c>
      <c r="K827" s="3">
        <f>VLOOKUP(B827,key!A:J,8,FALSE)</f>
        <v>59</v>
      </c>
      <c r="L827" s="3">
        <f>ROUND(VLOOKUP(B827,key!A:J,10,FALSE),2)</f>
        <v>2.84</v>
      </c>
    </row>
    <row r="828" spans="1:12" x14ac:dyDescent="0.4">
      <c r="A828" s="3">
        <v>-10</v>
      </c>
      <c r="B828" s="3" t="s">
        <v>573</v>
      </c>
      <c r="C828" s="3" t="s">
        <v>541</v>
      </c>
      <c r="D828" s="3" t="s">
        <v>2</v>
      </c>
      <c r="E828" s="3" t="s">
        <v>648</v>
      </c>
      <c r="F828" s="3" t="str">
        <f t="shared" si="37"/>
        <v>D_heat_only</v>
      </c>
      <c r="G828" s="3" t="str">
        <f t="shared" si="36"/>
        <v>D_heat_only_-10</v>
      </c>
      <c r="H828" s="3">
        <v>8.2321810118109511</v>
      </c>
      <c r="I828" s="3">
        <f t="shared" si="38"/>
        <v>2.1000000000000001E-2</v>
      </c>
      <c r="J828" s="3">
        <f>VLOOKUP(B828,key!A:J,5,FALSE)</f>
        <v>8.9</v>
      </c>
      <c r="K828" s="3">
        <f>VLOOKUP(B828,key!A:J,8,FALSE)</f>
        <v>65</v>
      </c>
      <c r="L828" s="3">
        <f>ROUND(VLOOKUP(B828,key!A:J,10,FALSE),2)</f>
        <v>3.08</v>
      </c>
    </row>
    <row r="829" spans="1:12" x14ac:dyDescent="0.4">
      <c r="A829" s="3">
        <v>-10</v>
      </c>
      <c r="B829" s="3" t="s">
        <v>574</v>
      </c>
      <c r="C829" s="3" t="s">
        <v>541</v>
      </c>
      <c r="D829" s="3" t="s">
        <v>2</v>
      </c>
      <c r="E829" s="3" t="s">
        <v>648</v>
      </c>
      <c r="F829" s="3" t="str">
        <f t="shared" si="37"/>
        <v>D_heat_only</v>
      </c>
      <c r="G829" s="3" t="str">
        <f t="shared" si="36"/>
        <v>D_heat_only_-10</v>
      </c>
      <c r="H829" s="3">
        <v>31.859213040356451</v>
      </c>
      <c r="I829" s="3">
        <f t="shared" si="38"/>
        <v>7.8E-2</v>
      </c>
      <c r="J829" s="3">
        <f>VLOOKUP(B829,key!A:J,5,FALSE)</f>
        <v>9.1</v>
      </c>
      <c r="K829" s="3">
        <f>VLOOKUP(B829,key!A:J,8,FALSE)</f>
        <v>79</v>
      </c>
      <c r="L829" s="3">
        <f>ROUND(VLOOKUP(B829,key!A:J,10,FALSE),2)</f>
        <v>3.6</v>
      </c>
    </row>
    <row r="830" spans="1:12" x14ac:dyDescent="0.4">
      <c r="A830" s="3">
        <v>1</v>
      </c>
      <c r="B830" s="3" t="s">
        <v>574</v>
      </c>
      <c r="C830" s="3" t="s">
        <v>541</v>
      </c>
      <c r="D830" s="3" t="s">
        <v>2</v>
      </c>
      <c r="E830" s="3" t="s">
        <v>648</v>
      </c>
      <c r="F830" s="3" t="str">
        <f t="shared" si="37"/>
        <v>D_heat_only</v>
      </c>
      <c r="G830" s="3" t="str">
        <f t="shared" si="36"/>
        <v>D_heat_only_1</v>
      </c>
      <c r="H830" s="3">
        <v>51.368223289399822</v>
      </c>
      <c r="I830" s="3">
        <f t="shared" si="38"/>
        <v>0.126</v>
      </c>
      <c r="J830" s="3">
        <f>VLOOKUP(B830,key!A:J,5,FALSE)</f>
        <v>9.1</v>
      </c>
      <c r="K830" s="3">
        <f>VLOOKUP(B830,key!A:J,8,FALSE)</f>
        <v>79</v>
      </c>
      <c r="L830" s="3">
        <f>ROUND(VLOOKUP(B830,key!A:J,10,FALSE),2)</f>
        <v>3.6</v>
      </c>
    </row>
    <row r="831" spans="1:12" x14ac:dyDescent="0.4">
      <c r="A831" s="3">
        <v>2</v>
      </c>
      <c r="B831" s="3" t="s">
        <v>574</v>
      </c>
      <c r="C831" s="3" t="s">
        <v>541</v>
      </c>
      <c r="D831" s="3" t="s">
        <v>2</v>
      </c>
      <c r="E831" s="3" t="s">
        <v>648</v>
      </c>
      <c r="F831" s="3" t="str">
        <f t="shared" si="37"/>
        <v>D_heat_only</v>
      </c>
      <c r="G831" s="3" t="str">
        <f t="shared" si="36"/>
        <v>D_heat_only_2</v>
      </c>
      <c r="H831" s="3">
        <v>132.267387869869</v>
      </c>
      <c r="I831" s="3">
        <f t="shared" si="38"/>
        <v>0.32500000000000001</v>
      </c>
      <c r="J831" s="3">
        <f>VLOOKUP(B831,key!A:J,5,FALSE)</f>
        <v>9.1</v>
      </c>
      <c r="K831" s="3">
        <f>VLOOKUP(B831,key!A:J,8,FALSE)</f>
        <v>79</v>
      </c>
      <c r="L831" s="3">
        <f>ROUND(VLOOKUP(B831,key!A:J,10,FALSE),2)</f>
        <v>3.6</v>
      </c>
    </row>
    <row r="832" spans="1:12" x14ac:dyDescent="0.4">
      <c r="A832" s="3">
        <v>6</v>
      </c>
      <c r="B832" s="3" t="s">
        <v>574</v>
      </c>
      <c r="C832" s="3" t="s">
        <v>541</v>
      </c>
      <c r="D832" s="3" t="s">
        <v>2</v>
      </c>
      <c r="E832" s="3" t="s">
        <v>648</v>
      </c>
      <c r="F832" s="3" t="str">
        <f t="shared" si="37"/>
        <v>D_heat_only</v>
      </c>
      <c r="G832" s="3" t="str">
        <f t="shared" si="36"/>
        <v>D_heat_only_6</v>
      </c>
      <c r="H832" s="3">
        <v>53.131683315860244</v>
      </c>
      <c r="I832" s="3">
        <f t="shared" si="38"/>
        <v>0.13100000000000001</v>
      </c>
      <c r="J832" s="3">
        <f>VLOOKUP(B832,key!A:J,5,FALSE)</f>
        <v>9.1</v>
      </c>
      <c r="K832" s="3">
        <f>VLOOKUP(B832,key!A:J,8,FALSE)</f>
        <v>79</v>
      </c>
      <c r="L832" s="3">
        <f>ROUND(VLOOKUP(B832,key!A:J,10,FALSE),2)</f>
        <v>3.6</v>
      </c>
    </row>
    <row r="833" spans="1:12" x14ac:dyDescent="0.4">
      <c r="A833" s="3">
        <v>10</v>
      </c>
      <c r="B833" s="3" t="s">
        <v>574</v>
      </c>
      <c r="C833" s="3" t="s">
        <v>541</v>
      </c>
      <c r="D833" s="3" t="s">
        <v>2</v>
      </c>
      <c r="E833" s="3" t="s">
        <v>648</v>
      </c>
      <c r="F833" s="3" t="str">
        <f t="shared" si="37"/>
        <v>D_heat_only</v>
      </c>
      <c r="G833" s="3" t="str">
        <f t="shared" si="36"/>
        <v>D_heat_only_10</v>
      </c>
      <c r="H833" s="3">
        <v>20.865632180152687</v>
      </c>
      <c r="I833" s="3">
        <f t="shared" si="38"/>
        <v>5.0999999999999997E-2</v>
      </c>
      <c r="J833" s="3">
        <f>VLOOKUP(B833,key!A:J,5,FALSE)</f>
        <v>9.1</v>
      </c>
      <c r="K833" s="3">
        <f>VLOOKUP(B833,key!A:J,8,FALSE)</f>
        <v>79</v>
      </c>
      <c r="L833" s="3">
        <f>ROUND(VLOOKUP(B833,key!A:J,10,FALSE),2)</f>
        <v>3.6</v>
      </c>
    </row>
    <row r="834" spans="1:12" x14ac:dyDescent="0.4">
      <c r="A834" s="3">
        <v>-10</v>
      </c>
      <c r="B834" s="3" t="s">
        <v>575</v>
      </c>
      <c r="C834" s="3" t="s">
        <v>541</v>
      </c>
      <c r="D834" s="3" t="s">
        <v>2</v>
      </c>
      <c r="E834" s="3" t="s">
        <v>648</v>
      </c>
      <c r="F834" s="3" t="str">
        <f t="shared" si="37"/>
        <v>D_heat_only</v>
      </c>
      <c r="G834" s="3" t="str">
        <f t="shared" ref="G834:G897" si="39">D834&amp;"_"&amp;E834&amp;"_"&amp;A834</f>
        <v>D_heat_only_-10</v>
      </c>
      <c r="H834" s="3">
        <v>32.023249544373243</v>
      </c>
      <c r="I834" s="3">
        <f t="shared" si="38"/>
        <v>7.8E-2</v>
      </c>
      <c r="J834" s="3">
        <f>VLOOKUP(B834,key!A:J,5,FALSE)</f>
        <v>9.1999999999999993</v>
      </c>
      <c r="K834" s="3">
        <f>VLOOKUP(B834,key!A:J,8,FALSE)</f>
        <v>80</v>
      </c>
      <c r="L834" s="3">
        <f>ROUND(VLOOKUP(B834,key!A:J,10,FALSE),2)</f>
        <v>3.64</v>
      </c>
    </row>
    <row r="835" spans="1:12" x14ac:dyDescent="0.4">
      <c r="A835" s="3">
        <v>1</v>
      </c>
      <c r="B835" s="3" t="s">
        <v>575</v>
      </c>
      <c r="C835" s="3" t="s">
        <v>541</v>
      </c>
      <c r="D835" s="3" t="s">
        <v>2</v>
      </c>
      <c r="E835" s="3" t="s">
        <v>648</v>
      </c>
      <c r="F835" s="3" t="str">
        <f t="shared" ref="F835:F898" si="40">D835&amp;"_"&amp;E835</f>
        <v>D_heat_only</v>
      </c>
      <c r="G835" s="3" t="str">
        <f t="shared" si="39"/>
        <v>D_heat_only_1</v>
      </c>
      <c r="H835" s="3">
        <v>50.803038440259002</v>
      </c>
      <c r="I835" s="3">
        <f t="shared" ref="I835:I898" si="41">ROUND((H835/44.6596)/J835,3)</f>
        <v>0.124</v>
      </c>
      <c r="J835" s="3">
        <f>VLOOKUP(B835,key!A:J,5,FALSE)</f>
        <v>9.1999999999999993</v>
      </c>
      <c r="K835" s="3">
        <f>VLOOKUP(B835,key!A:J,8,FALSE)</f>
        <v>80</v>
      </c>
      <c r="L835" s="3">
        <f>ROUND(VLOOKUP(B835,key!A:J,10,FALSE),2)</f>
        <v>3.64</v>
      </c>
    </row>
    <row r="836" spans="1:12" x14ac:dyDescent="0.4">
      <c r="A836" s="3">
        <v>2</v>
      </c>
      <c r="B836" s="3" t="s">
        <v>575</v>
      </c>
      <c r="C836" s="3" t="s">
        <v>541</v>
      </c>
      <c r="D836" s="3" t="s">
        <v>2</v>
      </c>
      <c r="E836" s="3" t="s">
        <v>648</v>
      </c>
      <c r="F836" s="3" t="str">
        <f t="shared" si="40"/>
        <v>D_heat_only</v>
      </c>
      <c r="G836" s="3" t="str">
        <f t="shared" si="39"/>
        <v>D_heat_only_2</v>
      </c>
      <c r="H836" s="3">
        <v>81.236010649274689</v>
      </c>
      <c r="I836" s="3">
        <f t="shared" si="41"/>
        <v>0.19800000000000001</v>
      </c>
      <c r="J836" s="3">
        <f>VLOOKUP(B836,key!A:J,5,FALSE)</f>
        <v>9.1999999999999993</v>
      </c>
      <c r="K836" s="3">
        <f>VLOOKUP(B836,key!A:J,8,FALSE)</f>
        <v>80</v>
      </c>
      <c r="L836" s="3">
        <f>ROUND(VLOOKUP(B836,key!A:J,10,FALSE),2)</f>
        <v>3.64</v>
      </c>
    </row>
    <row r="837" spans="1:12" x14ac:dyDescent="0.4">
      <c r="A837" s="3">
        <v>6</v>
      </c>
      <c r="B837" s="3" t="s">
        <v>575</v>
      </c>
      <c r="C837" s="3" t="s">
        <v>541</v>
      </c>
      <c r="D837" s="3" t="s">
        <v>2</v>
      </c>
      <c r="E837" s="3" t="s">
        <v>648</v>
      </c>
      <c r="F837" s="3" t="str">
        <f t="shared" si="40"/>
        <v>D_heat_only</v>
      </c>
      <c r="G837" s="3" t="str">
        <f t="shared" si="39"/>
        <v>D_heat_only_6</v>
      </c>
      <c r="H837" s="3">
        <v>88.039118221790417</v>
      </c>
      <c r="I837" s="3">
        <f t="shared" si="41"/>
        <v>0.214</v>
      </c>
      <c r="J837" s="3">
        <f>VLOOKUP(B837,key!A:J,5,FALSE)</f>
        <v>9.1999999999999993</v>
      </c>
      <c r="K837" s="3">
        <f>VLOOKUP(B837,key!A:J,8,FALSE)</f>
        <v>80</v>
      </c>
      <c r="L837" s="3">
        <f>ROUND(VLOOKUP(B837,key!A:J,10,FALSE),2)</f>
        <v>3.64</v>
      </c>
    </row>
    <row r="838" spans="1:12" x14ac:dyDescent="0.4">
      <c r="A838" s="3">
        <v>10</v>
      </c>
      <c r="B838" s="3" t="s">
        <v>575</v>
      </c>
      <c r="C838" s="3" t="s">
        <v>541</v>
      </c>
      <c r="D838" s="3" t="s">
        <v>2</v>
      </c>
      <c r="E838" s="3" t="s">
        <v>648</v>
      </c>
      <c r="F838" s="3" t="str">
        <f t="shared" si="40"/>
        <v>D_heat_only</v>
      </c>
      <c r="G838" s="3" t="str">
        <f t="shared" si="39"/>
        <v>D_heat_only_10</v>
      </c>
      <c r="H838" s="3">
        <v>21.518176721616669</v>
      </c>
      <c r="I838" s="3">
        <f t="shared" si="41"/>
        <v>5.1999999999999998E-2</v>
      </c>
      <c r="J838" s="3">
        <f>VLOOKUP(B838,key!A:J,5,FALSE)</f>
        <v>9.1999999999999993</v>
      </c>
      <c r="K838" s="3">
        <f>VLOOKUP(B838,key!A:J,8,FALSE)</f>
        <v>80</v>
      </c>
      <c r="L838" s="3">
        <f>ROUND(VLOOKUP(B838,key!A:J,10,FALSE),2)</f>
        <v>3.64</v>
      </c>
    </row>
    <row r="839" spans="1:12" x14ac:dyDescent="0.4">
      <c r="A839" s="3">
        <v>-10</v>
      </c>
      <c r="B839" s="3" t="s">
        <v>576</v>
      </c>
      <c r="C839" s="3" t="s">
        <v>541</v>
      </c>
      <c r="D839" s="3" t="s">
        <v>2</v>
      </c>
      <c r="E839" s="3" t="s">
        <v>648</v>
      </c>
      <c r="F839" s="3" t="str">
        <f t="shared" si="40"/>
        <v>D_heat_only</v>
      </c>
      <c r="G839" s="3" t="str">
        <f t="shared" si="39"/>
        <v>D_heat_only_-10</v>
      </c>
      <c r="H839" s="3">
        <v>7.5067281033163056</v>
      </c>
      <c r="I839" s="3">
        <f t="shared" si="41"/>
        <v>1.9E-2</v>
      </c>
      <c r="J839" s="3">
        <f>VLOOKUP(B839,key!A:J,5,FALSE)</f>
        <v>8.6999999999999993</v>
      </c>
      <c r="K839" s="3">
        <f>VLOOKUP(B839,key!A:J,8,FALSE)</f>
        <v>61</v>
      </c>
      <c r="L839" s="3">
        <f>ROUND(VLOOKUP(B839,key!A:J,10,FALSE),2)</f>
        <v>2.92</v>
      </c>
    </row>
    <row r="840" spans="1:12" x14ac:dyDescent="0.4">
      <c r="A840" s="3">
        <v>1</v>
      </c>
      <c r="B840" s="3" t="s">
        <v>576</v>
      </c>
      <c r="C840" s="3" t="s">
        <v>541</v>
      </c>
      <c r="D840" s="3" t="s">
        <v>2</v>
      </c>
      <c r="E840" s="3" t="s">
        <v>648</v>
      </c>
      <c r="F840" s="3" t="str">
        <f t="shared" si="40"/>
        <v>D_heat_only</v>
      </c>
      <c r="G840" s="3" t="str">
        <f t="shared" si="39"/>
        <v>D_heat_only_1</v>
      </c>
      <c r="H840" s="3">
        <v>122.23672127825773</v>
      </c>
      <c r="I840" s="3">
        <f t="shared" si="41"/>
        <v>0.315</v>
      </c>
      <c r="J840" s="3">
        <f>VLOOKUP(B840,key!A:J,5,FALSE)</f>
        <v>8.6999999999999993</v>
      </c>
      <c r="K840" s="3">
        <f>VLOOKUP(B840,key!A:J,8,FALSE)</f>
        <v>61</v>
      </c>
      <c r="L840" s="3">
        <f>ROUND(VLOOKUP(B840,key!A:J,10,FALSE),2)</f>
        <v>2.92</v>
      </c>
    </row>
    <row r="841" spans="1:12" x14ac:dyDescent="0.4">
      <c r="A841" s="3">
        <v>-10</v>
      </c>
      <c r="B841" s="3" t="s">
        <v>577</v>
      </c>
      <c r="C841" s="3" t="s">
        <v>541</v>
      </c>
      <c r="D841" s="3" t="s">
        <v>2</v>
      </c>
      <c r="E841" s="3" t="s">
        <v>648</v>
      </c>
      <c r="F841" s="3" t="str">
        <f t="shared" si="40"/>
        <v>D_heat_only</v>
      </c>
      <c r="G841" s="3" t="str">
        <f t="shared" si="39"/>
        <v>D_heat_only_-10</v>
      </c>
      <c r="H841" s="3">
        <v>32.086574133976299</v>
      </c>
      <c r="I841" s="3">
        <f t="shared" si="41"/>
        <v>8.7999999999999995E-2</v>
      </c>
      <c r="J841" s="3">
        <f>VLOOKUP(B841,key!A:J,5,FALSE)</f>
        <v>8.1999999999999993</v>
      </c>
      <c r="K841" s="3">
        <f>VLOOKUP(B841,key!A:J,8,FALSE)</f>
        <v>54</v>
      </c>
      <c r="L841" s="3">
        <f>ROUND(VLOOKUP(B841,key!A:J,10,FALSE),2)</f>
        <v>2.61</v>
      </c>
    </row>
    <row r="842" spans="1:12" x14ac:dyDescent="0.4">
      <c r="A842" s="3">
        <v>-10</v>
      </c>
      <c r="B842" s="3" t="s">
        <v>578</v>
      </c>
      <c r="C842" s="3" t="s">
        <v>541</v>
      </c>
      <c r="D842" s="3" t="s">
        <v>2</v>
      </c>
      <c r="E842" s="3" t="s">
        <v>648</v>
      </c>
      <c r="F842" s="3" t="str">
        <f t="shared" si="40"/>
        <v>D_heat_only</v>
      </c>
      <c r="G842" s="3" t="str">
        <f t="shared" si="39"/>
        <v>D_heat_only_-10</v>
      </c>
      <c r="H842" s="3">
        <v>31.880927989401201</v>
      </c>
      <c r="I842" s="3">
        <f t="shared" si="41"/>
        <v>8.2000000000000003E-2</v>
      </c>
      <c r="J842" s="3">
        <f>VLOOKUP(B842,key!A:J,5,FALSE)</f>
        <v>8.6999999999999993</v>
      </c>
      <c r="K842" s="3">
        <f>VLOOKUP(B842,key!A:J,8,FALSE)</f>
        <v>61</v>
      </c>
      <c r="L842" s="3">
        <f>ROUND(VLOOKUP(B842,key!A:J,10,FALSE),2)</f>
        <v>2.92</v>
      </c>
    </row>
    <row r="843" spans="1:12" x14ac:dyDescent="0.4">
      <c r="A843" s="3">
        <v>1</v>
      </c>
      <c r="B843" s="3" t="s">
        <v>578</v>
      </c>
      <c r="C843" s="3" t="s">
        <v>541</v>
      </c>
      <c r="D843" s="3" t="s">
        <v>2</v>
      </c>
      <c r="E843" s="3" t="s">
        <v>648</v>
      </c>
      <c r="F843" s="3" t="str">
        <f t="shared" si="40"/>
        <v>D_heat_only</v>
      </c>
      <c r="G843" s="3" t="str">
        <f t="shared" si="39"/>
        <v>D_heat_only_1</v>
      </c>
      <c r="H843" s="3">
        <v>94.797451410504124</v>
      </c>
      <c r="I843" s="3">
        <f t="shared" si="41"/>
        <v>0.24399999999999999</v>
      </c>
      <c r="J843" s="3">
        <f>VLOOKUP(B843,key!A:J,5,FALSE)</f>
        <v>8.6999999999999993</v>
      </c>
      <c r="K843" s="3">
        <f>VLOOKUP(B843,key!A:J,8,FALSE)</f>
        <v>61</v>
      </c>
      <c r="L843" s="3">
        <f>ROUND(VLOOKUP(B843,key!A:J,10,FALSE),2)</f>
        <v>2.92</v>
      </c>
    </row>
    <row r="844" spans="1:12" x14ac:dyDescent="0.4">
      <c r="A844" s="3">
        <v>2</v>
      </c>
      <c r="B844" s="3" t="s">
        <v>578</v>
      </c>
      <c r="C844" s="3" t="s">
        <v>541</v>
      </c>
      <c r="D844" s="3" t="s">
        <v>2</v>
      </c>
      <c r="E844" s="3" t="s">
        <v>648</v>
      </c>
      <c r="F844" s="3" t="str">
        <f t="shared" si="40"/>
        <v>D_heat_only</v>
      </c>
      <c r="G844" s="3" t="str">
        <f t="shared" si="39"/>
        <v>D_heat_only_2</v>
      </c>
      <c r="H844" s="3">
        <v>37.669716291750163</v>
      </c>
      <c r="I844" s="3">
        <f t="shared" si="41"/>
        <v>9.7000000000000003E-2</v>
      </c>
      <c r="J844" s="3">
        <f>VLOOKUP(B844,key!A:J,5,FALSE)</f>
        <v>8.6999999999999993</v>
      </c>
      <c r="K844" s="3">
        <f>VLOOKUP(B844,key!A:J,8,FALSE)</f>
        <v>61</v>
      </c>
      <c r="L844" s="3">
        <f>ROUND(VLOOKUP(B844,key!A:J,10,FALSE),2)</f>
        <v>2.92</v>
      </c>
    </row>
    <row r="845" spans="1:12" x14ac:dyDescent="0.4">
      <c r="A845" s="3">
        <v>6</v>
      </c>
      <c r="B845" s="3" t="s">
        <v>578</v>
      </c>
      <c r="C845" s="3" t="s">
        <v>541</v>
      </c>
      <c r="D845" s="3" t="s">
        <v>2</v>
      </c>
      <c r="E845" s="3" t="s">
        <v>648</v>
      </c>
      <c r="F845" s="3" t="str">
        <f t="shared" si="40"/>
        <v>D_heat_only</v>
      </c>
      <c r="G845" s="3" t="str">
        <f t="shared" si="39"/>
        <v>D_heat_only_6</v>
      </c>
      <c r="H845" s="3">
        <v>39.398441727733825</v>
      </c>
      <c r="I845" s="3">
        <f t="shared" si="41"/>
        <v>0.10100000000000001</v>
      </c>
      <c r="J845" s="3">
        <f>VLOOKUP(B845,key!A:J,5,FALSE)</f>
        <v>8.6999999999999993</v>
      </c>
      <c r="K845" s="3">
        <f>VLOOKUP(B845,key!A:J,8,FALSE)</f>
        <v>61</v>
      </c>
      <c r="L845" s="3">
        <f>ROUND(VLOOKUP(B845,key!A:J,10,FALSE),2)</f>
        <v>2.92</v>
      </c>
    </row>
    <row r="846" spans="1:12" x14ac:dyDescent="0.4">
      <c r="A846" s="3">
        <v>10</v>
      </c>
      <c r="B846" s="3" t="s">
        <v>578</v>
      </c>
      <c r="C846" s="3" t="s">
        <v>541</v>
      </c>
      <c r="D846" s="3" t="s">
        <v>2</v>
      </c>
      <c r="E846" s="3" t="s">
        <v>648</v>
      </c>
      <c r="F846" s="3" t="str">
        <f t="shared" si="40"/>
        <v>D_heat_only</v>
      </c>
      <c r="G846" s="3" t="str">
        <f t="shared" si="39"/>
        <v>D_heat_only_10</v>
      </c>
      <c r="H846" s="3">
        <v>21.688907591346862</v>
      </c>
      <c r="I846" s="3">
        <f t="shared" si="41"/>
        <v>5.6000000000000001E-2</v>
      </c>
      <c r="J846" s="3">
        <f>VLOOKUP(B846,key!A:J,5,FALSE)</f>
        <v>8.6999999999999993</v>
      </c>
      <c r="K846" s="3">
        <f>VLOOKUP(B846,key!A:J,8,FALSE)</f>
        <v>61</v>
      </c>
      <c r="L846" s="3">
        <f>ROUND(VLOOKUP(B846,key!A:J,10,FALSE),2)</f>
        <v>2.92</v>
      </c>
    </row>
    <row r="847" spans="1:12" x14ac:dyDescent="0.4">
      <c r="A847" s="3">
        <v>-10</v>
      </c>
      <c r="B847" s="3" t="s">
        <v>579</v>
      </c>
      <c r="C847" s="3" t="s">
        <v>541</v>
      </c>
      <c r="D847" s="3" t="s">
        <v>2</v>
      </c>
      <c r="E847" s="3" t="s">
        <v>648</v>
      </c>
      <c r="F847" s="3" t="str">
        <f t="shared" si="40"/>
        <v>D_heat_only</v>
      </c>
      <c r="G847" s="3" t="str">
        <f t="shared" si="39"/>
        <v>D_heat_only_-10</v>
      </c>
      <c r="H847" s="3">
        <v>28.034376215000506</v>
      </c>
      <c r="I847" s="3">
        <f t="shared" si="41"/>
        <v>7.0999999999999994E-2</v>
      </c>
      <c r="J847" s="3">
        <f>VLOOKUP(B847,key!A:J,5,FALSE)</f>
        <v>8.9</v>
      </c>
      <c r="K847" s="3">
        <f>VLOOKUP(B847,key!A:J,8,FALSE)</f>
        <v>75</v>
      </c>
      <c r="L847" s="3">
        <f>ROUND(VLOOKUP(B847,key!A:J,10,FALSE),2)</f>
        <v>3.48</v>
      </c>
    </row>
    <row r="848" spans="1:12" x14ac:dyDescent="0.4">
      <c r="A848" s="3">
        <v>1</v>
      </c>
      <c r="B848" s="3" t="s">
        <v>579</v>
      </c>
      <c r="C848" s="3" t="s">
        <v>541</v>
      </c>
      <c r="D848" s="3" t="s">
        <v>2</v>
      </c>
      <c r="E848" s="3" t="s">
        <v>648</v>
      </c>
      <c r="F848" s="3" t="str">
        <f t="shared" si="40"/>
        <v>D_heat_only</v>
      </c>
      <c r="G848" s="3" t="str">
        <f t="shared" si="39"/>
        <v>D_heat_only_1</v>
      </c>
      <c r="H848" s="3">
        <v>56.274582083967275</v>
      </c>
      <c r="I848" s="3">
        <f t="shared" si="41"/>
        <v>0.14199999999999999</v>
      </c>
      <c r="J848" s="3">
        <f>VLOOKUP(B848,key!A:J,5,FALSE)</f>
        <v>8.9</v>
      </c>
      <c r="K848" s="3">
        <f>VLOOKUP(B848,key!A:J,8,FALSE)</f>
        <v>75</v>
      </c>
      <c r="L848" s="3">
        <f>ROUND(VLOOKUP(B848,key!A:J,10,FALSE),2)</f>
        <v>3.48</v>
      </c>
    </row>
    <row r="849" spans="1:12" x14ac:dyDescent="0.4">
      <c r="A849" s="3">
        <v>2</v>
      </c>
      <c r="B849" s="3" t="s">
        <v>579</v>
      </c>
      <c r="C849" s="3" t="s">
        <v>541</v>
      </c>
      <c r="D849" s="3" t="s">
        <v>2</v>
      </c>
      <c r="E849" s="3" t="s">
        <v>648</v>
      </c>
      <c r="F849" s="3" t="str">
        <f t="shared" si="40"/>
        <v>D_heat_only</v>
      </c>
      <c r="G849" s="3" t="str">
        <f t="shared" si="39"/>
        <v>D_heat_only_2</v>
      </c>
      <c r="H849" s="3">
        <v>33.33676088459444</v>
      </c>
      <c r="I849" s="3">
        <f t="shared" si="41"/>
        <v>8.4000000000000005E-2</v>
      </c>
      <c r="J849" s="3">
        <f>VLOOKUP(B849,key!A:J,5,FALSE)</f>
        <v>8.9</v>
      </c>
      <c r="K849" s="3">
        <f>VLOOKUP(B849,key!A:J,8,FALSE)</f>
        <v>75</v>
      </c>
      <c r="L849" s="3">
        <f>ROUND(VLOOKUP(B849,key!A:J,10,FALSE),2)</f>
        <v>3.48</v>
      </c>
    </row>
    <row r="850" spans="1:12" x14ac:dyDescent="0.4">
      <c r="A850" s="3">
        <v>6</v>
      </c>
      <c r="B850" s="3" t="s">
        <v>579</v>
      </c>
      <c r="C850" s="3" t="s">
        <v>541</v>
      </c>
      <c r="D850" s="3" t="s">
        <v>2</v>
      </c>
      <c r="E850" s="3" t="s">
        <v>648</v>
      </c>
      <c r="F850" s="3" t="str">
        <f t="shared" si="40"/>
        <v>D_heat_only</v>
      </c>
      <c r="G850" s="3" t="str">
        <f t="shared" si="39"/>
        <v>D_heat_only_6</v>
      </c>
      <c r="H850" s="3">
        <v>26.097576092588582</v>
      </c>
      <c r="I850" s="3">
        <f t="shared" si="41"/>
        <v>6.6000000000000003E-2</v>
      </c>
      <c r="J850" s="3">
        <f>VLOOKUP(B850,key!A:J,5,FALSE)</f>
        <v>8.9</v>
      </c>
      <c r="K850" s="3">
        <f>VLOOKUP(B850,key!A:J,8,FALSE)</f>
        <v>75</v>
      </c>
      <c r="L850" s="3">
        <f>ROUND(VLOOKUP(B850,key!A:J,10,FALSE),2)</f>
        <v>3.48</v>
      </c>
    </row>
    <row r="851" spans="1:12" x14ac:dyDescent="0.4">
      <c r="A851" s="3">
        <v>10</v>
      </c>
      <c r="B851" s="3" t="s">
        <v>579</v>
      </c>
      <c r="C851" s="3" t="s">
        <v>541</v>
      </c>
      <c r="D851" s="3" t="s">
        <v>2</v>
      </c>
      <c r="E851" s="3" t="s">
        <v>648</v>
      </c>
      <c r="F851" s="3" t="str">
        <f t="shared" si="40"/>
        <v>D_heat_only</v>
      </c>
      <c r="G851" s="3" t="str">
        <f t="shared" si="39"/>
        <v>D_heat_only_10</v>
      </c>
      <c r="H851" s="3">
        <v>21.696734237031407</v>
      </c>
      <c r="I851" s="3">
        <f t="shared" si="41"/>
        <v>5.5E-2</v>
      </c>
      <c r="J851" s="3">
        <f>VLOOKUP(B851,key!A:J,5,FALSE)</f>
        <v>8.9</v>
      </c>
      <c r="K851" s="3">
        <f>VLOOKUP(B851,key!A:J,8,FALSE)</f>
        <v>75</v>
      </c>
      <c r="L851" s="3">
        <f>ROUND(VLOOKUP(B851,key!A:J,10,FALSE),2)</f>
        <v>3.48</v>
      </c>
    </row>
    <row r="852" spans="1:12" x14ac:dyDescent="0.4">
      <c r="A852" s="3">
        <v>-10</v>
      </c>
      <c r="B852" s="3" t="s">
        <v>580</v>
      </c>
      <c r="C852" s="3" t="s">
        <v>541</v>
      </c>
      <c r="D852" s="3" t="s">
        <v>2</v>
      </c>
      <c r="E852" s="3" t="s">
        <v>648</v>
      </c>
      <c r="F852" s="3" t="str">
        <f t="shared" si="40"/>
        <v>D_heat_only</v>
      </c>
      <c r="G852" s="3" t="str">
        <f t="shared" si="39"/>
        <v>D_heat_only_-10</v>
      </c>
      <c r="H852" s="3">
        <v>29.724368503948099</v>
      </c>
      <c r="I852" s="3">
        <f t="shared" si="41"/>
        <v>8.3000000000000004E-2</v>
      </c>
      <c r="J852" s="3">
        <f>VLOOKUP(B852,key!A:J,5,FALSE)</f>
        <v>8</v>
      </c>
      <c r="K852" s="3">
        <f>VLOOKUP(B852,key!A:J,8,FALSE)</f>
        <v>79</v>
      </c>
      <c r="L852" s="3">
        <f>ROUND(VLOOKUP(B852,key!A:J,10,FALSE),2)</f>
        <v>3.62</v>
      </c>
    </row>
    <row r="853" spans="1:12" x14ac:dyDescent="0.4">
      <c r="A853" s="3">
        <v>1</v>
      </c>
      <c r="B853" s="3" t="s">
        <v>580</v>
      </c>
      <c r="C853" s="3" t="s">
        <v>541</v>
      </c>
      <c r="D853" s="3" t="s">
        <v>2</v>
      </c>
      <c r="E853" s="3" t="s">
        <v>648</v>
      </c>
      <c r="F853" s="3" t="str">
        <f t="shared" si="40"/>
        <v>D_heat_only</v>
      </c>
      <c r="G853" s="3" t="str">
        <f t="shared" si="39"/>
        <v>D_heat_only_1</v>
      </c>
      <c r="H853" s="3">
        <v>36.804731774347957</v>
      </c>
      <c r="I853" s="3">
        <f t="shared" si="41"/>
        <v>0.10299999999999999</v>
      </c>
      <c r="J853" s="3">
        <f>VLOOKUP(B853,key!A:J,5,FALSE)</f>
        <v>8</v>
      </c>
      <c r="K853" s="3">
        <f>VLOOKUP(B853,key!A:J,8,FALSE)</f>
        <v>79</v>
      </c>
      <c r="L853" s="3">
        <f>ROUND(VLOOKUP(B853,key!A:J,10,FALSE),2)</f>
        <v>3.62</v>
      </c>
    </row>
    <row r="854" spans="1:12" x14ac:dyDescent="0.4">
      <c r="A854" s="3">
        <v>2</v>
      </c>
      <c r="B854" s="3" t="s">
        <v>580</v>
      </c>
      <c r="C854" s="3" t="s">
        <v>541</v>
      </c>
      <c r="D854" s="3" t="s">
        <v>2</v>
      </c>
      <c r="E854" s="3" t="s">
        <v>648</v>
      </c>
      <c r="F854" s="3" t="str">
        <f t="shared" si="40"/>
        <v>D_heat_only</v>
      </c>
      <c r="G854" s="3" t="str">
        <f t="shared" si="39"/>
        <v>D_heat_only_2</v>
      </c>
      <c r="H854" s="3">
        <v>56.533474046965537</v>
      </c>
      <c r="I854" s="3">
        <f t="shared" si="41"/>
        <v>0.158</v>
      </c>
      <c r="J854" s="3">
        <f>VLOOKUP(B854,key!A:J,5,FALSE)</f>
        <v>8</v>
      </c>
      <c r="K854" s="3">
        <f>VLOOKUP(B854,key!A:J,8,FALSE)</f>
        <v>79</v>
      </c>
      <c r="L854" s="3">
        <f>ROUND(VLOOKUP(B854,key!A:J,10,FALSE),2)</f>
        <v>3.62</v>
      </c>
    </row>
    <row r="855" spans="1:12" x14ac:dyDescent="0.4">
      <c r="A855" s="3">
        <v>6</v>
      </c>
      <c r="B855" s="3" t="s">
        <v>580</v>
      </c>
      <c r="C855" s="3" t="s">
        <v>541</v>
      </c>
      <c r="D855" s="3" t="s">
        <v>2</v>
      </c>
      <c r="E855" s="3" t="s">
        <v>648</v>
      </c>
      <c r="F855" s="3" t="str">
        <f t="shared" si="40"/>
        <v>D_heat_only</v>
      </c>
      <c r="G855" s="3" t="str">
        <f t="shared" si="39"/>
        <v>D_heat_only_6</v>
      </c>
      <c r="H855" s="3">
        <v>56.675995152439128</v>
      </c>
      <c r="I855" s="3">
        <f t="shared" si="41"/>
        <v>0.159</v>
      </c>
      <c r="J855" s="3">
        <f>VLOOKUP(B855,key!A:J,5,FALSE)</f>
        <v>8</v>
      </c>
      <c r="K855" s="3">
        <f>VLOOKUP(B855,key!A:J,8,FALSE)</f>
        <v>79</v>
      </c>
      <c r="L855" s="3">
        <f>ROUND(VLOOKUP(B855,key!A:J,10,FALSE),2)</f>
        <v>3.62</v>
      </c>
    </row>
    <row r="856" spans="1:12" x14ac:dyDescent="0.4">
      <c r="A856" s="3">
        <v>10</v>
      </c>
      <c r="B856" s="3" t="s">
        <v>580</v>
      </c>
      <c r="C856" s="3" t="s">
        <v>541</v>
      </c>
      <c r="D856" s="3" t="s">
        <v>2</v>
      </c>
      <c r="E856" s="3" t="s">
        <v>648</v>
      </c>
      <c r="F856" s="3" t="str">
        <f t="shared" si="40"/>
        <v>D_heat_only</v>
      </c>
      <c r="G856" s="3" t="str">
        <f t="shared" si="39"/>
        <v>D_heat_only_10</v>
      </c>
      <c r="H856" s="3">
        <v>22.715795796422228</v>
      </c>
      <c r="I856" s="3">
        <f t="shared" si="41"/>
        <v>6.4000000000000001E-2</v>
      </c>
      <c r="J856" s="3">
        <f>VLOOKUP(B856,key!A:J,5,FALSE)</f>
        <v>8</v>
      </c>
      <c r="K856" s="3">
        <f>VLOOKUP(B856,key!A:J,8,FALSE)</f>
        <v>79</v>
      </c>
      <c r="L856" s="3">
        <f>ROUND(VLOOKUP(B856,key!A:J,10,FALSE),2)</f>
        <v>3.62</v>
      </c>
    </row>
    <row r="857" spans="1:12" x14ac:dyDescent="0.4">
      <c r="A857" s="3">
        <v>-10</v>
      </c>
      <c r="B857" s="3" t="s">
        <v>581</v>
      </c>
      <c r="C857" s="3" t="s">
        <v>541</v>
      </c>
      <c r="D857" s="3" t="s">
        <v>2</v>
      </c>
      <c r="E857" s="3" t="s">
        <v>648</v>
      </c>
      <c r="F857" s="3" t="str">
        <f t="shared" si="40"/>
        <v>D_heat_only</v>
      </c>
      <c r="G857" s="3" t="str">
        <f t="shared" si="39"/>
        <v>D_heat_only_-10</v>
      </c>
      <c r="H857" s="3">
        <v>17.338804404366755</v>
      </c>
      <c r="I857" s="3">
        <f t="shared" si="41"/>
        <v>4.1000000000000002E-2</v>
      </c>
      <c r="J857" s="3">
        <f>VLOOKUP(B857,key!A:J,5,FALSE)</f>
        <v>9.5</v>
      </c>
      <c r="K857" s="3">
        <f>VLOOKUP(B857,key!A:J,8,FALSE)</f>
        <v>50</v>
      </c>
      <c r="L857" s="3">
        <f>ROUND(VLOOKUP(B857,key!A:J,10,FALSE),2)</f>
        <v>2.4500000000000002</v>
      </c>
    </row>
    <row r="858" spans="1:12" x14ac:dyDescent="0.4">
      <c r="A858" s="3">
        <v>1</v>
      </c>
      <c r="B858" s="3" t="s">
        <v>581</v>
      </c>
      <c r="C858" s="3" t="s">
        <v>541</v>
      </c>
      <c r="D858" s="3" t="s">
        <v>2</v>
      </c>
      <c r="E858" s="3" t="s">
        <v>648</v>
      </c>
      <c r="F858" s="3" t="str">
        <f t="shared" si="40"/>
        <v>D_heat_only</v>
      </c>
      <c r="G858" s="3" t="str">
        <f t="shared" si="39"/>
        <v>D_heat_only_1</v>
      </c>
      <c r="H858" s="3">
        <v>98.628434495200068</v>
      </c>
      <c r="I858" s="3">
        <f t="shared" si="41"/>
        <v>0.23200000000000001</v>
      </c>
      <c r="J858" s="3">
        <f>VLOOKUP(B858,key!A:J,5,FALSE)</f>
        <v>9.5</v>
      </c>
      <c r="K858" s="3">
        <f>VLOOKUP(B858,key!A:J,8,FALSE)</f>
        <v>50</v>
      </c>
      <c r="L858" s="3">
        <f>ROUND(VLOOKUP(B858,key!A:J,10,FALSE),2)</f>
        <v>2.4500000000000002</v>
      </c>
    </row>
    <row r="859" spans="1:12" x14ac:dyDescent="0.4">
      <c r="A859" s="3">
        <v>2</v>
      </c>
      <c r="B859" s="3" t="s">
        <v>581</v>
      </c>
      <c r="C859" s="3" t="s">
        <v>541</v>
      </c>
      <c r="D859" s="3" t="s">
        <v>2</v>
      </c>
      <c r="E859" s="3" t="s">
        <v>648</v>
      </c>
      <c r="F859" s="3" t="str">
        <f t="shared" si="40"/>
        <v>D_heat_only</v>
      </c>
      <c r="G859" s="3" t="str">
        <f t="shared" si="39"/>
        <v>D_heat_only_2</v>
      </c>
      <c r="H859" s="3">
        <v>78.296164210035798</v>
      </c>
      <c r="I859" s="3">
        <f t="shared" si="41"/>
        <v>0.185</v>
      </c>
      <c r="J859" s="3">
        <f>VLOOKUP(B859,key!A:J,5,FALSE)</f>
        <v>9.5</v>
      </c>
      <c r="K859" s="3">
        <f>VLOOKUP(B859,key!A:J,8,FALSE)</f>
        <v>50</v>
      </c>
      <c r="L859" s="3">
        <f>ROUND(VLOOKUP(B859,key!A:J,10,FALSE),2)</f>
        <v>2.4500000000000002</v>
      </c>
    </row>
    <row r="860" spans="1:12" x14ac:dyDescent="0.4">
      <c r="A860" s="3">
        <v>6</v>
      </c>
      <c r="B860" s="3" t="s">
        <v>581</v>
      </c>
      <c r="C860" s="3" t="s">
        <v>541</v>
      </c>
      <c r="D860" s="3" t="s">
        <v>2</v>
      </c>
      <c r="E860" s="3" t="s">
        <v>648</v>
      </c>
      <c r="F860" s="3" t="str">
        <f t="shared" si="40"/>
        <v>D_heat_only</v>
      </c>
      <c r="G860" s="3" t="str">
        <f t="shared" si="39"/>
        <v>D_heat_only_6</v>
      </c>
      <c r="H860" s="3">
        <v>52.696487773419292</v>
      </c>
      <c r="I860" s="3">
        <f t="shared" si="41"/>
        <v>0.124</v>
      </c>
      <c r="J860" s="3">
        <f>VLOOKUP(B860,key!A:J,5,FALSE)</f>
        <v>9.5</v>
      </c>
      <c r="K860" s="3">
        <f>VLOOKUP(B860,key!A:J,8,FALSE)</f>
        <v>50</v>
      </c>
      <c r="L860" s="3">
        <f>ROUND(VLOOKUP(B860,key!A:J,10,FALSE),2)</f>
        <v>2.4500000000000002</v>
      </c>
    </row>
    <row r="861" spans="1:12" x14ac:dyDescent="0.4">
      <c r="A861" s="3">
        <v>10</v>
      </c>
      <c r="B861" s="3" t="s">
        <v>581</v>
      </c>
      <c r="C861" s="3" t="s">
        <v>541</v>
      </c>
      <c r="D861" s="3" t="s">
        <v>2</v>
      </c>
      <c r="E861" s="3" t="s">
        <v>648</v>
      </c>
      <c r="F861" s="3" t="str">
        <f t="shared" si="40"/>
        <v>D_heat_only</v>
      </c>
      <c r="G861" s="3" t="str">
        <f t="shared" si="39"/>
        <v>D_heat_only_10</v>
      </c>
      <c r="H861" s="3">
        <v>22.958330046141043</v>
      </c>
      <c r="I861" s="3">
        <f t="shared" si="41"/>
        <v>5.3999999999999999E-2</v>
      </c>
      <c r="J861" s="3">
        <f>VLOOKUP(B861,key!A:J,5,FALSE)</f>
        <v>9.5</v>
      </c>
      <c r="K861" s="3">
        <f>VLOOKUP(B861,key!A:J,8,FALSE)</f>
        <v>50</v>
      </c>
      <c r="L861" s="3">
        <f>ROUND(VLOOKUP(B861,key!A:J,10,FALSE),2)</f>
        <v>2.4500000000000002</v>
      </c>
    </row>
    <row r="862" spans="1:12" x14ac:dyDescent="0.4">
      <c r="A862" s="3">
        <v>-10</v>
      </c>
      <c r="B862" s="3" t="s">
        <v>582</v>
      </c>
      <c r="C862" s="3" t="s">
        <v>541</v>
      </c>
      <c r="D862" s="3" t="s">
        <v>2</v>
      </c>
      <c r="E862" s="3" t="s">
        <v>648</v>
      </c>
      <c r="F862" s="3" t="str">
        <f t="shared" si="40"/>
        <v>D_heat_only</v>
      </c>
      <c r="G862" s="3" t="str">
        <f t="shared" si="39"/>
        <v>D_heat_only_-10</v>
      </c>
      <c r="H862" s="3">
        <v>27.938091872151816</v>
      </c>
      <c r="I862" s="3">
        <f t="shared" si="41"/>
        <v>7.0000000000000007E-2</v>
      </c>
      <c r="J862" s="3">
        <f>VLOOKUP(B862,key!A:J,5,FALSE)</f>
        <v>8.9</v>
      </c>
      <c r="K862" s="3">
        <f>VLOOKUP(B862,key!A:J,8,FALSE)</f>
        <v>94</v>
      </c>
      <c r="L862" s="3">
        <f>ROUND(VLOOKUP(B862,key!A:J,10,FALSE),2)</f>
        <v>4.22</v>
      </c>
    </row>
    <row r="863" spans="1:12" x14ac:dyDescent="0.4">
      <c r="A863" s="3">
        <v>2</v>
      </c>
      <c r="B863" s="3" t="s">
        <v>582</v>
      </c>
      <c r="C863" s="3" t="s">
        <v>541</v>
      </c>
      <c r="D863" s="3" t="s">
        <v>2</v>
      </c>
      <c r="E863" s="3" t="s">
        <v>648</v>
      </c>
      <c r="F863" s="3" t="str">
        <f t="shared" si="40"/>
        <v>D_heat_only</v>
      </c>
      <c r="G863" s="3" t="str">
        <f t="shared" si="39"/>
        <v>D_heat_only_2</v>
      </c>
      <c r="H863" s="3">
        <v>56.818771510986863</v>
      </c>
      <c r="I863" s="3">
        <f t="shared" si="41"/>
        <v>0.14299999999999999</v>
      </c>
      <c r="J863" s="3">
        <f>VLOOKUP(B863,key!A:J,5,FALSE)</f>
        <v>8.9</v>
      </c>
      <c r="K863" s="3">
        <f>VLOOKUP(B863,key!A:J,8,FALSE)</f>
        <v>94</v>
      </c>
      <c r="L863" s="3">
        <f>ROUND(VLOOKUP(B863,key!A:J,10,FALSE),2)</f>
        <v>4.22</v>
      </c>
    </row>
    <row r="864" spans="1:12" x14ac:dyDescent="0.4">
      <c r="A864" s="3">
        <v>6</v>
      </c>
      <c r="B864" s="3" t="s">
        <v>582</v>
      </c>
      <c r="C864" s="3" t="s">
        <v>541</v>
      </c>
      <c r="D864" s="3" t="s">
        <v>2</v>
      </c>
      <c r="E864" s="3" t="s">
        <v>648</v>
      </c>
      <c r="F864" s="3" t="str">
        <f t="shared" si="40"/>
        <v>D_heat_only</v>
      </c>
      <c r="G864" s="3" t="str">
        <f t="shared" si="39"/>
        <v>D_heat_only_6</v>
      </c>
      <c r="H864" s="3">
        <v>118.11278831270207</v>
      </c>
      <c r="I864" s="3">
        <f t="shared" si="41"/>
        <v>0.29699999999999999</v>
      </c>
      <c r="J864" s="3">
        <f>VLOOKUP(B864,key!A:J,5,FALSE)</f>
        <v>8.9</v>
      </c>
      <c r="K864" s="3">
        <f>VLOOKUP(B864,key!A:J,8,FALSE)</f>
        <v>94</v>
      </c>
      <c r="L864" s="3">
        <f>ROUND(VLOOKUP(B864,key!A:J,10,FALSE),2)</f>
        <v>4.22</v>
      </c>
    </row>
    <row r="865" spans="1:12" x14ac:dyDescent="0.4">
      <c r="A865" s="3">
        <v>10</v>
      </c>
      <c r="B865" s="3" t="s">
        <v>582</v>
      </c>
      <c r="C865" s="3" t="s">
        <v>541</v>
      </c>
      <c r="D865" s="3" t="s">
        <v>2</v>
      </c>
      <c r="E865" s="3" t="s">
        <v>648</v>
      </c>
      <c r="F865" s="3" t="str">
        <f t="shared" si="40"/>
        <v>D_heat_only</v>
      </c>
      <c r="G865" s="3" t="str">
        <f t="shared" si="39"/>
        <v>D_heat_only_10</v>
      </c>
      <c r="H865" s="3">
        <v>23.35329206795717</v>
      </c>
      <c r="I865" s="3">
        <f t="shared" si="41"/>
        <v>5.8999999999999997E-2</v>
      </c>
      <c r="J865" s="3">
        <f>VLOOKUP(B865,key!A:J,5,FALSE)</f>
        <v>8.9</v>
      </c>
      <c r="K865" s="3">
        <f>VLOOKUP(B865,key!A:J,8,FALSE)</f>
        <v>94</v>
      </c>
      <c r="L865" s="3">
        <f>ROUND(VLOOKUP(B865,key!A:J,10,FALSE),2)</f>
        <v>4.22</v>
      </c>
    </row>
    <row r="866" spans="1:12" x14ac:dyDescent="0.4">
      <c r="A866" s="3">
        <v>-10</v>
      </c>
      <c r="B866" s="3" t="s">
        <v>583</v>
      </c>
      <c r="C866" s="3" t="s">
        <v>541</v>
      </c>
      <c r="D866" s="3" t="s">
        <v>2</v>
      </c>
      <c r="E866" s="3" t="s">
        <v>648</v>
      </c>
      <c r="F866" s="3" t="str">
        <f t="shared" si="40"/>
        <v>D_heat_only</v>
      </c>
      <c r="G866" s="3" t="str">
        <f t="shared" si="39"/>
        <v>D_heat_only_-10</v>
      </c>
      <c r="H866" s="3">
        <v>30.820297345793193</v>
      </c>
      <c r="I866" s="3">
        <f t="shared" si="41"/>
        <v>7.6999999999999999E-2</v>
      </c>
      <c r="J866" s="3">
        <f>VLOOKUP(B866,key!A:J,5,FALSE)</f>
        <v>9</v>
      </c>
      <c r="K866" s="3">
        <f>VLOOKUP(B866,key!A:J,8,FALSE)</f>
        <v>85</v>
      </c>
      <c r="L866" s="3">
        <f>ROUND(VLOOKUP(B866,key!A:J,10,FALSE),2)</f>
        <v>3.85</v>
      </c>
    </row>
    <row r="867" spans="1:12" x14ac:dyDescent="0.4">
      <c r="A867" s="3">
        <v>1</v>
      </c>
      <c r="B867" s="3" t="s">
        <v>583</v>
      </c>
      <c r="C867" s="3" t="s">
        <v>541</v>
      </c>
      <c r="D867" s="3" t="s">
        <v>2</v>
      </c>
      <c r="E867" s="3" t="s">
        <v>648</v>
      </c>
      <c r="F867" s="3" t="str">
        <f t="shared" si="40"/>
        <v>D_heat_only</v>
      </c>
      <c r="G867" s="3" t="str">
        <f t="shared" si="39"/>
        <v>D_heat_only_1</v>
      </c>
      <c r="H867" s="3">
        <v>43.096019563183305</v>
      </c>
      <c r="I867" s="3">
        <f t="shared" si="41"/>
        <v>0.107</v>
      </c>
      <c r="J867" s="3">
        <f>VLOOKUP(B867,key!A:J,5,FALSE)</f>
        <v>9</v>
      </c>
      <c r="K867" s="3">
        <f>VLOOKUP(B867,key!A:J,8,FALSE)</f>
        <v>85</v>
      </c>
      <c r="L867" s="3">
        <f>ROUND(VLOOKUP(B867,key!A:J,10,FALSE),2)</f>
        <v>3.85</v>
      </c>
    </row>
    <row r="868" spans="1:12" x14ac:dyDescent="0.4">
      <c r="A868" s="3">
        <v>2</v>
      </c>
      <c r="B868" s="3" t="s">
        <v>583</v>
      </c>
      <c r="C868" s="3" t="s">
        <v>541</v>
      </c>
      <c r="D868" s="3" t="s">
        <v>2</v>
      </c>
      <c r="E868" s="3" t="s">
        <v>648</v>
      </c>
      <c r="F868" s="3" t="str">
        <f t="shared" si="40"/>
        <v>D_heat_only</v>
      </c>
      <c r="G868" s="3" t="str">
        <f t="shared" si="39"/>
        <v>D_heat_only_2</v>
      </c>
      <c r="H868" s="3">
        <v>49.395573497552775</v>
      </c>
      <c r="I868" s="3">
        <f t="shared" si="41"/>
        <v>0.123</v>
      </c>
      <c r="J868" s="3">
        <f>VLOOKUP(B868,key!A:J,5,FALSE)</f>
        <v>9</v>
      </c>
      <c r="K868" s="3">
        <f>VLOOKUP(B868,key!A:J,8,FALSE)</f>
        <v>85</v>
      </c>
      <c r="L868" s="3">
        <f>ROUND(VLOOKUP(B868,key!A:J,10,FALSE),2)</f>
        <v>3.85</v>
      </c>
    </row>
    <row r="869" spans="1:12" x14ac:dyDescent="0.4">
      <c r="A869" s="3">
        <v>6</v>
      </c>
      <c r="B869" s="3" t="s">
        <v>583</v>
      </c>
      <c r="C869" s="3" t="s">
        <v>541</v>
      </c>
      <c r="D869" s="3" t="s">
        <v>2</v>
      </c>
      <c r="E869" s="3" t="s">
        <v>648</v>
      </c>
      <c r="F869" s="3" t="str">
        <f t="shared" si="40"/>
        <v>D_heat_only</v>
      </c>
      <c r="G869" s="3" t="str">
        <f t="shared" si="39"/>
        <v>D_heat_only_6</v>
      </c>
      <c r="H869" s="3">
        <v>52.428437789946031</v>
      </c>
      <c r="I869" s="3">
        <f t="shared" si="41"/>
        <v>0.13</v>
      </c>
      <c r="J869" s="3">
        <f>VLOOKUP(B869,key!A:J,5,FALSE)</f>
        <v>9</v>
      </c>
      <c r="K869" s="3">
        <f>VLOOKUP(B869,key!A:J,8,FALSE)</f>
        <v>85</v>
      </c>
      <c r="L869" s="3">
        <f>ROUND(VLOOKUP(B869,key!A:J,10,FALSE),2)</f>
        <v>3.85</v>
      </c>
    </row>
    <row r="870" spans="1:12" x14ac:dyDescent="0.4">
      <c r="A870" s="3">
        <v>10</v>
      </c>
      <c r="B870" s="3" t="s">
        <v>583</v>
      </c>
      <c r="C870" s="3" t="s">
        <v>541</v>
      </c>
      <c r="D870" s="3" t="s">
        <v>2</v>
      </c>
      <c r="E870" s="3" t="s">
        <v>648</v>
      </c>
      <c r="F870" s="3" t="str">
        <f t="shared" si="40"/>
        <v>D_heat_only</v>
      </c>
      <c r="G870" s="3" t="str">
        <f t="shared" si="39"/>
        <v>D_heat_only_10</v>
      </c>
      <c r="H870" s="3">
        <v>23.413211523779438</v>
      </c>
      <c r="I870" s="3">
        <f t="shared" si="41"/>
        <v>5.8000000000000003E-2</v>
      </c>
      <c r="J870" s="3">
        <f>VLOOKUP(B870,key!A:J,5,FALSE)</f>
        <v>9</v>
      </c>
      <c r="K870" s="3">
        <f>VLOOKUP(B870,key!A:J,8,FALSE)</f>
        <v>85</v>
      </c>
      <c r="L870" s="3">
        <f>ROUND(VLOOKUP(B870,key!A:J,10,FALSE),2)</f>
        <v>3.85</v>
      </c>
    </row>
    <row r="871" spans="1:12" x14ac:dyDescent="0.4">
      <c r="A871" s="3">
        <v>-10</v>
      </c>
      <c r="B871" s="3" t="s">
        <v>584</v>
      </c>
      <c r="C871" s="3" t="s">
        <v>541</v>
      </c>
      <c r="D871" s="3" t="s">
        <v>2</v>
      </c>
      <c r="E871" s="3" t="s">
        <v>648</v>
      </c>
      <c r="F871" s="3" t="str">
        <f t="shared" si="40"/>
        <v>D_heat_only</v>
      </c>
      <c r="G871" s="3" t="str">
        <f t="shared" si="39"/>
        <v>D_heat_only_-10</v>
      </c>
      <c r="H871" s="3">
        <v>33.603391495772541</v>
      </c>
      <c r="I871" s="3">
        <f t="shared" si="41"/>
        <v>0.1</v>
      </c>
      <c r="J871" s="3">
        <f>VLOOKUP(B871,key!A:J,5,FALSE)</f>
        <v>7.5</v>
      </c>
      <c r="K871" s="3">
        <f>VLOOKUP(B871,key!A:J,8,FALSE)</f>
        <v>62</v>
      </c>
      <c r="L871" s="3">
        <f>ROUND(VLOOKUP(B871,key!A:J,10,FALSE),2)</f>
        <v>2.94</v>
      </c>
    </row>
    <row r="872" spans="1:12" x14ac:dyDescent="0.4">
      <c r="A872" s="3">
        <v>1</v>
      </c>
      <c r="B872" s="3" t="s">
        <v>584</v>
      </c>
      <c r="C872" s="3" t="s">
        <v>541</v>
      </c>
      <c r="D872" s="3" t="s">
        <v>2</v>
      </c>
      <c r="E872" s="3" t="s">
        <v>648</v>
      </c>
      <c r="F872" s="3" t="str">
        <f t="shared" si="40"/>
        <v>D_heat_only</v>
      </c>
      <c r="G872" s="3" t="str">
        <f t="shared" si="39"/>
        <v>D_heat_only_1</v>
      </c>
      <c r="H872" s="3">
        <v>41.094047038619152</v>
      </c>
      <c r="I872" s="3">
        <f t="shared" si="41"/>
        <v>0.123</v>
      </c>
      <c r="J872" s="3">
        <f>VLOOKUP(B872,key!A:J,5,FALSE)</f>
        <v>7.5</v>
      </c>
      <c r="K872" s="3">
        <f>VLOOKUP(B872,key!A:J,8,FALSE)</f>
        <v>62</v>
      </c>
      <c r="L872" s="3">
        <f>ROUND(VLOOKUP(B872,key!A:J,10,FALSE),2)</f>
        <v>2.94</v>
      </c>
    </row>
    <row r="873" spans="1:12" x14ac:dyDescent="0.4">
      <c r="A873" s="3">
        <v>2</v>
      </c>
      <c r="B873" s="3" t="s">
        <v>584</v>
      </c>
      <c r="C873" s="3" t="s">
        <v>541</v>
      </c>
      <c r="D873" s="3" t="s">
        <v>2</v>
      </c>
      <c r="E873" s="3" t="s">
        <v>648</v>
      </c>
      <c r="F873" s="3" t="str">
        <f t="shared" si="40"/>
        <v>D_heat_only</v>
      </c>
      <c r="G873" s="3" t="str">
        <f t="shared" si="39"/>
        <v>D_heat_only_2</v>
      </c>
      <c r="H873" s="3">
        <v>29.022415347843332</v>
      </c>
      <c r="I873" s="3">
        <f t="shared" si="41"/>
        <v>8.6999999999999994E-2</v>
      </c>
      <c r="J873" s="3">
        <f>VLOOKUP(B873,key!A:J,5,FALSE)</f>
        <v>7.5</v>
      </c>
      <c r="K873" s="3">
        <f>VLOOKUP(B873,key!A:J,8,FALSE)</f>
        <v>62</v>
      </c>
      <c r="L873" s="3">
        <f>ROUND(VLOOKUP(B873,key!A:J,10,FALSE),2)</f>
        <v>2.94</v>
      </c>
    </row>
    <row r="874" spans="1:12" x14ac:dyDescent="0.4">
      <c r="A874" s="3">
        <v>6</v>
      </c>
      <c r="B874" s="3" t="s">
        <v>584</v>
      </c>
      <c r="C874" s="3" t="s">
        <v>541</v>
      </c>
      <c r="D874" s="3" t="s">
        <v>2</v>
      </c>
      <c r="E874" s="3" t="s">
        <v>648</v>
      </c>
      <c r="F874" s="3" t="str">
        <f t="shared" si="40"/>
        <v>D_heat_only</v>
      </c>
      <c r="G874" s="3" t="str">
        <f t="shared" si="39"/>
        <v>D_heat_only_6</v>
      </c>
      <c r="H874" s="3">
        <v>22.556429577149977</v>
      </c>
      <c r="I874" s="3">
        <f t="shared" si="41"/>
        <v>6.7000000000000004E-2</v>
      </c>
      <c r="J874" s="3">
        <f>VLOOKUP(B874,key!A:J,5,FALSE)</f>
        <v>7.5</v>
      </c>
      <c r="K874" s="3">
        <f>VLOOKUP(B874,key!A:J,8,FALSE)</f>
        <v>62</v>
      </c>
      <c r="L874" s="3">
        <f>ROUND(VLOOKUP(B874,key!A:J,10,FALSE),2)</f>
        <v>2.94</v>
      </c>
    </row>
    <row r="875" spans="1:12" x14ac:dyDescent="0.4">
      <c r="A875" s="3">
        <v>10</v>
      </c>
      <c r="B875" s="3" t="s">
        <v>584</v>
      </c>
      <c r="C875" s="3" t="s">
        <v>541</v>
      </c>
      <c r="D875" s="3" t="s">
        <v>2</v>
      </c>
      <c r="E875" s="3" t="s">
        <v>648</v>
      </c>
      <c r="F875" s="3" t="str">
        <f t="shared" si="40"/>
        <v>D_heat_only</v>
      </c>
      <c r="G875" s="3" t="str">
        <f t="shared" si="39"/>
        <v>D_heat_only_10</v>
      </c>
      <c r="H875" s="3">
        <v>22.541925015337299</v>
      </c>
      <c r="I875" s="3">
        <f t="shared" si="41"/>
        <v>6.7000000000000004E-2</v>
      </c>
      <c r="J875" s="3">
        <f>VLOOKUP(B875,key!A:J,5,FALSE)</f>
        <v>7.5</v>
      </c>
      <c r="K875" s="3">
        <f>VLOOKUP(B875,key!A:J,8,FALSE)</f>
        <v>62</v>
      </c>
      <c r="L875" s="3">
        <f>ROUND(VLOOKUP(B875,key!A:J,10,FALSE),2)</f>
        <v>2.94</v>
      </c>
    </row>
    <row r="876" spans="1:12" x14ac:dyDescent="0.4">
      <c r="A876" s="3">
        <v>-10</v>
      </c>
      <c r="B876" s="3" t="s">
        <v>585</v>
      </c>
      <c r="C876" s="3" t="s">
        <v>541</v>
      </c>
      <c r="D876" s="3" t="s">
        <v>2</v>
      </c>
      <c r="E876" s="3" t="s">
        <v>648</v>
      </c>
      <c r="F876" s="3" t="str">
        <f t="shared" si="40"/>
        <v>D_heat_only</v>
      </c>
      <c r="G876" s="3" t="str">
        <f t="shared" si="39"/>
        <v>D_heat_only_-10</v>
      </c>
      <c r="H876" s="3">
        <v>8.9713140959483439</v>
      </c>
      <c r="I876" s="3">
        <f t="shared" si="41"/>
        <v>2.5000000000000001E-2</v>
      </c>
      <c r="J876" s="3">
        <f>VLOOKUP(B876,key!A:J,5,FALSE)</f>
        <v>8.1</v>
      </c>
      <c r="K876" s="3">
        <f>VLOOKUP(B876,key!A:J,8,FALSE)</f>
        <v>53</v>
      </c>
      <c r="L876" s="3">
        <f>ROUND(VLOOKUP(B876,key!A:J,10,FALSE),2)</f>
        <v>2.6</v>
      </c>
    </row>
    <row r="877" spans="1:12" x14ac:dyDescent="0.4">
      <c r="A877" s="3">
        <v>1</v>
      </c>
      <c r="B877" s="3" t="s">
        <v>585</v>
      </c>
      <c r="C877" s="3" t="s">
        <v>541</v>
      </c>
      <c r="D877" s="3" t="s">
        <v>2</v>
      </c>
      <c r="E877" s="3" t="s">
        <v>648</v>
      </c>
      <c r="F877" s="3" t="str">
        <f t="shared" si="40"/>
        <v>D_heat_only</v>
      </c>
      <c r="G877" s="3" t="str">
        <f t="shared" si="39"/>
        <v>D_heat_only_1</v>
      </c>
      <c r="H877" s="3">
        <v>31.354167143589937</v>
      </c>
      <c r="I877" s="3">
        <f t="shared" si="41"/>
        <v>8.6999999999999994E-2</v>
      </c>
      <c r="J877" s="3">
        <f>VLOOKUP(B877,key!A:J,5,FALSE)</f>
        <v>8.1</v>
      </c>
      <c r="K877" s="3">
        <f>VLOOKUP(B877,key!A:J,8,FALSE)</f>
        <v>53</v>
      </c>
      <c r="L877" s="3">
        <f>ROUND(VLOOKUP(B877,key!A:J,10,FALSE),2)</f>
        <v>2.6</v>
      </c>
    </row>
    <row r="878" spans="1:12" x14ac:dyDescent="0.4">
      <c r="A878" s="3">
        <v>2</v>
      </c>
      <c r="B878" s="3" t="s">
        <v>585</v>
      </c>
      <c r="C878" s="3" t="s">
        <v>541</v>
      </c>
      <c r="D878" s="3" t="s">
        <v>2</v>
      </c>
      <c r="E878" s="3" t="s">
        <v>648</v>
      </c>
      <c r="F878" s="3" t="str">
        <f t="shared" si="40"/>
        <v>D_heat_only</v>
      </c>
      <c r="G878" s="3" t="str">
        <f t="shared" si="39"/>
        <v>D_heat_only_2</v>
      </c>
      <c r="H878" s="3">
        <v>49.711908169778788</v>
      </c>
      <c r="I878" s="3">
        <f t="shared" si="41"/>
        <v>0.13700000000000001</v>
      </c>
      <c r="J878" s="3">
        <f>VLOOKUP(B878,key!A:J,5,FALSE)</f>
        <v>8.1</v>
      </c>
      <c r="K878" s="3">
        <f>VLOOKUP(B878,key!A:J,8,FALSE)</f>
        <v>53</v>
      </c>
      <c r="L878" s="3">
        <f>ROUND(VLOOKUP(B878,key!A:J,10,FALSE),2)</f>
        <v>2.6</v>
      </c>
    </row>
    <row r="879" spans="1:12" x14ac:dyDescent="0.4">
      <c r="A879" s="3">
        <v>6</v>
      </c>
      <c r="B879" s="3" t="s">
        <v>585</v>
      </c>
      <c r="C879" s="3" t="s">
        <v>541</v>
      </c>
      <c r="D879" s="3" t="s">
        <v>2</v>
      </c>
      <c r="E879" s="3" t="s">
        <v>648</v>
      </c>
      <c r="F879" s="3" t="str">
        <f t="shared" si="40"/>
        <v>D_heat_only</v>
      </c>
      <c r="G879" s="3" t="str">
        <f t="shared" si="39"/>
        <v>D_heat_only_6</v>
      </c>
      <c r="H879" s="3">
        <v>47.53106538330902</v>
      </c>
      <c r="I879" s="3">
        <f t="shared" si="41"/>
        <v>0.13100000000000001</v>
      </c>
      <c r="J879" s="3">
        <f>VLOOKUP(B879,key!A:J,5,FALSE)</f>
        <v>8.1</v>
      </c>
      <c r="K879" s="3">
        <f>VLOOKUP(B879,key!A:J,8,FALSE)</f>
        <v>53</v>
      </c>
      <c r="L879" s="3">
        <f>ROUND(VLOOKUP(B879,key!A:J,10,FALSE),2)</f>
        <v>2.6</v>
      </c>
    </row>
    <row r="880" spans="1:12" x14ac:dyDescent="0.4">
      <c r="A880" s="3">
        <v>10</v>
      </c>
      <c r="B880" s="3" t="s">
        <v>585</v>
      </c>
      <c r="C880" s="3" t="s">
        <v>541</v>
      </c>
      <c r="D880" s="3" t="s">
        <v>2</v>
      </c>
      <c r="E880" s="3" t="s">
        <v>648</v>
      </c>
      <c r="F880" s="3" t="str">
        <f t="shared" si="40"/>
        <v>D_heat_only</v>
      </c>
      <c r="G880" s="3" t="str">
        <f t="shared" si="39"/>
        <v>D_heat_only_10</v>
      </c>
      <c r="H880" s="3">
        <v>20.442928535418599</v>
      </c>
      <c r="I880" s="3">
        <f t="shared" si="41"/>
        <v>5.7000000000000002E-2</v>
      </c>
      <c r="J880" s="3">
        <f>VLOOKUP(B880,key!A:J,5,FALSE)</f>
        <v>8.1</v>
      </c>
      <c r="K880" s="3">
        <f>VLOOKUP(B880,key!A:J,8,FALSE)</f>
        <v>53</v>
      </c>
      <c r="L880" s="3">
        <f>ROUND(VLOOKUP(B880,key!A:J,10,FALSE),2)</f>
        <v>2.6</v>
      </c>
    </row>
    <row r="881" spans="1:12" x14ac:dyDescent="0.4">
      <c r="A881" s="3">
        <v>-10</v>
      </c>
      <c r="B881" s="3" t="s">
        <v>586</v>
      </c>
      <c r="C881" s="3" t="s">
        <v>541</v>
      </c>
      <c r="D881" s="3" t="s">
        <v>2</v>
      </c>
      <c r="E881" s="3" t="s">
        <v>648</v>
      </c>
      <c r="F881" s="3" t="str">
        <f t="shared" si="40"/>
        <v>D_heat_only</v>
      </c>
      <c r="G881" s="3" t="str">
        <f t="shared" si="39"/>
        <v>D_heat_only_-10</v>
      </c>
      <c r="H881" s="3">
        <v>10.281394713704543</v>
      </c>
      <c r="I881" s="3">
        <f t="shared" si="41"/>
        <v>2.5000000000000001E-2</v>
      </c>
      <c r="J881" s="3">
        <f>VLOOKUP(B881,key!A:J,5,FALSE)</f>
        <v>9.3000000000000007</v>
      </c>
      <c r="K881" s="3">
        <f>VLOOKUP(B881,key!A:J,8,FALSE)</f>
        <v>65</v>
      </c>
      <c r="L881" s="3">
        <f>ROUND(VLOOKUP(B881,key!A:J,10,FALSE),2)</f>
        <v>3.06</v>
      </c>
    </row>
    <row r="882" spans="1:12" x14ac:dyDescent="0.4">
      <c r="A882" s="3">
        <v>1</v>
      </c>
      <c r="B882" s="3" t="s">
        <v>586</v>
      </c>
      <c r="C882" s="3" t="s">
        <v>541</v>
      </c>
      <c r="D882" s="3" t="s">
        <v>2</v>
      </c>
      <c r="E882" s="3" t="s">
        <v>648</v>
      </c>
      <c r="F882" s="3" t="str">
        <f t="shared" si="40"/>
        <v>D_heat_only</v>
      </c>
      <c r="G882" s="3" t="str">
        <f t="shared" si="39"/>
        <v>D_heat_only_1</v>
      </c>
      <c r="H882" s="3">
        <v>51.198445669782075</v>
      </c>
      <c r="I882" s="3">
        <f t="shared" si="41"/>
        <v>0.123</v>
      </c>
      <c r="J882" s="3">
        <f>VLOOKUP(B882,key!A:J,5,FALSE)</f>
        <v>9.3000000000000007</v>
      </c>
      <c r="K882" s="3">
        <f>VLOOKUP(B882,key!A:J,8,FALSE)</f>
        <v>65</v>
      </c>
      <c r="L882" s="3">
        <f>ROUND(VLOOKUP(B882,key!A:J,10,FALSE),2)</f>
        <v>3.06</v>
      </c>
    </row>
    <row r="883" spans="1:12" x14ac:dyDescent="0.4">
      <c r="A883" s="3">
        <v>2</v>
      </c>
      <c r="B883" s="3" t="s">
        <v>586</v>
      </c>
      <c r="C883" s="3" t="s">
        <v>541</v>
      </c>
      <c r="D883" s="3" t="s">
        <v>2</v>
      </c>
      <c r="E883" s="3" t="s">
        <v>648</v>
      </c>
      <c r="F883" s="3" t="str">
        <f t="shared" si="40"/>
        <v>D_heat_only</v>
      </c>
      <c r="G883" s="3" t="str">
        <f t="shared" si="39"/>
        <v>D_heat_only_2</v>
      </c>
      <c r="H883" s="3">
        <v>44.168672519839063</v>
      </c>
      <c r="I883" s="3">
        <f t="shared" si="41"/>
        <v>0.106</v>
      </c>
      <c r="J883" s="3">
        <f>VLOOKUP(B883,key!A:J,5,FALSE)</f>
        <v>9.3000000000000007</v>
      </c>
      <c r="K883" s="3">
        <f>VLOOKUP(B883,key!A:J,8,FALSE)</f>
        <v>65</v>
      </c>
      <c r="L883" s="3">
        <f>ROUND(VLOOKUP(B883,key!A:J,10,FALSE),2)</f>
        <v>3.06</v>
      </c>
    </row>
    <row r="884" spans="1:12" x14ac:dyDescent="0.4">
      <c r="A884" s="3">
        <v>6</v>
      </c>
      <c r="B884" s="3" t="s">
        <v>586</v>
      </c>
      <c r="C884" s="3" t="s">
        <v>541</v>
      </c>
      <c r="D884" s="3" t="s">
        <v>2</v>
      </c>
      <c r="E884" s="3" t="s">
        <v>648</v>
      </c>
      <c r="F884" s="3" t="str">
        <f t="shared" si="40"/>
        <v>D_heat_only</v>
      </c>
      <c r="G884" s="3" t="str">
        <f t="shared" si="39"/>
        <v>D_heat_only_6</v>
      </c>
      <c r="H884" s="3">
        <v>74.482496371397772</v>
      </c>
      <c r="I884" s="3">
        <f t="shared" si="41"/>
        <v>0.17899999999999999</v>
      </c>
      <c r="J884" s="3">
        <f>VLOOKUP(B884,key!A:J,5,FALSE)</f>
        <v>9.3000000000000007</v>
      </c>
      <c r="K884" s="3">
        <f>VLOOKUP(B884,key!A:J,8,FALSE)</f>
        <v>65</v>
      </c>
      <c r="L884" s="3">
        <f>ROUND(VLOOKUP(B884,key!A:J,10,FALSE),2)</f>
        <v>3.06</v>
      </c>
    </row>
    <row r="885" spans="1:12" x14ac:dyDescent="0.4">
      <c r="A885" s="3">
        <v>10</v>
      </c>
      <c r="B885" s="3" t="s">
        <v>586</v>
      </c>
      <c r="C885" s="3" t="s">
        <v>541</v>
      </c>
      <c r="D885" s="3" t="s">
        <v>2</v>
      </c>
      <c r="E885" s="3" t="s">
        <v>648</v>
      </c>
      <c r="F885" s="3" t="str">
        <f t="shared" si="40"/>
        <v>D_heat_only</v>
      </c>
      <c r="G885" s="3" t="str">
        <f t="shared" si="39"/>
        <v>D_heat_only_10</v>
      </c>
      <c r="H885" s="3">
        <v>24.904549631394559</v>
      </c>
      <c r="I885" s="3">
        <f t="shared" si="41"/>
        <v>0.06</v>
      </c>
      <c r="J885" s="3">
        <f>VLOOKUP(B885,key!A:J,5,FALSE)</f>
        <v>9.3000000000000007</v>
      </c>
      <c r="K885" s="3">
        <f>VLOOKUP(B885,key!A:J,8,FALSE)</f>
        <v>65</v>
      </c>
      <c r="L885" s="3">
        <f>ROUND(VLOOKUP(B885,key!A:J,10,FALSE),2)</f>
        <v>3.06</v>
      </c>
    </row>
    <row r="886" spans="1:12" x14ac:dyDescent="0.4">
      <c r="A886" s="3">
        <v>-10</v>
      </c>
      <c r="B886" s="3" t="s">
        <v>587</v>
      </c>
      <c r="C886" s="3" t="s">
        <v>541</v>
      </c>
      <c r="D886" s="3" t="s">
        <v>2</v>
      </c>
      <c r="E886" s="3" t="s">
        <v>648</v>
      </c>
      <c r="F886" s="3" t="str">
        <f t="shared" si="40"/>
        <v>D_heat_only</v>
      </c>
      <c r="G886" s="3" t="str">
        <f t="shared" si="39"/>
        <v>D_heat_only_-10</v>
      </c>
      <c r="H886" s="3">
        <v>10.93041192860963</v>
      </c>
      <c r="I886" s="3">
        <f t="shared" si="41"/>
        <v>0.04</v>
      </c>
      <c r="J886" s="3">
        <f>VLOOKUP(B886,key!A:J,5,FALSE)</f>
        <v>6.1</v>
      </c>
      <c r="K886" s="3">
        <f>VLOOKUP(B886,key!A:J,8,FALSE)</f>
        <v>41</v>
      </c>
      <c r="L886" s="3">
        <f>ROUND(VLOOKUP(B886,key!A:J,10,FALSE),2)</f>
        <v>2.08</v>
      </c>
    </row>
    <row r="887" spans="1:12" x14ac:dyDescent="0.4">
      <c r="A887" s="3">
        <v>1</v>
      </c>
      <c r="B887" s="3" t="s">
        <v>587</v>
      </c>
      <c r="C887" s="3" t="s">
        <v>541</v>
      </c>
      <c r="D887" s="3" t="s">
        <v>2</v>
      </c>
      <c r="E887" s="3" t="s">
        <v>648</v>
      </c>
      <c r="F887" s="3" t="str">
        <f t="shared" si="40"/>
        <v>D_heat_only</v>
      </c>
      <c r="G887" s="3" t="str">
        <f t="shared" si="39"/>
        <v>D_heat_only_1</v>
      </c>
      <c r="H887" s="3">
        <v>72.897219251033135</v>
      </c>
      <c r="I887" s="3">
        <f t="shared" si="41"/>
        <v>0.26800000000000002</v>
      </c>
      <c r="J887" s="3">
        <f>VLOOKUP(B887,key!A:J,5,FALSE)</f>
        <v>6.1</v>
      </c>
      <c r="K887" s="3">
        <f>VLOOKUP(B887,key!A:J,8,FALSE)</f>
        <v>41</v>
      </c>
      <c r="L887" s="3">
        <f>ROUND(VLOOKUP(B887,key!A:J,10,FALSE),2)</f>
        <v>2.08</v>
      </c>
    </row>
    <row r="888" spans="1:12" x14ac:dyDescent="0.4">
      <c r="A888" s="3">
        <v>2</v>
      </c>
      <c r="B888" s="3" t="s">
        <v>587</v>
      </c>
      <c r="C888" s="3" t="s">
        <v>541</v>
      </c>
      <c r="D888" s="3" t="s">
        <v>2</v>
      </c>
      <c r="E888" s="3" t="s">
        <v>648</v>
      </c>
      <c r="F888" s="3" t="str">
        <f t="shared" si="40"/>
        <v>D_heat_only</v>
      </c>
      <c r="G888" s="3" t="str">
        <f t="shared" si="39"/>
        <v>D_heat_only_2</v>
      </c>
      <c r="H888" s="3">
        <v>49.054013008758531</v>
      </c>
      <c r="I888" s="3">
        <f t="shared" si="41"/>
        <v>0.18</v>
      </c>
      <c r="J888" s="3">
        <f>VLOOKUP(B888,key!A:J,5,FALSE)</f>
        <v>6.1</v>
      </c>
      <c r="K888" s="3">
        <f>VLOOKUP(B888,key!A:J,8,FALSE)</f>
        <v>41</v>
      </c>
      <c r="L888" s="3">
        <f>ROUND(VLOOKUP(B888,key!A:J,10,FALSE),2)</f>
        <v>2.08</v>
      </c>
    </row>
    <row r="889" spans="1:12" x14ac:dyDescent="0.4">
      <c r="A889" s="3">
        <v>6</v>
      </c>
      <c r="B889" s="3" t="s">
        <v>587</v>
      </c>
      <c r="C889" s="3" t="s">
        <v>541</v>
      </c>
      <c r="D889" s="3" t="s">
        <v>2</v>
      </c>
      <c r="E889" s="3" t="s">
        <v>648</v>
      </c>
      <c r="F889" s="3" t="str">
        <f t="shared" si="40"/>
        <v>D_heat_only</v>
      </c>
      <c r="G889" s="3" t="str">
        <f t="shared" si="39"/>
        <v>D_heat_only_6</v>
      </c>
      <c r="H889" s="3">
        <v>98.36760687461512</v>
      </c>
      <c r="I889" s="3">
        <f t="shared" si="41"/>
        <v>0.36099999999999999</v>
      </c>
      <c r="J889" s="3">
        <f>VLOOKUP(B889,key!A:J,5,FALSE)</f>
        <v>6.1</v>
      </c>
      <c r="K889" s="3">
        <f>VLOOKUP(B889,key!A:J,8,FALSE)</f>
        <v>41</v>
      </c>
      <c r="L889" s="3">
        <f>ROUND(VLOOKUP(B889,key!A:J,10,FALSE),2)</f>
        <v>2.08</v>
      </c>
    </row>
    <row r="890" spans="1:12" x14ac:dyDescent="0.4">
      <c r="A890" s="3">
        <v>10</v>
      </c>
      <c r="B890" s="3" t="s">
        <v>587</v>
      </c>
      <c r="C890" s="3" t="s">
        <v>541</v>
      </c>
      <c r="D890" s="3" t="s">
        <v>2</v>
      </c>
      <c r="E890" s="3" t="s">
        <v>648</v>
      </c>
      <c r="F890" s="3" t="str">
        <f t="shared" si="40"/>
        <v>D_heat_only</v>
      </c>
      <c r="G890" s="3" t="str">
        <f t="shared" si="39"/>
        <v>D_heat_only_10</v>
      </c>
      <c r="H890" s="3">
        <v>25.425057156683479</v>
      </c>
      <c r="I890" s="3">
        <f t="shared" si="41"/>
        <v>9.2999999999999999E-2</v>
      </c>
      <c r="J890" s="3">
        <f>VLOOKUP(B890,key!A:J,5,FALSE)</f>
        <v>6.1</v>
      </c>
      <c r="K890" s="3">
        <f>VLOOKUP(B890,key!A:J,8,FALSE)</f>
        <v>41</v>
      </c>
      <c r="L890" s="3">
        <f>ROUND(VLOOKUP(B890,key!A:J,10,FALSE),2)</f>
        <v>2.08</v>
      </c>
    </row>
    <row r="891" spans="1:12" x14ac:dyDescent="0.4">
      <c r="A891" s="3">
        <v>-10</v>
      </c>
      <c r="B891" s="3" t="s">
        <v>588</v>
      </c>
      <c r="C891" s="3" t="s">
        <v>541</v>
      </c>
      <c r="D891" s="3" t="s">
        <v>2</v>
      </c>
      <c r="E891" s="3" t="s">
        <v>648</v>
      </c>
      <c r="F891" s="3" t="str">
        <f t="shared" si="40"/>
        <v>D_heat_only</v>
      </c>
      <c r="G891" s="3" t="str">
        <f t="shared" si="39"/>
        <v>D_heat_only_-10</v>
      </c>
      <c r="H891" s="3">
        <v>7.7578077222504476</v>
      </c>
      <c r="I891" s="3">
        <f t="shared" si="41"/>
        <v>2.4E-2</v>
      </c>
      <c r="J891" s="3">
        <f>VLOOKUP(B891,key!A:J,5,FALSE)</f>
        <v>7.3</v>
      </c>
      <c r="K891" s="3">
        <f>VLOOKUP(B891,key!A:J,8,FALSE)</f>
        <v>49</v>
      </c>
      <c r="L891" s="3">
        <f>ROUND(VLOOKUP(B891,key!A:J,10,FALSE),2)</f>
        <v>2.4300000000000002</v>
      </c>
    </row>
    <row r="892" spans="1:12" x14ac:dyDescent="0.4">
      <c r="A892" s="3">
        <v>1</v>
      </c>
      <c r="B892" s="3" t="s">
        <v>588</v>
      </c>
      <c r="C892" s="3" t="s">
        <v>541</v>
      </c>
      <c r="D892" s="3" t="s">
        <v>2</v>
      </c>
      <c r="E892" s="3" t="s">
        <v>648</v>
      </c>
      <c r="F892" s="3" t="str">
        <f t="shared" si="40"/>
        <v>D_heat_only</v>
      </c>
      <c r="G892" s="3" t="str">
        <f t="shared" si="39"/>
        <v>D_heat_only_1</v>
      </c>
      <c r="H892" s="3">
        <v>116.78069757878056</v>
      </c>
      <c r="I892" s="3">
        <f t="shared" si="41"/>
        <v>0.35799999999999998</v>
      </c>
      <c r="J892" s="3">
        <f>VLOOKUP(B892,key!A:J,5,FALSE)</f>
        <v>7.3</v>
      </c>
      <c r="K892" s="3">
        <f>VLOOKUP(B892,key!A:J,8,FALSE)</f>
        <v>49</v>
      </c>
      <c r="L892" s="3">
        <f>ROUND(VLOOKUP(B892,key!A:J,10,FALSE),2)</f>
        <v>2.4300000000000002</v>
      </c>
    </row>
    <row r="893" spans="1:12" x14ac:dyDescent="0.4">
      <c r="A893" s="3">
        <v>2</v>
      </c>
      <c r="B893" s="3" t="s">
        <v>588</v>
      </c>
      <c r="C893" s="3" t="s">
        <v>541</v>
      </c>
      <c r="D893" s="3" t="s">
        <v>2</v>
      </c>
      <c r="E893" s="3" t="s">
        <v>648</v>
      </c>
      <c r="F893" s="3" t="str">
        <f t="shared" si="40"/>
        <v>D_heat_only</v>
      </c>
      <c r="G893" s="3" t="str">
        <f t="shared" si="39"/>
        <v>D_heat_only_2</v>
      </c>
      <c r="H893" s="3">
        <v>82.233952823993661</v>
      </c>
      <c r="I893" s="3">
        <f t="shared" si="41"/>
        <v>0.252</v>
      </c>
      <c r="J893" s="3">
        <f>VLOOKUP(B893,key!A:J,5,FALSE)</f>
        <v>7.3</v>
      </c>
      <c r="K893" s="3">
        <f>VLOOKUP(B893,key!A:J,8,FALSE)</f>
        <v>49</v>
      </c>
      <c r="L893" s="3">
        <f>ROUND(VLOOKUP(B893,key!A:J,10,FALSE),2)</f>
        <v>2.4300000000000002</v>
      </c>
    </row>
    <row r="894" spans="1:12" x14ac:dyDescent="0.4">
      <c r="A894" s="3">
        <v>6</v>
      </c>
      <c r="B894" s="3" t="s">
        <v>588</v>
      </c>
      <c r="C894" s="3" t="s">
        <v>541</v>
      </c>
      <c r="D894" s="3" t="s">
        <v>2</v>
      </c>
      <c r="E894" s="3" t="s">
        <v>648</v>
      </c>
      <c r="F894" s="3" t="str">
        <f t="shared" si="40"/>
        <v>D_heat_only</v>
      </c>
      <c r="G894" s="3" t="str">
        <f t="shared" si="39"/>
        <v>D_heat_only_6</v>
      </c>
      <c r="H894" s="3">
        <v>25.782534471613701</v>
      </c>
      <c r="I894" s="3">
        <f t="shared" si="41"/>
        <v>7.9000000000000001E-2</v>
      </c>
      <c r="J894" s="3">
        <f>VLOOKUP(B894,key!A:J,5,FALSE)</f>
        <v>7.3</v>
      </c>
      <c r="K894" s="3">
        <f>VLOOKUP(B894,key!A:J,8,FALSE)</f>
        <v>49</v>
      </c>
      <c r="L894" s="3">
        <f>ROUND(VLOOKUP(B894,key!A:J,10,FALSE),2)</f>
        <v>2.4300000000000002</v>
      </c>
    </row>
    <row r="895" spans="1:12" x14ac:dyDescent="0.4">
      <c r="A895" s="3">
        <v>10</v>
      </c>
      <c r="B895" s="3" t="s">
        <v>588</v>
      </c>
      <c r="C895" s="3" t="s">
        <v>541</v>
      </c>
      <c r="D895" s="3" t="s">
        <v>2</v>
      </c>
      <c r="E895" s="3" t="s">
        <v>648</v>
      </c>
      <c r="F895" s="3" t="str">
        <f t="shared" si="40"/>
        <v>D_heat_only</v>
      </c>
      <c r="G895" s="3" t="str">
        <f t="shared" si="39"/>
        <v>D_heat_only_10</v>
      </c>
      <c r="H895" s="3">
        <v>25.515991684169364</v>
      </c>
      <c r="I895" s="3">
        <f t="shared" si="41"/>
        <v>7.8E-2</v>
      </c>
      <c r="J895" s="3">
        <f>VLOOKUP(B895,key!A:J,5,FALSE)</f>
        <v>7.3</v>
      </c>
      <c r="K895" s="3">
        <f>VLOOKUP(B895,key!A:J,8,FALSE)</f>
        <v>49</v>
      </c>
      <c r="L895" s="3">
        <f>ROUND(VLOOKUP(B895,key!A:J,10,FALSE),2)</f>
        <v>2.4300000000000002</v>
      </c>
    </row>
    <row r="896" spans="1:12" x14ac:dyDescent="0.4">
      <c r="A896" s="3">
        <v>-10</v>
      </c>
      <c r="B896" s="3" t="s">
        <v>589</v>
      </c>
      <c r="C896" s="3" t="s">
        <v>541</v>
      </c>
      <c r="D896" s="3" t="s">
        <v>1</v>
      </c>
      <c r="E896" s="3" t="s">
        <v>648</v>
      </c>
      <c r="F896" s="3" t="str">
        <f t="shared" si="40"/>
        <v>T_heat_only</v>
      </c>
      <c r="G896" s="3" t="str">
        <f t="shared" si="39"/>
        <v>T_heat_only_-10</v>
      </c>
      <c r="H896" s="3">
        <v>10.896700420490788</v>
      </c>
      <c r="I896" s="3">
        <f t="shared" si="41"/>
        <v>3.1E-2</v>
      </c>
      <c r="J896" s="3">
        <f>VLOOKUP(B896,key!A:J,5,FALSE)</f>
        <v>7.9</v>
      </c>
      <c r="K896" s="3">
        <f>VLOOKUP(B896,key!A:J,8,FALSE)</f>
        <v>78</v>
      </c>
      <c r="L896" s="3">
        <f>ROUND(VLOOKUP(B896,key!A:J,10,FALSE),2)</f>
        <v>3.58</v>
      </c>
    </row>
    <row r="897" spans="1:12" x14ac:dyDescent="0.4">
      <c r="A897" s="3">
        <v>1</v>
      </c>
      <c r="B897" s="3" t="s">
        <v>589</v>
      </c>
      <c r="C897" s="3" t="s">
        <v>541</v>
      </c>
      <c r="D897" s="3" t="s">
        <v>1</v>
      </c>
      <c r="E897" s="3" t="s">
        <v>648</v>
      </c>
      <c r="F897" s="3" t="str">
        <f t="shared" si="40"/>
        <v>T_heat_only</v>
      </c>
      <c r="G897" s="3" t="str">
        <f t="shared" si="39"/>
        <v>T_heat_only_1</v>
      </c>
      <c r="H897" s="3">
        <v>108.29598127291899</v>
      </c>
      <c r="I897" s="3">
        <f t="shared" si="41"/>
        <v>0.307</v>
      </c>
      <c r="J897" s="3">
        <f>VLOOKUP(B897,key!A:J,5,FALSE)</f>
        <v>7.9</v>
      </c>
      <c r="K897" s="3">
        <f>VLOOKUP(B897,key!A:J,8,FALSE)</f>
        <v>78</v>
      </c>
      <c r="L897" s="3">
        <f>ROUND(VLOOKUP(B897,key!A:J,10,FALSE),2)</f>
        <v>3.58</v>
      </c>
    </row>
    <row r="898" spans="1:12" x14ac:dyDescent="0.4">
      <c r="A898" s="3">
        <v>2</v>
      </c>
      <c r="B898" s="3" t="s">
        <v>589</v>
      </c>
      <c r="C898" s="3" t="s">
        <v>541</v>
      </c>
      <c r="D898" s="3" t="s">
        <v>1</v>
      </c>
      <c r="E898" s="3" t="s">
        <v>648</v>
      </c>
      <c r="F898" s="3" t="str">
        <f t="shared" si="40"/>
        <v>T_heat_only</v>
      </c>
      <c r="G898" s="3" t="str">
        <f t="shared" ref="G898:G961" si="42">D898&amp;"_"&amp;E898&amp;"_"&amp;A898</f>
        <v>T_heat_only_2</v>
      </c>
      <c r="H898" s="3">
        <v>41.699477044423361</v>
      </c>
      <c r="I898" s="3">
        <f t="shared" si="41"/>
        <v>0.11799999999999999</v>
      </c>
      <c r="J898" s="3">
        <f>VLOOKUP(B898,key!A:J,5,FALSE)</f>
        <v>7.9</v>
      </c>
      <c r="K898" s="3">
        <f>VLOOKUP(B898,key!A:J,8,FALSE)</f>
        <v>78</v>
      </c>
      <c r="L898" s="3">
        <f>ROUND(VLOOKUP(B898,key!A:J,10,FALSE),2)</f>
        <v>3.58</v>
      </c>
    </row>
    <row r="899" spans="1:12" x14ac:dyDescent="0.4">
      <c r="A899" s="3">
        <v>-10</v>
      </c>
      <c r="B899" s="3" t="s">
        <v>590</v>
      </c>
      <c r="C899" s="3" t="s">
        <v>541</v>
      </c>
      <c r="D899" s="3" t="s">
        <v>1</v>
      </c>
      <c r="E899" s="3" t="s">
        <v>648</v>
      </c>
      <c r="F899" s="3" t="str">
        <f t="shared" ref="F899:F962" si="43">D899&amp;"_"&amp;E899</f>
        <v>T_heat_only</v>
      </c>
      <c r="G899" s="3" t="str">
        <f t="shared" si="42"/>
        <v>T_heat_only_-10</v>
      </c>
      <c r="H899" s="3">
        <v>19.364814299592211</v>
      </c>
      <c r="I899" s="3">
        <f t="shared" ref="I899:I962" si="44">ROUND((H899/44.6596)/J899,3)</f>
        <v>4.9000000000000002E-2</v>
      </c>
      <c r="J899" s="3">
        <f>VLOOKUP(B899,key!A:J,5,FALSE)</f>
        <v>8.9</v>
      </c>
      <c r="K899" s="3">
        <f>VLOOKUP(B899,key!A:J,8,FALSE)</f>
        <v>109</v>
      </c>
      <c r="L899" s="3">
        <f>ROUND(VLOOKUP(B899,key!A:J,10,FALSE),2)</f>
        <v>4.83</v>
      </c>
    </row>
    <row r="900" spans="1:12" x14ac:dyDescent="0.4">
      <c r="A900" s="3">
        <v>1</v>
      </c>
      <c r="B900" s="3" t="s">
        <v>590</v>
      </c>
      <c r="C900" s="3" t="s">
        <v>541</v>
      </c>
      <c r="D900" s="3" t="s">
        <v>1</v>
      </c>
      <c r="E900" s="3" t="s">
        <v>648</v>
      </c>
      <c r="F900" s="3" t="str">
        <f t="shared" si="43"/>
        <v>T_heat_only</v>
      </c>
      <c r="G900" s="3" t="str">
        <f t="shared" si="42"/>
        <v>T_heat_only_1</v>
      </c>
      <c r="H900" s="3">
        <v>105.94457006594249</v>
      </c>
      <c r="I900" s="3">
        <f t="shared" si="44"/>
        <v>0.26700000000000002</v>
      </c>
      <c r="J900" s="3">
        <f>VLOOKUP(B900,key!A:J,5,FALSE)</f>
        <v>8.9</v>
      </c>
      <c r="K900" s="3">
        <f>VLOOKUP(B900,key!A:J,8,FALSE)</f>
        <v>109</v>
      </c>
      <c r="L900" s="3">
        <f>ROUND(VLOOKUP(B900,key!A:J,10,FALSE),2)</f>
        <v>4.83</v>
      </c>
    </row>
    <row r="901" spans="1:12" x14ac:dyDescent="0.4">
      <c r="A901" s="3">
        <v>2</v>
      </c>
      <c r="B901" s="3" t="s">
        <v>590</v>
      </c>
      <c r="C901" s="3" t="s">
        <v>541</v>
      </c>
      <c r="D901" s="3" t="s">
        <v>1</v>
      </c>
      <c r="E901" s="3" t="s">
        <v>648</v>
      </c>
      <c r="F901" s="3" t="str">
        <f t="shared" si="43"/>
        <v>T_heat_only</v>
      </c>
      <c r="G901" s="3" t="str">
        <f t="shared" si="42"/>
        <v>T_heat_only_2</v>
      </c>
      <c r="H901" s="3">
        <v>47.813831947190792</v>
      </c>
      <c r="I901" s="3">
        <f t="shared" si="44"/>
        <v>0.12</v>
      </c>
      <c r="J901" s="3">
        <f>VLOOKUP(B901,key!A:J,5,FALSE)</f>
        <v>8.9</v>
      </c>
      <c r="K901" s="3">
        <f>VLOOKUP(B901,key!A:J,8,FALSE)</f>
        <v>109</v>
      </c>
      <c r="L901" s="3">
        <f>ROUND(VLOOKUP(B901,key!A:J,10,FALSE),2)</f>
        <v>4.83</v>
      </c>
    </row>
    <row r="902" spans="1:12" x14ac:dyDescent="0.4">
      <c r="A902" s="3">
        <v>-10</v>
      </c>
      <c r="B902" s="3" t="s">
        <v>591</v>
      </c>
      <c r="C902" s="3" t="s">
        <v>541</v>
      </c>
      <c r="D902" s="3" t="s">
        <v>1</v>
      </c>
      <c r="E902" s="3" t="s">
        <v>648</v>
      </c>
      <c r="F902" s="3" t="str">
        <f t="shared" si="43"/>
        <v>T_heat_only</v>
      </c>
      <c r="G902" s="3" t="str">
        <f t="shared" si="42"/>
        <v>T_heat_only_-10</v>
      </c>
      <c r="H902" s="3">
        <v>25.515991684169364</v>
      </c>
      <c r="I902" s="3">
        <f t="shared" si="44"/>
        <v>5.7000000000000002E-2</v>
      </c>
      <c r="J902" s="3">
        <f>VLOOKUP(B902,key!A:J,5,FALSE)</f>
        <v>10.1</v>
      </c>
      <c r="K902" s="3">
        <f>VLOOKUP(B902,key!A:J,8,FALSE)</f>
        <v>146</v>
      </c>
      <c r="L902" s="3">
        <f>ROUND(VLOOKUP(B902,key!A:J,10,FALSE),2)</f>
        <v>6.3</v>
      </c>
    </row>
    <row r="903" spans="1:12" x14ac:dyDescent="0.4">
      <c r="A903" s="3">
        <v>1</v>
      </c>
      <c r="B903" s="3" t="s">
        <v>591</v>
      </c>
      <c r="C903" s="3" t="s">
        <v>541</v>
      </c>
      <c r="D903" s="3" t="s">
        <v>1</v>
      </c>
      <c r="E903" s="3" t="s">
        <v>648</v>
      </c>
      <c r="F903" s="3" t="str">
        <f t="shared" si="43"/>
        <v>T_heat_only</v>
      </c>
      <c r="G903" s="3" t="str">
        <f t="shared" si="42"/>
        <v>T_heat_only_1</v>
      </c>
      <c r="H903" s="3">
        <v>27.790631311224104</v>
      </c>
      <c r="I903" s="3">
        <f t="shared" si="44"/>
        <v>6.2E-2</v>
      </c>
      <c r="J903" s="3">
        <f>VLOOKUP(B903,key!A:J,5,FALSE)</f>
        <v>10.1</v>
      </c>
      <c r="K903" s="3">
        <f>VLOOKUP(B903,key!A:J,8,FALSE)</f>
        <v>146</v>
      </c>
      <c r="L903" s="3">
        <f>ROUND(VLOOKUP(B903,key!A:J,10,FALSE),2)</f>
        <v>6.3</v>
      </c>
    </row>
    <row r="904" spans="1:12" x14ac:dyDescent="0.4">
      <c r="A904" s="3">
        <v>2</v>
      </c>
      <c r="B904" s="3" t="s">
        <v>591</v>
      </c>
      <c r="C904" s="3" t="s">
        <v>541</v>
      </c>
      <c r="D904" s="3" t="s">
        <v>1</v>
      </c>
      <c r="E904" s="3" t="s">
        <v>648</v>
      </c>
      <c r="F904" s="3" t="str">
        <f t="shared" si="43"/>
        <v>T_heat_only</v>
      </c>
      <c r="G904" s="3" t="str">
        <f t="shared" si="42"/>
        <v>T_heat_only_2</v>
      </c>
      <c r="H904" s="3">
        <v>182.74558082015864</v>
      </c>
      <c r="I904" s="3">
        <f t="shared" si="44"/>
        <v>0.40500000000000003</v>
      </c>
      <c r="J904" s="3">
        <f>VLOOKUP(B904,key!A:J,5,FALSE)</f>
        <v>10.1</v>
      </c>
      <c r="K904" s="3">
        <f>VLOOKUP(B904,key!A:J,8,FALSE)</f>
        <v>146</v>
      </c>
      <c r="L904" s="3">
        <f>ROUND(VLOOKUP(B904,key!A:J,10,FALSE),2)</f>
        <v>6.3</v>
      </c>
    </row>
    <row r="905" spans="1:12" x14ac:dyDescent="0.4">
      <c r="A905" s="3">
        <v>-10</v>
      </c>
      <c r="B905" s="3" t="s">
        <v>592</v>
      </c>
      <c r="C905" s="3" t="s">
        <v>541</v>
      </c>
      <c r="D905" s="3" t="s">
        <v>1</v>
      </c>
      <c r="E905" s="3" t="s">
        <v>648</v>
      </c>
      <c r="F905" s="3" t="str">
        <f t="shared" si="43"/>
        <v>T_heat_only</v>
      </c>
      <c r="G905" s="3" t="str">
        <f t="shared" si="42"/>
        <v>T_heat_only_-10</v>
      </c>
      <c r="H905" s="3">
        <v>9.6423474119230548</v>
      </c>
      <c r="I905" s="3">
        <f t="shared" si="44"/>
        <v>2.7E-2</v>
      </c>
      <c r="J905" s="3">
        <f>VLOOKUP(B905,key!A:J,5,FALSE)</f>
        <v>7.9</v>
      </c>
      <c r="K905" s="3">
        <f>VLOOKUP(B905,key!A:J,8,FALSE)</f>
        <v>64</v>
      </c>
      <c r="L905" s="3">
        <f>ROUND(VLOOKUP(B905,key!A:J,10,FALSE),2)</f>
        <v>3.02</v>
      </c>
    </row>
    <row r="906" spans="1:12" x14ac:dyDescent="0.4">
      <c r="A906" s="3">
        <v>1</v>
      </c>
      <c r="B906" s="3" t="s">
        <v>592</v>
      </c>
      <c r="C906" s="3" t="s">
        <v>541</v>
      </c>
      <c r="D906" s="3" t="s">
        <v>1</v>
      </c>
      <c r="E906" s="3" t="s">
        <v>648</v>
      </c>
      <c r="F906" s="3" t="str">
        <f t="shared" si="43"/>
        <v>T_heat_only</v>
      </c>
      <c r="G906" s="3" t="str">
        <f t="shared" si="42"/>
        <v>T_heat_only_1</v>
      </c>
      <c r="H906" s="3">
        <v>139.79464684238093</v>
      </c>
      <c r="I906" s="3">
        <f t="shared" si="44"/>
        <v>0.39600000000000002</v>
      </c>
      <c r="J906" s="3">
        <f>VLOOKUP(B906,key!A:J,5,FALSE)</f>
        <v>7.9</v>
      </c>
      <c r="K906" s="3">
        <f>VLOOKUP(B906,key!A:J,8,FALSE)</f>
        <v>64</v>
      </c>
      <c r="L906" s="3">
        <f>ROUND(VLOOKUP(B906,key!A:J,10,FALSE),2)</f>
        <v>3.02</v>
      </c>
    </row>
    <row r="907" spans="1:12" x14ac:dyDescent="0.4">
      <c r="A907" s="3">
        <v>2</v>
      </c>
      <c r="B907" s="3" t="s">
        <v>592</v>
      </c>
      <c r="C907" s="3" t="s">
        <v>541</v>
      </c>
      <c r="D907" s="3" t="s">
        <v>1</v>
      </c>
      <c r="E907" s="3" t="s">
        <v>648</v>
      </c>
      <c r="F907" s="3" t="str">
        <f t="shared" si="43"/>
        <v>T_heat_only</v>
      </c>
      <c r="G907" s="3" t="str">
        <f t="shared" si="42"/>
        <v>T_heat_only_2</v>
      </c>
      <c r="H907" s="3">
        <v>92.606834586224565</v>
      </c>
      <c r="I907" s="3">
        <f t="shared" si="44"/>
        <v>0.26200000000000001</v>
      </c>
      <c r="J907" s="3">
        <f>VLOOKUP(B907,key!A:J,5,FALSE)</f>
        <v>7.9</v>
      </c>
      <c r="K907" s="3">
        <f>VLOOKUP(B907,key!A:J,8,FALSE)</f>
        <v>64</v>
      </c>
      <c r="L907" s="3">
        <f>ROUND(VLOOKUP(B907,key!A:J,10,FALSE),2)</f>
        <v>3.02</v>
      </c>
    </row>
    <row r="908" spans="1:12" x14ac:dyDescent="0.4">
      <c r="A908" s="3">
        <v>-10</v>
      </c>
      <c r="B908" s="3" t="s">
        <v>593</v>
      </c>
      <c r="C908" s="3" t="s">
        <v>541</v>
      </c>
      <c r="D908" s="3" t="s">
        <v>1</v>
      </c>
      <c r="E908" s="3" t="s">
        <v>648</v>
      </c>
      <c r="F908" s="3" t="str">
        <f t="shared" si="43"/>
        <v>T_heat_only</v>
      </c>
      <c r="G908" s="3" t="str">
        <f t="shared" si="42"/>
        <v>T_heat_only_-10</v>
      </c>
      <c r="H908" s="3">
        <v>33.986638886858088</v>
      </c>
      <c r="I908" s="3">
        <f t="shared" si="44"/>
        <v>0.09</v>
      </c>
      <c r="J908" s="3">
        <f>VLOOKUP(B908,key!A:J,5,FALSE)</f>
        <v>8.5</v>
      </c>
      <c r="K908" s="3">
        <f>VLOOKUP(B908,key!A:J,8,FALSE)</f>
        <v>83</v>
      </c>
      <c r="L908" s="3">
        <f>ROUND(VLOOKUP(B908,key!A:J,10,FALSE),2)</f>
        <v>3.77</v>
      </c>
    </row>
    <row r="909" spans="1:12" x14ac:dyDescent="0.4">
      <c r="A909" s="3">
        <v>1</v>
      </c>
      <c r="B909" s="3" t="s">
        <v>593</v>
      </c>
      <c r="C909" s="3" t="s">
        <v>541</v>
      </c>
      <c r="D909" s="3" t="s">
        <v>1</v>
      </c>
      <c r="E909" s="3" t="s">
        <v>648</v>
      </c>
      <c r="F909" s="3" t="str">
        <f t="shared" si="43"/>
        <v>T_heat_only</v>
      </c>
      <c r="G909" s="3" t="str">
        <f t="shared" si="42"/>
        <v>T_heat_only_1</v>
      </c>
      <c r="H909" s="3">
        <v>27.44504934887982</v>
      </c>
      <c r="I909" s="3">
        <f t="shared" si="44"/>
        <v>7.1999999999999995E-2</v>
      </c>
      <c r="J909" s="3">
        <f>VLOOKUP(B909,key!A:J,5,FALSE)</f>
        <v>8.5</v>
      </c>
      <c r="K909" s="3">
        <f>VLOOKUP(B909,key!A:J,8,FALSE)</f>
        <v>83</v>
      </c>
      <c r="L909" s="3">
        <f>ROUND(VLOOKUP(B909,key!A:J,10,FALSE),2)</f>
        <v>3.77</v>
      </c>
    </row>
    <row r="910" spans="1:12" x14ac:dyDescent="0.4">
      <c r="A910" s="3">
        <v>2</v>
      </c>
      <c r="B910" s="3" t="s">
        <v>593</v>
      </c>
      <c r="C910" s="3" t="s">
        <v>541</v>
      </c>
      <c r="D910" s="3" t="s">
        <v>1</v>
      </c>
      <c r="E910" s="3" t="s">
        <v>648</v>
      </c>
      <c r="F910" s="3" t="str">
        <f t="shared" si="43"/>
        <v>T_heat_only</v>
      </c>
      <c r="G910" s="3" t="str">
        <f t="shared" si="42"/>
        <v>T_heat_only_2</v>
      </c>
      <c r="H910" s="3">
        <v>73.255362490146837</v>
      </c>
      <c r="I910" s="3">
        <f t="shared" si="44"/>
        <v>0.193</v>
      </c>
      <c r="J910" s="3">
        <f>VLOOKUP(B910,key!A:J,5,FALSE)</f>
        <v>8.5</v>
      </c>
      <c r="K910" s="3">
        <f>VLOOKUP(B910,key!A:J,8,FALSE)</f>
        <v>83</v>
      </c>
      <c r="L910" s="3">
        <f>ROUND(VLOOKUP(B910,key!A:J,10,FALSE),2)</f>
        <v>3.77</v>
      </c>
    </row>
    <row r="911" spans="1:12" x14ac:dyDescent="0.4">
      <c r="A911" s="3">
        <v>-10</v>
      </c>
      <c r="B911" s="3" t="s">
        <v>594</v>
      </c>
      <c r="C911" s="3" t="s">
        <v>541</v>
      </c>
      <c r="D911" s="3" t="s">
        <v>1</v>
      </c>
      <c r="E911" s="3" t="s">
        <v>648</v>
      </c>
      <c r="F911" s="3" t="str">
        <f t="shared" si="43"/>
        <v>T_heat_only</v>
      </c>
      <c r="G911" s="3" t="str">
        <f t="shared" si="42"/>
        <v>T_heat_only_-10</v>
      </c>
      <c r="H911" s="3">
        <v>21.696734237031407</v>
      </c>
      <c r="I911" s="3">
        <f t="shared" si="44"/>
        <v>5.3999999999999999E-2</v>
      </c>
      <c r="J911" s="3">
        <f>VLOOKUP(B911,key!A:J,5,FALSE)</f>
        <v>9</v>
      </c>
      <c r="K911" s="3">
        <f>VLOOKUP(B911,key!A:J,8,FALSE)</f>
        <v>93</v>
      </c>
      <c r="L911" s="3">
        <f>ROUND(VLOOKUP(B911,key!A:J,10,FALSE),2)</f>
        <v>4.1900000000000004</v>
      </c>
    </row>
    <row r="912" spans="1:12" x14ac:dyDescent="0.4">
      <c r="A912" s="3">
        <v>1</v>
      </c>
      <c r="B912" s="3" t="s">
        <v>594</v>
      </c>
      <c r="C912" s="3" t="s">
        <v>541</v>
      </c>
      <c r="D912" s="3" t="s">
        <v>1</v>
      </c>
      <c r="E912" s="3" t="s">
        <v>648</v>
      </c>
      <c r="F912" s="3" t="str">
        <f t="shared" si="43"/>
        <v>T_heat_only</v>
      </c>
      <c r="G912" s="3" t="str">
        <f t="shared" si="42"/>
        <v>T_heat_only_1</v>
      </c>
      <c r="H912" s="3">
        <v>44.249503582680198</v>
      </c>
      <c r="I912" s="3">
        <f t="shared" si="44"/>
        <v>0.11</v>
      </c>
      <c r="J912" s="3">
        <f>VLOOKUP(B912,key!A:J,5,FALSE)</f>
        <v>9</v>
      </c>
      <c r="K912" s="3">
        <f>VLOOKUP(B912,key!A:J,8,FALSE)</f>
        <v>93</v>
      </c>
      <c r="L912" s="3">
        <f>ROUND(VLOOKUP(B912,key!A:J,10,FALSE),2)</f>
        <v>4.1900000000000004</v>
      </c>
    </row>
    <row r="913" spans="1:12" x14ac:dyDescent="0.4">
      <c r="A913" s="3">
        <v>2</v>
      </c>
      <c r="B913" s="3" t="s">
        <v>594</v>
      </c>
      <c r="C913" s="3" t="s">
        <v>541</v>
      </c>
      <c r="D913" s="3" t="s">
        <v>1</v>
      </c>
      <c r="E913" s="3" t="s">
        <v>648</v>
      </c>
      <c r="F913" s="3" t="str">
        <f t="shared" si="43"/>
        <v>T_heat_only</v>
      </c>
      <c r="G913" s="3" t="str">
        <f t="shared" si="42"/>
        <v>T_heat_only_2</v>
      </c>
      <c r="H913" s="3">
        <v>24.256792499932871</v>
      </c>
      <c r="I913" s="3">
        <f t="shared" si="44"/>
        <v>0.06</v>
      </c>
      <c r="J913" s="3">
        <f>VLOOKUP(B913,key!A:J,5,FALSE)</f>
        <v>9</v>
      </c>
      <c r="K913" s="3">
        <f>VLOOKUP(B913,key!A:J,8,FALSE)</f>
        <v>93</v>
      </c>
      <c r="L913" s="3">
        <f>ROUND(VLOOKUP(B913,key!A:J,10,FALSE),2)</f>
        <v>4.1900000000000004</v>
      </c>
    </row>
    <row r="914" spans="1:12" x14ac:dyDescent="0.4">
      <c r="A914" s="3">
        <v>6</v>
      </c>
      <c r="B914" s="3" t="s">
        <v>594</v>
      </c>
      <c r="C914" s="3" t="s">
        <v>541</v>
      </c>
      <c r="D914" s="3" t="s">
        <v>1</v>
      </c>
      <c r="E914" s="3" t="s">
        <v>648</v>
      </c>
      <c r="F914" s="3" t="str">
        <f t="shared" si="43"/>
        <v>T_heat_only</v>
      </c>
      <c r="G914" s="3" t="str">
        <f t="shared" si="42"/>
        <v>T_heat_only_6</v>
      </c>
      <c r="H914" s="3">
        <v>24.348275779257257</v>
      </c>
      <c r="I914" s="3">
        <f t="shared" si="44"/>
        <v>6.0999999999999999E-2</v>
      </c>
      <c r="J914" s="3">
        <f>VLOOKUP(B914,key!A:J,5,FALSE)</f>
        <v>9</v>
      </c>
      <c r="K914" s="3">
        <f>VLOOKUP(B914,key!A:J,8,FALSE)</f>
        <v>93</v>
      </c>
      <c r="L914" s="3">
        <f>ROUND(VLOOKUP(B914,key!A:J,10,FALSE),2)</f>
        <v>4.1900000000000004</v>
      </c>
    </row>
    <row r="915" spans="1:12" x14ac:dyDescent="0.4">
      <c r="A915" s="3">
        <v>10</v>
      </c>
      <c r="B915" s="3" t="s">
        <v>594</v>
      </c>
      <c r="C915" s="3" t="s">
        <v>541</v>
      </c>
      <c r="D915" s="3" t="s">
        <v>1</v>
      </c>
      <c r="E915" s="3" t="s">
        <v>648</v>
      </c>
      <c r="F915" s="3" t="str">
        <f t="shared" si="43"/>
        <v>T_heat_only</v>
      </c>
      <c r="G915" s="3" t="str">
        <f t="shared" si="42"/>
        <v>T_heat_only_10</v>
      </c>
      <c r="H915" s="3">
        <v>21.6993170087514</v>
      </c>
      <c r="I915" s="3">
        <f t="shared" si="44"/>
        <v>5.3999999999999999E-2</v>
      </c>
      <c r="J915" s="3">
        <f>VLOOKUP(B915,key!A:J,5,FALSE)</f>
        <v>9</v>
      </c>
      <c r="K915" s="3">
        <f>VLOOKUP(B915,key!A:J,8,FALSE)</f>
        <v>93</v>
      </c>
      <c r="L915" s="3">
        <f>ROUND(VLOOKUP(B915,key!A:J,10,FALSE),2)</f>
        <v>4.1900000000000004</v>
      </c>
    </row>
    <row r="916" spans="1:12" x14ac:dyDescent="0.4">
      <c r="A916" s="3">
        <v>-10</v>
      </c>
      <c r="B916" s="3" t="s">
        <v>595</v>
      </c>
      <c r="C916" s="3" t="s">
        <v>541</v>
      </c>
      <c r="D916" s="3" t="s">
        <v>1</v>
      </c>
      <c r="E916" s="3" t="s">
        <v>648</v>
      </c>
      <c r="F916" s="3" t="str">
        <f t="shared" si="43"/>
        <v>T_heat_only</v>
      </c>
      <c r="G916" s="3" t="str">
        <f t="shared" si="42"/>
        <v>T_heat_only_-10</v>
      </c>
      <c r="H916" s="3">
        <v>10.05483045507728</v>
      </c>
      <c r="I916" s="3">
        <f t="shared" si="44"/>
        <v>2.4E-2</v>
      </c>
      <c r="J916" s="3">
        <f>VLOOKUP(B916,key!A:J,5,FALSE)</f>
        <v>9.5</v>
      </c>
      <c r="K916" s="3">
        <f>VLOOKUP(B916,key!A:J,8,FALSE)</f>
        <v>113</v>
      </c>
      <c r="L916" s="3">
        <f>ROUND(VLOOKUP(B916,key!A:J,10,FALSE),2)</f>
        <v>4.99</v>
      </c>
    </row>
    <row r="917" spans="1:12" x14ac:dyDescent="0.4">
      <c r="A917" s="3">
        <v>1</v>
      </c>
      <c r="B917" s="3" t="s">
        <v>595</v>
      </c>
      <c r="C917" s="3" t="s">
        <v>541</v>
      </c>
      <c r="D917" s="3" t="s">
        <v>1</v>
      </c>
      <c r="E917" s="3" t="s">
        <v>648</v>
      </c>
      <c r="F917" s="3" t="str">
        <f t="shared" si="43"/>
        <v>T_heat_only</v>
      </c>
      <c r="G917" s="3" t="str">
        <f t="shared" si="42"/>
        <v>T_heat_only_1</v>
      </c>
      <c r="H917" s="3">
        <v>51.198627238311389</v>
      </c>
      <c r="I917" s="3">
        <f t="shared" si="44"/>
        <v>0.121</v>
      </c>
      <c r="J917" s="3">
        <f>VLOOKUP(B917,key!A:J,5,FALSE)</f>
        <v>9.5</v>
      </c>
      <c r="K917" s="3">
        <f>VLOOKUP(B917,key!A:J,8,FALSE)</f>
        <v>113</v>
      </c>
      <c r="L917" s="3">
        <f>ROUND(VLOOKUP(B917,key!A:J,10,FALSE),2)</f>
        <v>4.99</v>
      </c>
    </row>
    <row r="918" spans="1:12" x14ac:dyDescent="0.4">
      <c r="A918" s="3">
        <v>2</v>
      </c>
      <c r="B918" s="3" t="s">
        <v>595</v>
      </c>
      <c r="C918" s="3" t="s">
        <v>541</v>
      </c>
      <c r="D918" s="3" t="s">
        <v>1</v>
      </c>
      <c r="E918" s="3" t="s">
        <v>648</v>
      </c>
      <c r="F918" s="3" t="str">
        <f t="shared" si="43"/>
        <v>T_heat_only</v>
      </c>
      <c r="G918" s="3" t="str">
        <f t="shared" si="42"/>
        <v>T_heat_only_2</v>
      </c>
      <c r="H918" s="3">
        <v>148.86231530658023</v>
      </c>
      <c r="I918" s="3">
        <f t="shared" si="44"/>
        <v>0.35099999999999998</v>
      </c>
      <c r="J918" s="3">
        <f>VLOOKUP(B918,key!A:J,5,FALSE)</f>
        <v>9.5</v>
      </c>
      <c r="K918" s="3">
        <f>VLOOKUP(B918,key!A:J,8,FALSE)</f>
        <v>113</v>
      </c>
      <c r="L918" s="3">
        <f>ROUND(VLOOKUP(B918,key!A:J,10,FALSE),2)</f>
        <v>4.99</v>
      </c>
    </row>
    <row r="919" spans="1:12" x14ac:dyDescent="0.4">
      <c r="A919" s="3">
        <v>-10</v>
      </c>
      <c r="B919" s="3" t="s">
        <v>596</v>
      </c>
      <c r="C919" s="3" t="s">
        <v>541</v>
      </c>
      <c r="D919" s="3" t="s">
        <v>1</v>
      </c>
      <c r="E919" s="3" t="s">
        <v>648</v>
      </c>
      <c r="F919" s="3" t="str">
        <f t="shared" si="43"/>
        <v>T_heat_only</v>
      </c>
      <c r="G919" s="3" t="str">
        <f t="shared" si="42"/>
        <v>T_heat_only_-10</v>
      </c>
      <c r="H919" s="3">
        <v>21.518176721616669</v>
      </c>
      <c r="I919" s="3">
        <f t="shared" si="44"/>
        <v>5.7000000000000002E-2</v>
      </c>
      <c r="J919" s="3">
        <f>VLOOKUP(B919,key!A:J,5,FALSE)</f>
        <v>8.4</v>
      </c>
      <c r="K919" s="3">
        <f>VLOOKUP(B919,key!A:J,8,FALSE)</f>
        <v>81</v>
      </c>
      <c r="L919" s="3">
        <f>ROUND(VLOOKUP(B919,key!A:J,10,FALSE),2)</f>
        <v>3.69</v>
      </c>
    </row>
    <row r="920" spans="1:12" x14ac:dyDescent="0.4">
      <c r="A920" s="3">
        <v>1</v>
      </c>
      <c r="B920" s="3" t="s">
        <v>596</v>
      </c>
      <c r="C920" s="3" t="s">
        <v>541</v>
      </c>
      <c r="D920" s="3" t="s">
        <v>1</v>
      </c>
      <c r="E920" s="3" t="s">
        <v>648</v>
      </c>
      <c r="F920" s="3" t="str">
        <f t="shared" si="43"/>
        <v>T_heat_only</v>
      </c>
      <c r="G920" s="3" t="str">
        <f t="shared" si="42"/>
        <v>T_heat_only_1</v>
      </c>
      <c r="H920" s="3">
        <v>41.074654119892159</v>
      </c>
      <c r="I920" s="3">
        <f t="shared" si="44"/>
        <v>0.109</v>
      </c>
      <c r="J920" s="3">
        <f>VLOOKUP(B920,key!A:J,5,FALSE)</f>
        <v>8.4</v>
      </c>
      <c r="K920" s="3">
        <f>VLOOKUP(B920,key!A:J,8,FALSE)</f>
        <v>81</v>
      </c>
      <c r="L920" s="3">
        <f>ROUND(VLOOKUP(B920,key!A:J,10,FALSE),2)</f>
        <v>3.69</v>
      </c>
    </row>
    <row r="921" spans="1:12" x14ac:dyDescent="0.4">
      <c r="A921" s="3">
        <v>2</v>
      </c>
      <c r="B921" s="3" t="s">
        <v>596</v>
      </c>
      <c r="C921" s="3" t="s">
        <v>541</v>
      </c>
      <c r="D921" s="3" t="s">
        <v>1</v>
      </c>
      <c r="E921" s="3" t="s">
        <v>648</v>
      </c>
      <c r="F921" s="3" t="str">
        <f t="shared" si="43"/>
        <v>T_heat_only</v>
      </c>
      <c r="G921" s="3" t="str">
        <f t="shared" si="42"/>
        <v>T_heat_only_2</v>
      </c>
      <c r="H921" s="3">
        <v>44.963349870575399</v>
      </c>
      <c r="I921" s="3">
        <f t="shared" si="44"/>
        <v>0.12</v>
      </c>
      <c r="J921" s="3">
        <f>VLOOKUP(B921,key!A:J,5,FALSE)</f>
        <v>8.4</v>
      </c>
      <c r="K921" s="3">
        <f>VLOOKUP(B921,key!A:J,8,FALSE)</f>
        <v>81</v>
      </c>
      <c r="L921" s="3">
        <f>ROUND(VLOOKUP(B921,key!A:J,10,FALSE),2)</f>
        <v>3.69</v>
      </c>
    </row>
    <row r="922" spans="1:12" x14ac:dyDescent="0.4">
      <c r="A922" s="3">
        <v>-10</v>
      </c>
      <c r="B922" s="3" t="s">
        <v>597</v>
      </c>
      <c r="C922" s="3" t="s">
        <v>541</v>
      </c>
      <c r="D922" s="3" t="s">
        <v>1</v>
      </c>
      <c r="E922" s="3" t="s">
        <v>648</v>
      </c>
      <c r="F922" s="3" t="str">
        <f t="shared" si="43"/>
        <v>T_heat_only</v>
      </c>
      <c r="G922" s="3" t="str">
        <f t="shared" si="42"/>
        <v>T_heat_only_-10</v>
      </c>
      <c r="H922" s="3">
        <v>24.904549631394559</v>
      </c>
      <c r="I922" s="3">
        <f t="shared" si="44"/>
        <v>7.0999999999999994E-2</v>
      </c>
      <c r="J922" s="3">
        <f>VLOOKUP(B922,key!A:J,5,FALSE)</f>
        <v>7.9</v>
      </c>
      <c r="K922" s="3">
        <f>VLOOKUP(B922,key!A:J,8,FALSE)</f>
        <v>71</v>
      </c>
      <c r="L922" s="3">
        <f>ROUND(VLOOKUP(B922,key!A:J,10,FALSE),2)</f>
        <v>3.28</v>
      </c>
    </row>
    <row r="923" spans="1:12" x14ac:dyDescent="0.4">
      <c r="A923" s="3">
        <v>1</v>
      </c>
      <c r="B923" s="3" t="s">
        <v>597</v>
      </c>
      <c r="C923" s="3" t="s">
        <v>541</v>
      </c>
      <c r="D923" s="3" t="s">
        <v>1</v>
      </c>
      <c r="E923" s="3" t="s">
        <v>648</v>
      </c>
      <c r="F923" s="3" t="str">
        <f t="shared" si="43"/>
        <v>T_heat_only</v>
      </c>
      <c r="G923" s="3" t="str">
        <f t="shared" si="42"/>
        <v>T_heat_only_1</v>
      </c>
      <c r="H923" s="3">
        <v>161.82071645794193</v>
      </c>
      <c r="I923" s="3">
        <f t="shared" si="44"/>
        <v>0.45900000000000002</v>
      </c>
      <c r="J923" s="3">
        <f>VLOOKUP(B923,key!A:J,5,FALSE)</f>
        <v>7.9</v>
      </c>
      <c r="K923" s="3">
        <f>VLOOKUP(B923,key!A:J,8,FALSE)</f>
        <v>71</v>
      </c>
      <c r="L923" s="3">
        <f>ROUND(VLOOKUP(B923,key!A:J,10,FALSE),2)</f>
        <v>3.28</v>
      </c>
    </row>
    <row r="924" spans="1:12" x14ac:dyDescent="0.4">
      <c r="A924" s="3">
        <v>2</v>
      </c>
      <c r="B924" s="3" t="s">
        <v>597</v>
      </c>
      <c r="C924" s="3" t="s">
        <v>541</v>
      </c>
      <c r="D924" s="3" t="s">
        <v>1</v>
      </c>
      <c r="E924" s="3" t="s">
        <v>648</v>
      </c>
      <c r="F924" s="3" t="str">
        <f t="shared" si="43"/>
        <v>T_heat_only</v>
      </c>
      <c r="G924" s="3" t="str">
        <f t="shared" si="42"/>
        <v>T_heat_only_2</v>
      </c>
      <c r="H924" s="3">
        <v>78.612568910168733</v>
      </c>
      <c r="I924" s="3">
        <f t="shared" si="44"/>
        <v>0.223</v>
      </c>
      <c r="J924" s="3">
        <f>VLOOKUP(B924,key!A:J,5,FALSE)</f>
        <v>7.9</v>
      </c>
      <c r="K924" s="3">
        <f>VLOOKUP(B924,key!A:J,8,FALSE)</f>
        <v>71</v>
      </c>
      <c r="L924" s="3">
        <f>ROUND(VLOOKUP(B924,key!A:J,10,FALSE),2)</f>
        <v>3.28</v>
      </c>
    </row>
    <row r="925" spans="1:12" x14ac:dyDescent="0.4">
      <c r="A925" s="3">
        <v>-10</v>
      </c>
      <c r="B925" s="3" t="s">
        <v>598</v>
      </c>
      <c r="C925" s="3" t="s">
        <v>541</v>
      </c>
      <c r="D925" s="3" t="s">
        <v>1</v>
      </c>
      <c r="E925" s="3" t="s">
        <v>648</v>
      </c>
      <c r="F925" s="3" t="str">
        <f t="shared" si="43"/>
        <v>T_heat_only</v>
      </c>
      <c r="G925" s="3" t="str">
        <f t="shared" si="42"/>
        <v>T_heat_only_-10</v>
      </c>
      <c r="H925" s="3">
        <v>9.3817200477201368</v>
      </c>
      <c r="I925" s="3">
        <f t="shared" si="44"/>
        <v>2.5999999999999999E-2</v>
      </c>
      <c r="J925" s="3">
        <f>VLOOKUP(B925,key!A:J,5,FALSE)</f>
        <v>8.1</v>
      </c>
      <c r="K925" s="3">
        <f>VLOOKUP(B925,key!A:J,8,FALSE)</f>
        <v>87</v>
      </c>
      <c r="L925" s="3">
        <f>ROUND(VLOOKUP(B925,key!A:J,10,FALSE),2)</f>
        <v>3.93</v>
      </c>
    </row>
    <row r="926" spans="1:12" x14ac:dyDescent="0.4">
      <c r="A926" s="3">
        <v>1</v>
      </c>
      <c r="B926" s="3" t="s">
        <v>598</v>
      </c>
      <c r="C926" s="3" t="s">
        <v>541</v>
      </c>
      <c r="D926" s="3" t="s">
        <v>1</v>
      </c>
      <c r="E926" s="3" t="s">
        <v>648</v>
      </c>
      <c r="F926" s="3" t="str">
        <f t="shared" si="43"/>
        <v>T_heat_only</v>
      </c>
      <c r="G926" s="3" t="str">
        <f t="shared" si="42"/>
        <v>T_heat_only_1</v>
      </c>
      <c r="H926" s="3">
        <v>46.357339926821311</v>
      </c>
      <c r="I926" s="3">
        <f t="shared" si="44"/>
        <v>0.128</v>
      </c>
      <c r="J926" s="3">
        <f>VLOOKUP(B926,key!A:J,5,FALSE)</f>
        <v>8.1</v>
      </c>
      <c r="K926" s="3">
        <f>VLOOKUP(B926,key!A:J,8,FALSE)</f>
        <v>87</v>
      </c>
      <c r="L926" s="3">
        <f>ROUND(VLOOKUP(B926,key!A:J,10,FALSE),2)</f>
        <v>3.93</v>
      </c>
    </row>
    <row r="927" spans="1:12" x14ac:dyDescent="0.4">
      <c r="A927" s="3">
        <v>2</v>
      </c>
      <c r="B927" s="3" t="s">
        <v>598</v>
      </c>
      <c r="C927" s="3" t="s">
        <v>541</v>
      </c>
      <c r="D927" s="3" t="s">
        <v>1</v>
      </c>
      <c r="E927" s="3" t="s">
        <v>648</v>
      </c>
      <c r="F927" s="3" t="str">
        <f t="shared" si="43"/>
        <v>T_heat_only</v>
      </c>
      <c r="G927" s="3" t="str">
        <f t="shared" si="42"/>
        <v>T_heat_only_2</v>
      </c>
      <c r="H927" s="3">
        <v>74.407418209063522</v>
      </c>
      <c r="I927" s="3">
        <f t="shared" si="44"/>
        <v>0.20599999999999999</v>
      </c>
      <c r="J927" s="3">
        <f>VLOOKUP(B927,key!A:J,5,FALSE)</f>
        <v>8.1</v>
      </c>
      <c r="K927" s="3">
        <f>VLOOKUP(B927,key!A:J,8,FALSE)</f>
        <v>87</v>
      </c>
      <c r="L927" s="3">
        <f>ROUND(VLOOKUP(B927,key!A:J,10,FALSE),2)</f>
        <v>3.93</v>
      </c>
    </row>
    <row r="928" spans="1:12" x14ac:dyDescent="0.4">
      <c r="A928" s="3">
        <v>-10</v>
      </c>
      <c r="B928" s="3" t="s">
        <v>599</v>
      </c>
      <c r="C928" s="3" t="s">
        <v>541</v>
      </c>
      <c r="D928" s="3" t="s">
        <v>1</v>
      </c>
      <c r="E928" s="3" t="s">
        <v>648</v>
      </c>
      <c r="F928" s="3" t="str">
        <f t="shared" si="43"/>
        <v>T_heat_only</v>
      </c>
      <c r="G928" s="3" t="str">
        <f t="shared" si="42"/>
        <v>T_heat_only_-10</v>
      </c>
      <c r="H928" s="3">
        <v>13.404007854236198</v>
      </c>
      <c r="I928" s="3">
        <f t="shared" si="44"/>
        <v>4.2000000000000003E-2</v>
      </c>
      <c r="J928" s="3">
        <f>VLOOKUP(B928,key!A:J,5,FALSE)</f>
        <v>7.2</v>
      </c>
      <c r="K928" s="3">
        <f>VLOOKUP(B928,key!A:J,8,FALSE)</f>
        <v>66</v>
      </c>
      <c r="L928" s="3">
        <f>ROUND(VLOOKUP(B928,key!A:J,10,FALSE),2)</f>
        <v>3.11</v>
      </c>
    </row>
    <row r="929" spans="1:12" x14ac:dyDescent="0.4">
      <c r="A929" s="3">
        <v>1</v>
      </c>
      <c r="B929" s="3" t="s">
        <v>599</v>
      </c>
      <c r="C929" s="3" t="s">
        <v>541</v>
      </c>
      <c r="D929" s="3" t="s">
        <v>1</v>
      </c>
      <c r="E929" s="3" t="s">
        <v>648</v>
      </c>
      <c r="F929" s="3" t="str">
        <f t="shared" si="43"/>
        <v>T_heat_only</v>
      </c>
      <c r="G929" s="3" t="str">
        <f t="shared" si="42"/>
        <v>T_heat_only_1</v>
      </c>
      <c r="H929" s="3">
        <v>15.882518126089394</v>
      </c>
      <c r="I929" s="3">
        <f t="shared" si="44"/>
        <v>4.9000000000000002E-2</v>
      </c>
      <c r="J929" s="3">
        <f>VLOOKUP(B929,key!A:J,5,FALSE)</f>
        <v>7.2</v>
      </c>
      <c r="K929" s="3">
        <f>VLOOKUP(B929,key!A:J,8,FALSE)</f>
        <v>66</v>
      </c>
      <c r="L929" s="3">
        <f>ROUND(VLOOKUP(B929,key!A:J,10,FALSE),2)</f>
        <v>3.11</v>
      </c>
    </row>
    <row r="930" spans="1:12" x14ac:dyDescent="0.4">
      <c r="A930" s="3">
        <v>2</v>
      </c>
      <c r="B930" s="3" t="s">
        <v>599</v>
      </c>
      <c r="C930" s="3" t="s">
        <v>541</v>
      </c>
      <c r="D930" s="3" t="s">
        <v>1</v>
      </c>
      <c r="E930" s="3" t="s">
        <v>648</v>
      </c>
      <c r="F930" s="3" t="str">
        <f t="shared" si="43"/>
        <v>T_heat_only</v>
      </c>
      <c r="G930" s="3" t="str">
        <f t="shared" si="42"/>
        <v>T_heat_only_2</v>
      </c>
      <c r="H930" s="3">
        <v>66.40743003226612</v>
      </c>
      <c r="I930" s="3">
        <f t="shared" si="44"/>
        <v>0.20699999999999999</v>
      </c>
      <c r="J930" s="3">
        <f>VLOOKUP(B930,key!A:J,5,FALSE)</f>
        <v>7.2</v>
      </c>
      <c r="K930" s="3">
        <f>VLOOKUP(B930,key!A:J,8,FALSE)</f>
        <v>66</v>
      </c>
      <c r="L930" s="3">
        <f>ROUND(VLOOKUP(B930,key!A:J,10,FALSE),2)</f>
        <v>3.11</v>
      </c>
    </row>
    <row r="931" spans="1:12" x14ac:dyDescent="0.4">
      <c r="A931" s="3">
        <v>-10</v>
      </c>
      <c r="B931" s="3" t="s">
        <v>600</v>
      </c>
      <c r="C931" s="3" t="s">
        <v>541</v>
      </c>
      <c r="D931" s="3" t="s">
        <v>1</v>
      </c>
      <c r="E931" s="3" t="s">
        <v>648</v>
      </c>
      <c r="F931" s="3" t="str">
        <f t="shared" si="43"/>
        <v>T_heat_only</v>
      </c>
      <c r="G931" s="3" t="str">
        <f t="shared" si="42"/>
        <v>T_heat_only_-10</v>
      </c>
      <c r="H931" s="3">
        <v>35.036413506438478</v>
      </c>
      <c r="I931" s="3">
        <f t="shared" si="44"/>
        <v>9.0999999999999998E-2</v>
      </c>
      <c r="J931" s="3">
        <f>VLOOKUP(B931,key!A:J,5,FALSE)</f>
        <v>8.6</v>
      </c>
      <c r="K931" s="3">
        <f>VLOOKUP(B931,key!A:J,8,FALSE)</f>
        <v>88</v>
      </c>
      <c r="L931" s="3">
        <f>ROUND(VLOOKUP(B931,key!A:J,10,FALSE),2)</f>
        <v>3.99</v>
      </c>
    </row>
    <row r="932" spans="1:12" x14ac:dyDescent="0.4">
      <c r="A932" s="3">
        <v>1</v>
      </c>
      <c r="B932" s="3" t="s">
        <v>600</v>
      </c>
      <c r="C932" s="3" t="s">
        <v>541</v>
      </c>
      <c r="D932" s="3" t="s">
        <v>1</v>
      </c>
      <c r="E932" s="3" t="s">
        <v>648</v>
      </c>
      <c r="F932" s="3" t="str">
        <f t="shared" si="43"/>
        <v>T_heat_only</v>
      </c>
      <c r="G932" s="3" t="str">
        <f t="shared" si="42"/>
        <v>T_heat_only_1</v>
      </c>
      <c r="H932" s="3">
        <v>75.904125557195542</v>
      </c>
      <c r="I932" s="3">
        <f t="shared" si="44"/>
        <v>0.19800000000000001</v>
      </c>
      <c r="J932" s="3">
        <f>VLOOKUP(B932,key!A:J,5,FALSE)</f>
        <v>8.6</v>
      </c>
      <c r="K932" s="3">
        <f>VLOOKUP(B932,key!A:J,8,FALSE)</f>
        <v>88</v>
      </c>
      <c r="L932" s="3">
        <f>ROUND(VLOOKUP(B932,key!A:J,10,FALSE),2)</f>
        <v>3.99</v>
      </c>
    </row>
    <row r="933" spans="1:12" x14ac:dyDescent="0.4">
      <c r="A933" s="3">
        <v>2</v>
      </c>
      <c r="B933" s="3" t="s">
        <v>600</v>
      </c>
      <c r="C933" s="3" t="s">
        <v>541</v>
      </c>
      <c r="D933" s="3" t="s">
        <v>1</v>
      </c>
      <c r="E933" s="3" t="s">
        <v>648</v>
      </c>
      <c r="F933" s="3" t="str">
        <f t="shared" si="43"/>
        <v>T_heat_only</v>
      </c>
      <c r="G933" s="3" t="str">
        <f t="shared" si="42"/>
        <v>T_heat_only_2</v>
      </c>
      <c r="H933" s="3">
        <v>28.414265807940438</v>
      </c>
      <c r="I933" s="3">
        <f t="shared" si="44"/>
        <v>7.3999999999999996E-2</v>
      </c>
      <c r="J933" s="3">
        <f>VLOOKUP(B933,key!A:J,5,FALSE)</f>
        <v>8.6</v>
      </c>
      <c r="K933" s="3">
        <f>VLOOKUP(B933,key!A:J,8,FALSE)</f>
        <v>88</v>
      </c>
      <c r="L933" s="3">
        <f>ROUND(VLOOKUP(B933,key!A:J,10,FALSE),2)</f>
        <v>3.99</v>
      </c>
    </row>
    <row r="934" spans="1:12" x14ac:dyDescent="0.4">
      <c r="A934" s="3">
        <v>-10</v>
      </c>
      <c r="B934" s="3" t="s">
        <v>601</v>
      </c>
      <c r="C934" s="3" t="s">
        <v>541</v>
      </c>
      <c r="D934" s="3" t="s">
        <v>1</v>
      </c>
      <c r="E934" s="3" t="s">
        <v>648</v>
      </c>
      <c r="F934" s="3" t="str">
        <f t="shared" si="43"/>
        <v>T_heat_only</v>
      </c>
      <c r="G934" s="3" t="str">
        <f t="shared" si="42"/>
        <v>T_heat_only_-10</v>
      </c>
      <c r="H934" s="3">
        <v>33.947315622120527</v>
      </c>
      <c r="I934" s="3">
        <f t="shared" si="44"/>
        <v>0.10100000000000001</v>
      </c>
      <c r="J934" s="3">
        <f>VLOOKUP(B934,key!A:J,5,FALSE)</f>
        <v>7.5</v>
      </c>
      <c r="K934" s="3">
        <f>VLOOKUP(B934,key!A:J,8,FALSE)</f>
        <v>75</v>
      </c>
      <c r="L934" s="3">
        <f>ROUND(VLOOKUP(B934,key!A:J,10,FALSE),2)</f>
        <v>3.47</v>
      </c>
    </row>
    <row r="935" spans="1:12" x14ac:dyDescent="0.4">
      <c r="A935" s="3">
        <v>1</v>
      </c>
      <c r="B935" s="3" t="s">
        <v>601</v>
      </c>
      <c r="C935" s="3" t="s">
        <v>541</v>
      </c>
      <c r="D935" s="3" t="s">
        <v>1</v>
      </c>
      <c r="E935" s="3" t="s">
        <v>648</v>
      </c>
      <c r="F935" s="3" t="str">
        <f t="shared" si="43"/>
        <v>T_heat_only</v>
      </c>
      <c r="G935" s="3" t="str">
        <f t="shared" si="42"/>
        <v>T_heat_only_1</v>
      </c>
      <c r="H935" s="3">
        <v>80.643797495515656</v>
      </c>
      <c r="I935" s="3">
        <f t="shared" si="44"/>
        <v>0.24099999999999999</v>
      </c>
      <c r="J935" s="3">
        <f>VLOOKUP(B935,key!A:J,5,FALSE)</f>
        <v>7.5</v>
      </c>
      <c r="K935" s="3">
        <f>VLOOKUP(B935,key!A:J,8,FALSE)</f>
        <v>75</v>
      </c>
      <c r="L935" s="3">
        <f>ROUND(VLOOKUP(B935,key!A:J,10,FALSE),2)</f>
        <v>3.47</v>
      </c>
    </row>
    <row r="936" spans="1:12" x14ac:dyDescent="0.4">
      <c r="A936" s="3">
        <v>2</v>
      </c>
      <c r="B936" s="3" t="s">
        <v>601</v>
      </c>
      <c r="C936" s="3" t="s">
        <v>541</v>
      </c>
      <c r="D936" s="3" t="s">
        <v>1</v>
      </c>
      <c r="E936" s="3" t="s">
        <v>648</v>
      </c>
      <c r="F936" s="3" t="str">
        <f t="shared" si="43"/>
        <v>T_heat_only</v>
      </c>
      <c r="G936" s="3" t="str">
        <f t="shared" si="42"/>
        <v>T_heat_only_2</v>
      </c>
      <c r="H936" s="3">
        <v>39.98856666114213</v>
      </c>
      <c r="I936" s="3">
        <f t="shared" si="44"/>
        <v>0.11899999999999999</v>
      </c>
      <c r="J936" s="3">
        <f>VLOOKUP(B936,key!A:J,5,FALSE)</f>
        <v>7.5</v>
      </c>
      <c r="K936" s="3">
        <f>VLOOKUP(B936,key!A:J,8,FALSE)</f>
        <v>75</v>
      </c>
      <c r="L936" s="3">
        <f>ROUND(VLOOKUP(B936,key!A:J,10,FALSE),2)</f>
        <v>3.47</v>
      </c>
    </row>
    <row r="937" spans="1:12" x14ac:dyDescent="0.4">
      <c r="A937" s="3">
        <v>6</v>
      </c>
      <c r="B937" s="3" t="s">
        <v>601</v>
      </c>
      <c r="C937" s="3" t="s">
        <v>541</v>
      </c>
      <c r="D937" s="3" t="s">
        <v>1</v>
      </c>
      <c r="E937" s="3" t="s">
        <v>648</v>
      </c>
      <c r="F937" s="3" t="str">
        <f t="shared" si="43"/>
        <v>T_heat_only</v>
      </c>
      <c r="G937" s="3" t="str">
        <f t="shared" si="42"/>
        <v>T_heat_only_6</v>
      </c>
      <c r="H937" s="3">
        <v>50.295363290974905</v>
      </c>
      <c r="I937" s="3">
        <f t="shared" si="44"/>
        <v>0.15</v>
      </c>
      <c r="J937" s="3">
        <f>VLOOKUP(B937,key!A:J,5,FALSE)</f>
        <v>7.5</v>
      </c>
      <c r="K937" s="3">
        <f>VLOOKUP(B937,key!A:J,8,FALSE)</f>
        <v>75</v>
      </c>
      <c r="L937" s="3">
        <f>ROUND(VLOOKUP(B937,key!A:J,10,FALSE),2)</f>
        <v>3.47</v>
      </c>
    </row>
    <row r="938" spans="1:12" x14ac:dyDescent="0.4">
      <c r="A938" s="3">
        <v>10</v>
      </c>
      <c r="B938" s="3" t="s">
        <v>601</v>
      </c>
      <c r="C938" s="3" t="s">
        <v>541</v>
      </c>
      <c r="D938" s="3" t="s">
        <v>1</v>
      </c>
      <c r="E938" s="3" t="s">
        <v>648</v>
      </c>
      <c r="F938" s="3" t="str">
        <f t="shared" si="43"/>
        <v>T_heat_only</v>
      </c>
      <c r="G938" s="3" t="str">
        <f t="shared" si="42"/>
        <v>T_heat_only_10</v>
      </c>
      <c r="H938" s="3">
        <v>25.531035904723836</v>
      </c>
      <c r="I938" s="3">
        <f t="shared" si="44"/>
        <v>7.5999999999999998E-2</v>
      </c>
      <c r="J938" s="3">
        <f>VLOOKUP(B938,key!A:J,5,FALSE)</f>
        <v>7.5</v>
      </c>
      <c r="K938" s="3">
        <f>VLOOKUP(B938,key!A:J,8,FALSE)</f>
        <v>75</v>
      </c>
      <c r="L938" s="3">
        <f>ROUND(VLOOKUP(B938,key!A:J,10,FALSE),2)</f>
        <v>3.47</v>
      </c>
    </row>
    <row r="939" spans="1:12" x14ac:dyDescent="0.4">
      <c r="A939" s="3">
        <v>-10</v>
      </c>
      <c r="B939" s="3" t="s">
        <v>602</v>
      </c>
      <c r="C939" s="3" t="s">
        <v>541</v>
      </c>
      <c r="D939" s="3" t="s">
        <v>1</v>
      </c>
      <c r="E939" s="3" t="s">
        <v>648</v>
      </c>
      <c r="F939" s="3" t="str">
        <f t="shared" si="43"/>
        <v>T_heat_only</v>
      </c>
      <c r="G939" s="3" t="str">
        <f t="shared" si="42"/>
        <v>T_heat_only_-10</v>
      </c>
      <c r="H939" s="3">
        <v>23.35329206795717</v>
      </c>
      <c r="I939" s="3">
        <f t="shared" si="44"/>
        <v>7.0000000000000007E-2</v>
      </c>
      <c r="J939" s="3">
        <f>VLOOKUP(B939,key!A:J,5,FALSE)</f>
        <v>7.5</v>
      </c>
      <c r="K939" s="3">
        <f>VLOOKUP(B939,key!A:J,8,FALSE)</f>
        <v>57</v>
      </c>
      <c r="L939" s="3">
        <f>ROUND(VLOOKUP(B939,key!A:J,10,FALSE),2)</f>
        <v>2.75</v>
      </c>
    </row>
    <row r="940" spans="1:12" x14ac:dyDescent="0.4">
      <c r="A940" s="3">
        <v>1</v>
      </c>
      <c r="B940" s="3" t="s">
        <v>602</v>
      </c>
      <c r="C940" s="3" t="s">
        <v>541</v>
      </c>
      <c r="D940" s="3" t="s">
        <v>1</v>
      </c>
      <c r="E940" s="3" t="s">
        <v>648</v>
      </c>
      <c r="F940" s="3" t="str">
        <f t="shared" si="43"/>
        <v>T_heat_only</v>
      </c>
      <c r="G940" s="3" t="str">
        <f t="shared" si="42"/>
        <v>T_heat_only_1</v>
      </c>
      <c r="H940" s="3">
        <v>72.456548094188548</v>
      </c>
      <c r="I940" s="3">
        <f t="shared" si="44"/>
        <v>0.216</v>
      </c>
      <c r="J940" s="3">
        <f>VLOOKUP(B940,key!A:J,5,FALSE)</f>
        <v>7.5</v>
      </c>
      <c r="K940" s="3">
        <f>VLOOKUP(B940,key!A:J,8,FALSE)</f>
        <v>57</v>
      </c>
      <c r="L940" s="3">
        <f>ROUND(VLOOKUP(B940,key!A:J,10,FALSE),2)</f>
        <v>2.75</v>
      </c>
    </row>
    <row r="941" spans="1:12" x14ac:dyDescent="0.4">
      <c r="A941" s="3">
        <v>2</v>
      </c>
      <c r="B941" s="3" t="s">
        <v>602</v>
      </c>
      <c r="C941" s="3" t="s">
        <v>541</v>
      </c>
      <c r="D941" s="3" t="s">
        <v>1</v>
      </c>
      <c r="E941" s="3" t="s">
        <v>648</v>
      </c>
      <c r="F941" s="3" t="str">
        <f t="shared" si="43"/>
        <v>T_heat_only</v>
      </c>
      <c r="G941" s="3" t="str">
        <f t="shared" si="42"/>
        <v>T_heat_only_2</v>
      </c>
      <c r="H941" s="3">
        <v>37.075309640458045</v>
      </c>
      <c r="I941" s="3">
        <f t="shared" si="44"/>
        <v>0.111</v>
      </c>
      <c r="J941" s="3">
        <f>VLOOKUP(B941,key!A:J,5,FALSE)</f>
        <v>7.5</v>
      </c>
      <c r="K941" s="3">
        <f>VLOOKUP(B941,key!A:J,8,FALSE)</f>
        <v>57</v>
      </c>
      <c r="L941" s="3">
        <f>ROUND(VLOOKUP(B941,key!A:J,10,FALSE),2)</f>
        <v>2.75</v>
      </c>
    </row>
    <row r="942" spans="1:12" x14ac:dyDescent="0.4">
      <c r="A942" s="3">
        <v>6</v>
      </c>
      <c r="B942" s="3" t="s">
        <v>602</v>
      </c>
      <c r="C942" s="3" t="s">
        <v>541</v>
      </c>
      <c r="D942" s="3" t="s">
        <v>1</v>
      </c>
      <c r="E942" s="3" t="s">
        <v>648</v>
      </c>
      <c r="F942" s="3" t="str">
        <f t="shared" si="43"/>
        <v>T_heat_only</v>
      </c>
      <c r="G942" s="3" t="str">
        <f t="shared" si="42"/>
        <v>T_heat_only_6</v>
      </c>
      <c r="H942" s="3">
        <v>77.044592271902332</v>
      </c>
      <c r="I942" s="3">
        <f t="shared" si="44"/>
        <v>0.23</v>
      </c>
      <c r="J942" s="3">
        <f>VLOOKUP(B942,key!A:J,5,FALSE)</f>
        <v>7.5</v>
      </c>
      <c r="K942" s="3">
        <f>VLOOKUP(B942,key!A:J,8,FALSE)</f>
        <v>57</v>
      </c>
      <c r="L942" s="3">
        <f>ROUND(VLOOKUP(B942,key!A:J,10,FALSE),2)</f>
        <v>2.75</v>
      </c>
    </row>
    <row r="943" spans="1:12" x14ac:dyDescent="0.4">
      <c r="A943" s="3">
        <v>10</v>
      </c>
      <c r="B943" s="3" t="s">
        <v>602</v>
      </c>
      <c r="C943" s="3" t="s">
        <v>541</v>
      </c>
      <c r="D943" s="3" t="s">
        <v>1</v>
      </c>
      <c r="E943" s="3" t="s">
        <v>648</v>
      </c>
      <c r="F943" s="3" t="str">
        <f t="shared" si="43"/>
        <v>T_heat_only</v>
      </c>
      <c r="G943" s="3" t="str">
        <f t="shared" si="42"/>
        <v>T_heat_only_10</v>
      </c>
      <c r="H943" s="3">
        <v>26.215833565869701</v>
      </c>
      <c r="I943" s="3">
        <f t="shared" si="44"/>
        <v>7.8E-2</v>
      </c>
      <c r="J943" s="3">
        <f>VLOOKUP(B943,key!A:J,5,FALSE)</f>
        <v>7.5</v>
      </c>
      <c r="K943" s="3">
        <f>VLOOKUP(B943,key!A:J,8,FALSE)</f>
        <v>57</v>
      </c>
      <c r="L943" s="3">
        <f>ROUND(VLOOKUP(B943,key!A:J,10,FALSE),2)</f>
        <v>2.75</v>
      </c>
    </row>
    <row r="944" spans="1:12" x14ac:dyDescent="0.4">
      <c r="A944" s="3">
        <v>-10</v>
      </c>
      <c r="B944" s="3" t="s">
        <v>603</v>
      </c>
      <c r="C944" s="3" t="s">
        <v>541</v>
      </c>
      <c r="D944" s="3" t="s">
        <v>1</v>
      </c>
      <c r="E944" s="3" t="s">
        <v>648</v>
      </c>
      <c r="F944" s="3" t="str">
        <f t="shared" si="43"/>
        <v>T_heat_only</v>
      </c>
      <c r="G944" s="3" t="str">
        <f t="shared" si="42"/>
        <v>T_heat_only_-10</v>
      </c>
      <c r="H944" s="3">
        <v>14.076469559881389</v>
      </c>
      <c r="I944" s="3">
        <f t="shared" si="44"/>
        <v>3.6999999999999998E-2</v>
      </c>
      <c r="J944" s="3">
        <f>VLOOKUP(B944,key!A:J,5,FALSE)</f>
        <v>8.5</v>
      </c>
      <c r="K944" s="3">
        <f>VLOOKUP(B944,key!A:J,8,FALSE)</f>
        <v>66</v>
      </c>
      <c r="L944" s="3">
        <f>ROUND(VLOOKUP(B944,key!A:J,10,FALSE),2)</f>
        <v>3.1</v>
      </c>
    </row>
    <row r="945" spans="1:12" x14ac:dyDescent="0.4">
      <c r="A945" s="3">
        <v>1</v>
      </c>
      <c r="B945" s="3" t="s">
        <v>603</v>
      </c>
      <c r="C945" s="3" t="s">
        <v>541</v>
      </c>
      <c r="D945" s="3" t="s">
        <v>1</v>
      </c>
      <c r="E945" s="3" t="s">
        <v>648</v>
      </c>
      <c r="F945" s="3" t="str">
        <f t="shared" si="43"/>
        <v>T_heat_only</v>
      </c>
      <c r="G945" s="3" t="str">
        <f t="shared" si="42"/>
        <v>T_heat_only_1</v>
      </c>
      <c r="H945" s="3">
        <v>46.285401063879043</v>
      </c>
      <c r="I945" s="3">
        <f t="shared" si="44"/>
        <v>0.122</v>
      </c>
      <c r="J945" s="3">
        <f>VLOOKUP(B945,key!A:J,5,FALSE)</f>
        <v>8.5</v>
      </c>
      <c r="K945" s="3">
        <f>VLOOKUP(B945,key!A:J,8,FALSE)</f>
        <v>66</v>
      </c>
      <c r="L945" s="3">
        <f>ROUND(VLOOKUP(B945,key!A:J,10,FALSE),2)</f>
        <v>3.1</v>
      </c>
    </row>
    <row r="946" spans="1:12" x14ac:dyDescent="0.4">
      <c r="A946" s="3">
        <v>2</v>
      </c>
      <c r="B946" s="3" t="s">
        <v>603</v>
      </c>
      <c r="C946" s="3" t="s">
        <v>541</v>
      </c>
      <c r="D946" s="3" t="s">
        <v>1</v>
      </c>
      <c r="E946" s="3" t="s">
        <v>648</v>
      </c>
      <c r="F946" s="3" t="str">
        <f t="shared" si="43"/>
        <v>T_heat_only</v>
      </c>
      <c r="G946" s="3" t="str">
        <f t="shared" si="42"/>
        <v>T_heat_only_2</v>
      </c>
      <c r="H946" s="3">
        <v>30.168091405702306</v>
      </c>
      <c r="I946" s="3">
        <f t="shared" si="44"/>
        <v>7.9000000000000001E-2</v>
      </c>
      <c r="J946" s="3">
        <f>VLOOKUP(B946,key!A:J,5,FALSE)</f>
        <v>8.5</v>
      </c>
      <c r="K946" s="3">
        <f>VLOOKUP(B946,key!A:J,8,FALSE)</f>
        <v>66</v>
      </c>
      <c r="L946" s="3">
        <f>ROUND(VLOOKUP(B946,key!A:J,10,FALSE),2)</f>
        <v>3.1</v>
      </c>
    </row>
    <row r="947" spans="1:12" x14ac:dyDescent="0.4">
      <c r="A947" s="3">
        <v>6</v>
      </c>
      <c r="B947" s="3" t="s">
        <v>603</v>
      </c>
      <c r="C947" s="3" t="s">
        <v>541</v>
      </c>
      <c r="D947" s="3" t="s">
        <v>1</v>
      </c>
      <c r="E947" s="3" t="s">
        <v>648</v>
      </c>
      <c r="F947" s="3" t="str">
        <f t="shared" si="43"/>
        <v>T_heat_only</v>
      </c>
      <c r="G947" s="3" t="str">
        <f t="shared" si="42"/>
        <v>T_heat_only_6</v>
      </c>
      <c r="H947" s="3">
        <v>13.79169788355253</v>
      </c>
      <c r="I947" s="3">
        <f t="shared" si="44"/>
        <v>3.5999999999999997E-2</v>
      </c>
      <c r="J947" s="3">
        <f>VLOOKUP(B947,key!A:J,5,FALSE)</f>
        <v>8.5</v>
      </c>
      <c r="K947" s="3">
        <f>VLOOKUP(B947,key!A:J,8,FALSE)</f>
        <v>66</v>
      </c>
      <c r="L947" s="3">
        <f>ROUND(VLOOKUP(B947,key!A:J,10,FALSE),2)</f>
        <v>3.1</v>
      </c>
    </row>
    <row r="948" spans="1:12" x14ac:dyDescent="0.4">
      <c r="A948" s="3">
        <v>10</v>
      </c>
      <c r="B948" s="3" t="s">
        <v>603</v>
      </c>
      <c r="C948" s="3" t="s">
        <v>541</v>
      </c>
      <c r="D948" s="3" t="s">
        <v>1</v>
      </c>
      <c r="E948" s="3" t="s">
        <v>648</v>
      </c>
      <c r="F948" s="3" t="str">
        <f t="shared" si="43"/>
        <v>T_heat_only</v>
      </c>
      <c r="G948" s="3" t="str">
        <f t="shared" si="42"/>
        <v>T_heat_only_10</v>
      </c>
      <c r="H948" s="3">
        <v>22.201971201525204</v>
      </c>
      <c r="I948" s="3">
        <f t="shared" si="44"/>
        <v>5.8000000000000003E-2</v>
      </c>
      <c r="J948" s="3">
        <f>VLOOKUP(B948,key!A:J,5,FALSE)</f>
        <v>8.5</v>
      </c>
      <c r="K948" s="3">
        <f>VLOOKUP(B948,key!A:J,8,FALSE)</f>
        <v>66</v>
      </c>
      <c r="L948" s="3">
        <f>ROUND(VLOOKUP(B948,key!A:J,10,FALSE),2)</f>
        <v>3.1</v>
      </c>
    </row>
    <row r="949" spans="1:12" x14ac:dyDescent="0.4">
      <c r="A949" s="3">
        <v>-10</v>
      </c>
      <c r="B949" s="3" t="s">
        <v>604</v>
      </c>
      <c r="C949" s="3" t="s">
        <v>541</v>
      </c>
      <c r="D949" s="3" t="s">
        <v>1</v>
      </c>
      <c r="E949" s="3" t="s">
        <v>648</v>
      </c>
      <c r="F949" s="3" t="str">
        <f t="shared" si="43"/>
        <v>T_heat_only</v>
      </c>
      <c r="G949" s="3" t="str">
        <f t="shared" si="42"/>
        <v>T_heat_only_-10</v>
      </c>
      <c r="H949" s="3">
        <v>35.404957703648023</v>
      </c>
      <c r="I949" s="3">
        <f t="shared" si="44"/>
        <v>0.104</v>
      </c>
      <c r="J949" s="3">
        <f>VLOOKUP(B949,key!A:J,5,FALSE)</f>
        <v>7.6</v>
      </c>
      <c r="K949" s="3">
        <f>VLOOKUP(B949,key!A:J,8,FALSE)</f>
        <v>75</v>
      </c>
      <c r="L949" s="3">
        <f>ROUND(VLOOKUP(B949,key!A:J,10,FALSE),2)</f>
        <v>3.46</v>
      </c>
    </row>
    <row r="950" spans="1:12" x14ac:dyDescent="0.4">
      <c r="A950" s="3">
        <v>1</v>
      </c>
      <c r="B950" s="3" t="s">
        <v>604</v>
      </c>
      <c r="C950" s="3" t="s">
        <v>541</v>
      </c>
      <c r="D950" s="3" t="s">
        <v>1</v>
      </c>
      <c r="E950" s="3" t="s">
        <v>648</v>
      </c>
      <c r="F950" s="3" t="str">
        <f t="shared" si="43"/>
        <v>T_heat_only</v>
      </c>
      <c r="G950" s="3" t="str">
        <f t="shared" si="42"/>
        <v>T_heat_only_1</v>
      </c>
      <c r="H950" s="3">
        <v>85.431101518842496</v>
      </c>
      <c r="I950" s="3">
        <f t="shared" si="44"/>
        <v>0.252</v>
      </c>
      <c r="J950" s="3">
        <f>VLOOKUP(B950,key!A:J,5,FALSE)</f>
        <v>7.6</v>
      </c>
      <c r="K950" s="3">
        <f>VLOOKUP(B950,key!A:J,8,FALSE)</f>
        <v>75</v>
      </c>
      <c r="L950" s="3">
        <f>ROUND(VLOOKUP(B950,key!A:J,10,FALSE),2)</f>
        <v>3.46</v>
      </c>
    </row>
    <row r="951" spans="1:12" x14ac:dyDescent="0.4">
      <c r="A951" s="3">
        <v>2</v>
      </c>
      <c r="B951" s="3" t="s">
        <v>604</v>
      </c>
      <c r="C951" s="3" t="s">
        <v>541</v>
      </c>
      <c r="D951" s="3" t="s">
        <v>1</v>
      </c>
      <c r="E951" s="3" t="s">
        <v>648</v>
      </c>
      <c r="F951" s="3" t="str">
        <f t="shared" si="43"/>
        <v>T_heat_only</v>
      </c>
      <c r="G951" s="3" t="str">
        <f t="shared" si="42"/>
        <v>T_heat_only_2</v>
      </c>
      <c r="H951" s="3">
        <v>35.215266425491961</v>
      </c>
      <c r="I951" s="3">
        <f t="shared" si="44"/>
        <v>0.104</v>
      </c>
      <c r="J951" s="3">
        <f>VLOOKUP(B951,key!A:J,5,FALSE)</f>
        <v>7.6</v>
      </c>
      <c r="K951" s="3">
        <f>VLOOKUP(B951,key!A:J,8,FALSE)</f>
        <v>75</v>
      </c>
      <c r="L951" s="3">
        <f>ROUND(VLOOKUP(B951,key!A:J,10,FALSE),2)</f>
        <v>3.46</v>
      </c>
    </row>
    <row r="952" spans="1:12" x14ac:dyDescent="0.4">
      <c r="A952" s="3">
        <v>6</v>
      </c>
      <c r="B952" s="3" t="s">
        <v>604</v>
      </c>
      <c r="C952" s="3" t="s">
        <v>541</v>
      </c>
      <c r="D952" s="3" t="s">
        <v>1</v>
      </c>
      <c r="E952" s="3" t="s">
        <v>648</v>
      </c>
      <c r="F952" s="3" t="str">
        <f t="shared" si="43"/>
        <v>T_heat_only</v>
      </c>
      <c r="G952" s="3" t="str">
        <f t="shared" si="42"/>
        <v>T_heat_only_6</v>
      </c>
      <c r="H952" s="3">
        <v>52.558211164721854</v>
      </c>
      <c r="I952" s="3">
        <f t="shared" si="44"/>
        <v>0.155</v>
      </c>
      <c r="J952" s="3">
        <f>VLOOKUP(B952,key!A:J,5,FALSE)</f>
        <v>7.6</v>
      </c>
      <c r="K952" s="3">
        <f>VLOOKUP(B952,key!A:J,8,FALSE)</f>
        <v>75</v>
      </c>
      <c r="L952" s="3">
        <f>ROUND(VLOOKUP(B952,key!A:J,10,FALSE),2)</f>
        <v>3.46</v>
      </c>
    </row>
    <row r="953" spans="1:12" x14ac:dyDescent="0.4">
      <c r="A953" s="3">
        <v>10</v>
      </c>
      <c r="B953" s="3" t="s">
        <v>604</v>
      </c>
      <c r="C953" s="3" t="s">
        <v>541</v>
      </c>
      <c r="D953" s="3" t="s">
        <v>1</v>
      </c>
      <c r="E953" s="3" t="s">
        <v>648</v>
      </c>
      <c r="F953" s="3" t="str">
        <f t="shared" si="43"/>
        <v>T_heat_only</v>
      </c>
      <c r="G953" s="3" t="str">
        <f t="shared" si="42"/>
        <v>T_heat_only_10</v>
      </c>
      <c r="H953" s="3">
        <v>16.765821615104983</v>
      </c>
      <c r="I953" s="3">
        <f t="shared" si="44"/>
        <v>4.9000000000000002E-2</v>
      </c>
      <c r="J953" s="3">
        <f>VLOOKUP(B953,key!A:J,5,FALSE)</f>
        <v>7.6</v>
      </c>
      <c r="K953" s="3">
        <f>VLOOKUP(B953,key!A:J,8,FALSE)</f>
        <v>75</v>
      </c>
      <c r="L953" s="3">
        <f>ROUND(VLOOKUP(B953,key!A:J,10,FALSE),2)</f>
        <v>3.46</v>
      </c>
    </row>
    <row r="954" spans="1:12" x14ac:dyDescent="0.4">
      <c r="A954" s="3">
        <v>-10</v>
      </c>
      <c r="B954" s="3" t="s">
        <v>605</v>
      </c>
      <c r="C954" s="3" t="s">
        <v>541</v>
      </c>
      <c r="D954" s="3" t="s">
        <v>1</v>
      </c>
      <c r="E954" s="3" t="s">
        <v>648</v>
      </c>
      <c r="F954" s="3" t="str">
        <f t="shared" si="43"/>
        <v>T_heat_only</v>
      </c>
      <c r="G954" s="3" t="str">
        <f t="shared" si="42"/>
        <v>T_heat_only_-10</v>
      </c>
      <c r="H954" s="3">
        <v>21.688907591346862</v>
      </c>
      <c r="I954" s="3">
        <f t="shared" si="44"/>
        <v>6.2E-2</v>
      </c>
      <c r="J954" s="3">
        <f>VLOOKUP(B954,key!A:J,5,FALSE)</f>
        <v>7.8</v>
      </c>
      <c r="K954" s="3">
        <f>VLOOKUP(B954,key!A:J,8,FALSE)</f>
        <v>76</v>
      </c>
      <c r="L954" s="3">
        <f>ROUND(VLOOKUP(B954,key!A:J,10,FALSE),2)</f>
        <v>3.49</v>
      </c>
    </row>
    <row r="955" spans="1:12" x14ac:dyDescent="0.4">
      <c r="A955" s="3">
        <v>1</v>
      </c>
      <c r="B955" s="3" t="s">
        <v>605</v>
      </c>
      <c r="C955" s="3" t="s">
        <v>541</v>
      </c>
      <c r="D955" s="3" t="s">
        <v>1</v>
      </c>
      <c r="E955" s="3" t="s">
        <v>648</v>
      </c>
      <c r="F955" s="3" t="str">
        <f t="shared" si="43"/>
        <v>T_heat_only</v>
      </c>
      <c r="G955" s="3" t="str">
        <f t="shared" si="42"/>
        <v>T_heat_only_1</v>
      </c>
      <c r="H955" s="3">
        <v>78.592626773879601</v>
      </c>
      <c r="I955" s="3">
        <f t="shared" si="44"/>
        <v>0.22600000000000001</v>
      </c>
      <c r="J955" s="3">
        <f>VLOOKUP(B955,key!A:J,5,FALSE)</f>
        <v>7.8</v>
      </c>
      <c r="K955" s="3">
        <f>VLOOKUP(B955,key!A:J,8,FALSE)</f>
        <v>76</v>
      </c>
      <c r="L955" s="3">
        <f>ROUND(VLOOKUP(B955,key!A:J,10,FALSE),2)</f>
        <v>3.49</v>
      </c>
    </row>
    <row r="956" spans="1:12" x14ac:dyDescent="0.4">
      <c r="A956" s="3">
        <v>2</v>
      </c>
      <c r="B956" s="3" t="s">
        <v>605</v>
      </c>
      <c r="C956" s="3" t="s">
        <v>541</v>
      </c>
      <c r="D956" s="3" t="s">
        <v>1</v>
      </c>
      <c r="E956" s="3" t="s">
        <v>648</v>
      </c>
      <c r="F956" s="3" t="str">
        <f t="shared" si="43"/>
        <v>T_heat_only</v>
      </c>
      <c r="G956" s="3" t="str">
        <f t="shared" si="42"/>
        <v>T_heat_only_2</v>
      </c>
      <c r="H956" s="3">
        <v>129.98826888847793</v>
      </c>
      <c r="I956" s="3">
        <f t="shared" si="44"/>
        <v>0.373</v>
      </c>
      <c r="J956" s="3">
        <f>VLOOKUP(B956,key!A:J,5,FALSE)</f>
        <v>7.8</v>
      </c>
      <c r="K956" s="3">
        <f>VLOOKUP(B956,key!A:J,8,FALSE)</f>
        <v>76</v>
      </c>
      <c r="L956" s="3">
        <f>ROUND(VLOOKUP(B956,key!A:J,10,FALSE),2)</f>
        <v>3.49</v>
      </c>
    </row>
    <row r="957" spans="1:12" x14ac:dyDescent="0.4">
      <c r="A957" s="3">
        <v>6</v>
      </c>
      <c r="B957" s="3" t="s">
        <v>605</v>
      </c>
      <c r="C957" s="3" t="s">
        <v>541</v>
      </c>
      <c r="D957" s="3" t="s">
        <v>1</v>
      </c>
      <c r="E957" s="3" t="s">
        <v>648</v>
      </c>
      <c r="F957" s="3" t="str">
        <f t="shared" si="43"/>
        <v>T_heat_only</v>
      </c>
      <c r="G957" s="3" t="str">
        <f t="shared" si="42"/>
        <v>T_heat_only_6</v>
      </c>
      <c r="H957" s="3">
        <v>67.828477572480395</v>
      </c>
      <c r="I957" s="3">
        <f t="shared" si="44"/>
        <v>0.19500000000000001</v>
      </c>
      <c r="J957" s="3">
        <f>VLOOKUP(B957,key!A:J,5,FALSE)</f>
        <v>7.8</v>
      </c>
      <c r="K957" s="3">
        <f>VLOOKUP(B957,key!A:J,8,FALSE)</f>
        <v>76</v>
      </c>
      <c r="L957" s="3">
        <f>ROUND(VLOOKUP(B957,key!A:J,10,FALSE),2)</f>
        <v>3.49</v>
      </c>
    </row>
    <row r="958" spans="1:12" x14ac:dyDescent="0.4">
      <c r="A958" s="3">
        <v>10</v>
      </c>
      <c r="B958" s="3" t="s">
        <v>605</v>
      </c>
      <c r="C958" s="3" t="s">
        <v>541</v>
      </c>
      <c r="D958" s="3" t="s">
        <v>1</v>
      </c>
      <c r="E958" s="3" t="s">
        <v>648</v>
      </c>
      <c r="F958" s="3" t="str">
        <f t="shared" si="43"/>
        <v>T_heat_only</v>
      </c>
      <c r="G958" s="3" t="str">
        <f t="shared" si="42"/>
        <v>T_heat_only_10</v>
      </c>
      <c r="H958" s="3">
        <v>17.123920684195753</v>
      </c>
      <c r="I958" s="3">
        <f t="shared" si="44"/>
        <v>4.9000000000000002E-2</v>
      </c>
      <c r="J958" s="3">
        <f>VLOOKUP(B958,key!A:J,5,FALSE)</f>
        <v>7.8</v>
      </c>
      <c r="K958" s="3">
        <f>VLOOKUP(B958,key!A:J,8,FALSE)</f>
        <v>76</v>
      </c>
      <c r="L958" s="3">
        <f>ROUND(VLOOKUP(B958,key!A:J,10,FALSE),2)</f>
        <v>3.49</v>
      </c>
    </row>
    <row r="959" spans="1:12" x14ac:dyDescent="0.4">
      <c r="A959" s="3">
        <v>-10</v>
      </c>
      <c r="B959" s="3" t="s">
        <v>606</v>
      </c>
      <c r="C959" s="3" t="s">
        <v>541</v>
      </c>
      <c r="D959" s="3" t="s">
        <v>1</v>
      </c>
      <c r="E959" s="3" t="s">
        <v>648</v>
      </c>
      <c r="F959" s="3" t="str">
        <f t="shared" si="43"/>
        <v>T_heat_only</v>
      </c>
      <c r="G959" s="3" t="str">
        <f t="shared" si="42"/>
        <v>T_heat_only_-10</v>
      </c>
      <c r="H959" s="3">
        <v>10.219967310504188</v>
      </c>
      <c r="I959" s="3">
        <f t="shared" si="44"/>
        <v>2.4E-2</v>
      </c>
      <c r="J959" s="3">
        <f>VLOOKUP(B959,key!A:J,5,FALSE)</f>
        <v>9.5</v>
      </c>
      <c r="K959" s="3">
        <f>VLOOKUP(B959,key!A:J,8,FALSE)</f>
        <v>125</v>
      </c>
      <c r="L959" s="3">
        <f>ROUND(VLOOKUP(B959,key!A:J,10,FALSE),2)</f>
        <v>5.47</v>
      </c>
    </row>
    <row r="960" spans="1:12" x14ac:dyDescent="0.4">
      <c r="A960" s="3">
        <v>1</v>
      </c>
      <c r="B960" s="3" t="s">
        <v>606</v>
      </c>
      <c r="C960" s="3" t="s">
        <v>541</v>
      </c>
      <c r="D960" s="3" t="s">
        <v>1</v>
      </c>
      <c r="E960" s="3" t="s">
        <v>648</v>
      </c>
      <c r="F960" s="3" t="str">
        <f t="shared" si="43"/>
        <v>T_heat_only</v>
      </c>
      <c r="G960" s="3" t="str">
        <f t="shared" si="42"/>
        <v>T_heat_only_1</v>
      </c>
      <c r="H960" s="3">
        <v>180.13312553572376</v>
      </c>
      <c r="I960" s="3">
        <f t="shared" si="44"/>
        <v>0.42499999999999999</v>
      </c>
      <c r="J960" s="3">
        <f>VLOOKUP(B960,key!A:J,5,FALSE)</f>
        <v>9.5</v>
      </c>
      <c r="K960" s="3">
        <f>VLOOKUP(B960,key!A:J,8,FALSE)</f>
        <v>125</v>
      </c>
      <c r="L960" s="3">
        <f>ROUND(VLOOKUP(B960,key!A:J,10,FALSE),2)</f>
        <v>5.47</v>
      </c>
    </row>
    <row r="961" spans="1:12" x14ac:dyDescent="0.4">
      <c r="A961" s="3">
        <v>2</v>
      </c>
      <c r="B961" s="3" t="s">
        <v>606</v>
      </c>
      <c r="C961" s="3" t="s">
        <v>541</v>
      </c>
      <c r="D961" s="3" t="s">
        <v>1</v>
      </c>
      <c r="E961" s="3" t="s">
        <v>648</v>
      </c>
      <c r="F961" s="3" t="str">
        <f t="shared" si="43"/>
        <v>T_heat_only</v>
      </c>
      <c r="G961" s="3" t="str">
        <f t="shared" si="42"/>
        <v>T_heat_only_2</v>
      </c>
      <c r="H961" s="3">
        <v>109.42262836077522</v>
      </c>
      <c r="I961" s="3">
        <f t="shared" si="44"/>
        <v>0.25800000000000001</v>
      </c>
      <c r="J961" s="3">
        <f>VLOOKUP(B961,key!A:J,5,FALSE)</f>
        <v>9.5</v>
      </c>
      <c r="K961" s="3">
        <f>VLOOKUP(B961,key!A:J,8,FALSE)</f>
        <v>125</v>
      </c>
      <c r="L961" s="3">
        <f>ROUND(VLOOKUP(B961,key!A:J,10,FALSE),2)</f>
        <v>5.47</v>
      </c>
    </row>
    <row r="962" spans="1:12" x14ac:dyDescent="0.4">
      <c r="A962" s="3">
        <v>6</v>
      </c>
      <c r="B962" s="3" t="s">
        <v>606</v>
      </c>
      <c r="C962" s="3" t="s">
        <v>541</v>
      </c>
      <c r="D962" s="3" t="s">
        <v>1</v>
      </c>
      <c r="E962" s="3" t="s">
        <v>648</v>
      </c>
      <c r="F962" s="3" t="str">
        <f t="shared" si="43"/>
        <v>T_heat_only</v>
      </c>
      <c r="G962" s="3" t="str">
        <f t="shared" ref="G962:G1025" si="45">D962&amp;"_"&amp;E962&amp;"_"&amp;A962</f>
        <v>T_heat_only_6</v>
      </c>
      <c r="H962" s="3">
        <v>64.507716542409895</v>
      </c>
      <c r="I962" s="3">
        <f t="shared" si="44"/>
        <v>0.152</v>
      </c>
      <c r="J962" s="3">
        <f>VLOOKUP(B962,key!A:J,5,FALSE)</f>
        <v>9.5</v>
      </c>
      <c r="K962" s="3">
        <f>VLOOKUP(B962,key!A:J,8,FALSE)</f>
        <v>125</v>
      </c>
      <c r="L962" s="3">
        <f>ROUND(VLOOKUP(B962,key!A:J,10,FALSE),2)</f>
        <v>5.47</v>
      </c>
    </row>
    <row r="963" spans="1:12" x14ac:dyDescent="0.4">
      <c r="A963" s="3">
        <v>10</v>
      </c>
      <c r="B963" s="3" t="s">
        <v>606</v>
      </c>
      <c r="C963" s="3" t="s">
        <v>541</v>
      </c>
      <c r="D963" s="3" t="s">
        <v>1</v>
      </c>
      <c r="E963" s="3" t="s">
        <v>648</v>
      </c>
      <c r="F963" s="3" t="str">
        <f t="shared" ref="F963:F1026" si="46">D963&amp;"_"&amp;E963</f>
        <v>T_heat_only</v>
      </c>
      <c r="G963" s="3" t="str">
        <f t="shared" si="45"/>
        <v>T_heat_only_10</v>
      </c>
      <c r="H963" s="3">
        <v>17.356690462976459</v>
      </c>
      <c r="I963" s="3">
        <f t="shared" ref="I963:I1026" si="47">ROUND((H963/44.6596)/J963,3)</f>
        <v>4.1000000000000002E-2</v>
      </c>
      <c r="J963" s="3">
        <f>VLOOKUP(B963,key!A:J,5,FALSE)</f>
        <v>9.5</v>
      </c>
      <c r="K963" s="3">
        <f>VLOOKUP(B963,key!A:J,8,FALSE)</f>
        <v>125</v>
      </c>
      <c r="L963" s="3">
        <f>ROUND(VLOOKUP(B963,key!A:J,10,FALSE),2)</f>
        <v>5.47</v>
      </c>
    </row>
    <row r="964" spans="1:12" x14ac:dyDescent="0.4">
      <c r="A964" s="3">
        <v>-10</v>
      </c>
      <c r="B964" s="3" t="s">
        <v>607</v>
      </c>
      <c r="C964" s="3" t="s">
        <v>541</v>
      </c>
      <c r="D964" s="3" t="s">
        <v>1</v>
      </c>
      <c r="E964" s="3" t="s">
        <v>648</v>
      </c>
      <c r="F964" s="3" t="str">
        <f t="shared" si="46"/>
        <v>T_heat_only</v>
      </c>
      <c r="G964" s="3" t="str">
        <f t="shared" si="45"/>
        <v>T_heat_only_-10</v>
      </c>
      <c r="H964" s="3">
        <v>34.03323518389395</v>
      </c>
      <c r="I964" s="3">
        <f t="shared" si="47"/>
        <v>8.7999999999999995E-2</v>
      </c>
      <c r="J964" s="3">
        <f>VLOOKUP(B964,key!A:J,5,FALSE)</f>
        <v>8.6999999999999993</v>
      </c>
      <c r="K964" s="3">
        <f>VLOOKUP(B964,key!A:J,8,FALSE)</f>
        <v>86</v>
      </c>
      <c r="L964" s="3">
        <f>ROUND(VLOOKUP(B964,key!A:J,10,FALSE),2)</f>
        <v>3.89</v>
      </c>
    </row>
    <row r="965" spans="1:12" x14ac:dyDescent="0.4">
      <c r="A965" s="3">
        <v>1</v>
      </c>
      <c r="B965" s="3" t="s">
        <v>607</v>
      </c>
      <c r="C965" s="3" t="s">
        <v>541</v>
      </c>
      <c r="D965" s="3" t="s">
        <v>1</v>
      </c>
      <c r="E965" s="3" t="s">
        <v>648</v>
      </c>
      <c r="F965" s="3" t="str">
        <f t="shared" si="46"/>
        <v>T_heat_only</v>
      </c>
      <c r="G965" s="3" t="str">
        <f t="shared" si="45"/>
        <v>T_heat_only_1</v>
      </c>
      <c r="H965" s="3">
        <v>211.76155723668273</v>
      </c>
      <c r="I965" s="3">
        <f t="shared" si="47"/>
        <v>0.54500000000000004</v>
      </c>
      <c r="J965" s="3">
        <f>VLOOKUP(B965,key!A:J,5,FALSE)</f>
        <v>8.6999999999999993</v>
      </c>
      <c r="K965" s="3">
        <f>VLOOKUP(B965,key!A:J,8,FALSE)</f>
        <v>86</v>
      </c>
      <c r="L965" s="3">
        <f>ROUND(VLOOKUP(B965,key!A:J,10,FALSE),2)</f>
        <v>3.89</v>
      </c>
    </row>
    <row r="966" spans="1:12" x14ac:dyDescent="0.4">
      <c r="A966" s="3">
        <v>2</v>
      </c>
      <c r="B966" s="3" t="s">
        <v>607</v>
      </c>
      <c r="C966" s="3" t="s">
        <v>541</v>
      </c>
      <c r="D966" s="3" t="s">
        <v>1</v>
      </c>
      <c r="E966" s="3" t="s">
        <v>648</v>
      </c>
      <c r="F966" s="3" t="str">
        <f t="shared" si="46"/>
        <v>T_heat_only</v>
      </c>
      <c r="G966" s="3" t="str">
        <f t="shared" si="45"/>
        <v>T_heat_only_2</v>
      </c>
      <c r="H966" s="3">
        <v>89.507324646924175</v>
      </c>
      <c r="I966" s="3">
        <f t="shared" si="47"/>
        <v>0.23</v>
      </c>
      <c r="J966" s="3">
        <f>VLOOKUP(B966,key!A:J,5,FALSE)</f>
        <v>8.6999999999999993</v>
      </c>
      <c r="K966" s="3">
        <f>VLOOKUP(B966,key!A:J,8,FALSE)</f>
        <v>86</v>
      </c>
      <c r="L966" s="3">
        <f>ROUND(VLOOKUP(B966,key!A:J,10,FALSE),2)</f>
        <v>3.89</v>
      </c>
    </row>
    <row r="967" spans="1:12" x14ac:dyDescent="0.4">
      <c r="A967" s="3">
        <v>6</v>
      </c>
      <c r="B967" s="3" t="s">
        <v>607</v>
      </c>
      <c r="C967" s="3" t="s">
        <v>541</v>
      </c>
      <c r="D967" s="3" t="s">
        <v>1</v>
      </c>
      <c r="E967" s="3" t="s">
        <v>648</v>
      </c>
      <c r="F967" s="3" t="str">
        <f t="shared" si="46"/>
        <v>T_heat_only</v>
      </c>
      <c r="G967" s="3" t="str">
        <f t="shared" si="45"/>
        <v>T_heat_only_6</v>
      </c>
      <c r="H967" s="3">
        <v>94.84325672275186</v>
      </c>
      <c r="I967" s="3">
        <f t="shared" si="47"/>
        <v>0.24399999999999999</v>
      </c>
      <c r="J967" s="3">
        <f>VLOOKUP(B967,key!A:J,5,FALSE)</f>
        <v>8.6999999999999993</v>
      </c>
      <c r="K967" s="3">
        <f>VLOOKUP(B967,key!A:J,8,FALSE)</f>
        <v>86</v>
      </c>
      <c r="L967" s="3">
        <f>ROUND(VLOOKUP(B967,key!A:J,10,FALSE),2)</f>
        <v>3.89</v>
      </c>
    </row>
    <row r="968" spans="1:12" x14ac:dyDescent="0.4">
      <c r="A968" s="3">
        <v>10</v>
      </c>
      <c r="B968" s="3" t="s">
        <v>607</v>
      </c>
      <c r="C968" s="3" t="s">
        <v>541</v>
      </c>
      <c r="D968" s="3" t="s">
        <v>1</v>
      </c>
      <c r="E968" s="3" t="s">
        <v>648</v>
      </c>
      <c r="F968" s="3" t="str">
        <f t="shared" si="46"/>
        <v>T_heat_only</v>
      </c>
      <c r="G968" s="3" t="str">
        <f t="shared" si="45"/>
        <v>T_heat_only_10</v>
      </c>
      <c r="H968" s="3">
        <v>41.719821290699514</v>
      </c>
      <c r="I968" s="3">
        <f t="shared" si="47"/>
        <v>0.107</v>
      </c>
      <c r="J968" s="3">
        <f>VLOOKUP(B968,key!A:J,5,FALSE)</f>
        <v>8.6999999999999993</v>
      </c>
      <c r="K968" s="3">
        <f>VLOOKUP(B968,key!A:J,8,FALSE)</f>
        <v>86</v>
      </c>
      <c r="L968" s="3">
        <f>ROUND(VLOOKUP(B968,key!A:J,10,FALSE),2)</f>
        <v>3.89</v>
      </c>
    </row>
    <row r="969" spans="1:12" x14ac:dyDescent="0.4">
      <c r="A969" s="3">
        <v>-10</v>
      </c>
      <c r="B969" s="3" t="s">
        <v>608</v>
      </c>
      <c r="C969" s="3" t="s">
        <v>541</v>
      </c>
      <c r="D969" s="3" t="s">
        <v>1</v>
      </c>
      <c r="E969" s="3" t="s">
        <v>648</v>
      </c>
      <c r="F969" s="3" t="str">
        <f t="shared" si="46"/>
        <v>T_heat_only</v>
      </c>
      <c r="G969" s="3" t="str">
        <f t="shared" si="45"/>
        <v>T_heat_only_-10</v>
      </c>
      <c r="H969" s="3">
        <v>26.215833565869701</v>
      </c>
      <c r="I969" s="3">
        <f t="shared" si="47"/>
        <v>7.4999999999999997E-2</v>
      </c>
      <c r="J969" s="3">
        <f>VLOOKUP(B969,key!A:J,5,FALSE)</f>
        <v>7.8</v>
      </c>
      <c r="K969" s="3">
        <f>VLOOKUP(B969,key!A:J,8,FALSE)</f>
        <v>77</v>
      </c>
      <c r="L969" s="3">
        <f>ROUND(VLOOKUP(B969,key!A:J,10,FALSE),2)</f>
        <v>3.55</v>
      </c>
    </row>
    <row r="970" spans="1:12" x14ac:dyDescent="0.4">
      <c r="A970" s="3">
        <v>1</v>
      </c>
      <c r="B970" s="3" t="s">
        <v>608</v>
      </c>
      <c r="C970" s="3" t="s">
        <v>541</v>
      </c>
      <c r="D970" s="3" t="s">
        <v>1</v>
      </c>
      <c r="E970" s="3" t="s">
        <v>648</v>
      </c>
      <c r="F970" s="3" t="str">
        <f t="shared" si="46"/>
        <v>T_heat_only</v>
      </c>
      <c r="G970" s="3" t="str">
        <f t="shared" si="45"/>
        <v>T_heat_only_1</v>
      </c>
      <c r="H970" s="3">
        <v>29.947602629544207</v>
      </c>
      <c r="I970" s="3">
        <f t="shared" si="47"/>
        <v>8.5999999999999993E-2</v>
      </c>
      <c r="J970" s="3">
        <f>VLOOKUP(B970,key!A:J,5,FALSE)</f>
        <v>7.8</v>
      </c>
      <c r="K970" s="3">
        <f>VLOOKUP(B970,key!A:J,8,FALSE)</f>
        <v>77</v>
      </c>
      <c r="L970" s="3">
        <f>ROUND(VLOOKUP(B970,key!A:J,10,FALSE),2)</f>
        <v>3.55</v>
      </c>
    </row>
    <row r="971" spans="1:12" x14ac:dyDescent="0.4">
      <c r="A971" s="3">
        <v>2</v>
      </c>
      <c r="B971" s="3" t="s">
        <v>608</v>
      </c>
      <c r="C971" s="3" t="s">
        <v>541</v>
      </c>
      <c r="D971" s="3" t="s">
        <v>1</v>
      </c>
      <c r="E971" s="3" t="s">
        <v>648</v>
      </c>
      <c r="F971" s="3" t="str">
        <f t="shared" si="46"/>
        <v>T_heat_only</v>
      </c>
      <c r="G971" s="3" t="str">
        <f t="shared" si="45"/>
        <v>T_heat_only_2</v>
      </c>
      <c r="H971" s="3">
        <v>180.66934117100584</v>
      </c>
      <c r="I971" s="3">
        <f t="shared" si="47"/>
        <v>0.51900000000000002</v>
      </c>
      <c r="J971" s="3">
        <f>VLOOKUP(B971,key!A:J,5,FALSE)</f>
        <v>7.8</v>
      </c>
      <c r="K971" s="3">
        <f>VLOOKUP(B971,key!A:J,8,FALSE)</f>
        <v>77</v>
      </c>
      <c r="L971" s="3">
        <f>ROUND(VLOOKUP(B971,key!A:J,10,FALSE),2)</f>
        <v>3.55</v>
      </c>
    </row>
    <row r="972" spans="1:12" x14ac:dyDescent="0.4">
      <c r="A972" s="3">
        <v>6</v>
      </c>
      <c r="B972" s="3" t="s">
        <v>608</v>
      </c>
      <c r="C972" s="3" t="s">
        <v>541</v>
      </c>
      <c r="D972" s="3" t="s">
        <v>1</v>
      </c>
      <c r="E972" s="3" t="s">
        <v>648</v>
      </c>
      <c r="F972" s="3" t="str">
        <f t="shared" si="46"/>
        <v>T_heat_only</v>
      </c>
      <c r="G972" s="3" t="str">
        <f t="shared" si="45"/>
        <v>T_heat_only_6</v>
      </c>
      <c r="H972" s="3">
        <v>70.097334883323299</v>
      </c>
      <c r="I972" s="3">
        <f t="shared" si="47"/>
        <v>0.20100000000000001</v>
      </c>
      <c r="J972" s="3">
        <f>VLOOKUP(B972,key!A:J,5,FALSE)</f>
        <v>7.8</v>
      </c>
      <c r="K972" s="3">
        <f>VLOOKUP(B972,key!A:J,8,FALSE)</f>
        <v>77</v>
      </c>
      <c r="L972" s="3">
        <f>ROUND(VLOOKUP(B972,key!A:J,10,FALSE),2)</f>
        <v>3.55</v>
      </c>
    </row>
    <row r="973" spans="1:12" x14ac:dyDescent="0.4">
      <c r="A973" s="3">
        <v>10</v>
      </c>
      <c r="B973" s="3" t="s">
        <v>608</v>
      </c>
      <c r="C973" s="3" t="s">
        <v>541</v>
      </c>
      <c r="D973" s="3" t="s">
        <v>1</v>
      </c>
      <c r="E973" s="3" t="s">
        <v>648</v>
      </c>
      <c r="F973" s="3" t="str">
        <f t="shared" si="46"/>
        <v>T_heat_only</v>
      </c>
      <c r="G973" s="3" t="str">
        <f t="shared" si="45"/>
        <v>T_heat_only_10</v>
      </c>
      <c r="H973" s="3">
        <v>41.836988748864414</v>
      </c>
      <c r="I973" s="3">
        <f t="shared" si="47"/>
        <v>0.12</v>
      </c>
      <c r="J973" s="3">
        <f>VLOOKUP(B973,key!A:J,5,FALSE)</f>
        <v>7.8</v>
      </c>
      <c r="K973" s="3">
        <f>VLOOKUP(B973,key!A:J,8,FALSE)</f>
        <v>77</v>
      </c>
      <c r="L973" s="3">
        <f>ROUND(VLOOKUP(B973,key!A:J,10,FALSE),2)</f>
        <v>3.55</v>
      </c>
    </row>
    <row r="974" spans="1:12" x14ac:dyDescent="0.4">
      <c r="A974" s="3">
        <v>-10</v>
      </c>
      <c r="B974" s="3" t="s">
        <v>609</v>
      </c>
      <c r="C974" s="3" t="s">
        <v>541</v>
      </c>
      <c r="D974" s="3" t="s">
        <v>1</v>
      </c>
      <c r="E974" s="3" t="s">
        <v>648</v>
      </c>
      <c r="F974" s="3" t="str">
        <f t="shared" si="46"/>
        <v>T_heat_only</v>
      </c>
      <c r="G974" s="3" t="str">
        <f t="shared" si="45"/>
        <v>T_heat_only_-10</v>
      </c>
      <c r="H974" s="3">
        <v>9.1635916227599523</v>
      </c>
      <c r="I974" s="3">
        <f t="shared" si="47"/>
        <v>2.3E-2</v>
      </c>
      <c r="J974" s="3">
        <f>VLOOKUP(B974,key!A:J,5,FALSE)</f>
        <v>9</v>
      </c>
      <c r="K974" s="3">
        <f>VLOOKUP(B974,key!A:J,8,FALSE)</f>
        <v>102</v>
      </c>
      <c r="L974" s="3">
        <f>ROUND(VLOOKUP(B974,key!A:J,10,FALSE),2)</f>
        <v>4.55</v>
      </c>
    </row>
    <row r="975" spans="1:12" x14ac:dyDescent="0.4">
      <c r="A975" s="3">
        <v>1</v>
      </c>
      <c r="B975" s="3" t="s">
        <v>609</v>
      </c>
      <c r="C975" s="3" t="s">
        <v>541</v>
      </c>
      <c r="D975" s="3" t="s">
        <v>1</v>
      </c>
      <c r="E975" s="3" t="s">
        <v>648</v>
      </c>
      <c r="F975" s="3" t="str">
        <f t="shared" si="46"/>
        <v>T_heat_only</v>
      </c>
      <c r="G975" s="3" t="str">
        <f t="shared" si="45"/>
        <v>T_heat_only_1</v>
      </c>
      <c r="H975" s="3">
        <v>53.421616491492443</v>
      </c>
      <c r="I975" s="3">
        <f t="shared" si="47"/>
        <v>0.13300000000000001</v>
      </c>
      <c r="J975" s="3">
        <f>VLOOKUP(B975,key!A:J,5,FALSE)</f>
        <v>9</v>
      </c>
      <c r="K975" s="3">
        <f>VLOOKUP(B975,key!A:J,8,FALSE)</f>
        <v>102</v>
      </c>
      <c r="L975" s="3">
        <f>ROUND(VLOOKUP(B975,key!A:J,10,FALSE),2)</f>
        <v>4.55</v>
      </c>
    </row>
    <row r="976" spans="1:12" x14ac:dyDescent="0.4">
      <c r="A976" s="3">
        <v>2</v>
      </c>
      <c r="B976" s="3" t="s">
        <v>609</v>
      </c>
      <c r="C976" s="3" t="s">
        <v>541</v>
      </c>
      <c r="D976" s="3" t="s">
        <v>1</v>
      </c>
      <c r="E976" s="3" t="s">
        <v>648</v>
      </c>
      <c r="F976" s="3" t="str">
        <f t="shared" si="46"/>
        <v>T_heat_only</v>
      </c>
      <c r="G976" s="3" t="str">
        <f t="shared" si="45"/>
        <v>T_heat_only_2</v>
      </c>
      <c r="H976" s="3">
        <v>49.682387405008797</v>
      </c>
      <c r="I976" s="3">
        <f t="shared" si="47"/>
        <v>0.124</v>
      </c>
      <c r="J976" s="3">
        <f>VLOOKUP(B976,key!A:J,5,FALSE)</f>
        <v>9</v>
      </c>
      <c r="K976" s="3">
        <f>VLOOKUP(B976,key!A:J,8,FALSE)</f>
        <v>102</v>
      </c>
      <c r="L976" s="3">
        <f>ROUND(VLOOKUP(B976,key!A:J,10,FALSE),2)</f>
        <v>4.55</v>
      </c>
    </row>
    <row r="977" spans="1:12" x14ac:dyDescent="0.4">
      <c r="A977" s="3">
        <v>6</v>
      </c>
      <c r="B977" s="3" t="s">
        <v>609</v>
      </c>
      <c r="C977" s="3" t="s">
        <v>541</v>
      </c>
      <c r="D977" s="3" t="s">
        <v>1</v>
      </c>
      <c r="E977" s="3" t="s">
        <v>648</v>
      </c>
      <c r="F977" s="3" t="str">
        <f t="shared" si="46"/>
        <v>T_heat_only</v>
      </c>
      <c r="G977" s="3" t="str">
        <f t="shared" si="45"/>
        <v>T_heat_only_6</v>
      </c>
      <c r="H977" s="3">
        <v>66.041278524807481</v>
      </c>
      <c r="I977" s="3">
        <f t="shared" si="47"/>
        <v>0.16400000000000001</v>
      </c>
      <c r="J977" s="3">
        <f>VLOOKUP(B977,key!A:J,5,FALSE)</f>
        <v>9</v>
      </c>
      <c r="K977" s="3">
        <f>VLOOKUP(B977,key!A:J,8,FALSE)</f>
        <v>102</v>
      </c>
      <c r="L977" s="3">
        <f>ROUND(VLOOKUP(B977,key!A:J,10,FALSE),2)</f>
        <v>4.55</v>
      </c>
    </row>
    <row r="978" spans="1:12" x14ac:dyDescent="0.4">
      <c r="A978" s="3">
        <v>10</v>
      </c>
      <c r="B978" s="3" t="s">
        <v>609</v>
      </c>
      <c r="C978" s="3" t="s">
        <v>541</v>
      </c>
      <c r="D978" s="3" t="s">
        <v>1</v>
      </c>
      <c r="E978" s="3" t="s">
        <v>648</v>
      </c>
      <c r="F978" s="3" t="str">
        <f t="shared" si="46"/>
        <v>T_heat_only</v>
      </c>
      <c r="G978" s="3" t="str">
        <f t="shared" si="45"/>
        <v>T_heat_only_10</v>
      </c>
      <c r="H978" s="3">
        <v>17.443400270272122</v>
      </c>
      <c r="I978" s="3">
        <f t="shared" si="47"/>
        <v>4.2999999999999997E-2</v>
      </c>
      <c r="J978" s="3">
        <f>VLOOKUP(B978,key!A:J,5,FALSE)</f>
        <v>9</v>
      </c>
      <c r="K978" s="3">
        <f>VLOOKUP(B978,key!A:J,8,FALSE)</f>
        <v>102</v>
      </c>
      <c r="L978" s="3">
        <f>ROUND(VLOOKUP(B978,key!A:J,10,FALSE),2)</f>
        <v>4.55</v>
      </c>
    </row>
    <row r="979" spans="1:12" x14ac:dyDescent="0.4">
      <c r="A979" s="3">
        <v>-10</v>
      </c>
      <c r="B979" s="3" t="s">
        <v>610</v>
      </c>
      <c r="C979" s="3" t="s">
        <v>541</v>
      </c>
      <c r="D979" s="3" t="s">
        <v>1</v>
      </c>
      <c r="E979" s="3" t="s">
        <v>648</v>
      </c>
      <c r="F979" s="3" t="str">
        <f t="shared" si="46"/>
        <v>T_heat_only</v>
      </c>
      <c r="G979" s="3" t="str">
        <f t="shared" si="45"/>
        <v>T_heat_only_-10</v>
      </c>
      <c r="H979" s="3">
        <v>22.783974073663813</v>
      </c>
      <c r="I979" s="3">
        <f t="shared" si="47"/>
        <v>5.2999999999999999E-2</v>
      </c>
      <c r="J979" s="3">
        <f>VLOOKUP(B979,key!A:J,5,FALSE)</f>
        <v>9.6999999999999993</v>
      </c>
      <c r="K979" s="3">
        <f>VLOOKUP(B979,key!A:J,8,FALSE)</f>
        <v>94</v>
      </c>
      <c r="L979" s="3">
        <f>ROUND(VLOOKUP(B979,key!A:J,10,FALSE),2)</f>
        <v>4.2300000000000004</v>
      </c>
    </row>
    <row r="980" spans="1:12" x14ac:dyDescent="0.4">
      <c r="A980" s="3">
        <v>1</v>
      </c>
      <c r="B980" s="3" t="s">
        <v>610</v>
      </c>
      <c r="C980" s="3" t="s">
        <v>541</v>
      </c>
      <c r="D980" s="3" t="s">
        <v>1</v>
      </c>
      <c r="E980" s="3" t="s">
        <v>648</v>
      </c>
      <c r="F980" s="3" t="str">
        <f t="shared" si="46"/>
        <v>T_heat_only</v>
      </c>
      <c r="G980" s="3" t="str">
        <f t="shared" si="45"/>
        <v>T_heat_only_1</v>
      </c>
      <c r="H980" s="3">
        <v>49.889262395476351</v>
      </c>
      <c r="I980" s="3">
        <f t="shared" si="47"/>
        <v>0.115</v>
      </c>
      <c r="J980" s="3">
        <f>VLOOKUP(B980,key!A:J,5,FALSE)</f>
        <v>9.6999999999999993</v>
      </c>
      <c r="K980" s="3">
        <f>VLOOKUP(B980,key!A:J,8,FALSE)</f>
        <v>94</v>
      </c>
      <c r="L980" s="3">
        <f>ROUND(VLOOKUP(B980,key!A:J,10,FALSE),2)</f>
        <v>4.2300000000000004</v>
      </c>
    </row>
    <row r="981" spans="1:12" x14ac:dyDescent="0.4">
      <c r="A981" s="3">
        <v>2</v>
      </c>
      <c r="B981" s="3" t="s">
        <v>610</v>
      </c>
      <c r="C981" s="3" t="s">
        <v>541</v>
      </c>
      <c r="D981" s="3" t="s">
        <v>1</v>
      </c>
      <c r="E981" s="3" t="s">
        <v>648</v>
      </c>
      <c r="F981" s="3" t="str">
        <f t="shared" si="46"/>
        <v>T_heat_only</v>
      </c>
      <c r="G981" s="3" t="str">
        <f t="shared" si="45"/>
        <v>T_heat_only_2</v>
      </c>
      <c r="H981" s="3">
        <v>84.804896998048775</v>
      </c>
      <c r="I981" s="3">
        <f t="shared" si="47"/>
        <v>0.19600000000000001</v>
      </c>
      <c r="J981" s="3">
        <f>VLOOKUP(B981,key!A:J,5,FALSE)</f>
        <v>9.6999999999999993</v>
      </c>
      <c r="K981" s="3">
        <f>VLOOKUP(B981,key!A:J,8,FALSE)</f>
        <v>94</v>
      </c>
      <c r="L981" s="3">
        <f>ROUND(VLOOKUP(B981,key!A:J,10,FALSE),2)</f>
        <v>4.2300000000000004</v>
      </c>
    </row>
    <row r="982" spans="1:12" x14ac:dyDescent="0.4">
      <c r="A982" s="3">
        <v>-10</v>
      </c>
      <c r="B982" s="3" t="s">
        <v>611</v>
      </c>
      <c r="C982" s="3" t="s">
        <v>541</v>
      </c>
      <c r="D982" s="3" t="s">
        <v>1</v>
      </c>
      <c r="E982" s="3" t="s">
        <v>648</v>
      </c>
      <c r="F982" s="3" t="str">
        <f t="shared" si="46"/>
        <v>T_heat_only</v>
      </c>
      <c r="G982" s="3" t="str">
        <f t="shared" si="45"/>
        <v>T_heat_only_-10</v>
      </c>
      <c r="H982" s="3">
        <v>11.220493842171066</v>
      </c>
      <c r="I982" s="3">
        <f t="shared" si="47"/>
        <v>3.4000000000000002E-2</v>
      </c>
      <c r="J982" s="3">
        <f>VLOOKUP(B982,key!A:J,5,FALSE)</f>
        <v>7.4</v>
      </c>
      <c r="K982" s="3">
        <f>VLOOKUP(B982,key!A:J,8,FALSE)</f>
        <v>62</v>
      </c>
      <c r="L982" s="3">
        <f>ROUND(VLOOKUP(B982,key!A:J,10,FALSE),2)</f>
        <v>2.93</v>
      </c>
    </row>
    <row r="983" spans="1:12" x14ac:dyDescent="0.4">
      <c r="A983" s="3">
        <v>1</v>
      </c>
      <c r="B983" s="3" t="s">
        <v>611</v>
      </c>
      <c r="C983" s="3" t="s">
        <v>541</v>
      </c>
      <c r="D983" s="3" t="s">
        <v>1</v>
      </c>
      <c r="E983" s="3" t="s">
        <v>648</v>
      </c>
      <c r="F983" s="3" t="str">
        <f t="shared" si="46"/>
        <v>T_heat_only</v>
      </c>
      <c r="G983" s="3" t="str">
        <f t="shared" si="45"/>
        <v>T_heat_only_1</v>
      </c>
      <c r="H983" s="3">
        <v>81.633376625372932</v>
      </c>
      <c r="I983" s="3">
        <f t="shared" si="47"/>
        <v>0.247</v>
      </c>
      <c r="J983" s="3">
        <f>VLOOKUP(B983,key!A:J,5,FALSE)</f>
        <v>7.4</v>
      </c>
      <c r="K983" s="3">
        <f>VLOOKUP(B983,key!A:J,8,FALSE)</f>
        <v>62</v>
      </c>
      <c r="L983" s="3">
        <f>ROUND(VLOOKUP(B983,key!A:J,10,FALSE),2)</f>
        <v>2.93</v>
      </c>
    </row>
    <row r="984" spans="1:12" x14ac:dyDescent="0.4">
      <c r="A984" s="3">
        <v>2</v>
      </c>
      <c r="B984" s="3" t="s">
        <v>611</v>
      </c>
      <c r="C984" s="3" t="s">
        <v>541</v>
      </c>
      <c r="D984" s="3" t="s">
        <v>1</v>
      </c>
      <c r="E984" s="3" t="s">
        <v>648</v>
      </c>
      <c r="F984" s="3" t="str">
        <f t="shared" si="46"/>
        <v>T_heat_only</v>
      </c>
      <c r="G984" s="3" t="str">
        <f t="shared" si="45"/>
        <v>T_heat_only_2</v>
      </c>
      <c r="H984" s="3">
        <v>36.323067495396685</v>
      </c>
      <c r="I984" s="3">
        <f t="shared" si="47"/>
        <v>0.11</v>
      </c>
      <c r="J984" s="3">
        <f>VLOOKUP(B984,key!A:J,5,FALSE)</f>
        <v>7.4</v>
      </c>
      <c r="K984" s="3">
        <f>VLOOKUP(B984,key!A:J,8,FALSE)</f>
        <v>62</v>
      </c>
      <c r="L984" s="3">
        <f>ROUND(VLOOKUP(B984,key!A:J,10,FALSE),2)</f>
        <v>2.93</v>
      </c>
    </row>
    <row r="985" spans="1:12" x14ac:dyDescent="0.4">
      <c r="A985" s="3">
        <v>6</v>
      </c>
      <c r="B985" s="3" t="s">
        <v>611</v>
      </c>
      <c r="C985" s="3" t="s">
        <v>541</v>
      </c>
      <c r="D985" s="3" t="s">
        <v>1</v>
      </c>
      <c r="E985" s="3" t="s">
        <v>648</v>
      </c>
      <c r="F985" s="3" t="str">
        <f t="shared" si="46"/>
        <v>T_heat_only</v>
      </c>
      <c r="G985" s="3" t="str">
        <f t="shared" si="45"/>
        <v>T_heat_only_6</v>
      </c>
      <c r="H985" s="3">
        <v>31.30235800867635</v>
      </c>
      <c r="I985" s="3">
        <f t="shared" si="47"/>
        <v>9.5000000000000001E-2</v>
      </c>
      <c r="J985" s="3">
        <f>VLOOKUP(B985,key!A:J,5,FALSE)</f>
        <v>7.4</v>
      </c>
      <c r="K985" s="3">
        <f>VLOOKUP(B985,key!A:J,8,FALSE)</f>
        <v>62</v>
      </c>
      <c r="L985" s="3">
        <f>ROUND(VLOOKUP(B985,key!A:J,10,FALSE),2)</f>
        <v>2.93</v>
      </c>
    </row>
    <row r="986" spans="1:12" x14ac:dyDescent="0.4">
      <c r="A986" s="3">
        <v>10</v>
      </c>
      <c r="B986" s="3" t="s">
        <v>611</v>
      </c>
      <c r="C986" s="3" t="s">
        <v>541</v>
      </c>
      <c r="D986" s="3" t="s">
        <v>1</v>
      </c>
      <c r="E986" s="3" t="s">
        <v>648</v>
      </c>
      <c r="F986" s="3" t="str">
        <f t="shared" si="46"/>
        <v>T_heat_only</v>
      </c>
      <c r="G986" s="3" t="str">
        <f t="shared" si="45"/>
        <v>T_heat_only_10</v>
      </c>
      <c r="H986" s="3">
        <v>17.916925456690507</v>
      </c>
      <c r="I986" s="3">
        <f t="shared" si="47"/>
        <v>5.3999999999999999E-2</v>
      </c>
      <c r="J986" s="3">
        <f>VLOOKUP(B986,key!A:J,5,FALSE)</f>
        <v>7.4</v>
      </c>
      <c r="K986" s="3">
        <f>VLOOKUP(B986,key!A:J,8,FALSE)</f>
        <v>62</v>
      </c>
      <c r="L986" s="3">
        <f>ROUND(VLOOKUP(B986,key!A:J,10,FALSE),2)</f>
        <v>2.93</v>
      </c>
    </row>
    <row r="987" spans="1:12" x14ac:dyDescent="0.4">
      <c r="A987" s="3">
        <v>-10</v>
      </c>
      <c r="B987" s="3" t="s">
        <v>612</v>
      </c>
      <c r="C987" s="3" t="s">
        <v>541</v>
      </c>
      <c r="D987" s="3" t="s">
        <v>1</v>
      </c>
      <c r="E987" s="3" t="s">
        <v>648</v>
      </c>
      <c r="F987" s="3" t="str">
        <f t="shared" si="46"/>
        <v>T_heat_only</v>
      </c>
      <c r="G987" s="3" t="str">
        <f t="shared" si="45"/>
        <v>T_heat_only_-10</v>
      </c>
      <c r="H987" s="3">
        <v>10.491866604105667</v>
      </c>
      <c r="I987" s="3">
        <f t="shared" si="47"/>
        <v>3.1E-2</v>
      </c>
      <c r="J987" s="3">
        <f>VLOOKUP(B987,key!A:J,5,FALSE)</f>
        <v>7.5</v>
      </c>
      <c r="K987" s="3">
        <f>VLOOKUP(B987,key!A:J,8,FALSE)</f>
        <v>52</v>
      </c>
      <c r="L987" s="3">
        <f>ROUND(VLOOKUP(B987,key!A:J,10,FALSE),2)</f>
        <v>2.54</v>
      </c>
    </row>
    <row r="988" spans="1:12" x14ac:dyDescent="0.4">
      <c r="A988" s="3">
        <v>1</v>
      </c>
      <c r="B988" s="3" t="s">
        <v>612</v>
      </c>
      <c r="C988" s="3" t="s">
        <v>541</v>
      </c>
      <c r="D988" s="3" t="s">
        <v>1</v>
      </c>
      <c r="E988" s="3" t="s">
        <v>648</v>
      </c>
      <c r="F988" s="3" t="str">
        <f t="shared" si="46"/>
        <v>T_heat_only</v>
      </c>
      <c r="G988" s="3" t="str">
        <f t="shared" si="45"/>
        <v>T_heat_only_1</v>
      </c>
      <c r="H988" s="3">
        <v>64.184994183494865</v>
      </c>
      <c r="I988" s="3">
        <f t="shared" si="47"/>
        <v>0.192</v>
      </c>
      <c r="J988" s="3">
        <f>VLOOKUP(B988,key!A:J,5,FALSE)</f>
        <v>7.5</v>
      </c>
      <c r="K988" s="3">
        <f>VLOOKUP(B988,key!A:J,8,FALSE)</f>
        <v>52</v>
      </c>
      <c r="L988" s="3">
        <f>ROUND(VLOOKUP(B988,key!A:J,10,FALSE),2)</f>
        <v>2.54</v>
      </c>
    </row>
    <row r="989" spans="1:12" x14ac:dyDescent="0.4">
      <c r="A989" s="3">
        <v>2</v>
      </c>
      <c r="B989" s="3" t="s">
        <v>612</v>
      </c>
      <c r="C989" s="3" t="s">
        <v>541</v>
      </c>
      <c r="D989" s="3" t="s">
        <v>1</v>
      </c>
      <c r="E989" s="3" t="s">
        <v>648</v>
      </c>
      <c r="F989" s="3" t="str">
        <f t="shared" si="46"/>
        <v>T_heat_only</v>
      </c>
      <c r="G989" s="3" t="str">
        <f t="shared" si="45"/>
        <v>T_heat_only_2</v>
      </c>
      <c r="H989" s="3">
        <v>35.387568575876799</v>
      </c>
      <c r="I989" s="3">
        <f t="shared" si="47"/>
        <v>0.106</v>
      </c>
      <c r="J989" s="3">
        <f>VLOOKUP(B989,key!A:J,5,FALSE)</f>
        <v>7.5</v>
      </c>
      <c r="K989" s="3">
        <f>VLOOKUP(B989,key!A:J,8,FALSE)</f>
        <v>52</v>
      </c>
      <c r="L989" s="3">
        <f>ROUND(VLOOKUP(B989,key!A:J,10,FALSE),2)</f>
        <v>2.54</v>
      </c>
    </row>
    <row r="990" spans="1:12" x14ac:dyDescent="0.4">
      <c r="A990" s="3">
        <v>6</v>
      </c>
      <c r="B990" s="3" t="s">
        <v>612</v>
      </c>
      <c r="C990" s="3" t="s">
        <v>541</v>
      </c>
      <c r="D990" s="3" t="s">
        <v>1</v>
      </c>
      <c r="E990" s="3" t="s">
        <v>648</v>
      </c>
      <c r="F990" s="3" t="str">
        <f t="shared" si="46"/>
        <v>T_heat_only</v>
      </c>
      <c r="G990" s="3" t="str">
        <f t="shared" si="45"/>
        <v>T_heat_only_6</v>
      </c>
      <c r="H990" s="3">
        <v>45.321055685239301</v>
      </c>
      <c r="I990" s="3">
        <f t="shared" si="47"/>
        <v>0.13500000000000001</v>
      </c>
      <c r="J990" s="3">
        <f>VLOOKUP(B990,key!A:J,5,FALSE)</f>
        <v>7.5</v>
      </c>
      <c r="K990" s="3">
        <f>VLOOKUP(B990,key!A:J,8,FALSE)</f>
        <v>52</v>
      </c>
      <c r="L990" s="3">
        <f>ROUND(VLOOKUP(B990,key!A:J,10,FALSE),2)</f>
        <v>2.54</v>
      </c>
    </row>
    <row r="991" spans="1:12" x14ac:dyDescent="0.4">
      <c r="A991" s="3">
        <v>10</v>
      </c>
      <c r="B991" s="3" t="s">
        <v>612</v>
      </c>
      <c r="C991" s="3" t="s">
        <v>541</v>
      </c>
      <c r="D991" s="3" t="s">
        <v>1</v>
      </c>
      <c r="E991" s="3" t="s">
        <v>648</v>
      </c>
      <c r="F991" s="3" t="str">
        <f t="shared" si="46"/>
        <v>T_heat_only</v>
      </c>
      <c r="G991" s="3" t="str">
        <f t="shared" si="45"/>
        <v>T_heat_only_10</v>
      </c>
      <c r="H991" s="3">
        <v>17.993437921401949</v>
      </c>
      <c r="I991" s="3">
        <f t="shared" si="47"/>
        <v>5.3999999999999999E-2</v>
      </c>
      <c r="J991" s="3">
        <f>VLOOKUP(B991,key!A:J,5,FALSE)</f>
        <v>7.5</v>
      </c>
      <c r="K991" s="3">
        <f>VLOOKUP(B991,key!A:J,8,FALSE)</f>
        <v>52</v>
      </c>
      <c r="L991" s="3">
        <f>ROUND(VLOOKUP(B991,key!A:J,10,FALSE),2)</f>
        <v>2.54</v>
      </c>
    </row>
    <row r="992" spans="1:12" x14ac:dyDescent="0.4">
      <c r="A992" s="3">
        <v>-10</v>
      </c>
      <c r="B992" s="3" t="s">
        <v>613</v>
      </c>
      <c r="C992" s="3" t="s">
        <v>541</v>
      </c>
      <c r="D992" s="3" t="s">
        <v>1</v>
      </c>
      <c r="E992" s="3" t="s">
        <v>648</v>
      </c>
      <c r="F992" s="3" t="str">
        <f t="shared" si="46"/>
        <v>T_heat_only</v>
      </c>
      <c r="G992" s="3" t="str">
        <f t="shared" si="45"/>
        <v>T_heat_only_-10</v>
      </c>
      <c r="H992" s="3">
        <v>11.536169117272806</v>
      </c>
      <c r="I992" s="3">
        <f t="shared" si="47"/>
        <v>3.2000000000000001E-2</v>
      </c>
      <c r="J992" s="3">
        <f>VLOOKUP(B992,key!A:J,5,FALSE)</f>
        <v>8</v>
      </c>
      <c r="K992" s="3">
        <f>VLOOKUP(B992,key!A:J,8,FALSE)</f>
        <v>83</v>
      </c>
      <c r="L992" s="3">
        <f>ROUND(VLOOKUP(B992,key!A:J,10,FALSE),2)</f>
        <v>3.78</v>
      </c>
    </row>
    <row r="993" spans="1:12" x14ac:dyDescent="0.4">
      <c r="A993" s="3">
        <v>1</v>
      </c>
      <c r="B993" s="3" t="s">
        <v>613</v>
      </c>
      <c r="C993" s="3" t="s">
        <v>541</v>
      </c>
      <c r="D993" s="3" t="s">
        <v>1</v>
      </c>
      <c r="E993" s="3" t="s">
        <v>648</v>
      </c>
      <c r="F993" s="3" t="str">
        <f t="shared" si="46"/>
        <v>T_heat_only</v>
      </c>
      <c r="G993" s="3" t="str">
        <f t="shared" si="45"/>
        <v>T_heat_only_1</v>
      </c>
      <c r="H993" s="3">
        <v>117.51297345419728</v>
      </c>
      <c r="I993" s="3">
        <f t="shared" si="47"/>
        <v>0.32900000000000001</v>
      </c>
      <c r="J993" s="3">
        <f>VLOOKUP(B993,key!A:J,5,FALSE)</f>
        <v>8</v>
      </c>
      <c r="K993" s="3">
        <f>VLOOKUP(B993,key!A:J,8,FALSE)</f>
        <v>83</v>
      </c>
      <c r="L993" s="3">
        <f>ROUND(VLOOKUP(B993,key!A:J,10,FALSE),2)</f>
        <v>3.78</v>
      </c>
    </row>
    <row r="994" spans="1:12" x14ac:dyDescent="0.4">
      <c r="A994" s="3">
        <v>2</v>
      </c>
      <c r="B994" s="3" t="s">
        <v>613</v>
      </c>
      <c r="C994" s="3" t="s">
        <v>541</v>
      </c>
      <c r="D994" s="3" t="s">
        <v>1</v>
      </c>
      <c r="E994" s="3" t="s">
        <v>648</v>
      </c>
      <c r="F994" s="3" t="str">
        <f t="shared" si="46"/>
        <v>T_heat_only</v>
      </c>
      <c r="G994" s="3" t="str">
        <f t="shared" si="45"/>
        <v>T_heat_only_2</v>
      </c>
      <c r="H994" s="3">
        <v>69.420559186126226</v>
      </c>
      <c r="I994" s="3">
        <f t="shared" si="47"/>
        <v>0.19400000000000001</v>
      </c>
      <c r="J994" s="3">
        <f>VLOOKUP(B994,key!A:J,5,FALSE)</f>
        <v>8</v>
      </c>
      <c r="K994" s="3">
        <f>VLOOKUP(B994,key!A:J,8,FALSE)</f>
        <v>83</v>
      </c>
      <c r="L994" s="3">
        <f>ROUND(VLOOKUP(B994,key!A:J,10,FALSE),2)</f>
        <v>3.78</v>
      </c>
    </row>
    <row r="995" spans="1:12" x14ac:dyDescent="0.4">
      <c r="A995" s="3">
        <v>6</v>
      </c>
      <c r="B995" s="3" t="s">
        <v>613</v>
      </c>
      <c r="C995" s="3" t="s">
        <v>541</v>
      </c>
      <c r="D995" s="3" t="s">
        <v>1</v>
      </c>
      <c r="E995" s="3" t="s">
        <v>648</v>
      </c>
      <c r="F995" s="3" t="str">
        <f t="shared" si="46"/>
        <v>T_heat_only</v>
      </c>
      <c r="G995" s="3" t="str">
        <f t="shared" si="45"/>
        <v>T_heat_only_6</v>
      </c>
      <c r="H995" s="3">
        <v>52.067062946947317</v>
      </c>
      <c r="I995" s="3">
        <f t="shared" si="47"/>
        <v>0.14599999999999999</v>
      </c>
      <c r="J995" s="3">
        <f>VLOOKUP(B995,key!A:J,5,FALSE)</f>
        <v>8</v>
      </c>
      <c r="K995" s="3">
        <f>VLOOKUP(B995,key!A:J,8,FALSE)</f>
        <v>83</v>
      </c>
      <c r="L995" s="3">
        <f>ROUND(VLOOKUP(B995,key!A:J,10,FALSE),2)</f>
        <v>3.78</v>
      </c>
    </row>
    <row r="996" spans="1:12" x14ac:dyDescent="0.4">
      <c r="A996" s="3">
        <v>10</v>
      </c>
      <c r="B996" s="3" t="s">
        <v>613</v>
      </c>
      <c r="C996" s="3" t="s">
        <v>541</v>
      </c>
      <c r="D996" s="3" t="s">
        <v>1</v>
      </c>
      <c r="E996" s="3" t="s">
        <v>648</v>
      </c>
      <c r="F996" s="3" t="str">
        <f t="shared" si="46"/>
        <v>T_heat_only</v>
      </c>
      <c r="G996" s="3" t="str">
        <f t="shared" si="45"/>
        <v>T_heat_only_10</v>
      </c>
      <c r="H996" s="3">
        <v>18.207418283486007</v>
      </c>
      <c r="I996" s="3">
        <f t="shared" si="47"/>
        <v>5.0999999999999997E-2</v>
      </c>
      <c r="J996" s="3">
        <f>VLOOKUP(B996,key!A:J,5,FALSE)</f>
        <v>8</v>
      </c>
      <c r="K996" s="3">
        <f>VLOOKUP(B996,key!A:J,8,FALSE)</f>
        <v>83</v>
      </c>
      <c r="L996" s="3">
        <f>ROUND(VLOOKUP(B996,key!A:J,10,FALSE),2)</f>
        <v>3.78</v>
      </c>
    </row>
    <row r="997" spans="1:12" x14ac:dyDescent="0.4">
      <c r="A997" s="3">
        <v>-10</v>
      </c>
      <c r="B997" s="3" t="s">
        <v>614</v>
      </c>
      <c r="C997" s="3" t="s">
        <v>541</v>
      </c>
      <c r="D997" s="3" t="s">
        <v>1</v>
      </c>
      <c r="E997" s="3" t="s">
        <v>648</v>
      </c>
      <c r="F997" s="3" t="str">
        <f t="shared" si="46"/>
        <v>T_heat_only</v>
      </c>
      <c r="G997" s="3" t="str">
        <f t="shared" si="45"/>
        <v>T_heat_only_-10</v>
      </c>
      <c r="H997" s="3">
        <v>13.531820333541901</v>
      </c>
      <c r="I997" s="3">
        <f t="shared" si="47"/>
        <v>3.4000000000000002E-2</v>
      </c>
      <c r="J997" s="3">
        <f>VLOOKUP(B997,key!A:J,5,FALSE)</f>
        <v>8.9</v>
      </c>
      <c r="K997" s="3">
        <f>VLOOKUP(B997,key!A:J,8,FALSE)</f>
        <v>88</v>
      </c>
      <c r="L997" s="3">
        <f>ROUND(VLOOKUP(B997,key!A:J,10,FALSE),2)</f>
        <v>3.97</v>
      </c>
    </row>
    <row r="998" spans="1:12" x14ac:dyDescent="0.4">
      <c r="A998" s="3">
        <v>1</v>
      </c>
      <c r="B998" s="3" t="s">
        <v>614</v>
      </c>
      <c r="C998" s="3" t="s">
        <v>541</v>
      </c>
      <c r="D998" s="3" t="s">
        <v>1</v>
      </c>
      <c r="E998" s="3" t="s">
        <v>648</v>
      </c>
      <c r="F998" s="3" t="str">
        <f t="shared" si="46"/>
        <v>T_heat_only</v>
      </c>
      <c r="G998" s="3" t="str">
        <f t="shared" si="45"/>
        <v>T_heat_only_1</v>
      </c>
      <c r="H998" s="3">
        <v>198.13900411208635</v>
      </c>
      <c r="I998" s="3">
        <f t="shared" si="47"/>
        <v>0.498</v>
      </c>
      <c r="J998" s="3">
        <f>VLOOKUP(B998,key!A:J,5,FALSE)</f>
        <v>8.9</v>
      </c>
      <c r="K998" s="3">
        <f>VLOOKUP(B998,key!A:J,8,FALSE)</f>
        <v>88</v>
      </c>
      <c r="L998" s="3">
        <f>ROUND(VLOOKUP(B998,key!A:J,10,FALSE),2)</f>
        <v>3.97</v>
      </c>
    </row>
    <row r="999" spans="1:12" x14ac:dyDescent="0.4">
      <c r="A999" s="3">
        <v>2</v>
      </c>
      <c r="B999" s="3" t="s">
        <v>614</v>
      </c>
      <c r="C999" s="3" t="s">
        <v>541</v>
      </c>
      <c r="D999" s="3" t="s">
        <v>1</v>
      </c>
      <c r="E999" s="3" t="s">
        <v>648</v>
      </c>
      <c r="F999" s="3" t="str">
        <f t="shared" si="46"/>
        <v>T_heat_only</v>
      </c>
      <c r="G999" s="3" t="str">
        <f t="shared" si="45"/>
        <v>T_heat_only_2</v>
      </c>
      <c r="H999" s="3">
        <v>160.50085382289154</v>
      </c>
      <c r="I999" s="3">
        <f t="shared" si="47"/>
        <v>0.40400000000000003</v>
      </c>
      <c r="J999" s="3">
        <f>VLOOKUP(B999,key!A:J,5,FALSE)</f>
        <v>8.9</v>
      </c>
      <c r="K999" s="3">
        <f>VLOOKUP(B999,key!A:J,8,FALSE)</f>
        <v>88</v>
      </c>
      <c r="L999" s="3">
        <f>ROUND(VLOOKUP(B999,key!A:J,10,FALSE),2)</f>
        <v>3.97</v>
      </c>
    </row>
    <row r="1000" spans="1:12" x14ac:dyDescent="0.4">
      <c r="A1000" s="3">
        <v>6</v>
      </c>
      <c r="B1000" s="3" t="s">
        <v>614</v>
      </c>
      <c r="C1000" s="3" t="s">
        <v>541</v>
      </c>
      <c r="D1000" s="3" t="s">
        <v>1</v>
      </c>
      <c r="E1000" s="3" t="s">
        <v>648</v>
      </c>
      <c r="F1000" s="3" t="str">
        <f t="shared" si="46"/>
        <v>T_heat_only</v>
      </c>
      <c r="G1000" s="3" t="str">
        <f t="shared" si="45"/>
        <v>T_heat_only_6</v>
      </c>
      <c r="H1000" s="3">
        <v>97.542969903815049</v>
      </c>
      <c r="I1000" s="3">
        <f t="shared" si="47"/>
        <v>0.245</v>
      </c>
      <c r="J1000" s="3">
        <f>VLOOKUP(B1000,key!A:J,5,FALSE)</f>
        <v>8.9</v>
      </c>
      <c r="K1000" s="3">
        <f>VLOOKUP(B1000,key!A:J,8,FALSE)</f>
        <v>88</v>
      </c>
      <c r="L1000" s="3">
        <f>ROUND(VLOOKUP(B1000,key!A:J,10,FALSE),2)</f>
        <v>3.97</v>
      </c>
    </row>
    <row r="1001" spans="1:12" x14ac:dyDescent="0.4">
      <c r="A1001" s="3">
        <v>10</v>
      </c>
      <c r="B1001" s="3" t="s">
        <v>614</v>
      </c>
      <c r="C1001" s="3" t="s">
        <v>541</v>
      </c>
      <c r="D1001" s="3" t="s">
        <v>1</v>
      </c>
      <c r="E1001" s="3" t="s">
        <v>648</v>
      </c>
      <c r="F1001" s="3" t="str">
        <f t="shared" si="46"/>
        <v>T_heat_only</v>
      </c>
      <c r="G1001" s="3" t="str">
        <f t="shared" si="45"/>
        <v>T_heat_only_10</v>
      </c>
      <c r="H1001" s="3">
        <v>18.308612311500298</v>
      </c>
      <c r="I1001" s="3">
        <f t="shared" si="47"/>
        <v>4.5999999999999999E-2</v>
      </c>
      <c r="J1001" s="3">
        <f>VLOOKUP(B1001,key!A:J,5,FALSE)</f>
        <v>8.9</v>
      </c>
      <c r="K1001" s="3">
        <f>VLOOKUP(B1001,key!A:J,8,FALSE)</f>
        <v>88</v>
      </c>
      <c r="L1001" s="3">
        <f>ROUND(VLOOKUP(B1001,key!A:J,10,FALSE),2)</f>
        <v>3.97</v>
      </c>
    </row>
    <row r="1002" spans="1:12" x14ac:dyDescent="0.4">
      <c r="A1002" s="3">
        <v>-10</v>
      </c>
      <c r="B1002" s="3" t="s">
        <v>615</v>
      </c>
      <c r="C1002" s="3" t="s">
        <v>541</v>
      </c>
      <c r="D1002" s="3" t="s">
        <v>1</v>
      </c>
      <c r="E1002" s="3" t="s">
        <v>648</v>
      </c>
      <c r="F1002" s="3" t="str">
        <f t="shared" si="46"/>
        <v>T_heat_only</v>
      </c>
      <c r="G1002" s="3" t="str">
        <f t="shared" si="45"/>
        <v>T_heat_only_-10</v>
      </c>
      <c r="H1002" s="3">
        <v>8.7101709198699666</v>
      </c>
      <c r="I1002" s="3">
        <f t="shared" si="47"/>
        <v>2.5000000000000001E-2</v>
      </c>
      <c r="J1002" s="3">
        <f>VLOOKUP(B1002,key!A:J,5,FALSE)</f>
        <v>7.7</v>
      </c>
      <c r="K1002" s="3">
        <f>VLOOKUP(B1002,key!A:J,8,FALSE)</f>
        <v>65</v>
      </c>
      <c r="L1002" s="3">
        <f>ROUND(VLOOKUP(B1002,key!A:J,10,FALSE),2)</f>
        <v>3.07</v>
      </c>
    </row>
    <row r="1003" spans="1:12" x14ac:dyDescent="0.4">
      <c r="A1003" s="3">
        <v>1</v>
      </c>
      <c r="B1003" s="3" t="s">
        <v>615</v>
      </c>
      <c r="C1003" s="3" t="s">
        <v>541</v>
      </c>
      <c r="D1003" s="3" t="s">
        <v>1</v>
      </c>
      <c r="E1003" s="3" t="s">
        <v>648</v>
      </c>
      <c r="F1003" s="3" t="str">
        <f t="shared" si="46"/>
        <v>T_heat_only</v>
      </c>
      <c r="G1003" s="3" t="str">
        <f t="shared" si="45"/>
        <v>T_heat_only_1</v>
      </c>
      <c r="H1003" s="3">
        <v>184.31589991295846</v>
      </c>
      <c r="I1003" s="3">
        <f t="shared" si="47"/>
        <v>0.53600000000000003</v>
      </c>
      <c r="J1003" s="3">
        <f>VLOOKUP(B1003,key!A:J,5,FALSE)</f>
        <v>7.7</v>
      </c>
      <c r="K1003" s="3">
        <f>VLOOKUP(B1003,key!A:J,8,FALSE)</f>
        <v>65</v>
      </c>
      <c r="L1003" s="3">
        <f>ROUND(VLOOKUP(B1003,key!A:J,10,FALSE),2)</f>
        <v>3.07</v>
      </c>
    </row>
    <row r="1004" spans="1:12" x14ac:dyDescent="0.4">
      <c r="A1004" s="3">
        <v>2</v>
      </c>
      <c r="B1004" s="3" t="s">
        <v>615</v>
      </c>
      <c r="C1004" s="3" t="s">
        <v>541</v>
      </c>
      <c r="D1004" s="3" t="s">
        <v>1</v>
      </c>
      <c r="E1004" s="3" t="s">
        <v>648</v>
      </c>
      <c r="F1004" s="3" t="str">
        <f t="shared" si="46"/>
        <v>T_heat_only</v>
      </c>
      <c r="G1004" s="3" t="str">
        <f t="shared" si="45"/>
        <v>T_heat_only_2</v>
      </c>
      <c r="H1004" s="3">
        <v>80.681133053645823</v>
      </c>
      <c r="I1004" s="3">
        <f t="shared" si="47"/>
        <v>0.23499999999999999</v>
      </c>
      <c r="J1004" s="3">
        <f>VLOOKUP(B1004,key!A:J,5,FALSE)</f>
        <v>7.7</v>
      </c>
      <c r="K1004" s="3">
        <f>VLOOKUP(B1004,key!A:J,8,FALSE)</f>
        <v>65</v>
      </c>
      <c r="L1004" s="3">
        <f>ROUND(VLOOKUP(B1004,key!A:J,10,FALSE),2)</f>
        <v>3.07</v>
      </c>
    </row>
    <row r="1005" spans="1:12" x14ac:dyDescent="0.4">
      <c r="A1005" s="3">
        <v>6</v>
      </c>
      <c r="B1005" s="3" t="s">
        <v>615</v>
      </c>
      <c r="C1005" s="3" t="s">
        <v>541</v>
      </c>
      <c r="D1005" s="3" t="s">
        <v>1</v>
      </c>
      <c r="E1005" s="3" t="s">
        <v>648</v>
      </c>
      <c r="F1005" s="3" t="str">
        <f t="shared" si="46"/>
        <v>T_heat_only</v>
      </c>
      <c r="G1005" s="3" t="str">
        <f t="shared" si="45"/>
        <v>T_heat_only_6</v>
      </c>
      <c r="H1005" s="3">
        <v>43.753180679770537</v>
      </c>
      <c r="I1005" s="3">
        <f t="shared" si="47"/>
        <v>0.127</v>
      </c>
      <c r="J1005" s="3">
        <f>VLOOKUP(B1005,key!A:J,5,FALSE)</f>
        <v>7.7</v>
      </c>
      <c r="K1005" s="3">
        <f>VLOOKUP(B1005,key!A:J,8,FALSE)</f>
        <v>65</v>
      </c>
      <c r="L1005" s="3">
        <f>ROUND(VLOOKUP(B1005,key!A:J,10,FALSE),2)</f>
        <v>3.07</v>
      </c>
    </row>
    <row r="1006" spans="1:12" x14ac:dyDescent="0.4">
      <c r="A1006" s="3">
        <v>10</v>
      </c>
      <c r="B1006" s="3" t="s">
        <v>615</v>
      </c>
      <c r="C1006" s="3" t="s">
        <v>541</v>
      </c>
      <c r="D1006" s="3" t="s">
        <v>1</v>
      </c>
      <c r="E1006" s="3" t="s">
        <v>648</v>
      </c>
      <c r="F1006" s="3" t="str">
        <f t="shared" si="46"/>
        <v>T_heat_only</v>
      </c>
      <c r="G1006" s="3" t="str">
        <f t="shared" si="45"/>
        <v>T_heat_only_10</v>
      </c>
      <c r="H1006" s="3">
        <v>18.349786245593549</v>
      </c>
      <c r="I1006" s="3">
        <f t="shared" si="47"/>
        <v>5.2999999999999999E-2</v>
      </c>
      <c r="J1006" s="3">
        <f>VLOOKUP(B1006,key!A:J,5,FALSE)</f>
        <v>7.7</v>
      </c>
      <c r="K1006" s="3">
        <f>VLOOKUP(B1006,key!A:J,8,FALSE)</f>
        <v>65</v>
      </c>
      <c r="L1006" s="3">
        <f>ROUND(VLOOKUP(B1006,key!A:J,10,FALSE),2)</f>
        <v>3.07</v>
      </c>
    </row>
    <row r="1007" spans="1:12" x14ac:dyDescent="0.4">
      <c r="A1007" s="3">
        <v>-10</v>
      </c>
      <c r="B1007" s="3" t="s">
        <v>616</v>
      </c>
      <c r="C1007" s="3" t="s">
        <v>541</v>
      </c>
      <c r="D1007" s="3" t="s">
        <v>1</v>
      </c>
      <c r="E1007" s="3" t="s">
        <v>648</v>
      </c>
      <c r="F1007" s="3" t="str">
        <f t="shared" si="46"/>
        <v>T_heat_only</v>
      </c>
      <c r="G1007" s="3" t="str">
        <f t="shared" si="45"/>
        <v>T_heat_only_-10</v>
      </c>
      <c r="H1007" s="3">
        <v>36.223946898098148</v>
      </c>
      <c r="I1007" s="3">
        <f t="shared" si="47"/>
        <v>9.7000000000000003E-2</v>
      </c>
      <c r="J1007" s="3">
        <f>VLOOKUP(B1007,key!A:J,5,FALSE)</f>
        <v>8.4</v>
      </c>
      <c r="K1007" s="3">
        <f>VLOOKUP(B1007,key!A:J,8,FALSE)</f>
        <v>85</v>
      </c>
      <c r="L1007" s="3">
        <f>ROUND(VLOOKUP(B1007,key!A:J,10,FALSE),2)</f>
        <v>3.87</v>
      </c>
    </row>
    <row r="1008" spans="1:12" x14ac:dyDescent="0.4">
      <c r="A1008" s="3">
        <v>1</v>
      </c>
      <c r="B1008" s="3" t="s">
        <v>616</v>
      </c>
      <c r="C1008" s="3" t="s">
        <v>541</v>
      </c>
      <c r="D1008" s="3" t="s">
        <v>1</v>
      </c>
      <c r="E1008" s="3" t="s">
        <v>648</v>
      </c>
      <c r="F1008" s="3" t="str">
        <f t="shared" si="46"/>
        <v>T_heat_only</v>
      </c>
      <c r="G1008" s="3" t="str">
        <f t="shared" si="45"/>
        <v>T_heat_only_1</v>
      </c>
      <c r="H1008" s="3">
        <v>110.37931852674036</v>
      </c>
      <c r="I1008" s="3">
        <f t="shared" si="47"/>
        <v>0.29399999999999998</v>
      </c>
      <c r="J1008" s="3">
        <f>VLOOKUP(B1008,key!A:J,5,FALSE)</f>
        <v>8.4</v>
      </c>
      <c r="K1008" s="3">
        <f>VLOOKUP(B1008,key!A:J,8,FALSE)</f>
        <v>85</v>
      </c>
      <c r="L1008" s="3">
        <f>ROUND(VLOOKUP(B1008,key!A:J,10,FALSE),2)</f>
        <v>3.87</v>
      </c>
    </row>
    <row r="1009" spans="1:12" x14ac:dyDescent="0.4">
      <c r="A1009" s="3">
        <v>2</v>
      </c>
      <c r="B1009" s="3" t="s">
        <v>616</v>
      </c>
      <c r="C1009" s="3" t="s">
        <v>541</v>
      </c>
      <c r="D1009" s="3" t="s">
        <v>1</v>
      </c>
      <c r="E1009" s="3" t="s">
        <v>648</v>
      </c>
      <c r="F1009" s="3" t="str">
        <f t="shared" si="46"/>
        <v>T_heat_only</v>
      </c>
      <c r="G1009" s="3" t="str">
        <f t="shared" si="45"/>
        <v>T_heat_only_2</v>
      </c>
      <c r="H1009" s="3">
        <v>158.48067775012532</v>
      </c>
      <c r="I1009" s="3">
        <f t="shared" si="47"/>
        <v>0.42199999999999999</v>
      </c>
      <c r="J1009" s="3">
        <f>VLOOKUP(B1009,key!A:J,5,FALSE)</f>
        <v>8.4</v>
      </c>
      <c r="K1009" s="3">
        <f>VLOOKUP(B1009,key!A:J,8,FALSE)</f>
        <v>85</v>
      </c>
      <c r="L1009" s="3">
        <f>ROUND(VLOOKUP(B1009,key!A:J,10,FALSE),2)</f>
        <v>3.87</v>
      </c>
    </row>
    <row r="1010" spans="1:12" x14ac:dyDescent="0.4">
      <c r="A1010" s="3">
        <v>6</v>
      </c>
      <c r="B1010" s="3" t="s">
        <v>616</v>
      </c>
      <c r="C1010" s="3" t="s">
        <v>541</v>
      </c>
      <c r="D1010" s="3" t="s">
        <v>1</v>
      </c>
      <c r="E1010" s="3" t="s">
        <v>648</v>
      </c>
      <c r="F1010" s="3" t="str">
        <f t="shared" si="46"/>
        <v>T_heat_only</v>
      </c>
      <c r="G1010" s="3" t="str">
        <f t="shared" si="45"/>
        <v>T_heat_only_6</v>
      </c>
      <c r="H1010" s="3">
        <v>60.763230708933094</v>
      </c>
      <c r="I1010" s="3">
        <f t="shared" si="47"/>
        <v>0.16200000000000001</v>
      </c>
      <c r="J1010" s="3">
        <f>VLOOKUP(B1010,key!A:J,5,FALSE)</f>
        <v>8.4</v>
      </c>
      <c r="K1010" s="3">
        <f>VLOOKUP(B1010,key!A:J,8,FALSE)</f>
        <v>85</v>
      </c>
      <c r="L1010" s="3">
        <f>ROUND(VLOOKUP(B1010,key!A:J,10,FALSE),2)</f>
        <v>3.87</v>
      </c>
    </row>
    <row r="1011" spans="1:12" x14ac:dyDescent="0.4">
      <c r="A1011" s="3">
        <v>10</v>
      </c>
      <c r="B1011" s="3" t="s">
        <v>616</v>
      </c>
      <c r="C1011" s="3" t="s">
        <v>541</v>
      </c>
      <c r="D1011" s="3" t="s">
        <v>1</v>
      </c>
      <c r="E1011" s="3" t="s">
        <v>648</v>
      </c>
      <c r="F1011" s="3" t="str">
        <f t="shared" si="46"/>
        <v>T_heat_only</v>
      </c>
      <c r="G1011" s="3" t="str">
        <f t="shared" si="45"/>
        <v>T_heat_only_10</v>
      </c>
      <c r="H1011" s="3">
        <v>18.461514263778881</v>
      </c>
      <c r="I1011" s="3">
        <f t="shared" si="47"/>
        <v>4.9000000000000002E-2</v>
      </c>
      <c r="J1011" s="3">
        <f>VLOOKUP(B1011,key!A:J,5,FALSE)</f>
        <v>8.4</v>
      </c>
      <c r="K1011" s="3">
        <f>VLOOKUP(B1011,key!A:J,8,FALSE)</f>
        <v>85</v>
      </c>
      <c r="L1011" s="3">
        <f>ROUND(VLOOKUP(B1011,key!A:J,10,FALSE),2)</f>
        <v>3.87</v>
      </c>
    </row>
    <row r="1012" spans="1:12" x14ac:dyDescent="0.4">
      <c r="A1012" s="3">
        <v>-10</v>
      </c>
      <c r="B1012" s="3" t="s">
        <v>617</v>
      </c>
      <c r="C1012" s="3" t="s">
        <v>541</v>
      </c>
      <c r="D1012" s="3" t="s">
        <v>1</v>
      </c>
      <c r="E1012" s="3" t="s">
        <v>648</v>
      </c>
      <c r="F1012" s="3" t="str">
        <f t="shared" si="46"/>
        <v>T_heat_only</v>
      </c>
      <c r="G1012" s="3" t="str">
        <f t="shared" si="45"/>
        <v>T_heat_only_-10</v>
      </c>
      <c r="H1012" s="3">
        <v>11.886531961420161</v>
      </c>
      <c r="I1012" s="3">
        <f t="shared" si="47"/>
        <v>2.8000000000000001E-2</v>
      </c>
      <c r="J1012" s="3">
        <f>VLOOKUP(B1012,key!A:J,5,FALSE)</f>
        <v>9.4</v>
      </c>
      <c r="K1012" s="3">
        <f>VLOOKUP(B1012,key!A:J,8,FALSE)</f>
        <v>115</v>
      </c>
      <c r="L1012" s="3">
        <f>ROUND(VLOOKUP(B1012,key!A:J,10,FALSE),2)</f>
        <v>5.07</v>
      </c>
    </row>
    <row r="1013" spans="1:12" x14ac:dyDescent="0.4">
      <c r="A1013" s="3">
        <v>1</v>
      </c>
      <c r="B1013" s="3" t="s">
        <v>617</v>
      </c>
      <c r="C1013" s="3" t="s">
        <v>541</v>
      </c>
      <c r="D1013" s="3" t="s">
        <v>1</v>
      </c>
      <c r="E1013" s="3" t="s">
        <v>648</v>
      </c>
      <c r="F1013" s="3" t="str">
        <f t="shared" si="46"/>
        <v>T_heat_only</v>
      </c>
      <c r="G1013" s="3" t="str">
        <f t="shared" si="45"/>
        <v>T_heat_only_1</v>
      </c>
      <c r="H1013" s="3">
        <v>71.220002362680901</v>
      </c>
      <c r="I1013" s="3">
        <f t="shared" si="47"/>
        <v>0.17</v>
      </c>
      <c r="J1013" s="3">
        <f>VLOOKUP(B1013,key!A:J,5,FALSE)</f>
        <v>9.4</v>
      </c>
      <c r="K1013" s="3">
        <f>VLOOKUP(B1013,key!A:J,8,FALSE)</f>
        <v>115</v>
      </c>
      <c r="L1013" s="3">
        <f>ROUND(VLOOKUP(B1013,key!A:J,10,FALSE),2)</f>
        <v>5.07</v>
      </c>
    </row>
    <row r="1014" spans="1:12" x14ac:dyDescent="0.4">
      <c r="A1014" s="3">
        <v>2</v>
      </c>
      <c r="B1014" s="3" t="s">
        <v>617</v>
      </c>
      <c r="C1014" s="3" t="s">
        <v>541</v>
      </c>
      <c r="D1014" s="3" t="s">
        <v>1</v>
      </c>
      <c r="E1014" s="3" t="s">
        <v>648</v>
      </c>
      <c r="F1014" s="3" t="str">
        <f t="shared" si="46"/>
        <v>T_heat_only</v>
      </c>
      <c r="G1014" s="3" t="str">
        <f t="shared" si="45"/>
        <v>T_heat_only_2</v>
      </c>
      <c r="H1014" s="3">
        <v>69.858599285390682</v>
      </c>
      <c r="I1014" s="3">
        <f t="shared" si="47"/>
        <v>0.16600000000000001</v>
      </c>
      <c r="J1014" s="3">
        <f>VLOOKUP(B1014,key!A:J,5,FALSE)</f>
        <v>9.4</v>
      </c>
      <c r="K1014" s="3">
        <f>VLOOKUP(B1014,key!A:J,8,FALSE)</f>
        <v>115</v>
      </c>
      <c r="L1014" s="3">
        <f>ROUND(VLOOKUP(B1014,key!A:J,10,FALSE),2)</f>
        <v>5.07</v>
      </c>
    </row>
    <row r="1015" spans="1:12" x14ac:dyDescent="0.4">
      <c r="A1015" s="3">
        <v>6</v>
      </c>
      <c r="B1015" s="3" t="s">
        <v>617</v>
      </c>
      <c r="C1015" s="3" t="s">
        <v>541</v>
      </c>
      <c r="D1015" s="3" t="s">
        <v>1</v>
      </c>
      <c r="E1015" s="3" t="s">
        <v>648</v>
      </c>
      <c r="F1015" s="3" t="str">
        <f t="shared" si="46"/>
        <v>T_heat_only</v>
      </c>
      <c r="G1015" s="3" t="str">
        <f t="shared" si="45"/>
        <v>T_heat_only_6</v>
      </c>
      <c r="H1015" s="3">
        <v>51.580422501342696</v>
      </c>
      <c r="I1015" s="3">
        <f t="shared" si="47"/>
        <v>0.123</v>
      </c>
      <c r="J1015" s="3">
        <f>VLOOKUP(B1015,key!A:J,5,FALSE)</f>
        <v>9.4</v>
      </c>
      <c r="K1015" s="3">
        <f>VLOOKUP(B1015,key!A:J,8,FALSE)</f>
        <v>115</v>
      </c>
      <c r="L1015" s="3">
        <f>ROUND(VLOOKUP(B1015,key!A:J,10,FALSE),2)</f>
        <v>5.07</v>
      </c>
    </row>
    <row r="1016" spans="1:12" x14ac:dyDescent="0.4">
      <c r="A1016" s="3">
        <v>10</v>
      </c>
      <c r="B1016" s="3" t="s">
        <v>617</v>
      </c>
      <c r="C1016" s="3" t="s">
        <v>541</v>
      </c>
      <c r="D1016" s="3" t="s">
        <v>1</v>
      </c>
      <c r="E1016" s="3" t="s">
        <v>648</v>
      </c>
      <c r="F1016" s="3" t="str">
        <f t="shared" si="46"/>
        <v>T_heat_only</v>
      </c>
      <c r="G1016" s="3" t="str">
        <f t="shared" si="45"/>
        <v>T_heat_only_10</v>
      </c>
      <c r="H1016" s="3">
        <v>42.32932564938389</v>
      </c>
      <c r="I1016" s="3">
        <f t="shared" si="47"/>
        <v>0.10100000000000001</v>
      </c>
      <c r="J1016" s="3">
        <f>VLOOKUP(B1016,key!A:J,5,FALSE)</f>
        <v>9.4</v>
      </c>
      <c r="K1016" s="3">
        <f>VLOOKUP(B1016,key!A:J,8,FALSE)</f>
        <v>115</v>
      </c>
      <c r="L1016" s="3">
        <f>ROUND(VLOOKUP(B1016,key!A:J,10,FALSE),2)</f>
        <v>5.07</v>
      </c>
    </row>
    <row r="1017" spans="1:12" x14ac:dyDescent="0.4">
      <c r="A1017" s="3">
        <v>-10</v>
      </c>
      <c r="B1017" s="3" t="s">
        <v>618</v>
      </c>
      <c r="C1017" s="3" t="s">
        <v>541</v>
      </c>
      <c r="D1017" s="3" t="s">
        <v>1</v>
      </c>
      <c r="E1017" s="3" t="s">
        <v>648</v>
      </c>
      <c r="F1017" s="3" t="str">
        <f t="shared" si="46"/>
        <v>T_heat_only</v>
      </c>
      <c r="G1017" s="3" t="str">
        <f t="shared" si="45"/>
        <v>T_heat_only_-10</v>
      </c>
      <c r="H1017" s="3">
        <v>25.425057156683479</v>
      </c>
      <c r="I1017" s="3">
        <f t="shared" si="47"/>
        <v>6.7000000000000004E-2</v>
      </c>
      <c r="J1017" s="3">
        <f>VLOOKUP(B1017,key!A:J,5,FALSE)</f>
        <v>8.5</v>
      </c>
      <c r="K1017" s="3">
        <f>VLOOKUP(B1017,key!A:J,8,FALSE)</f>
        <v>73</v>
      </c>
      <c r="L1017" s="3">
        <f>ROUND(VLOOKUP(B1017,key!A:J,10,FALSE),2)</f>
        <v>3.38</v>
      </c>
    </row>
    <row r="1018" spans="1:12" x14ac:dyDescent="0.4">
      <c r="A1018" s="3">
        <v>1</v>
      </c>
      <c r="B1018" s="3" t="s">
        <v>618</v>
      </c>
      <c r="C1018" s="3" t="s">
        <v>541</v>
      </c>
      <c r="D1018" s="3" t="s">
        <v>1</v>
      </c>
      <c r="E1018" s="3" t="s">
        <v>648</v>
      </c>
      <c r="F1018" s="3" t="str">
        <f t="shared" si="46"/>
        <v>T_heat_only</v>
      </c>
      <c r="G1018" s="3" t="str">
        <f t="shared" si="45"/>
        <v>T_heat_only_1</v>
      </c>
      <c r="H1018" s="3">
        <v>36.827187504879078</v>
      </c>
      <c r="I1018" s="3">
        <f t="shared" si="47"/>
        <v>9.7000000000000003E-2</v>
      </c>
      <c r="J1018" s="3">
        <f>VLOOKUP(B1018,key!A:J,5,FALSE)</f>
        <v>8.5</v>
      </c>
      <c r="K1018" s="3">
        <f>VLOOKUP(B1018,key!A:J,8,FALSE)</f>
        <v>73</v>
      </c>
      <c r="L1018" s="3">
        <f>ROUND(VLOOKUP(B1018,key!A:J,10,FALSE),2)</f>
        <v>3.38</v>
      </c>
    </row>
    <row r="1019" spans="1:12" x14ac:dyDescent="0.4">
      <c r="A1019" s="3">
        <v>2</v>
      </c>
      <c r="B1019" s="3" t="s">
        <v>618</v>
      </c>
      <c r="C1019" s="3" t="s">
        <v>541</v>
      </c>
      <c r="D1019" s="3" t="s">
        <v>1</v>
      </c>
      <c r="E1019" s="3" t="s">
        <v>648</v>
      </c>
      <c r="F1019" s="3" t="str">
        <f t="shared" si="46"/>
        <v>T_heat_only</v>
      </c>
      <c r="G1019" s="3" t="str">
        <f t="shared" si="45"/>
        <v>T_heat_only_2</v>
      </c>
      <c r="H1019" s="3">
        <v>34.183792493290753</v>
      </c>
      <c r="I1019" s="3">
        <f t="shared" si="47"/>
        <v>0.09</v>
      </c>
      <c r="J1019" s="3">
        <f>VLOOKUP(B1019,key!A:J,5,FALSE)</f>
        <v>8.5</v>
      </c>
      <c r="K1019" s="3">
        <f>VLOOKUP(B1019,key!A:J,8,FALSE)</f>
        <v>73</v>
      </c>
      <c r="L1019" s="3">
        <f>ROUND(VLOOKUP(B1019,key!A:J,10,FALSE),2)</f>
        <v>3.38</v>
      </c>
    </row>
    <row r="1020" spans="1:12" x14ac:dyDescent="0.4">
      <c r="A1020" s="3">
        <v>-10</v>
      </c>
      <c r="B1020" s="3" t="s">
        <v>619</v>
      </c>
      <c r="C1020" s="3" t="s">
        <v>541</v>
      </c>
      <c r="D1020" s="3" t="s">
        <v>1</v>
      </c>
      <c r="E1020" s="3" t="s">
        <v>648</v>
      </c>
      <c r="F1020" s="3" t="str">
        <f t="shared" si="46"/>
        <v>T_heat_only</v>
      </c>
      <c r="G1020" s="3" t="str">
        <f t="shared" si="45"/>
        <v>T_heat_only_-10</v>
      </c>
      <c r="H1020" s="3">
        <v>13.278957361479911</v>
      </c>
      <c r="I1020" s="3">
        <f t="shared" si="47"/>
        <v>3.7999999999999999E-2</v>
      </c>
      <c r="J1020" s="3">
        <f>VLOOKUP(B1020,key!A:J,5,FALSE)</f>
        <v>7.8</v>
      </c>
      <c r="K1020" s="3">
        <f>VLOOKUP(B1020,key!A:J,8,FALSE)</f>
        <v>80</v>
      </c>
      <c r="L1020" s="3">
        <f>ROUND(VLOOKUP(B1020,key!A:J,10,FALSE),2)</f>
        <v>3.66</v>
      </c>
    </row>
    <row r="1021" spans="1:12" x14ac:dyDescent="0.4">
      <c r="A1021" s="3">
        <v>1</v>
      </c>
      <c r="B1021" s="3" t="s">
        <v>619</v>
      </c>
      <c r="C1021" s="3" t="s">
        <v>541</v>
      </c>
      <c r="D1021" s="3" t="s">
        <v>1</v>
      </c>
      <c r="E1021" s="3" t="s">
        <v>648</v>
      </c>
      <c r="F1021" s="3" t="str">
        <f t="shared" si="46"/>
        <v>T_heat_only</v>
      </c>
      <c r="G1021" s="3" t="str">
        <f t="shared" si="45"/>
        <v>T_heat_only_1</v>
      </c>
      <c r="H1021" s="3">
        <v>186.56417009257729</v>
      </c>
      <c r="I1021" s="3">
        <f t="shared" si="47"/>
        <v>0.53600000000000003</v>
      </c>
      <c r="J1021" s="3">
        <f>VLOOKUP(B1021,key!A:J,5,FALSE)</f>
        <v>7.8</v>
      </c>
      <c r="K1021" s="3">
        <f>VLOOKUP(B1021,key!A:J,8,FALSE)</f>
        <v>80</v>
      </c>
      <c r="L1021" s="3">
        <f>ROUND(VLOOKUP(B1021,key!A:J,10,FALSE),2)</f>
        <v>3.66</v>
      </c>
    </row>
    <row r="1022" spans="1:12" x14ac:dyDescent="0.4">
      <c r="A1022" s="3">
        <v>2</v>
      </c>
      <c r="B1022" s="3" t="s">
        <v>619</v>
      </c>
      <c r="C1022" s="3" t="s">
        <v>541</v>
      </c>
      <c r="D1022" s="3" t="s">
        <v>1</v>
      </c>
      <c r="E1022" s="3" t="s">
        <v>648</v>
      </c>
      <c r="F1022" s="3" t="str">
        <f t="shared" si="46"/>
        <v>T_heat_only</v>
      </c>
      <c r="G1022" s="3" t="str">
        <f t="shared" si="45"/>
        <v>T_heat_only_2</v>
      </c>
      <c r="H1022" s="3">
        <v>38.159028682961804</v>
      </c>
      <c r="I1022" s="3">
        <f t="shared" si="47"/>
        <v>0.11</v>
      </c>
      <c r="J1022" s="3">
        <f>VLOOKUP(B1022,key!A:J,5,FALSE)</f>
        <v>7.8</v>
      </c>
      <c r="K1022" s="3">
        <f>VLOOKUP(B1022,key!A:J,8,FALSE)</f>
        <v>80</v>
      </c>
      <c r="L1022" s="3">
        <f>ROUND(VLOOKUP(B1022,key!A:J,10,FALSE),2)</f>
        <v>3.66</v>
      </c>
    </row>
    <row r="1023" spans="1:12" x14ac:dyDescent="0.4">
      <c r="A1023" s="3">
        <v>6</v>
      </c>
      <c r="B1023" s="3" t="s">
        <v>619</v>
      </c>
      <c r="C1023" s="3" t="s">
        <v>541</v>
      </c>
      <c r="D1023" s="3" t="s">
        <v>1</v>
      </c>
      <c r="E1023" s="3" t="s">
        <v>648</v>
      </c>
      <c r="F1023" s="3" t="str">
        <f t="shared" si="46"/>
        <v>T_heat_only</v>
      </c>
      <c r="G1023" s="3" t="str">
        <f t="shared" si="45"/>
        <v>T_heat_only_6</v>
      </c>
      <c r="H1023" s="3">
        <v>53.101534633784922</v>
      </c>
      <c r="I1023" s="3">
        <f t="shared" si="47"/>
        <v>0.152</v>
      </c>
      <c r="J1023" s="3">
        <f>VLOOKUP(B1023,key!A:J,5,FALSE)</f>
        <v>7.8</v>
      </c>
      <c r="K1023" s="3">
        <f>VLOOKUP(B1023,key!A:J,8,FALSE)</f>
        <v>80</v>
      </c>
      <c r="L1023" s="3">
        <f>ROUND(VLOOKUP(B1023,key!A:J,10,FALSE),2)</f>
        <v>3.66</v>
      </c>
    </row>
    <row r="1024" spans="1:12" x14ac:dyDescent="0.4">
      <c r="A1024" s="3">
        <v>10</v>
      </c>
      <c r="B1024" s="3" t="s">
        <v>619</v>
      </c>
      <c r="C1024" s="3" t="s">
        <v>541</v>
      </c>
      <c r="D1024" s="3" t="s">
        <v>1</v>
      </c>
      <c r="E1024" s="3" t="s">
        <v>648</v>
      </c>
      <c r="F1024" s="3" t="str">
        <f t="shared" si="46"/>
        <v>T_heat_only</v>
      </c>
      <c r="G1024" s="3" t="str">
        <f t="shared" si="45"/>
        <v>T_heat_only_10</v>
      </c>
      <c r="H1024" s="3">
        <v>42.443380381970186</v>
      </c>
      <c r="I1024" s="3">
        <f t="shared" si="47"/>
        <v>0.122</v>
      </c>
      <c r="J1024" s="3">
        <f>VLOOKUP(B1024,key!A:J,5,FALSE)</f>
        <v>7.8</v>
      </c>
      <c r="K1024" s="3">
        <f>VLOOKUP(B1024,key!A:J,8,FALSE)</f>
        <v>80</v>
      </c>
      <c r="L1024" s="3">
        <f>ROUND(VLOOKUP(B1024,key!A:J,10,FALSE),2)</f>
        <v>3.66</v>
      </c>
    </row>
    <row r="1025" spans="1:12" x14ac:dyDescent="0.4">
      <c r="A1025" s="3">
        <v>-10</v>
      </c>
      <c r="B1025" s="3" t="s">
        <v>620</v>
      </c>
      <c r="C1025" s="3" t="s">
        <v>541</v>
      </c>
      <c r="D1025" s="3" t="s">
        <v>1</v>
      </c>
      <c r="E1025" s="3" t="s">
        <v>648</v>
      </c>
      <c r="F1025" s="3" t="str">
        <f t="shared" si="46"/>
        <v>T_heat_only</v>
      </c>
      <c r="G1025" s="3" t="str">
        <f t="shared" si="45"/>
        <v>T_heat_only_-10</v>
      </c>
      <c r="H1025" s="3">
        <v>23.413211523779438</v>
      </c>
      <c r="I1025" s="3">
        <f t="shared" si="47"/>
        <v>6.2E-2</v>
      </c>
      <c r="J1025" s="3">
        <f>VLOOKUP(B1025,key!A:J,5,FALSE)</f>
        <v>8.5</v>
      </c>
      <c r="K1025" s="3">
        <f>VLOOKUP(B1025,key!A:J,8,FALSE)</f>
        <v>93</v>
      </c>
      <c r="L1025" s="3">
        <f>ROUND(VLOOKUP(B1025,key!A:J,10,FALSE),2)</f>
        <v>4.16</v>
      </c>
    </row>
    <row r="1026" spans="1:12" x14ac:dyDescent="0.4">
      <c r="A1026" s="3">
        <v>1</v>
      </c>
      <c r="B1026" s="3" t="s">
        <v>620</v>
      </c>
      <c r="C1026" s="3" t="s">
        <v>541</v>
      </c>
      <c r="D1026" s="3" t="s">
        <v>1</v>
      </c>
      <c r="E1026" s="3" t="s">
        <v>648</v>
      </c>
      <c r="F1026" s="3" t="str">
        <f t="shared" si="46"/>
        <v>T_heat_only</v>
      </c>
      <c r="G1026" s="3" t="str">
        <f t="shared" ref="G1026:G1092" si="48">D1026&amp;"_"&amp;E1026&amp;"_"&amp;A1026</f>
        <v>T_heat_only_1</v>
      </c>
      <c r="H1026" s="3">
        <v>22.812439642315297</v>
      </c>
      <c r="I1026" s="3">
        <f t="shared" si="47"/>
        <v>0.06</v>
      </c>
      <c r="J1026" s="3">
        <f>VLOOKUP(B1026,key!A:J,5,FALSE)</f>
        <v>8.5</v>
      </c>
      <c r="K1026" s="3">
        <f>VLOOKUP(B1026,key!A:J,8,FALSE)</f>
        <v>93</v>
      </c>
      <c r="L1026" s="3">
        <f>ROUND(VLOOKUP(B1026,key!A:J,10,FALSE),2)</f>
        <v>4.16</v>
      </c>
    </row>
    <row r="1027" spans="1:12" x14ac:dyDescent="0.4">
      <c r="A1027" s="3">
        <v>2</v>
      </c>
      <c r="B1027" s="3" t="s">
        <v>620</v>
      </c>
      <c r="C1027" s="3" t="s">
        <v>541</v>
      </c>
      <c r="D1027" s="3" t="s">
        <v>1</v>
      </c>
      <c r="E1027" s="3" t="s">
        <v>648</v>
      </c>
      <c r="F1027" s="3" t="str">
        <f t="shared" ref="F1027:F1090" si="49">D1027&amp;"_"&amp;E1027</f>
        <v>T_heat_only</v>
      </c>
      <c r="G1027" s="3" t="str">
        <f t="shared" si="48"/>
        <v>T_heat_only_2</v>
      </c>
      <c r="H1027" s="3">
        <v>34.250958293377465</v>
      </c>
      <c r="I1027" s="3">
        <f t="shared" ref="I1027:I1090" si="50">ROUND((H1027/44.6596)/J1027,3)</f>
        <v>0.09</v>
      </c>
      <c r="J1027" s="3">
        <f>VLOOKUP(B1027,key!A:J,5,FALSE)</f>
        <v>8.5</v>
      </c>
      <c r="K1027" s="3">
        <f>VLOOKUP(B1027,key!A:J,8,FALSE)</f>
        <v>93</v>
      </c>
      <c r="L1027" s="3">
        <f>ROUND(VLOOKUP(B1027,key!A:J,10,FALSE),2)</f>
        <v>4.16</v>
      </c>
    </row>
    <row r="1028" spans="1:12" x14ac:dyDescent="0.4">
      <c r="A1028" s="3">
        <v>6</v>
      </c>
      <c r="B1028" s="3" t="s">
        <v>620</v>
      </c>
      <c r="C1028" s="3" t="s">
        <v>541</v>
      </c>
      <c r="D1028" s="3" t="s">
        <v>1</v>
      </c>
      <c r="E1028" s="3" t="s">
        <v>648</v>
      </c>
      <c r="F1028" s="3" t="str">
        <f t="shared" si="49"/>
        <v>T_heat_only</v>
      </c>
      <c r="G1028" s="3" t="str">
        <f t="shared" si="48"/>
        <v>T_heat_only_6</v>
      </c>
      <c r="H1028" s="3">
        <v>82.270324964522786</v>
      </c>
      <c r="I1028" s="3">
        <f t="shared" si="50"/>
        <v>0.217</v>
      </c>
      <c r="J1028" s="3">
        <f>VLOOKUP(B1028,key!A:J,5,FALSE)</f>
        <v>8.5</v>
      </c>
      <c r="K1028" s="3">
        <f>VLOOKUP(B1028,key!A:J,8,FALSE)</f>
        <v>93</v>
      </c>
      <c r="L1028" s="3">
        <f>ROUND(VLOOKUP(B1028,key!A:J,10,FALSE),2)</f>
        <v>4.16</v>
      </c>
    </row>
    <row r="1029" spans="1:12" x14ac:dyDescent="0.4">
      <c r="A1029" s="3">
        <v>10</v>
      </c>
      <c r="B1029" s="3" t="s">
        <v>620</v>
      </c>
      <c r="C1029" s="3" t="s">
        <v>541</v>
      </c>
      <c r="D1029" s="3" t="s">
        <v>1</v>
      </c>
      <c r="E1029" s="3" t="s">
        <v>648</v>
      </c>
      <c r="F1029" s="3" t="str">
        <f t="shared" si="49"/>
        <v>T_heat_only</v>
      </c>
      <c r="G1029" s="3" t="str">
        <f t="shared" si="48"/>
        <v>T_heat_only_10</v>
      </c>
      <c r="H1029" s="3">
        <v>42.842214266489336</v>
      </c>
      <c r="I1029" s="3">
        <f t="shared" si="50"/>
        <v>0.113</v>
      </c>
      <c r="J1029" s="3">
        <f>VLOOKUP(B1029,key!A:J,5,FALSE)</f>
        <v>8.5</v>
      </c>
      <c r="K1029" s="3">
        <f>VLOOKUP(B1029,key!A:J,8,FALSE)</f>
        <v>93</v>
      </c>
      <c r="L1029" s="3">
        <f>ROUND(VLOOKUP(B1029,key!A:J,10,FALSE),2)</f>
        <v>4.16</v>
      </c>
    </row>
    <row r="1030" spans="1:12" x14ac:dyDescent="0.4">
      <c r="A1030" s="3">
        <v>-10</v>
      </c>
      <c r="B1030" s="3" t="s">
        <v>621</v>
      </c>
      <c r="C1030" s="3" t="s">
        <v>541</v>
      </c>
      <c r="D1030" s="3" t="s">
        <v>1</v>
      </c>
      <c r="E1030" s="3" t="s">
        <v>648</v>
      </c>
      <c r="F1030" s="3" t="str">
        <f t="shared" si="49"/>
        <v>T_heat_only</v>
      </c>
      <c r="G1030" s="3" t="str">
        <f t="shared" si="48"/>
        <v>T_heat_only_-10</v>
      </c>
      <c r="H1030" s="3">
        <v>11.161358468943632</v>
      </c>
      <c r="I1030" s="3">
        <f t="shared" si="50"/>
        <v>2.8000000000000001E-2</v>
      </c>
      <c r="J1030" s="3">
        <f>VLOOKUP(B1030,key!A:J,5,FALSE)</f>
        <v>9</v>
      </c>
      <c r="K1030" s="3">
        <f>VLOOKUP(B1030,key!A:J,8,FALSE)</f>
        <v>71</v>
      </c>
      <c r="L1030" s="3">
        <f>ROUND(VLOOKUP(B1030,key!A:J,10,FALSE),2)</f>
        <v>3.29</v>
      </c>
    </row>
    <row r="1031" spans="1:12" x14ac:dyDescent="0.4">
      <c r="A1031" s="3">
        <v>1</v>
      </c>
      <c r="B1031" s="3" t="s">
        <v>621</v>
      </c>
      <c r="C1031" s="3" t="s">
        <v>541</v>
      </c>
      <c r="D1031" s="3" t="s">
        <v>1</v>
      </c>
      <c r="E1031" s="3" t="s">
        <v>648</v>
      </c>
      <c r="F1031" s="3" t="str">
        <f t="shared" si="49"/>
        <v>T_heat_only</v>
      </c>
      <c r="G1031" s="3" t="str">
        <f t="shared" si="48"/>
        <v>T_heat_only_1</v>
      </c>
      <c r="H1031" s="3">
        <v>189.17865451424345</v>
      </c>
      <c r="I1031" s="3">
        <f t="shared" si="50"/>
        <v>0.47099999999999997</v>
      </c>
      <c r="J1031" s="3">
        <f>VLOOKUP(B1031,key!A:J,5,FALSE)</f>
        <v>9</v>
      </c>
      <c r="K1031" s="3">
        <f>VLOOKUP(B1031,key!A:J,8,FALSE)</f>
        <v>71</v>
      </c>
      <c r="L1031" s="3">
        <f>ROUND(VLOOKUP(B1031,key!A:J,10,FALSE),2)</f>
        <v>3.29</v>
      </c>
    </row>
    <row r="1032" spans="1:12" x14ac:dyDescent="0.4">
      <c r="A1032" s="3">
        <v>2</v>
      </c>
      <c r="B1032" s="3" t="s">
        <v>621</v>
      </c>
      <c r="C1032" s="3" t="s">
        <v>541</v>
      </c>
      <c r="D1032" s="3" t="s">
        <v>1</v>
      </c>
      <c r="E1032" s="3" t="s">
        <v>648</v>
      </c>
      <c r="F1032" s="3" t="str">
        <f t="shared" si="49"/>
        <v>T_heat_only</v>
      </c>
      <c r="G1032" s="3" t="str">
        <f t="shared" si="48"/>
        <v>T_heat_only_2</v>
      </c>
      <c r="H1032" s="3">
        <v>78.259942994625419</v>
      </c>
      <c r="I1032" s="3">
        <f t="shared" si="50"/>
        <v>0.19500000000000001</v>
      </c>
      <c r="J1032" s="3">
        <f>VLOOKUP(B1032,key!A:J,5,FALSE)</f>
        <v>9</v>
      </c>
      <c r="K1032" s="3">
        <f>VLOOKUP(B1032,key!A:J,8,FALSE)</f>
        <v>71</v>
      </c>
      <c r="L1032" s="3">
        <f>ROUND(VLOOKUP(B1032,key!A:J,10,FALSE),2)</f>
        <v>3.29</v>
      </c>
    </row>
    <row r="1033" spans="1:12" x14ac:dyDescent="0.4">
      <c r="A1033" s="3">
        <v>6</v>
      </c>
      <c r="B1033" s="3" t="s">
        <v>621</v>
      </c>
      <c r="C1033" s="3" t="s">
        <v>541</v>
      </c>
      <c r="D1033" s="3" t="s">
        <v>1</v>
      </c>
      <c r="E1033" s="3" t="s">
        <v>648</v>
      </c>
      <c r="F1033" s="3" t="str">
        <f t="shared" si="49"/>
        <v>T_heat_only</v>
      </c>
      <c r="G1033" s="3" t="str">
        <f t="shared" si="48"/>
        <v>T_heat_only_6</v>
      </c>
      <c r="H1033" s="3">
        <v>47.454399579847816</v>
      </c>
      <c r="I1033" s="3">
        <f t="shared" si="50"/>
        <v>0.11799999999999999</v>
      </c>
      <c r="J1033" s="3">
        <f>VLOOKUP(B1033,key!A:J,5,FALSE)</f>
        <v>9</v>
      </c>
      <c r="K1033" s="3">
        <f>VLOOKUP(B1033,key!A:J,8,FALSE)</f>
        <v>71</v>
      </c>
      <c r="L1033" s="3">
        <f>ROUND(VLOOKUP(B1033,key!A:J,10,FALSE),2)</f>
        <v>3.29</v>
      </c>
    </row>
    <row r="1034" spans="1:12" x14ac:dyDescent="0.4">
      <c r="A1034" s="3">
        <v>10</v>
      </c>
      <c r="B1034" s="3" t="s">
        <v>621</v>
      </c>
      <c r="C1034" s="3" t="s">
        <v>541</v>
      </c>
      <c r="D1034" s="3" t="s">
        <v>1</v>
      </c>
      <c r="E1034" s="3" t="s">
        <v>648</v>
      </c>
      <c r="F1034" s="3" t="str">
        <f t="shared" si="49"/>
        <v>T_heat_only</v>
      </c>
      <c r="G1034" s="3" t="str">
        <f t="shared" si="48"/>
        <v>T_heat_only_10</v>
      </c>
      <c r="H1034" s="3">
        <v>38.350886883780518</v>
      </c>
      <c r="I1034" s="3">
        <f t="shared" si="50"/>
        <v>9.5000000000000001E-2</v>
      </c>
      <c r="J1034" s="3">
        <f>VLOOKUP(B1034,key!A:J,5,FALSE)</f>
        <v>9</v>
      </c>
      <c r="K1034" s="3">
        <f>VLOOKUP(B1034,key!A:J,8,FALSE)</f>
        <v>71</v>
      </c>
      <c r="L1034" s="3">
        <f>ROUND(VLOOKUP(B1034,key!A:J,10,FALSE),2)</f>
        <v>3.29</v>
      </c>
    </row>
    <row r="1035" spans="1:12" x14ac:dyDescent="0.4">
      <c r="A1035" s="3">
        <v>-10</v>
      </c>
      <c r="B1035" s="3" t="s">
        <v>622</v>
      </c>
      <c r="C1035" s="3" t="s">
        <v>541</v>
      </c>
      <c r="D1035" s="3" t="s">
        <v>1</v>
      </c>
      <c r="E1035" s="3" t="s">
        <v>648</v>
      </c>
      <c r="F1035" s="3" t="str">
        <f t="shared" si="49"/>
        <v>T_heat_only</v>
      </c>
      <c r="G1035" s="3" t="str">
        <f t="shared" si="48"/>
        <v>T_heat_only_-10</v>
      </c>
      <c r="H1035" s="3">
        <v>23.05641780156185</v>
      </c>
      <c r="I1035" s="3">
        <f t="shared" si="50"/>
        <v>6.2E-2</v>
      </c>
      <c r="J1035" s="3">
        <f>VLOOKUP(B1035,key!A:J,5,FALSE)</f>
        <v>8.3000000000000007</v>
      </c>
      <c r="K1035" s="3">
        <f>VLOOKUP(B1035,key!A:J,8,FALSE)</f>
        <v>77</v>
      </c>
      <c r="L1035" s="3">
        <f>ROUND(VLOOKUP(B1035,key!A:J,10,FALSE),2)</f>
        <v>3.53</v>
      </c>
    </row>
    <row r="1036" spans="1:12" x14ac:dyDescent="0.4">
      <c r="A1036" s="3">
        <v>1</v>
      </c>
      <c r="B1036" s="3" t="s">
        <v>622</v>
      </c>
      <c r="C1036" s="3" t="s">
        <v>541</v>
      </c>
      <c r="D1036" s="3" t="s">
        <v>1</v>
      </c>
      <c r="E1036" s="3" t="s">
        <v>648</v>
      </c>
      <c r="F1036" s="3" t="str">
        <f t="shared" si="49"/>
        <v>T_heat_only</v>
      </c>
      <c r="G1036" s="3" t="str">
        <f t="shared" si="48"/>
        <v>T_heat_only_1</v>
      </c>
      <c r="H1036" s="3">
        <v>60.013860653113369</v>
      </c>
      <c r="I1036" s="3">
        <f t="shared" si="50"/>
        <v>0.16200000000000001</v>
      </c>
      <c r="J1036" s="3">
        <f>VLOOKUP(B1036,key!A:J,5,FALSE)</f>
        <v>8.3000000000000007</v>
      </c>
      <c r="K1036" s="3">
        <f>VLOOKUP(B1036,key!A:J,8,FALSE)</f>
        <v>77</v>
      </c>
      <c r="L1036" s="3">
        <f>ROUND(VLOOKUP(B1036,key!A:J,10,FALSE),2)</f>
        <v>3.53</v>
      </c>
    </row>
    <row r="1037" spans="1:12" x14ac:dyDescent="0.4">
      <c r="A1037" s="3">
        <v>2</v>
      </c>
      <c r="B1037" s="3" t="s">
        <v>622</v>
      </c>
      <c r="C1037" s="3" t="s">
        <v>541</v>
      </c>
      <c r="D1037" s="3" t="s">
        <v>1</v>
      </c>
      <c r="E1037" s="3" t="s">
        <v>648</v>
      </c>
      <c r="F1037" s="3" t="str">
        <f t="shared" si="49"/>
        <v>T_heat_only</v>
      </c>
      <c r="G1037" s="3" t="str">
        <f t="shared" si="48"/>
        <v>T_heat_only_2</v>
      </c>
      <c r="H1037" s="3">
        <v>85.352856282063868</v>
      </c>
      <c r="I1037" s="3">
        <f t="shared" si="50"/>
        <v>0.23</v>
      </c>
      <c r="J1037" s="3">
        <f>VLOOKUP(B1037,key!A:J,5,FALSE)</f>
        <v>8.3000000000000007</v>
      </c>
      <c r="K1037" s="3">
        <f>VLOOKUP(B1037,key!A:J,8,FALSE)</f>
        <v>77</v>
      </c>
      <c r="L1037" s="3">
        <f>ROUND(VLOOKUP(B1037,key!A:J,10,FALSE),2)</f>
        <v>3.53</v>
      </c>
    </row>
    <row r="1038" spans="1:12" x14ac:dyDescent="0.4">
      <c r="A1038" s="3">
        <v>-10</v>
      </c>
      <c r="B1038" s="3" t="s">
        <v>623</v>
      </c>
      <c r="C1038" s="3" t="s">
        <v>541</v>
      </c>
      <c r="D1038" s="3" t="s">
        <v>1</v>
      </c>
      <c r="E1038" s="3" t="s">
        <v>648</v>
      </c>
      <c r="F1038" s="3" t="str">
        <f t="shared" si="49"/>
        <v>T_heat_only</v>
      </c>
      <c r="G1038" s="3" t="str">
        <f t="shared" si="48"/>
        <v>T_heat_only_-10</v>
      </c>
      <c r="H1038" s="3">
        <v>37.030203235328159</v>
      </c>
      <c r="I1038" s="3">
        <f t="shared" si="50"/>
        <v>0.104</v>
      </c>
      <c r="J1038" s="3">
        <f>VLOOKUP(B1038,key!A:J,5,FALSE)</f>
        <v>8</v>
      </c>
      <c r="K1038" s="3">
        <f>VLOOKUP(B1038,key!A:J,8,FALSE)</f>
        <v>77</v>
      </c>
      <c r="L1038" s="3">
        <f>ROUND(VLOOKUP(B1038,key!A:J,10,FALSE),2)</f>
        <v>3.52</v>
      </c>
    </row>
    <row r="1039" spans="1:12" x14ac:dyDescent="0.4">
      <c r="A1039" s="3">
        <v>1</v>
      </c>
      <c r="B1039" s="3" t="s">
        <v>623</v>
      </c>
      <c r="C1039" s="3" t="s">
        <v>541</v>
      </c>
      <c r="D1039" s="3" t="s">
        <v>1</v>
      </c>
      <c r="E1039" s="3" t="s">
        <v>648</v>
      </c>
      <c r="F1039" s="3" t="str">
        <f t="shared" si="49"/>
        <v>T_heat_only</v>
      </c>
      <c r="G1039" s="3" t="str">
        <f t="shared" si="48"/>
        <v>T_heat_only_1</v>
      </c>
      <c r="H1039" s="3">
        <v>180.37601393328114</v>
      </c>
      <c r="I1039" s="3">
        <f t="shared" si="50"/>
        <v>0.505</v>
      </c>
      <c r="J1039" s="3">
        <f>VLOOKUP(B1039,key!A:J,5,FALSE)</f>
        <v>8</v>
      </c>
      <c r="K1039" s="3">
        <f>VLOOKUP(B1039,key!A:J,8,FALSE)</f>
        <v>77</v>
      </c>
      <c r="L1039" s="3">
        <f>ROUND(VLOOKUP(B1039,key!A:J,10,FALSE),2)</f>
        <v>3.52</v>
      </c>
    </row>
    <row r="1040" spans="1:12" x14ac:dyDescent="0.4">
      <c r="A1040" s="3">
        <v>2</v>
      </c>
      <c r="B1040" s="3" t="s">
        <v>623</v>
      </c>
      <c r="C1040" s="3" t="s">
        <v>541</v>
      </c>
      <c r="D1040" s="3" t="s">
        <v>1</v>
      </c>
      <c r="E1040" s="3" t="s">
        <v>648</v>
      </c>
      <c r="F1040" s="3" t="str">
        <f t="shared" si="49"/>
        <v>T_heat_only</v>
      </c>
      <c r="G1040" s="3" t="str">
        <f t="shared" si="48"/>
        <v>T_heat_only_2</v>
      </c>
      <c r="H1040" s="3">
        <v>159.88050508756095</v>
      </c>
      <c r="I1040" s="3">
        <f t="shared" si="50"/>
        <v>0.44700000000000001</v>
      </c>
      <c r="J1040" s="3">
        <f>VLOOKUP(B1040,key!A:J,5,FALSE)</f>
        <v>8</v>
      </c>
      <c r="K1040" s="3">
        <f>VLOOKUP(B1040,key!A:J,8,FALSE)</f>
        <v>77</v>
      </c>
      <c r="L1040" s="3">
        <f>ROUND(VLOOKUP(B1040,key!A:J,10,FALSE),2)</f>
        <v>3.52</v>
      </c>
    </row>
    <row r="1041" spans="1:12" x14ac:dyDescent="0.4">
      <c r="A1041" s="3">
        <v>6</v>
      </c>
      <c r="B1041" s="3" t="s">
        <v>623</v>
      </c>
      <c r="C1041" s="3" t="s">
        <v>541</v>
      </c>
      <c r="D1041" s="3" t="s">
        <v>1</v>
      </c>
      <c r="E1041" s="3" t="s">
        <v>648</v>
      </c>
      <c r="F1041" s="3" t="str">
        <f t="shared" si="49"/>
        <v>T_heat_only</v>
      </c>
      <c r="G1041" s="3" t="str">
        <f t="shared" si="48"/>
        <v>T_heat_only_6</v>
      </c>
      <c r="H1041" s="3">
        <v>44.882385270166324</v>
      </c>
      <c r="I1041" s="3">
        <f t="shared" si="50"/>
        <v>0.126</v>
      </c>
      <c r="J1041" s="3">
        <f>VLOOKUP(B1041,key!A:J,5,FALSE)</f>
        <v>8</v>
      </c>
      <c r="K1041" s="3">
        <f>VLOOKUP(B1041,key!A:J,8,FALSE)</f>
        <v>77</v>
      </c>
      <c r="L1041" s="3">
        <f>ROUND(VLOOKUP(B1041,key!A:J,10,FALSE),2)</f>
        <v>3.52</v>
      </c>
    </row>
    <row r="1042" spans="1:12" x14ac:dyDescent="0.4">
      <c r="A1042" s="3">
        <v>10</v>
      </c>
      <c r="B1042" s="3" t="s">
        <v>623</v>
      </c>
      <c r="C1042" s="3" t="s">
        <v>541</v>
      </c>
      <c r="D1042" s="3" t="s">
        <v>1</v>
      </c>
      <c r="E1042" s="3" t="s">
        <v>648</v>
      </c>
      <c r="F1042" s="3" t="str">
        <f t="shared" si="49"/>
        <v>T_heat_only</v>
      </c>
      <c r="G1042" s="3" t="str">
        <f t="shared" si="48"/>
        <v>T_heat_only_10</v>
      </c>
      <c r="H1042" s="3">
        <v>16.702550869713562</v>
      </c>
      <c r="I1042" s="3">
        <f t="shared" si="50"/>
        <v>4.7E-2</v>
      </c>
      <c r="J1042" s="3">
        <f>VLOOKUP(B1042,key!A:J,5,FALSE)</f>
        <v>8</v>
      </c>
      <c r="K1042" s="3">
        <f>VLOOKUP(B1042,key!A:J,8,FALSE)</f>
        <v>77</v>
      </c>
      <c r="L1042" s="3">
        <f>ROUND(VLOOKUP(B1042,key!A:J,10,FALSE),2)</f>
        <v>3.52</v>
      </c>
    </row>
    <row r="1043" spans="1:12" x14ac:dyDescent="0.4">
      <c r="A1043" s="3">
        <v>-10</v>
      </c>
      <c r="B1043" s="3" t="s">
        <v>624</v>
      </c>
      <c r="C1043" s="3" t="s">
        <v>541</v>
      </c>
      <c r="D1043" s="3" t="s">
        <v>1</v>
      </c>
      <c r="E1043" s="3" t="s">
        <v>648</v>
      </c>
      <c r="F1043" s="3" t="str">
        <f t="shared" si="49"/>
        <v>T_heat_only</v>
      </c>
      <c r="G1043" s="3" t="str">
        <f t="shared" si="48"/>
        <v>T_heat_only_-10</v>
      </c>
      <c r="H1043" s="3">
        <v>12.277720552192221</v>
      </c>
      <c r="I1043" s="3">
        <f t="shared" si="50"/>
        <v>2.8000000000000001E-2</v>
      </c>
      <c r="J1043" s="3">
        <f>VLOOKUP(B1043,key!A:J,5,FALSE)</f>
        <v>9.8000000000000007</v>
      </c>
      <c r="K1043" s="3">
        <f>VLOOKUP(B1043,key!A:J,8,FALSE)</f>
        <v>119</v>
      </c>
      <c r="L1043" s="3">
        <f>ROUND(VLOOKUP(B1043,key!A:J,10,FALSE),2)</f>
        <v>5.22</v>
      </c>
    </row>
    <row r="1044" spans="1:12" x14ac:dyDescent="0.4">
      <c r="A1044" s="3">
        <v>1</v>
      </c>
      <c r="B1044" s="3" t="s">
        <v>624</v>
      </c>
      <c r="C1044" s="3" t="s">
        <v>541</v>
      </c>
      <c r="D1044" s="3" t="s">
        <v>1</v>
      </c>
      <c r="E1044" s="3" t="s">
        <v>648</v>
      </c>
      <c r="F1044" s="3" t="str">
        <f t="shared" si="49"/>
        <v>T_heat_only</v>
      </c>
      <c r="G1044" s="3" t="str">
        <f t="shared" si="48"/>
        <v>T_heat_only_1</v>
      </c>
      <c r="H1044" s="3">
        <v>101.71489436524858</v>
      </c>
      <c r="I1044" s="3">
        <f t="shared" si="50"/>
        <v>0.23200000000000001</v>
      </c>
      <c r="J1044" s="3">
        <f>VLOOKUP(B1044,key!A:J,5,FALSE)</f>
        <v>9.8000000000000007</v>
      </c>
      <c r="K1044" s="3">
        <f>VLOOKUP(B1044,key!A:J,8,FALSE)</f>
        <v>119</v>
      </c>
      <c r="L1044" s="3">
        <f>ROUND(VLOOKUP(B1044,key!A:J,10,FALSE),2)</f>
        <v>5.22</v>
      </c>
    </row>
    <row r="1045" spans="1:12" x14ac:dyDescent="0.4">
      <c r="A1045" s="3">
        <v>2</v>
      </c>
      <c r="B1045" s="3" t="s">
        <v>624</v>
      </c>
      <c r="C1045" s="3" t="s">
        <v>541</v>
      </c>
      <c r="D1045" s="3" t="s">
        <v>1</v>
      </c>
      <c r="E1045" s="3" t="s">
        <v>648</v>
      </c>
      <c r="F1045" s="3" t="str">
        <f t="shared" si="49"/>
        <v>T_heat_only</v>
      </c>
      <c r="G1045" s="3" t="str">
        <f t="shared" si="48"/>
        <v>T_heat_only_2</v>
      </c>
      <c r="H1045" s="3">
        <v>60.049297956852797</v>
      </c>
      <c r="I1045" s="3">
        <f t="shared" si="50"/>
        <v>0.13700000000000001</v>
      </c>
      <c r="J1045" s="3">
        <f>VLOOKUP(B1045,key!A:J,5,FALSE)</f>
        <v>9.8000000000000007</v>
      </c>
      <c r="K1045" s="3">
        <f>VLOOKUP(B1045,key!A:J,8,FALSE)</f>
        <v>119</v>
      </c>
      <c r="L1045" s="3">
        <f>ROUND(VLOOKUP(B1045,key!A:J,10,FALSE),2)</f>
        <v>5.22</v>
      </c>
    </row>
    <row r="1046" spans="1:12" x14ac:dyDescent="0.4">
      <c r="A1046" s="3">
        <v>6</v>
      </c>
      <c r="B1046" s="3" t="s">
        <v>624</v>
      </c>
      <c r="C1046" s="3" t="s">
        <v>541</v>
      </c>
      <c r="D1046" s="3" t="s">
        <v>1</v>
      </c>
      <c r="E1046" s="3" t="s">
        <v>648</v>
      </c>
      <c r="F1046" s="3" t="str">
        <f t="shared" si="49"/>
        <v>T_heat_only</v>
      </c>
      <c r="G1046" s="3" t="str">
        <f t="shared" si="48"/>
        <v>T_heat_only_6</v>
      </c>
      <c r="H1046" s="3">
        <v>41.392662086453356</v>
      </c>
      <c r="I1046" s="3">
        <f t="shared" si="50"/>
        <v>9.5000000000000001E-2</v>
      </c>
      <c r="J1046" s="3">
        <f>VLOOKUP(B1046,key!A:J,5,FALSE)</f>
        <v>9.8000000000000007</v>
      </c>
      <c r="K1046" s="3">
        <f>VLOOKUP(B1046,key!A:J,8,FALSE)</f>
        <v>119</v>
      </c>
      <c r="L1046" s="3">
        <f>ROUND(VLOOKUP(B1046,key!A:J,10,FALSE),2)</f>
        <v>5.22</v>
      </c>
    </row>
    <row r="1047" spans="1:12" x14ac:dyDescent="0.4">
      <c r="A1047" s="3">
        <v>10</v>
      </c>
      <c r="B1047" s="3" t="s">
        <v>624</v>
      </c>
      <c r="C1047" s="3" t="s">
        <v>541</v>
      </c>
      <c r="D1047" s="3" t="s">
        <v>1</v>
      </c>
      <c r="E1047" s="3" t="s">
        <v>648</v>
      </c>
      <c r="F1047" s="3" t="str">
        <f t="shared" si="49"/>
        <v>T_heat_only</v>
      </c>
      <c r="G1047" s="3" t="str">
        <f t="shared" si="48"/>
        <v>T_heat_only_10</v>
      </c>
      <c r="H1047" s="3">
        <v>16.765821615104983</v>
      </c>
      <c r="I1047" s="3">
        <f t="shared" si="50"/>
        <v>3.7999999999999999E-2</v>
      </c>
      <c r="J1047" s="3">
        <f>VLOOKUP(B1047,key!A:J,5,FALSE)</f>
        <v>9.8000000000000007</v>
      </c>
      <c r="K1047" s="3">
        <f>VLOOKUP(B1047,key!A:J,8,FALSE)</f>
        <v>119</v>
      </c>
      <c r="L1047" s="3">
        <f>ROUND(VLOOKUP(B1047,key!A:J,10,FALSE),2)</f>
        <v>5.22</v>
      </c>
    </row>
    <row r="1048" spans="1:12" x14ac:dyDescent="0.4">
      <c r="A1048" s="3">
        <v>-10</v>
      </c>
      <c r="B1048" s="3" t="s">
        <v>625</v>
      </c>
      <c r="C1048" s="3" t="s">
        <v>541</v>
      </c>
      <c r="D1048" s="3" t="s">
        <v>1</v>
      </c>
      <c r="E1048" s="3" t="s">
        <v>648</v>
      </c>
      <c r="F1048" s="3" t="str">
        <f t="shared" si="49"/>
        <v>T_heat_only</v>
      </c>
      <c r="G1048" s="3" t="str">
        <f t="shared" si="48"/>
        <v>T_heat_only_-10</v>
      </c>
      <c r="H1048" s="3">
        <v>22.715795796422228</v>
      </c>
      <c r="I1048" s="3">
        <f t="shared" si="50"/>
        <v>4.9000000000000002E-2</v>
      </c>
      <c r="J1048" s="3">
        <f>VLOOKUP(B1048,key!A:J,5,FALSE)</f>
        <v>10.3</v>
      </c>
      <c r="K1048" s="3">
        <f>VLOOKUP(B1048,key!A:J,8,FALSE)</f>
        <v>132</v>
      </c>
      <c r="L1048" s="3">
        <f>ROUND(VLOOKUP(B1048,key!A:J,10,FALSE),2)</f>
        <v>5.73</v>
      </c>
    </row>
    <row r="1049" spans="1:12" x14ac:dyDescent="0.4">
      <c r="A1049" s="3">
        <v>1</v>
      </c>
      <c r="B1049" s="3" t="s">
        <v>625</v>
      </c>
      <c r="C1049" s="3" t="s">
        <v>541</v>
      </c>
      <c r="D1049" s="3" t="s">
        <v>1</v>
      </c>
      <c r="E1049" s="3" t="s">
        <v>648</v>
      </c>
      <c r="F1049" s="3" t="str">
        <f t="shared" si="49"/>
        <v>T_heat_only</v>
      </c>
      <c r="G1049" s="3" t="str">
        <f t="shared" si="48"/>
        <v>T_heat_only_1</v>
      </c>
      <c r="H1049" s="3">
        <v>79.139092192329372</v>
      </c>
      <c r="I1049" s="3">
        <f t="shared" si="50"/>
        <v>0.17199999999999999</v>
      </c>
      <c r="J1049" s="3">
        <f>VLOOKUP(B1049,key!A:J,5,FALSE)</f>
        <v>10.3</v>
      </c>
      <c r="K1049" s="3">
        <f>VLOOKUP(B1049,key!A:J,8,FALSE)</f>
        <v>132</v>
      </c>
      <c r="L1049" s="3">
        <f>ROUND(VLOOKUP(B1049,key!A:J,10,FALSE),2)</f>
        <v>5.73</v>
      </c>
    </row>
    <row r="1050" spans="1:12" x14ac:dyDescent="0.4">
      <c r="A1050" s="3">
        <v>2</v>
      </c>
      <c r="B1050" s="3" t="s">
        <v>625</v>
      </c>
      <c r="C1050" s="3" t="s">
        <v>541</v>
      </c>
      <c r="D1050" s="3" t="s">
        <v>1</v>
      </c>
      <c r="E1050" s="3" t="s">
        <v>648</v>
      </c>
      <c r="F1050" s="3" t="str">
        <f t="shared" si="49"/>
        <v>T_heat_only</v>
      </c>
      <c r="G1050" s="3" t="str">
        <f t="shared" si="48"/>
        <v>T_heat_only_2</v>
      </c>
      <c r="H1050" s="3">
        <v>73.630272451050445</v>
      </c>
      <c r="I1050" s="3">
        <f t="shared" si="50"/>
        <v>0.16</v>
      </c>
      <c r="J1050" s="3">
        <f>VLOOKUP(B1050,key!A:J,5,FALSE)</f>
        <v>10.3</v>
      </c>
      <c r="K1050" s="3">
        <f>VLOOKUP(B1050,key!A:J,8,FALSE)</f>
        <v>132</v>
      </c>
      <c r="L1050" s="3">
        <f>ROUND(VLOOKUP(B1050,key!A:J,10,FALSE),2)</f>
        <v>5.73</v>
      </c>
    </row>
    <row r="1051" spans="1:12" x14ac:dyDescent="0.4">
      <c r="A1051" s="3">
        <v>6</v>
      </c>
      <c r="B1051" s="3" t="s">
        <v>625</v>
      </c>
      <c r="C1051" s="3" t="s">
        <v>541</v>
      </c>
      <c r="D1051" s="3" t="s">
        <v>1</v>
      </c>
      <c r="E1051" s="3" t="s">
        <v>648</v>
      </c>
      <c r="F1051" s="3" t="str">
        <f t="shared" si="49"/>
        <v>T_heat_only</v>
      </c>
      <c r="G1051" s="3" t="str">
        <f t="shared" si="48"/>
        <v>T_heat_only_6</v>
      </c>
      <c r="H1051" s="3">
        <v>40.390011652336611</v>
      </c>
      <c r="I1051" s="3">
        <f t="shared" si="50"/>
        <v>8.7999999999999995E-2</v>
      </c>
      <c r="J1051" s="3">
        <f>VLOOKUP(B1051,key!A:J,5,FALSE)</f>
        <v>10.3</v>
      </c>
      <c r="K1051" s="3">
        <f>VLOOKUP(B1051,key!A:J,8,FALSE)</f>
        <v>132</v>
      </c>
      <c r="L1051" s="3">
        <f>ROUND(VLOOKUP(B1051,key!A:J,10,FALSE),2)</f>
        <v>5.73</v>
      </c>
    </row>
    <row r="1052" spans="1:12" x14ac:dyDescent="0.4">
      <c r="A1052" s="3">
        <v>10</v>
      </c>
      <c r="B1052" s="3" t="s">
        <v>625</v>
      </c>
      <c r="C1052" s="3" t="s">
        <v>541</v>
      </c>
      <c r="D1052" s="3" t="s">
        <v>1</v>
      </c>
      <c r="E1052" s="3" t="s">
        <v>648</v>
      </c>
      <c r="F1052" s="3" t="str">
        <f t="shared" si="49"/>
        <v>T_heat_only</v>
      </c>
      <c r="G1052" s="3" t="str">
        <f t="shared" si="48"/>
        <v>T_heat_only_10</v>
      </c>
      <c r="H1052" s="3">
        <v>17.123920684195753</v>
      </c>
      <c r="I1052" s="3">
        <f t="shared" si="50"/>
        <v>3.6999999999999998E-2</v>
      </c>
      <c r="J1052" s="3">
        <f>VLOOKUP(B1052,key!A:J,5,FALSE)</f>
        <v>10.3</v>
      </c>
      <c r="K1052" s="3">
        <f>VLOOKUP(B1052,key!A:J,8,FALSE)</f>
        <v>132</v>
      </c>
      <c r="L1052" s="3">
        <f>ROUND(VLOOKUP(B1052,key!A:J,10,FALSE),2)</f>
        <v>5.73</v>
      </c>
    </row>
    <row r="1053" spans="1:12" x14ac:dyDescent="0.4">
      <c r="A1053" s="3">
        <v>-10</v>
      </c>
      <c r="B1053" s="3" t="s">
        <v>626</v>
      </c>
      <c r="C1053" s="3" t="s">
        <v>541</v>
      </c>
      <c r="D1053" s="3" t="s">
        <v>1</v>
      </c>
      <c r="E1053" s="3" t="s">
        <v>648</v>
      </c>
      <c r="F1053" s="3" t="str">
        <f t="shared" si="49"/>
        <v>T_heat_only</v>
      </c>
      <c r="G1053" s="3" t="str">
        <f t="shared" si="48"/>
        <v>T_heat_only_-10</v>
      </c>
      <c r="H1053" s="3">
        <v>9.3549419938293852</v>
      </c>
      <c r="I1053" s="3">
        <f t="shared" si="50"/>
        <v>2.7E-2</v>
      </c>
      <c r="J1053" s="3">
        <f>VLOOKUP(B1053,key!A:J,5,FALSE)</f>
        <v>7.8</v>
      </c>
      <c r="K1053" s="3">
        <f>VLOOKUP(B1053,key!A:J,8,FALSE)</f>
        <v>73</v>
      </c>
      <c r="L1053" s="3">
        <f>ROUND(VLOOKUP(B1053,key!A:J,10,FALSE),2)</f>
        <v>3.39</v>
      </c>
    </row>
    <row r="1054" spans="1:12" x14ac:dyDescent="0.4">
      <c r="A1054" s="3">
        <v>1</v>
      </c>
      <c r="B1054" s="3" t="s">
        <v>626</v>
      </c>
      <c r="C1054" s="3" t="s">
        <v>541</v>
      </c>
      <c r="D1054" s="3" t="s">
        <v>1</v>
      </c>
      <c r="E1054" s="3" t="s">
        <v>648</v>
      </c>
      <c r="F1054" s="3" t="str">
        <f t="shared" si="49"/>
        <v>T_heat_only</v>
      </c>
      <c r="G1054" s="3" t="str">
        <f t="shared" si="48"/>
        <v>T_heat_only_1</v>
      </c>
      <c r="H1054" s="3">
        <v>58.002781175815102</v>
      </c>
      <c r="I1054" s="3">
        <f t="shared" si="50"/>
        <v>0.16700000000000001</v>
      </c>
      <c r="J1054" s="3">
        <f>VLOOKUP(B1054,key!A:J,5,FALSE)</f>
        <v>7.8</v>
      </c>
      <c r="K1054" s="3">
        <f>VLOOKUP(B1054,key!A:J,8,FALSE)</f>
        <v>73</v>
      </c>
      <c r="L1054" s="3">
        <f>ROUND(VLOOKUP(B1054,key!A:J,10,FALSE),2)</f>
        <v>3.39</v>
      </c>
    </row>
    <row r="1055" spans="1:12" x14ac:dyDescent="0.4">
      <c r="A1055" s="3">
        <v>2</v>
      </c>
      <c r="B1055" s="3" t="s">
        <v>626</v>
      </c>
      <c r="C1055" s="3" t="s">
        <v>541</v>
      </c>
      <c r="D1055" s="3" t="s">
        <v>1</v>
      </c>
      <c r="E1055" s="3" t="s">
        <v>648</v>
      </c>
      <c r="F1055" s="3" t="str">
        <f t="shared" si="49"/>
        <v>T_heat_only</v>
      </c>
      <c r="G1055" s="3" t="str">
        <f t="shared" si="48"/>
        <v>T_heat_only_2</v>
      </c>
      <c r="H1055" s="3">
        <v>53.87843394883609</v>
      </c>
      <c r="I1055" s="3">
        <f t="shared" si="50"/>
        <v>0.155</v>
      </c>
      <c r="J1055" s="3">
        <f>VLOOKUP(B1055,key!A:J,5,FALSE)</f>
        <v>7.8</v>
      </c>
      <c r="K1055" s="3">
        <f>VLOOKUP(B1055,key!A:J,8,FALSE)</f>
        <v>73</v>
      </c>
      <c r="L1055" s="3">
        <f>ROUND(VLOOKUP(B1055,key!A:J,10,FALSE),2)</f>
        <v>3.39</v>
      </c>
    </row>
    <row r="1056" spans="1:12" x14ac:dyDescent="0.4">
      <c r="A1056" s="3">
        <v>6</v>
      </c>
      <c r="B1056" s="3" t="s">
        <v>626</v>
      </c>
      <c r="C1056" s="3" t="s">
        <v>541</v>
      </c>
      <c r="D1056" s="3" t="s">
        <v>1</v>
      </c>
      <c r="E1056" s="3" t="s">
        <v>648</v>
      </c>
      <c r="F1056" s="3" t="str">
        <f t="shared" si="49"/>
        <v>T_heat_only</v>
      </c>
      <c r="G1056" s="3" t="str">
        <f t="shared" si="48"/>
        <v>T_heat_only_6</v>
      </c>
      <c r="H1056" s="3">
        <v>32.075147466559457</v>
      </c>
      <c r="I1056" s="3">
        <f t="shared" si="50"/>
        <v>9.1999999999999998E-2</v>
      </c>
      <c r="J1056" s="3">
        <f>VLOOKUP(B1056,key!A:J,5,FALSE)</f>
        <v>7.8</v>
      </c>
      <c r="K1056" s="3">
        <f>VLOOKUP(B1056,key!A:J,8,FALSE)</f>
        <v>73</v>
      </c>
      <c r="L1056" s="3">
        <f>ROUND(VLOOKUP(B1056,key!A:J,10,FALSE),2)</f>
        <v>3.39</v>
      </c>
    </row>
    <row r="1057" spans="1:12" x14ac:dyDescent="0.4">
      <c r="A1057" s="3">
        <v>10</v>
      </c>
      <c r="B1057" s="3" t="s">
        <v>626</v>
      </c>
      <c r="C1057" s="3" t="s">
        <v>541</v>
      </c>
      <c r="D1057" s="3" t="s">
        <v>1</v>
      </c>
      <c r="E1057" s="3" t="s">
        <v>648</v>
      </c>
      <c r="F1057" s="3" t="str">
        <f t="shared" si="49"/>
        <v>T_heat_only</v>
      </c>
      <c r="G1057" s="3" t="str">
        <f t="shared" si="48"/>
        <v>T_heat_only_10</v>
      </c>
      <c r="H1057" s="3">
        <v>20.979726658705001</v>
      </c>
      <c r="I1057" s="3">
        <f t="shared" si="50"/>
        <v>0.06</v>
      </c>
      <c r="J1057" s="3">
        <f>VLOOKUP(B1057,key!A:J,5,FALSE)</f>
        <v>7.8</v>
      </c>
      <c r="K1057" s="3">
        <f>VLOOKUP(B1057,key!A:J,8,FALSE)</f>
        <v>73</v>
      </c>
      <c r="L1057" s="3">
        <f>ROUND(VLOOKUP(B1057,key!A:J,10,FALSE),2)</f>
        <v>3.39</v>
      </c>
    </row>
    <row r="1058" spans="1:12" x14ac:dyDescent="0.4">
      <c r="A1058" s="3">
        <v>-10</v>
      </c>
      <c r="B1058" s="3" t="s">
        <v>627</v>
      </c>
      <c r="C1058" s="3" t="s">
        <v>541</v>
      </c>
      <c r="D1058" s="3" t="s">
        <v>1</v>
      </c>
      <c r="E1058" s="3" t="s">
        <v>648</v>
      </c>
      <c r="F1058" s="3" t="str">
        <f t="shared" si="49"/>
        <v>T_heat_only</v>
      </c>
      <c r="G1058" s="3" t="str">
        <f t="shared" si="48"/>
        <v>T_heat_only_-10</v>
      </c>
      <c r="H1058" s="3">
        <v>37.213824468560716</v>
      </c>
      <c r="I1058" s="3">
        <f t="shared" si="50"/>
        <v>9.9000000000000005E-2</v>
      </c>
      <c r="J1058" s="3">
        <f>VLOOKUP(B1058,key!A:J,5,FALSE)</f>
        <v>8.4</v>
      </c>
      <c r="K1058" s="3">
        <f>VLOOKUP(B1058,key!A:J,8,FALSE)</f>
        <v>83</v>
      </c>
      <c r="L1058" s="3">
        <f>ROUND(VLOOKUP(B1058,key!A:J,10,FALSE),2)</f>
        <v>3.77</v>
      </c>
    </row>
    <row r="1059" spans="1:12" x14ac:dyDescent="0.4">
      <c r="A1059" s="3">
        <v>1</v>
      </c>
      <c r="B1059" s="3" t="s">
        <v>627</v>
      </c>
      <c r="C1059" s="3" t="s">
        <v>541</v>
      </c>
      <c r="D1059" s="3" t="s">
        <v>1</v>
      </c>
      <c r="E1059" s="3" t="s">
        <v>648</v>
      </c>
      <c r="F1059" s="3" t="str">
        <f t="shared" si="49"/>
        <v>T_heat_only</v>
      </c>
      <c r="G1059" s="3" t="str">
        <f t="shared" si="48"/>
        <v>T_heat_only_1</v>
      </c>
      <c r="H1059" s="3">
        <v>42.303322017573521</v>
      </c>
      <c r="I1059" s="3">
        <f t="shared" si="50"/>
        <v>0.113</v>
      </c>
      <c r="J1059" s="3">
        <f>VLOOKUP(B1059,key!A:J,5,FALSE)</f>
        <v>8.4</v>
      </c>
      <c r="K1059" s="3">
        <f>VLOOKUP(B1059,key!A:J,8,FALSE)</f>
        <v>83</v>
      </c>
      <c r="L1059" s="3">
        <f>ROUND(VLOOKUP(B1059,key!A:J,10,FALSE),2)</f>
        <v>3.77</v>
      </c>
    </row>
    <row r="1060" spans="1:12" x14ac:dyDescent="0.4">
      <c r="A1060" s="3">
        <v>2</v>
      </c>
      <c r="B1060" s="3" t="s">
        <v>627</v>
      </c>
      <c r="C1060" s="3" t="s">
        <v>541</v>
      </c>
      <c r="D1060" s="3" t="s">
        <v>1</v>
      </c>
      <c r="E1060" s="3" t="s">
        <v>648</v>
      </c>
      <c r="F1060" s="3" t="str">
        <f t="shared" si="49"/>
        <v>T_heat_only</v>
      </c>
      <c r="G1060" s="3" t="str">
        <f t="shared" si="48"/>
        <v>T_heat_only_2</v>
      </c>
      <c r="H1060" s="3">
        <v>156.28887205832402</v>
      </c>
      <c r="I1060" s="3">
        <f t="shared" si="50"/>
        <v>0.41699999999999998</v>
      </c>
      <c r="J1060" s="3">
        <f>VLOOKUP(B1060,key!A:J,5,FALSE)</f>
        <v>8.4</v>
      </c>
      <c r="K1060" s="3">
        <f>VLOOKUP(B1060,key!A:J,8,FALSE)</f>
        <v>83</v>
      </c>
      <c r="L1060" s="3">
        <f>ROUND(VLOOKUP(B1060,key!A:J,10,FALSE),2)</f>
        <v>3.77</v>
      </c>
    </row>
    <row r="1061" spans="1:12" x14ac:dyDescent="0.4">
      <c r="A1061" s="3">
        <v>6</v>
      </c>
      <c r="B1061" s="3" t="s">
        <v>627</v>
      </c>
      <c r="C1061" s="3" t="s">
        <v>541</v>
      </c>
      <c r="D1061" s="3" t="s">
        <v>1</v>
      </c>
      <c r="E1061" s="3" t="s">
        <v>648</v>
      </c>
      <c r="F1061" s="3" t="str">
        <f t="shared" si="49"/>
        <v>T_heat_only</v>
      </c>
      <c r="G1061" s="3" t="str">
        <f t="shared" si="48"/>
        <v>T_heat_only_6</v>
      </c>
      <c r="H1061" s="3">
        <v>88.4494521702848</v>
      </c>
      <c r="I1061" s="3">
        <f t="shared" si="50"/>
        <v>0.23599999999999999</v>
      </c>
      <c r="J1061" s="3">
        <f>VLOOKUP(B1061,key!A:J,5,FALSE)</f>
        <v>8.4</v>
      </c>
      <c r="K1061" s="3">
        <f>VLOOKUP(B1061,key!A:J,8,FALSE)</f>
        <v>83</v>
      </c>
      <c r="L1061" s="3">
        <f>ROUND(VLOOKUP(B1061,key!A:J,10,FALSE),2)</f>
        <v>3.77</v>
      </c>
    </row>
    <row r="1062" spans="1:12" x14ac:dyDescent="0.4">
      <c r="A1062" s="3">
        <v>10</v>
      </c>
      <c r="B1062" s="3" t="s">
        <v>627</v>
      </c>
      <c r="C1062" s="3" t="s">
        <v>541</v>
      </c>
      <c r="D1062" s="3" t="s">
        <v>1</v>
      </c>
      <c r="E1062" s="3" t="s">
        <v>648</v>
      </c>
      <c r="F1062" s="3" t="str">
        <f t="shared" si="49"/>
        <v>T_heat_only</v>
      </c>
      <c r="G1062" s="3" t="str">
        <f t="shared" si="48"/>
        <v>T_heat_only_10</v>
      </c>
      <c r="H1062" s="3">
        <v>17.356690462976459</v>
      </c>
      <c r="I1062" s="3">
        <f t="shared" si="50"/>
        <v>4.5999999999999999E-2</v>
      </c>
      <c r="J1062" s="3">
        <f>VLOOKUP(B1062,key!A:J,5,FALSE)</f>
        <v>8.4</v>
      </c>
      <c r="K1062" s="3">
        <f>VLOOKUP(B1062,key!A:J,8,FALSE)</f>
        <v>83</v>
      </c>
      <c r="L1062" s="3">
        <f>ROUND(VLOOKUP(B1062,key!A:J,10,FALSE),2)</f>
        <v>3.77</v>
      </c>
    </row>
    <row r="1063" spans="1:12" x14ac:dyDescent="0.4">
      <c r="A1063" s="3">
        <v>-10</v>
      </c>
      <c r="B1063" s="3" t="s">
        <v>628</v>
      </c>
      <c r="C1063" s="3" t="s">
        <v>541</v>
      </c>
      <c r="D1063" s="3" t="s">
        <v>1</v>
      </c>
      <c r="E1063" s="3" t="s">
        <v>648</v>
      </c>
      <c r="F1063" s="3" t="str">
        <f t="shared" si="49"/>
        <v>T_heat_only</v>
      </c>
      <c r="G1063" s="3" t="str">
        <f t="shared" si="48"/>
        <v>T_heat_only_-10</v>
      </c>
      <c r="H1063" s="3">
        <v>9.3680621409557148</v>
      </c>
      <c r="I1063" s="3">
        <f t="shared" si="50"/>
        <v>2.1999999999999999E-2</v>
      </c>
      <c r="J1063" s="3">
        <f>VLOOKUP(B1063,key!A:J,5,FALSE)</f>
        <v>9.6</v>
      </c>
      <c r="K1063" s="3">
        <f>VLOOKUP(B1063,key!A:J,8,FALSE)</f>
        <v>90</v>
      </c>
      <c r="L1063" s="3">
        <f>ROUND(VLOOKUP(B1063,key!A:J,10,FALSE),2)</f>
        <v>4.07</v>
      </c>
    </row>
    <row r="1064" spans="1:12" x14ac:dyDescent="0.4">
      <c r="A1064" s="3">
        <v>1</v>
      </c>
      <c r="B1064" s="3" t="s">
        <v>628</v>
      </c>
      <c r="C1064" s="3" t="s">
        <v>541</v>
      </c>
      <c r="D1064" s="3" t="s">
        <v>1</v>
      </c>
      <c r="E1064" s="3" t="s">
        <v>648</v>
      </c>
      <c r="F1064" s="3" t="str">
        <f t="shared" si="49"/>
        <v>T_heat_only</v>
      </c>
      <c r="G1064" s="3" t="str">
        <f t="shared" si="48"/>
        <v>T_heat_only_1</v>
      </c>
      <c r="H1064" s="3">
        <v>165.57836028021654</v>
      </c>
      <c r="I1064" s="3">
        <f t="shared" si="50"/>
        <v>0.38600000000000001</v>
      </c>
      <c r="J1064" s="3">
        <f>VLOOKUP(B1064,key!A:J,5,FALSE)</f>
        <v>9.6</v>
      </c>
      <c r="K1064" s="3">
        <f>VLOOKUP(B1064,key!A:J,8,FALSE)</f>
        <v>90</v>
      </c>
      <c r="L1064" s="3">
        <f>ROUND(VLOOKUP(B1064,key!A:J,10,FALSE),2)</f>
        <v>4.07</v>
      </c>
    </row>
    <row r="1065" spans="1:12" x14ac:dyDescent="0.4">
      <c r="A1065" s="3">
        <v>2</v>
      </c>
      <c r="B1065" s="3" t="s">
        <v>628</v>
      </c>
      <c r="C1065" s="3" t="s">
        <v>541</v>
      </c>
      <c r="D1065" s="3" t="s">
        <v>1</v>
      </c>
      <c r="E1065" s="3" t="s">
        <v>648</v>
      </c>
      <c r="F1065" s="3" t="str">
        <f t="shared" si="49"/>
        <v>T_heat_only</v>
      </c>
      <c r="G1065" s="3" t="str">
        <f t="shared" si="48"/>
        <v>T_heat_only_2</v>
      </c>
      <c r="H1065" s="3">
        <v>66.909004511043094</v>
      </c>
      <c r="I1065" s="3">
        <f t="shared" si="50"/>
        <v>0.156</v>
      </c>
      <c r="J1065" s="3">
        <f>VLOOKUP(B1065,key!A:J,5,FALSE)</f>
        <v>9.6</v>
      </c>
      <c r="K1065" s="3">
        <f>VLOOKUP(B1065,key!A:J,8,FALSE)</f>
        <v>90</v>
      </c>
      <c r="L1065" s="3">
        <f>ROUND(VLOOKUP(B1065,key!A:J,10,FALSE),2)</f>
        <v>4.07</v>
      </c>
    </row>
    <row r="1066" spans="1:12" x14ac:dyDescent="0.4">
      <c r="A1066" s="3">
        <v>6</v>
      </c>
      <c r="B1066" s="3" t="s">
        <v>628</v>
      </c>
      <c r="C1066" s="3" t="s">
        <v>541</v>
      </c>
      <c r="D1066" s="3" t="s">
        <v>1</v>
      </c>
      <c r="E1066" s="3" t="s">
        <v>648</v>
      </c>
      <c r="F1066" s="3" t="str">
        <f t="shared" si="49"/>
        <v>T_heat_only</v>
      </c>
      <c r="G1066" s="3" t="str">
        <f t="shared" si="48"/>
        <v>T_heat_only_6</v>
      </c>
      <c r="H1066" s="3">
        <v>34.70770122072598</v>
      </c>
      <c r="I1066" s="3">
        <f t="shared" si="50"/>
        <v>8.1000000000000003E-2</v>
      </c>
      <c r="J1066" s="3">
        <f>VLOOKUP(B1066,key!A:J,5,FALSE)</f>
        <v>9.6</v>
      </c>
      <c r="K1066" s="3">
        <f>VLOOKUP(B1066,key!A:J,8,FALSE)</f>
        <v>90</v>
      </c>
      <c r="L1066" s="3">
        <f>ROUND(VLOOKUP(B1066,key!A:J,10,FALSE),2)</f>
        <v>4.07</v>
      </c>
    </row>
    <row r="1067" spans="1:12" x14ac:dyDescent="0.4">
      <c r="A1067" s="3">
        <v>10</v>
      </c>
      <c r="B1067" s="3" t="s">
        <v>628</v>
      </c>
      <c r="C1067" s="3" t="s">
        <v>541</v>
      </c>
      <c r="D1067" s="3" t="s">
        <v>1</v>
      </c>
      <c r="E1067" s="3" t="s">
        <v>648</v>
      </c>
      <c r="F1067" s="3" t="str">
        <f t="shared" si="49"/>
        <v>T_heat_only</v>
      </c>
      <c r="G1067" s="3" t="str">
        <f t="shared" si="48"/>
        <v>T_heat_only_10</v>
      </c>
      <c r="H1067" s="3">
        <v>17.360882444137843</v>
      </c>
      <c r="I1067" s="3">
        <f t="shared" si="50"/>
        <v>0.04</v>
      </c>
      <c r="J1067" s="3">
        <f>VLOOKUP(B1067,key!A:J,5,FALSE)</f>
        <v>9.6</v>
      </c>
      <c r="K1067" s="3">
        <f>VLOOKUP(B1067,key!A:J,8,FALSE)</f>
        <v>90</v>
      </c>
      <c r="L1067" s="3">
        <f>ROUND(VLOOKUP(B1067,key!A:J,10,FALSE),2)</f>
        <v>4.07</v>
      </c>
    </row>
    <row r="1068" spans="1:12" x14ac:dyDescent="0.4">
      <c r="A1068" s="3">
        <v>-10</v>
      </c>
      <c r="B1068" s="3" t="s">
        <v>629</v>
      </c>
      <c r="C1068" s="3" t="s">
        <v>541</v>
      </c>
      <c r="D1068" s="3" t="s">
        <v>1</v>
      </c>
      <c r="E1068" s="3" t="s">
        <v>648</v>
      </c>
      <c r="F1068" s="3" t="str">
        <f t="shared" si="49"/>
        <v>T_heat_only</v>
      </c>
      <c r="G1068" s="3" t="str">
        <f t="shared" si="48"/>
        <v>T_heat_only_-10</v>
      </c>
      <c r="H1068" s="3">
        <v>13.012735112491924</v>
      </c>
      <c r="I1068" s="3">
        <f t="shared" si="50"/>
        <v>4.2000000000000003E-2</v>
      </c>
      <c r="J1068" s="3">
        <f>VLOOKUP(B1068,key!A:J,5,FALSE)</f>
        <v>6.9</v>
      </c>
      <c r="K1068" s="3">
        <f>VLOOKUP(B1068,key!A:J,8,FALSE)</f>
        <v>53</v>
      </c>
      <c r="L1068" s="3">
        <f>ROUND(VLOOKUP(B1068,key!A:J,10,FALSE),2)</f>
        <v>2.56</v>
      </c>
    </row>
    <row r="1069" spans="1:12" x14ac:dyDescent="0.4">
      <c r="A1069" s="3">
        <v>1</v>
      </c>
      <c r="B1069" s="3" t="s">
        <v>629</v>
      </c>
      <c r="C1069" s="3" t="s">
        <v>541</v>
      </c>
      <c r="D1069" s="3" t="s">
        <v>1</v>
      </c>
      <c r="E1069" s="3" t="s">
        <v>648</v>
      </c>
      <c r="F1069" s="3" t="str">
        <f t="shared" si="49"/>
        <v>T_heat_only</v>
      </c>
      <c r="G1069" s="3" t="str">
        <f t="shared" si="48"/>
        <v>T_heat_only_1</v>
      </c>
      <c r="H1069" s="3">
        <v>106.73903745728822</v>
      </c>
      <c r="I1069" s="3">
        <f t="shared" si="50"/>
        <v>0.34599999999999997</v>
      </c>
      <c r="J1069" s="3">
        <f>VLOOKUP(B1069,key!A:J,5,FALSE)</f>
        <v>6.9</v>
      </c>
      <c r="K1069" s="3">
        <f>VLOOKUP(B1069,key!A:J,8,FALSE)</f>
        <v>53</v>
      </c>
      <c r="L1069" s="3">
        <f>ROUND(VLOOKUP(B1069,key!A:J,10,FALSE),2)</f>
        <v>2.56</v>
      </c>
    </row>
    <row r="1070" spans="1:12" x14ac:dyDescent="0.4">
      <c r="A1070" s="3">
        <v>2</v>
      </c>
      <c r="B1070" s="3" t="s">
        <v>629</v>
      </c>
      <c r="C1070" s="3" t="s">
        <v>541</v>
      </c>
      <c r="D1070" s="3" t="s">
        <v>1</v>
      </c>
      <c r="E1070" s="3" t="s">
        <v>648</v>
      </c>
      <c r="F1070" s="3" t="str">
        <f t="shared" si="49"/>
        <v>T_heat_only</v>
      </c>
      <c r="G1070" s="3" t="str">
        <f t="shared" si="48"/>
        <v>T_heat_only_2</v>
      </c>
      <c r="H1070" s="3">
        <v>57.846942459579722</v>
      </c>
      <c r="I1070" s="3">
        <f t="shared" si="50"/>
        <v>0.188</v>
      </c>
      <c r="J1070" s="3">
        <f>VLOOKUP(B1070,key!A:J,5,FALSE)</f>
        <v>6.9</v>
      </c>
      <c r="K1070" s="3">
        <f>VLOOKUP(B1070,key!A:J,8,FALSE)</f>
        <v>53</v>
      </c>
      <c r="L1070" s="3">
        <f>ROUND(VLOOKUP(B1070,key!A:J,10,FALSE),2)</f>
        <v>2.56</v>
      </c>
    </row>
    <row r="1071" spans="1:12" x14ac:dyDescent="0.4">
      <c r="A1071" s="3">
        <v>6</v>
      </c>
      <c r="B1071" s="3" t="s">
        <v>629</v>
      </c>
      <c r="C1071" s="3" t="s">
        <v>541</v>
      </c>
      <c r="D1071" s="3" t="s">
        <v>1</v>
      </c>
      <c r="E1071" s="3" t="s">
        <v>648</v>
      </c>
      <c r="F1071" s="3" t="str">
        <f t="shared" si="49"/>
        <v>T_heat_only</v>
      </c>
      <c r="G1071" s="3" t="str">
        <f t="shared" si="48"/>
        <v>T_heat_only_6</v>
      </c>
      <c r="H1071" s="3">
        <v>23.409267222554263</v>
      </c>
      <c r="I1071" s="3">
        <f t="shared" si="50"/>
        <v>7.5999999999999998E-2</v>
      </c>
      <c r="J1071" s="3">
        <f>VLOOKUP(B1071,key!A:J,5,FALSE)</f>
        <v>6.9</v>
      </c>
      <c r="K1071" s="3">
        <f>VLOOKUP(B1071,key!A:J,8,FALSE)</f>
        <v>53</v>
      </c>
      <c r="L1071" s="3">
        <f>ROUND(VLOOKUP(B1071,key!A:J,10,FALSE),2)</f>
        <v>2.56</v>
      </c>
    </row>
    <row r="1072" spans="1:12" x14ac:dyDescent="0.4">
      <c r="A1072" s="3">
        <v>10</v>
      </c>
      <c r="B1072" s="3" t="s">
        <v>629</v>
      </c>
      <c r="C1072" s="3" t="s">
        <v>541</v>
      </c>
      <c r="D1072" s="3" t="s">
        <v>1</v>
      </c>
      <c r="E1072" s="3" t="s">
        <v>648</v>
      </c>
      <c r="F1072" s="3" t="str">
        <f t="shared" si="49"/>
        <v>T_heat_only</v>
      </c>
      <c r="G1072" s="3" t="str">
        <f t="shared" si="48"/>
        <v>T_heat_only_10</v>
      </c>
      <c r="H1072" s="3">
        <v>43.424819483037666</v>
      </c>
      <c r="I1072" s="3">
        <f t="shared" si="50"/>
        <v>0.14099999999999999</v>
      </c>
      <c r="J1072" s="3">
        <f>VLOOKUP(B1072,key!A:J,5,FALSE)</f>
        <v>6.9</v>
      </c>
      <c r="K1072" s="3">
        <f>VLOOKUP(B1072,key!A:J,8,FALSE)</f>
        <v>53</v>
      </c>
      <c r="L1072" s="3">
        <f>ROUND(VLOOKUP(B1072,key!A:J,10,FALSE),2)</f>
        <v>2.56</v>
      </c>
    </row>
    <row r="1073" spans="1:12" x14ac:dyDescent="0.4">
      <c r="A1073" s="3">
        <v>-10</v>
      </c>
      <c r="B1073" s="3" t="s">
        <v>630</v>
      </c>
      <c r="C1073" s="3" t="s">
        <v>541</v>
      </c>
      <c r="D1073" s="3" t="s">
        <v>1</v>
      </c>
      <c r="E1073" s="3" t="s">
        <v>648</v>
      </c>
      <c r="F1073" s="3" t="str">
        <f t="shared" si="49"/>
        <v>T_heat_only</v>
      </c>
      <c r="G1073" s="3" t="str">
        <f t="shared" si="48"/>
        <v>T_heat_only_-10</v>
      </c>
      <c r="H1073" s="3">
        <v>21.493850729901794</v>
      </c>
      <c r="I1073" s="3">
        <f t="shared" si="50"/>
        <v>5.8999999999999997E-2</v>
      </c>
      <c r="J1073" s="3">
        <f>VLOOKUP(B1073,key!A:J,5,FALSE)</f>
        <v>8.1</v>
      </c>
      <c r="K1073" s="3">
        <f>VLOOKUP(B1073,key!A:J,8,FALSE)</f>
        <v>79</v>
      </c>
      <c r="L1073" s="3">
        <f>ROUND(VLOOKUP(B1073,key!A:J,10,FALSE),2)</f>
        <v>3.62</v>
      </c>
    </row>
    <row r="1074" spans="1:12" x14ac:dyDescent="0.4">
      <c r="A1074" s="3">
        <v>1</v>
      </c>
      <c r="B1074" s="3" t="s">
        <v>630</v>
      </c>
      <c r="C1074" s="3" t="s">
        <v>541</v>
      </c>
      <c r="D1074" s="3" t="s">
        <v>1</v>
      </c>
      <c r="E1074" s="3" t="s">
        <v>648</v>
      </c>
      <c r="F1074" s="3" t="str">
        <f t="shared" si="49"/>
        <v>T_heat_only</v>
      </c>
      <c r="G1074" s="3" t="str">
        <f t="shared" si="48"/>
        <v>T_heat_only_1</v>
      </c>
      <c r="H1074" s="3">
        <v>185.85138045806545</v>
      </c>
      <c r="I1074" s="3">
        <f t="shared" si="50"/>
        <v>0.51400000000000001</v>
      </c>
      <c r="J1074" s="3">
        <f>VLOOKUP(B1074,key!A:J,5,FALSE)</f>
        <v>8.1</v>
      </c>
      <c r="K1074" s="3">
        <f>VLOOKUP(B1074,key!A:J,8,FALSE)</f>
        <v>79</v>
      </c>
      <c r="L1074" s="3">
        <f>ROUND(VLOOKUP(B1074,key!A:J,10,FALSE),2)</f>
        <v>3.62</v>
      </c>
    </row>
    <row r="1075" spans="1:12" x14ac:dyDescent="0.4">
      <c r="A1075" s="3">
        <v>2</v>
      </c>
      <c r="B1075" s="3" t="s">
        <v>630</v>
      </c>
      <c r="C1075" s="3" t="s">
        <v>541</v>
      </c>
      <c r="D1075" s="3" t="s">
        <v>1</v>
      </c>
      <c r="E1075" s="3" t="s">
        <v>648</v>
      </c>
      <c r="F1075" s="3" t="str">
        <f t="shared" si="49"/>
        <v>T_heat_only</v>
      </c>
      <c r="G1075" s="3" t="str">
        <f t="shared" si="48"/>
        <v>T_heat_only_2</v>
      </c>
      <c r="H1075" s="3">
        <v>85.713754299499868</v>
      </c>
      <c r="I1075" s="3">
        <f t="shared" si="50"/>
        <v>0.23699999999999999</v>
      </c>
      <c r="J1075" s="3">
        <f>VLOOKUP(B1075,key!A:J,5,FALSE)</f>
        <v>8.1</v>
      </c>
      <c r="K1075" s="3">
        <f>VLOOKUP(B1075,key!A:J,8,FALSE)</f>
        <v>79</v>
      </c>
      <c r="L1075" s="3">
        <f>ROUND(VLOOKUP(B1075,key!A:J,10,FALSE),2)</f>
        <v>3.62</v>
      </c>
    </row>
    <row r="1076" spans="1:12" x14ac:dyDescent="0.4">
      <c r="A1076" s="3">
        <v>6</v>
      </c>
      <c r="B1076" s="3" t="s">
        <v>630</v>
      </c>
      <c r="C1076" s="3" t="s">
        <v>541</v>
      </c>
      <c r="D1076" s="3" t="s">
        <v>1</v>
      </c>
      <c r="E1076" s="3" t="s">
        <v>648</v>
      </c>
      <c r="F1076" s="3" t="str">
        <f t="shared" si="49"/>
        <v>T_heat_only</v>
      </c>
      <c r="G1076" s="3" t="str">
        <f t="shared" si="48"/>
        <v>T_heat_only_6</v>
      </c>
      <c r="H1076" s="3">
        <v>33.583848009529305</v>
      </c>
      <c r="I1076" s="3">
        <f t="shared" si="50"/>
        <v>9.2999999999999999E-2</v>
      </c>
      <c r="J1076" s="3">
        <f>VLOOKUP(B1076,key!A:J,5,FALSE)</f>
        <v>8.1</v>
      </c>
      <c r="K1076" s="3">
        <f>VLOOKUP(B1076,key!A:J,8,FALSE)</f>
        <v>79</v>
      </c>
      <c r="L1076" s="3">
        <f>ROUND(VLOOKUP(B1076,key!A:J,10,FALSE),2)</f>
        <v>3.62</v>
      </c>
    </row>
    <row r="1077" spans="1:12" x14ac:dyDescent="0.4">
      <c r="A1077" s="3">
        <v>10</v>
      </c>
      <c r="B1077" s="3" t="s">
        <v>630</v>
      </c>
      <c r="C1077" s="3" t="s">
        <v>541</v>
      </c>
      <c r="D1077" s="3" t="s">
        <v>1</v>
      </c>
      <c r="E1077" s="3" t="s">
        <v>648</v>
      </c>
      <c r="F1077" s="3" t="str">
        <f t="shared" si="49"/>
        <v>T_heat_only</v>
      </c>
      <c r="G1077" s="3" t="str">
        <f t="shared" si="48"/>
        <v>T_heat_only_10</v>
      </c>
      <c r="H1077" s="3">
        <v>44.427555272062619</v>
      </c>
      <c r="I1077" s="3">
        <f t="shared" si="50"/>
        <v>0.123</v>
      </c>
      <c r="J1077" s="3">
        <f>VLOOKUP(B1077,key!A:J,5,FALSE)</f>
        <v>8.1</v>
      </c>
      <c r="K1077" s="3">
        <f>VLOOKUP(B1077,key!A:J,8,FALSE)</f>
        <v>79</v>
      </c>
      <c r="L1077" s="3">
        <f>ROUND(VLOOKUP(B1077,key!A:J,10,FALSE),2)</f>
        <v>3.62</v>
      </c>
    </row>
    <row r="1078" spans="1:12" x14ac:dyDescent="0.4">
      <c r="A1078" s="3">
        <v>-10</v>
      </c>
      <c r="B1078" s="3" t="s">
        <v>631</v>
      </c>
      <c r="C1078" s="3" t="s">
        <v>541</v>
      </c>
      <c r="D1078" s="3" t="s">
        <v>1</v>
      </c>
      <c r="E1078" s="3" t="s">
        <v>648</v>
      </c>
      <c r="F1078" s="3" t="str">
        <f t="shared" si="49"/>
        <v>T_heat_only</v>
      </c>
      <c r="G1078" s="3" t="str">
        <f t="shared" si="48"/>
        <v>T_heat_only_-10</v>
      </c>
      <c r="H1078" s="3">
        <v>20.865632180152687</v>
      </c>
      <c r="I1078" s="3">
        <f t="shared" si="50"/>
        <v>6.6000000000000003E-2</v>
      </c>
      <c r="J1078" s="3">
        <f>VLOOKUP(B1078,key!A:J,5,FALSE)</f>
        <v>7.1</v>
      </c>
      <c r="K1078" s="3">
        <f>VLOOKUP(B1078,key!A:J,8,FALSE)</f>
        <v>50</v>
      </c>
      <c r="L1078" s="3">
        <f>ROUND(VLOOKUP(B1078,key!A:J,10,FALSE),2)</f>
        <v>2.4700000000000002</v>
      </c>
    </row>
    <row r="1079" spans="1:12" x14ac:dyDescent="0.4">
      <c r="A1079" s="3">
        <v>1</v>
      </c>
      <c r="B1079" s="3" t="s">
        <v>631</v>
      </c>
      <c r="C1079" s="3" t="s">
        <v>541</v>
      </c>
      <c r="D1079" s="3" t="s">
        <v>1</v>
      </c>
      <c r="E1079" s="3" t="s">
        <v>648</v>
      </c>
      <c r="F1079" s="3" t="str">
        <f t="shared" si="49"/>
        <v>T_heat_only</v>
      </c>
      <c r="G1079" s="3" t="str">
        <f t="shared" si="48"/>
        <v>T_heat_only_1</v>
      </c>
      <c r="H1079" s="3">
        <v>71.998809395767523</v>
      </c>
      <c r="I1079" s="3">
        <f t="shared" si="50"/>
        <v>0.22700000000000001</v>
      </c>
      <c r="J1079" s="3">
        <f>VLOOKUP(B1079,key!A:J,5,FALSE)</f>
        <v>7.1</v>
      </c>
      <c r="K1079" s="3">
        <f>VLOOKUP(B1079,key!A:J,8,FALSE)</f>
        <v>50</v>
      </c>
      <c r="L1079" s="3">
        <f>ROUND(VLOOKUP(B1079,key!A:J,10,FALSE),2)</f>
        <v>2.4700000000000002</v>
      </c>
    </row>
    <row r="1080" spans="1:12" x14ac:dyDescent="0.4">
      <c r="A1080" s="3">
        <v>2</v>
      </c>
      <c r="B1080" s="3" t="s">
        <v>631</v>
      </c>
      <c r="C1080" s="3" t="s">
        <v>541</v>
      </c>
      <c r="D1080" s="3" t="s">
        <v>1</v>
      </c>
      <c r="E1080" s="3" t="s">
        <v>648</v>
      </c>
      <c r="F1080" s="3" t="str">
        <f t="shared" si="49"/>
        <v>T_heat_only</v>
      </c>
      <c r="G1080" s="3" t="str">
        <f t="shared" si="48"/>
        <v>T_heat_only_2</v>
      </c>
      <c r="H1080" s="3">
        <v>93.757213842395799</v>
      </c>
      <c r="I1080" s="3">
        <f t="shared" si="50"/>
        <v>0.29599999999999999</v>
      </c>
      <c r="J1080" s="3">
        <f>VLOOKUP(B1080,key!A:J,5,FALSE)</f>
        <v>7.1</v>
      </c>
      <c r="K1080" s="3">
        <f>VLOOKUP(B1080,key!A:J,8,FALSE)</f>
        <v>50</v>
      </c>
      <c r="L1080" s="3">
        <f>ROUND(VLOOKUP(B1080,key!A:J,10,FALSE),2)</f>
        <v>2.4700000000000002</v>
      </c>
    </row>
    <row r="1081" spans="1:12" x14ac:dyDescent="0.4">
      <c r="A1081" s="3">
        <v>6</v>
      </c>
      <c r="B1081" s="3" t="s">
        <v>631</v>
      </c>
      <c r="C1081" s="3" t="s">
        <v>541</v>
      </c>
      <c r="D1081" s="3" t="s">
        <v>1</v>
      </c>
      <c r="E1081" s="3" t="s">
        <v>648</v>
      </c>
      <c r="F1081" s="3" t="str">
        <f t="shared" si="49"/>
        <v>T_heat_only</v>
      </c>
      <c r="G1081" s="3" t="str">
        <f t="shared" si="48"/>
        <v>T_heat_only_6</v>
      </c>
      <c r="H1081" s="3">
        <v>87.860522685727773</v>
      </c>
      <c r="I1081" s="3">
        <f t="shared" si="50"/>
        <v>0.27700000000000002</v>
      </c>
      <c r="J1081" s="3">
        <f>VLOOKUP(B1081,key!A:J,5,FALSE)</f>
        <v>7.1</v>
      </c>
      <c r="K1081" s="3">
        <f>VLOOKUP(B1081,key!A:J,8,FALSE)</f>
        <v>50</v>
      </c>
      <c r="L1081" s="3">
        <f>ROUND(VLOOKUP(B1081,key!A:J,10,FALSE),2)</f>
        <v>2.4700000000000002</v>
      </c>
    </row>
    <row r="1082" spans="1:12" x14ac:dyDescent="0.4">
      <c r="A1082" s="3">
        <v>10</v>
      </c>
      <c r="B1082" s="3" t="s">
        <v>631</v>
      </c>
      <c r="C1082" s="3" t="s">
        <v>541</v>
      </c>
      <c r="D1082" s="3" t="s">
        <v>1</v>
      </c>
      <c r="E1082" s="3" t="s">
        <v>648</v>
      </c>
      <c r="F1082" s="3" t="str">
        <f t="shared" si="49"/>
        <v>T_heat_only</v>
      </c>
      <c r="G1082" s="3" t="str">
        <f t="shared" si="48"/>
        <v>T_heat_only_10</v>
      </c>
      <c r="H1082" s="3">
        <v>44.619806736233983</v>
      </c>
      <c r="I1082" s="3">
        <f t="shared" si="50"/>
        <v>0.14099999999999999</v>
      </c>
      <c r="J1082" s="3">
        <f>VLOOKUP(B1082,key!A:J,5,FALSE)</f>
        <v>7.1</v>
      </c>
      <c r="K1082" s="3">
        <f>VLOOKUP(B1082,key!A:J,8,FALSE)</f>
        <v>50</v>
      </c>
      <c r="L1082" s="3">
        <f>ROUND(VLOOKUP(B1082,key!A:J,10,FALSE),2)</f>
        <v>2.4700000000000002</v>
      </c>
    </row>
    <row r="1083" spans="1:12" x14ac:dyDescent="0.4">
      <c r="A1083" s="3">
        <v>-10</v>
      </c>
      <c r="B1083" s="3" t="s">
        <v>632</v>
      </c>
      <c r="C1083" s="3" t="s">
        <v>541</v>
      </c>
      <c r="D1083" s="3" t="s">
        <v>1</v>
      </c>
      <c r="E1083" s="3" t="s">
        <v>648</v>
      </c>
      <c r="F1083" s="3" t="str">
        <f t="shared" si="49"/>
        <v>T_heat_only</v>
      </c>
      <c r="G1083" s="3" t="str">
        <f t="shared" si="48"/>
        <v>T_heat_only_-10</v>
      </c>
      <c r="H1083" s="3">
        <v>22.958330046141043</v>
      </c>
      <c r="I1083" s="3">
        <f t="shared" si="50"/>
        <v>7.1999999999999995E-2</v>
      </c>
      <c r="J1083" s="3">
        <f>VLOOKUP(B1083,key!A:J,5,FALSE)</f>
        <v>7.1</v>
      </c>
      <c r="K1083" s="3">
        <f>VLOOKUP(B1083,key!A:J,8,FALSE)</f>
        <v>50</v>
      </c>
      <c r="L1083" s="3">
        <f>ROUND(VLOOKUP(B1083,key!A:J,10,FALSE),2)</f>
        <v>2.46</v>
      </c>
    </row>
    <row r="1084" spans="1:12" x14ac:dyDescent="0.4">
      <c r="A1084" s="3">
        <v>1</v>
      </c>
      <c r="B1084" s="3" t="s">
        <v>632</v>
      </c>
      <c r="C1084" s="3" t="s">
        <v>541</v>
      </c>
      <c r="D1084" s="3" t="s">
        <v>1</v>
      </c>
      <c r="E1084" s="3" t="s">
        <v>648</v>
      </c>
      <c r="F1084" s="3" t="str">
        <f t="shared" si="49"/>
        <v>T_heat_only</v>
      </c>
      <c r="G1084" s="3" t="str">
        <f t="shared" si="48"/>
        <v>T_heat_only_1</v>
      </c>
      <c r="H1084" s="3">
        <v>119.82679974507198</v>
      </c>
      <c r="I1084" s="3">
        <f t="shared" si="50"/>
        <v>0.378</v>
      </c>
      <c r="J1084" s="3">
        <f>VLOOKUP(B1084,key!A:J,5,FALSE)</f>
        <v>7.1</v>
      </c>
      <c r="K1084" s="3">
        <f>VLOOKUP(B1084,key!A:J,8,FALSE)</f>
        <v>50</v>
      </c>
      <c r="L1084" s="3">
        <f>ROUND(VLOOKUP(B1084,key!A:J,10,FALSE),2)</f>
        <v>2.46</v>
      </c>
    </row>
    <row r="1085" spans="1:12" x14ac:dyDescent="0.4">
      <c r="A1085" s="3">
        <v>2</v>
      </c>
      <c r="B1085" s="3" t="s">
        <v>632</v>
      </c>
      <c r="C1085" s="3" t="s">
        <v>541</v>
      </c>
      <c r="D1085" s="3" t="s">
        <v>1</v>
      </c>
      <c r="E1085" s="3" t="s">
        <v>648</v>
      </c>
      <c r="F1085" s="3" t="str">
        <f t="shared" si="49"/>
        <v>T_heat_only</v>
      </c>
      <c r="G1085" s="3" t="str">
        <f t="shared" si="48"/>
        <v>T_heat_only_2</v>
      </c>
      <c r="H1085" s="3">
        <v>64.077309813783415</v>
      </c>
      <c r="I1085" s="3">
        <f t="shared" si="50"/>
        <v>0.20200000000000001</v>
      </c>
      <c r="J1085" s="3">
        <f>VLOOKUP(B1085,key!A:J,5,FALSE)</f>
        <v>7.1</v>
      </c>
      <c r="K1085" s="3">
        <f>VLOOKUP(B1085,key!A:J,8,FALSE)</f>
        <v>50</v>
      </c>
      <c r="L1085" s="3">
        <f>ROUND(VLOOKUP(B1085,key!A:J,10,FALSE),2)</f>
        <v>2.46</v>
      </c>
    </row>
    <row r="1086" spans="1:12" x14ac:dyDescent="0.4">
      <c r="A1086" s="3">
        <v>6</v>
      </c>
      <c r="B1086" s="3" t="s">
        <v>632</v>
      </c>
      <c r="C1086" s="3" t="s">
        <v>541</v>
      </c>
      <c r="D1086" s="3" t="s">
        <v>1</v>
      </c>
      <c r="E1086" s="3" t="s">
        <v>648</v>
      </c>
      <c r="F1086" s="3" t="str">
        <f t="shared" si="49"/>
        <v>T_heat_only</v>
      </c>
      <c r="G1086" s="3" t="str">
        <f t="shared" si="48"/>
        <v>T_heat_only_6</v>
      </c>
      <c r="H1086" s="3">
        <v>89.898761912388991</v>
      </c>
      <c r="I1086" s="3">
        <f t="shared" si="50"/>
        <v>0.28399999999999997</v>
      </c>
      <c r="J1086" s="3">
        <f>VLOOKUP(B1086,key!A:J,5,FALSE)</f>
        <v>7.1</v>
      </c>
      <c r="K1086" s="3">
        <f>VLOOKUP(B1086,key!A:J,8,FALSE)</f>
        <v>50</v>
      </c>
      <c r="L1086" s="3">
        <f>ROUND(VLOOKUP(B1086,key!A:J,10,FALSE),2)</f>
        <v>2.46</v>
      </c>
    </row>
    <row r="1087" spans="1:12" x14ac:dyDescent="0.4">
      <c r="A1087" s="3">
        <v>10</v>
      </c>
      <c r="B1087" s="3" t="s">
        <v>632</v>
      </c>
      <c r="C1087" s="3" t="s">
        <v>541</v>
      </c>
      <c r="D1087" s="3" t="s">
        <v>1</v>
      </c>
      <c r="E1087" s="3" t="s">
        <v>648</v>
      </c>
      <c r="F1087" s="3" t="str">
        <f t="shared" si="49"/>
        <v>T_heat_only</v>
      </c>
      <c r="G1087" s="3" t="str">
        <f t="shared" si="48"/>
        <v>T_heat_only_10</v>
      </c>
      <c r="H1087" s="3">
        <v>47.129790043825807</v>
      </c>
      <c r="I1087" s="3">
        <f t="shared" si="50"/>
        <v>0.14899999999999999</v>
      </c>
      <c r="J1087" s="3">
        <f>VLOOKUP(B1087,key!A:J,5,FALSE)</f>
        <v>7.1</v>
      </c>
      <c r="K1087" s="3">
        <f>VLOOKUP(B1087,key!A:J,8,FALSE)</f>
        <v>50</v>
      </c>
      <c r="L1087" s="3">
        <f>ROUND(VLOOKUP(B1087,key!A:J,10,FALSE),2)</f>
        <v>2.46</v>
      </c>
    </row>
    <row r="1088" spans="1:12" x14ac:dyDescent="0.4">
      <c r="A1088" s="3">
        <v>-10</v>
      </c>
      <c r="B1088" s="3" t="s">
        <v>633</v>
      </c>
      <c r="C1088" s="3" t="s">
        <v>541</v>
      </c>
      <c r="D1088" s="3" t="s">
        <v>1</v>
      </c>
      <c r="E1088" s="3" t="s">
        <v>648</v>
      </c>
      <c r="F1088" s="3" t="str">
        <f t="shared" si="49"/>
        <v>T_heat_only</v>
      </c>
      <c r="G1088" s="3" t="str">
        <f t="shared" si="48"/>
        <v>T_heat_only_-10</v>
      </c>
      <c r="H1088" s="3">
        <v>25.531035904723836</v>
      </c>
      <c r="I1088" s="3">
        <f t="shared" si="50"/>
        <v>7.4999999999999997E-2</v>
      </c>
      <c r="J1088" s="3">
        <f>VLOOKUP(B1088,key!A:J,5,FALSE)</f>
        <v>7.6</v>
      </c>
      <c r="K1088" s="3">
        <f>VLOOKUP(B1088,key!A:J,8,FALSE)</f>
        <v>75</v>
      </c>
      <c r="L1088" s="3">
        <f>ROUND(VLOOKUP(B1088,key!A:J,10,FALSE),2)</f>
        <v>3.47</v>
      </c>
    </row>
    <row r="1089" spans="1:12" x14ac:dyDescent="0.4">
      <c r="A1089" s="3">
        <v>1</v>
      </c>
      <c r="B1089" s="3" t="s">
        <v>633</v>
      </c>
      <c r="C1089" s="3" t="s">
        <v>541</v>
      </c>
      <c r="D1089" s="3" t="s">
        <v>1</v>
      </c>
      <c r="E1089" s="3" t="s">
        <v>648</v>
      </c>
      <c r="F1089" s="3" t="str">
        <f t="shared" si="49"/>
        <v>T_heat_only</v>
      </c>
      <c r="G1089" s="3" t="str">
        <f t="shared" si="48"/>
        <v>T_heat_only_1</v>
      </c>
      <c r="H1089" s="3">
        <v>157.35448056845985</v>
      </c>
      <c r="I1089" s="3">
        <f t="shared" si="50"/>
        <v>0.46400000000000002</v>
      </c>
      <c r="J1089" s="3">
        <f>VLOOKUP(B1089,key!A:J,5,FALSE)</f>
        <v>7.6</v>
      </c>
      <c r="K1089" s="3">
        <f>VLOOKUP(B1089,key!A:J,8,FALSE)</f>
        <v>75</v>
      </c>
      <c r="L1089" s="3">
        <f>ROUND(VLOOKUP(B1089,key!A:J,10,FALSE),2)</f>
        <v>3.47</v>
      </c>
    </row>
    <row r="1090" spans="1:12" x14ac:dyDescent="0.4">
      <c r="A1090" s="3">
        <v>2</v>
      </c>
      <c r="B1090" s="3" t="s">
        <v>633</v>
      </c>
      <c r="C1090" s="3" t="s">
        <v>541</v>
      </c>
      <c r="D1090" s="3" t="s">
        <v>1</v>
      </c>
      <c r="E1090" s="3" t="s">
        <v>648</v>
      </c>
      <c r="F1090" s="3" t="str">
        <f t="shared" si="49"/>
        <v>T_heat_only</v>
      </c>
      <c r="G1090" s="3" t="str">
        <f t="shared" si="48"/>
        <v>T_heat_only_2</v>
      </c>
      <c r="H1090" s="3">
        <v>78.870735724982694</v>
      </c>
      <c r="I1090" s="3">
        <f t="shared" si="50"/>
        <v>0.23200000000000001</v>
      </c>
      <c r="J1090" s="3">
        <f>VLOOKUP(B1090,key!A:J,5,FALSE)</f>
        <v>7.6</v>
      </c>
      <c r="K1090" s="3">
        <f>VLOOKUP(B1090,key!A:J,8,FALSE)</f>
        <v>75</v>
      </c>
      <c r="L1090" s="3">
        <f>ROUND(VLOOKUP(B1090,key!A:J,10,FALSE),2)</f>
        <v>3.47</v>
      </c>
    </row>
    <row r="1091" spans="1:12" x14ac:dyDescent="0.4">
      <c r="A1091" s="3">
        <v>6</v>
      </c>
      <c r="B1091" s="3" t="s">
        <v>633</v>
      </c>
      <c r="C1091" s="3" t="s">
        <v>541</v>
      </c>
      <c r="D1091" s="3" t="s">
        <v>1</v>
      </c>
      <c r="E1091" s="3" t="s">
        <v>648</v>
      </c>
      <c r="F1091" s="3" t="str">
        <f t="shared" ref="F1091:F1092" si="51">D1091&amp;"_"&amp;E1091</f>
        <v>T_heat_only</v>
      </c>
      <c r="G1091" s="3" t="str">
        <f t="shared" si="48"/>
        <v>T_heat_only_6</v>
      </c>
      <c r="H1091" s="3">
        <v>57.399614729934655</v>
      </c>
      <c r="I1091" s="3">
        <f t="shared" ref="I1091:I1092" si="52">ROUND((H1091/44.6596)/J1091,3)</f>
        <v>0.16900000000000001</v>
      </c>
      <c r="J1091" s="3">
        <f>VLOOKUP(B1091,key!A:J,5,FALSE)</f>
        <v>7.6</v>
      </c>
      <c r="K1091" s="3">
        <f>VLOOKUP(B1091,key!A:J,8,FALSE)</f>
        <v>75</v>
      </c>
      <c r="L1091" s="3">
        <f>ROUND(VLOOKUP(B1091,key!A:J,10,FALSE),2)</f>
        <v>3.47</v>
      </c>
    </row>
    <row r="1092" spans="1:12" x14ac:dyDescent="0.4">
      <c r="A1092" s="3">
        <v>10</v>
      </c>
      <c r="B1092" s="3" t="s">
        <v>633</v>
      </c>
      <c r="C1092" s="3" t="s">
        <v>541</v>
      </c>
      <c r="D1092" s="3" t="s">
        <v>1</v>
      </c>
      <c r="E1092" s="3" t="s">
        <v>648</v>
      </c>
      <c r="F1092" s="3" t="str">
        <f t="shared" si="51"/>
        <v>T_heat_only</v>
      </c>
      <c r="G1092" s="3" t="str">
        <f t="shared" si="48"/>
        <v>T_heat_only_10</v>
      </c>
      <c r="H1092" s="3">
        <v>38.982856724721969</v>
      </c>
      <c r="I1092" s="3">
        <f t="shared" si="52"/>
        <v>0.115</v>
      </c>
      <c r="J1092" s="3">
        <f>VLOOKUP(B1092,key!A:J,5,FALSE)</f>
        <v>7.6</v>
      </c>
      <c r="K1092" s="3">
        <f>VLOOKUP(B1092,key!A:J,8,FALSE)</f>
        <v>75</v>
      </c>
      <c r="L1092" s="3">
        <f>ROUND(VLOOKUP(B1092,key!A:J,10,FALSE),2)</f>
        <v>3.47</v>
      </c>
    </row>
  </sheetData>
  <sortState xmlns:xlrd2="http://schemas.microsoft.com/office/spreadsheetml/2017/richdata2" ref="A2:L1092">
    <sortCondition ref="E2:E1092"/>
    <sortCondition ref="B2:B1092"/>
    <sortCondition ref="A2:A1092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D6-B088-4B6B-AF6F-9BF5385BFDCC}">
  <dimension ref="A1:W157"/>
  <sheetViews>
    <sheetView workbookViewId="0">
      <pane ySplit="1" topLeftCell="A2" activePane="bottomLeft" state="frozen"/>
      <selection pane="bottomLeft" activeCell="H2" sqref="H2"/>
    </sheetView>
  </sheetViews>
  <sheetFormatPr defaultRowHeight="14.6" x14ac:dyDescent="0.4"/>
  <cols>
    <col min="1" max="4" width="9.53515625" style="3" customWidth="1"/>
    <col min="5" max="5" width="16.69140625" style="3" bestFit="1" customWidth="1"/>
    <col min="6" max="6" width="16.69140625" style="3" customWidth="1"/>
    <col min="7" max="10" width="9.53515625" style="3" customWidth="1"/>
    <col min="11" max="11" width="9.53515625" customWidth="1"/>
  </cols>
  <sheetData>
    <row r="1" spans="1:23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  <c r="M1" s="2" t="s">
        <v>530</v>
      </c>
      <c r="N1" s="2" t="s">
        <v>3</v>
      </c>
      <c r="O1" s="2" t="s">
        <v>540</v>
      </c>
      <c r="P1" s="2" t="s">
        <v>0</v>
      </c>
      <c r="Q1" s="2" t="s">
        <v>531</v>
      </c>
      <c r="R1" s="2" t="s">
        <v>538</v>
      </c>
      <c r="S1" s="2" t="s">
        <v>528</v>
      </c>
      <c r="T1" s="2" t="s">
        <v>529</v>
      </c>
      <c r="U1" s="2" t="s">
        <v>524</v>
      </c>
      <c r="V1" s="2" t="s">
        <v>527</v>
      </c>
      <c r="W1" s="2" t="s">
        <v>649</v>
      </c>
    </row>
    <row r="2" spans="1:23" x14ac:dyDescent="0.4">
      <c r="A2" s="3">
        <v>1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G2" s="3">
        <v>77.225094608903646</v>
      </c>
      <c r="H2" s="3">
        <f>(G2/44.6596)/K2</f>
        <v>0.57318041476205928</v>
      </c>
      <c r="I2" s="3">
        <f>VLOOKUP(B2,key!A:J,5,FALSE)</f>
        <v>7.4</v>
      </c>
      <c r="J2" s="3">
        <f>VLOOKUP(B2,key!A:J,8,FALSE)</f>
        <v>64</v>
      </c>
      <c r="K2" s="3">
        <f>VLOOKUP(B2,key!A:J,10,FALSE)</f>
        <v>3.0168400000000002</v>
      </c>
    </row>
    <row r="3" spans="1:23" x14ac:dyDescent="0.4">
      <c r="A3" s="3">
        <v>1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G3" s="3">
        <v>23.127967921994355</v>
      </c>
      <c r="H3" s="3">
        <f t="shared" ref="H3:H66" si="0">(G3/44.6596)/K3</f>
        <v>0.1470910424569675</v>
      </c>
      <c r="I3" s="3">
        <f>VLOOKUP(B3,key!A:J,5,FALSE)</f>
        <v>8.4</v>
      </c>
      <c r="J3" s="3">
        <f>VLOOKUP(B3,key!A:J,8,FALSE)</f>
        <v>77</v>
      </c>
      <c r="K3" s="3">
        <f>VLOOKUP(B3,key!A:J,10,FALSE)</f>
        <v>3.5207600000000001</v>
      </c>
    </row>
    <row r="4" spans="1:23" x14ac:dyDescent="0.4">
      <c r="A4" s="3">
        <v>1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G4" s="3">
        <v>75.57911683730201</v>
      </c>
      <c r="H4" s="3">
        <f t="shared" si="0"/>
        <v>0.40481507632805963</v>
      </c>
      <c r="I4" s="3">
        <f>VLOOKUP(B4,key!A:J,5,FALSE)</f>
        <v>9.4</v>
      </c>
      <c r="J4" s="3">
        <f>VLOOKUP(B4,key!A:J,8,FALSE)</f>
        <v>93</v>
      </c>
      <c r="K4" s="3">
        <f>VLOOKUP(B4,key!A:J,10,FALSE)</f>
        <v>4.1805200000000005</v>
      </c>
    </row>
    <row r="5" spans="1:23" x14ac:dyDescent="0.4">
      <c r="A5" s="3">
        <v>1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G5" s="3">
        <v>78.855351628351258</v>
      </c>
      <c r="H5" s="3">
        <f t="shared" si="0"/>
        <v>0.57512334020207789</v>
      </c>
      <c r="I5" s="3">
        <f>VLOOKUP(B5,key!A:J,5,FALSE)</f>
        <v>9.4</v>
      </c>
      <c r="J5" s="3">
        <f>VLOOKUP(B5,key!A:J,8,FALSE)</f>
        <v>65</v>
      </c>
      <c r="K5" s="3">
        <f>VLOOKUP(B5,key!A:J,10,FALSE)</f>
        <v>3.0701200000000002</v>
      </c>
    </row>
    <row r="6" spans="1:23" x14ac:dyDescent="0.4">
      <c r="A6" s="3">
        <v>1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G6" s="3">
        <v>61.711000963733085</v>
      </c>
      <c r="H6" s="3">
        <f t="shared" si="0"/>
        <v>0.49205487716317048</v>
      </c>
      <c r="I6" s="3">
        <f>VLOOKUP(B6,key!A:J,5,FALSE)</f>
        <v>8.9</v>
      </c>
      <c r="J6" s="3">
        <f>VLOOKUP(B6,key!A:J,8,FALSE)</f>
        <v>59</v>
      </c>
      <c r="K6" s="3">
        <f>VLOOKUP(B6,key!A:J,10,FALSE)</f>
        <v>2.8082400000000001</v>
      </c>
    </row>
    <row r="7" spans="1:23" x14ac:dyDescent="0.4">
      <c r="A7" s="3">
        <v>1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G7" s="3">
        <v>71.702508418817999</v>
      </c>
      <c r="H7" s="3">
        <f t="shared" si="0"/>
        <v>0.48290804912646834</v>
      </c>
      <c r="I7" s="3">
        <f>VLOOKUP(B7,key!A:J,5,FALSE)</f>
        <v>7.6</v>
      </c>
      <c r="J7" s="3">
        <f>VLOOKUP(B7,key!A:J,8,FALSE)</f>
        <v>72</v>
      </c>
      <c r="K7" s="3">
        <f>VLOOKUP(B7,key!A:J,10,FALSE)</f>
        <v>3.3247200000000001</v>
      </c>
    </row>
    <row r="8" spans="1:23" x14ac:dyDescent="0.4">
      <c r="A8" s="3">
        <v>1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G8" s="3">
        <v>50.886520517248471</v>
      </c>
      <c r="H8" s="3">
        <f t="shared" si="0"/>
        <v>0.26573784399606537</v>
      </c>
      <c r="I8" s="3">
        <f>VLOOKUP(B8,key!A:J,5,FALSE)</f>
        <v>10.199999999999999</v>
      </c>
      <c r="J8" s="3">
        <f>VLOOKUP(B8,key!A:J,8,FALSE)</f>
        <v>96</v>
      </c>
      <c r="K8" s="3">
        <f>VLOOKUP(B8,key!A:J,10,FALSE)</f>
        <v>4.2878000000000007</v>
      </c>
    </row>
    <row r="9" spans="1:23" x14ac:dyDescent="0.4">
      <c r="A9" s="3">
        <v>1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G9" s="3">
        <v>66.5172051359975</v>
      </c>
      <c r="H9" s="3">
        <f t="shared" si="0"/>
        <v>0.37930944217993695</v>
      </c>
      <c r="I9" s="3">
        <f>VLOOKUP(B9,key!A:J,5,FALSE)</f>
        <v>8.9</v>
      </c>
      <c r="J9" s="3">
        <f>VLOOKUP(B9,key!A:J,8,FALSE)</f>
        <v>87</v>
      </c>
      <c r="K9" s="3">
        <f>VLOOKUP(B9,key!A:J,10,FALSE)</f>
        <v>3.9266800000000002</v>
      </c>
    </row>
    <row r="10" spans="1:23" x14ac:dyDescent="0.4">
      <c r="A10" s="3">
        <v>1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G10" s="3">
        <v>59.224911143175305</v>
      </c>
      <c r="H10" s="3">
        <f t="shared" si="0"/>
        <v>0.36816377769717151</v>
      </c>
      <c r="I10" s="3">
        <f>VLOOKUP(B10,key!A:J,5,FALSE)</f>
        <v>8.8000000000000007</v>
      </c>
      <c r="J10" s="3">
        <f>VLOOKUP(B10,key!A:J,8,FALSE)</f>
        <v>79</v>
      </c>
      <c r="K10" s="3">
        <f>VLOOKUP(B10,key!A:J,10,FALSE)</f>
        <v>3.6020400000000001</v>
      </c>
    </row>
    <row r="11" spans="1:23" x14ac:dyDescent="0.4">
      <c r="A11" s="3">
        <v>1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G11" s="3">
        <v>72.32229033464921</v>
      </c>
      <c r="H11" s="3">
        <f t="shared" si="0"/>
        <v>0.34556449022144453</v>
      </c>
      <c r="I11" s="3">
        <f>VLOOKUP(B11,key!A:J,5,FALSE)</f>
        <v>9.3000000000000007</v>
      </c>
      <c r="J11" s="3">
        <f>VLOOKUP(B11,key!A:J,8,FALSE)</f>
        <v>106</v>
      </c>
      <c r="K11" s="3">
        <f>VLOOKUP(B11,key!A:J,10,FALSE)</f>
        <v>4.68628</v>
      </c>
    </row>
    <row r="12" spans="1:23" x14ac:dyDescent="0.4">
      <c r="A12" s="3">
        <v>1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G12" s="3">
        <v>57.82075570275552</v>
      </c>
      <c r="H12" s="3">
        <f t="shared" si="0"/>
        <v>0.48901606146503357</v>
      </c>
      <c r="I12" s="3">
        <f>VLOOKUP(B12,key!A:J,5,FALSE)</f>
        <v>8.1999999999999993</v>
      </c>
      <c r="J12" s="3">
        <f>VLOOKUP(B12,key!A:J,8,FALSE)</f>
        <v>55</v>
      </c>
      <c r="K12" s="3">
        <f>VLOOKUP(B12,key!A:J,10,FALSE)</f>
        <v>2.6475600000000004</v>
      </c>
    </row>
    <row r="13" spans="1:23" x14ac:dyDescent="0.4">
      <c r="A13" s="3">
        <v>1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G13" s="3">
        <v>52.733230240093178</v>
      </c>
      <c r="H13" s="3">
        <f t="shared" si="0"/>
        <v>0.37760841607864482</v>
      </c>
      <c r="I13" s="3">
        <f>VLOOKUP(B13,key!A:J,5,FALSE)</f>
        <v>8.9</v>
      </c>
      <c r="J13" s="3">
        <f>VLOOKUP(B13,key!A:J,8,FALSE)</f>
        <v>67</v>
      </c>
      <c r="K13" s="3">
        <f>VLOOKUP(B13,key!A:J,10,FALSE)</f>
        <v>3.1270000000000002</v>
      </c>
    </row>
    <row r="14" spans="1:23" x14ac:dyDescent="0.4">
      <c r="A14" s="3">
        <v>1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G14" s="3">
        <v>78.117936129315069</v>
      </c>
      <c r="H14" s="3">
        <f t="shared" si="0"/>
        <v>0.53704107810407653</v>
      </c>
      <c r="I14" s="3">
        <f>VLOOKUP(B14,key!A:J,5,FALSE)</f>
        <v>9.6999999999999993</v>
      </c>
      <c r="J14" s="3">
        <f>VLOOKUP(B14,key!A:J,8,FALSE)</f>
        <v>70</v>
      </c>
      <c r="K14" s="3">
        <f>VLOOKUP(B14,key!A:J,10,FALSE)</f>
        <v>3.2570800000000002</v>
      </c>
    </row>
    <row r="15" spans="1:23" x14ac:dyDescent="0.4">
      <c r="A15" s="3">
        <v>1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G15" s="3">
        <v>65.635623286880588</v>
      </c>
      <c r="H15" s="3">
        <f t="shared" si="0"/>
        <v>0.40777059272509625</v>
      </c>
      <c r="I15" s="3">
        <f>VLOOKUP(B15,key!A:J,5,FALSE)</f>
        <v>9.1999999999999993</v>
      </c>
      <c r="J15" s="3">
        <f>VLOOKUP(B15,key!A:J,8,FALSE)</f>
        <v>79</v>
      </c>
      <c r="K15" s="3">
        <f>VLOOKUP(B15,key!A:J,10,FALSE)</f>
        <v>3.6042000000000001</v>
      </c>
    </row>
    <row r="16" spans="1:23" x14ac:dyDescent="0.4">
      <c r="A16" s="3">
        <v>1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G16" s="3">
        <v>70.532011352219271</v>
      </c>
      <c r="H16" s="3">
        <f t="shared" si="0"/>
        <v>0.57647163289249503</v>
      </c>
      <c r="I16" s="3">
        <f>VLOOKUP(B16,key!A:J,5,FALSE)</f>
        <v>8.1</v>
      </c>
      <c r="J16" s="3">
        <f>VLOOKUP(B16,key!A:J,8,FALSE)</f>
        <v>57</v>
      </c>
      <c r="K16" s="3">
        <f>VLOOKUP(B16,key!A:J,10,FALSE)</f>
        <v>2.7396400000000001</v>
      </c>
    </row>
    <row r="17" spans="1:11" x14ac:dyDescent="0.4">
      <c r="A17" s="3">
        <v>1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G17" s="3">
        <v>59.165892015592377</v>
      </c>
      <c r="H17" s="3">
        <f t="shared" si="0"/>
        <v>0.39371021378742527</v>
      </c>
      <c r="I17" s="3">
        <f>VLOOKUP(B17,key!A:J,5,FALSE)</f>
        <v>8.5</v>
      </c>
      <c r="J17" s="3">
        <f>VLOOKUP(B17,key!A:J,8,FALSE)</f>
        <v>73</v>
      </c>
      <c r="K17" s="3">
        <f>VLOOKUP(B17,key!A:J,10,FALSE)</f>
        <v>3.3649600000000004</v>
      </c>
    </row>
    <row r="18" spans="1:11" x14ac:dyDescent="0.4">
      <c r="A18" s="3">
        <v>1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G18" s="3">
        <v>56.757177679734795</v>
      </c>
      <c r="H18" s="3">
        <f t="shared" si="0"/>
        <v>0.46970970241688975</v>
      </c>
      <c r="I18" s="3">
        <f>VLOOKUP(B18,key!A:J,5,FALSE)</f>
        <v>8.6</v>
      </c>
      <c r="J18" s="3">
        <f>VLOOKUP(B18,key!A:J,8,FALSE)</f>
        <v>56</v>
      </c>
      <c r="K18" s="3">
        <f>VLOOKUP(B18,key!A:J,10,FALSE)</f>
        <v>2.7056800000000001</v>
      </c>
    </row>
    <row r="19" spans="1:11" x14ac:dyDescent="0.4">
      <c r="A19" s="3">
        <v>1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G19" s="3">
        <v>19.894427454753711</v>
      </c>
      <c r="H19" s="3">
        <f t="shared" si="0"/>
        <v>0.12845101113834298</v>
      </c>
      <c r="I19" s="3">
        <f>VLOOKUP(B19,key!A:J,5,FALSE)</f>
        <v>8.4</v>
      </c>
      <c r="J19" s="3">
        <f>VLOOKUP(B19,key!A:J,8,FALSE)</f>
        <v>75</v>
      </c>
      <c r="K19" s="3">
        <f>VLOOKUP(B19,key!A:J,10,FALSE)</f>
        <v>3.4680000000000004</v>
      </c>
    </row>
    <row r="20" spans="1:11" x14ac:dyDescent="0.4">
      <c r="A20" s="3">
        <v>1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G20" s="3">
        <v>61.681864888056225</v>
      </c>
      <c r="H20" s="3">
        <f t="shared" si="0"/>
        <v>0.25946163271945949</v>
      </c>
      <c r="I20" s="3">
        <f>VLOOKUP(B20,key!A:J,5,FALSE)</f>
        <v>9.6999999999999993</v>
      </c>
      <c r="J20" s="3">
        <f>VLOOKUP(B20,key!A:J,8,FALSE)</f>
        <v>122</v>
      </c>
      <c r="K20" s="3">
        <f>VLOOKUP(B20,key!A:J,10,FALSE)</f>
        <v>5.3231600000000006</v>
      </c>
    </row>
    <row r="21" spans="1:11" x14ac:dyDescent="0.4">
      <c r="A21" s="3">
        <v>1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G21" s="3">
        <v>65.763133302029573</v>
      </c>
      <c r="H21" s="3">
        <f t="shared" si="0"/>
        <v>0.45152269165552933</v>
      </c>
      <c r="I21" s="3">
        <f>VLOOKUP(B21,key!A:J,5,FALSE)</f>
        <v>9.1</v>
      </c>
      <c r="J21" s="3">
        <f>VLOOKUP(B21,key!A:J,8,FALSE)</f>
        <v>70</v>
      </c>
      <c r="K21" s="3">
        <f>VLOOKUP(B21,key!A:J,10,FALSE)</f>
        <v>3.2612800000000002</v>
      </c>
    </row>
    <row r="22" spans="1:11" x14ac:dyDescent="0.4">
      <c r="A22" s="3">
        <v>1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G22" s="3">
        <v>46.690988392749688</v>
      </c>
      <c r="H22" s="3">
        <f t="shared" si="0"/>
        <v>0.43774223354637026</v>
      </c>
      <c r="I22" s="3">
        <f>VLOOKUP(B22,key!A:J,5,FALSE)</f>
        <v>7.7</v>
      </c>
      <c r="J22" s="3">
        <f>VLOOKUP(B22,key!A:J,8,FALSE)</f>
        <v>48</v>
      </c>
      <c r="K22" s="3">
        <f>VLOOKUP(B22,key!A:J,10,FALSE)</f>
        <v>2.3883600000000005</v>
      </c>
    </row>
    <row r="23" spans="1:11" x14ac:dyDescent="0.4">
      <c r="A23" s="3">
        <v>1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G23" s="3">
        <v>49.727147295788342</v>
      </c>
      <c r="H23" s="3">
        <f t="shared" si="0"/>
        <v>0.33490654955847277</v>
      </c>
      <c r="I23" s="3">
        <f>VLOOKUP(B23,key!A:J,5,FALSE)</f>
        <v>9.6</v>
      </c>
      <c r="J23" s="3">
        <f>VLOOKUP(B23,key!A:J,8,FALSE)</f>
        <v>72</v>
      </c>
      <c r="K23" s="3">
        <f>VLOOKUP(B23,key!A:J,10,FALSE)</f>
        <v>3.3247200000000001</v>
      </c>
    </row>
    <row r="24" spans="1:11" x14ac:dyDescent="0.4">
      <c r="A24" s="3">
        <v>1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G24" s="3">
        <v>47.302784295830136</v>
      </c>
      <c r="H24" s="3">
        <f t="shared" si="0"/>
        <v>0.4196454561944935</v>
      </c>
      <c r="I24" s="3">
        <f>VLOOKUP(B24,key!A:J,5,FALSE)</f>
        <v>7.4</v>
      </c>
      <c r="J24" s="3">
        <f>VLOOKUP(B24,key!A:J,8,FALSE)</f>
        <v>52</v>
      </c>
      <c r="K24" s="3">
        <f>VLOOKUP(B24,key!A:J,10,FALSE)</f>
        <v>2.524</v>
      </c>
    </row>
    <row r="25" spans="1:11" x14ac:dyDescent="0.4">
      <c r="A25" s="3">
        <v>1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G25" s="3">
        <v>57.106965676720961</v>
      </c>
      <c r="H25" s="3">
        <f t="shared" si="0"/>
        <v>0.5651535672840492</v>
      </c>
      <c r="I25" s="3">
        <f>VLOOKUP(B25,key!A:J,5,FALSE)</f>
        <v>7.7</v>
      </c>
      <c r="J25" s="3">
        <f>VLOOKUP(B25,key!A:J,8,FALSE)</f>
        <v>45</v>
      </c>
      <c r="K25" s="3">
        <f>VLOOKUP(B25,key!A:J,10,FALSE)</f>
        <v>2.2625999999999999</v>
      </c>
    </row>
    <row r="26" spans="1:11" x14ac:dyDescent="0.4">
      <c r="A26" s="3">
        <v>1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G26" s="3">
        <v>82.806586429093272</v>
      </c>
      <c r="H26" s="3">
        <f t="shared" si="0"/>
        <v>0.64722568671096403</v>
      </c>
      <c r="I26" s="3">
        <f>VLOOKUP(B26,key!A:J,5,FALSE)</f>
        <v>7.2</v>
      </c>
      <c r="J26" s="3">
        <f>VLOOKUP(B26,key!A:J,8,FALSE)</f>
        <v>60</v>
      </c>
      <c r="K26" s="3">
        <f>VLOOKUP(B26,key!A:J,10,FALSE)</f>
        <v>2.8648000000000002</v>
      </c>
    </row>
    <row r="27" spans="1:11" x14ac:dyDescent="0.4">
      <c r="A27" s="3">
        <v>1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G27" s="3">
        <v>56.167587221427539</v>
      </c>
      <c r="H27" s="3">
        <f t="shared" si="0"/>
        <v>0.43914100497229736</v>
      </c>
      <c r="I27" s="3">
        <f>VLOOKUP(B27,key!A:J,5,FALSE)</f>
        <v>8.1999999999999993</v>
      </c>
      <c r="J27" s="3">
        <f>VLOOKUP(B27,key!A:J,8,FALSE)</f>
        <v>60</v>
      </c>
      <c r="K27" s="3">
        <f>VLOOKUP(B27,key!A:J,10,FALSE)</f>
        <v>2.8639600000000001</v>
      </c>
    </row>
    <row r="28" spans="1:11" x14ac:dyDescent="0.4">
      <c r="A28" s="3">
        <v>1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G28" s="3">
        <v>65.603789543808531</v>
      </c>
      <c r="H28" s="3">
        <f t="shared" si="0"/>
        <v>0.42983121343493091</v>
      </c>
      <c r="I28" s="3">
        <f>VLOOKUP(B28,key!A:J,5,FALSE)</f>
        <v>9.6999999999999993</v>
      </c>
      <c r="J28" s="3">
        <f>VLOOKUP(B28,key!A:J,8,FALSE)</f>
        <v>74</v>
      </c>
      <c r="K28" s="3">
        <f>VLOOKUP(B28,key!A:J,10,FALSE)</f>
        <v>3.4175600000000004</v>
      </c>
    </row>
    <row r="29" spans="1:11" x14ac:dyDescent="0.4">
      <c r="A29" s="3">
        <v>1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G29" s="3">
        <v>76.731263811264895</v>
      </c>
      <c r="H29" s="3">
        <f t="shared" si="0"/>
        <v>0.40058379411657513</v>
      </c>
      <c r="I29" s="3">
        <f>VLOOKUP(B29,key!A:J,5,FALSE)</f>
        <v>9.6999999999999993</v>
      </c>
      <c r="J29" s="3">
        <f>VLOOKUP(B29,key!A:J,8,FALSE)</f>
        <v>96</v>
      </c>
      <c r="K29" s="3">
        <f>VLOOKUP(B29,key!A:J,10,FALSE)</f>
        <v>4.2890800000000002</v>
      </c>
    </row>
    <row r="30" spans="1:11" x14ac:dyDescent="0.4">
      <c r="A30" s="3">
        <v>1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G30" s="3">
        <v>48.864134823695778</v>
      </c>
      <c r="H30" s="3">
        <f t="shared" si="0"/>
        <v>0.38119844455354429</v>
      </c>
      <c r="I30" s="3">
        <f>VLOOKUP(B30,key!A:J,5,FALSE)</f>
        <v>8.1</v>
      </c>
      <c r="J30" s="3">
        <f>VLOOKUP(B30,key!A:J,8,FALSE)</f>
        <v>60</v>
      </c>
      <c r="K30" s="3">
        <f>VLOOKUP(B30,key!A:J,10,FALSE)</f>
        <v>2.8702800000000002</v>
      </c>
    </row>
    <row r="31" spans="1:11" x14ac:dyDescent="0.4">
      <c r="A31" s="3">
        <v>1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G31" s="3">
        <v>70.526108964125456</v>
      </c>
      <c r="H31" s="3">
        <f t="shared" si="0"/>
        <v>0.51215284889962276</v>
      </c>
      <c r="I31" s="3">
        <f>VLOOKUP(B31,key!A:J,5,FALSE)</f>
        <v>8.6999999999999993</v>
      </c>
      <c r="J31" s="3">
        <f>VLOOKUP(B31,key!A:J,8,FALSE)</f>
        <v>66</v>
      </c>
      <c r="K31" s="3">
        <f>VLOOKUP(B31,key!A:J,10,FALSE)</f>
        <v>3.0834400000000004</v>
      </c>
    </row>
    <row r="32" spans="1:11" x14ac:dyDescent="0.4">
      <c r="A32" s="3">
        <v>1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G32" s="3">
        <v>52.090708517619674</v>
      </c>
      <c r="H32" s="3">
        <f t="shared" si="0"/>
        <v>0.47616487296864246</v>
      </c>
      <c r="I32" s="3">
        <f>VLOOKUP(B32,key!A:J,5,FALSE)</f>
        <v>6.9</v>
      </c>
      <c r="J32" s="3">
        <f>VLOOKUP(B32,key!A:J,8,FALSE)</f>
        <v>50</v>
      </c>
      <c r="K32" s="3">
        <f>VLOOKUP(B32,key!A:J,10,FALSE)</f>
        <v>2.44956</v>
      </c>
    </row>
    <row r="33" spans="1:11" x14ac:dyDescent="0.4">
      <c r="A33" s="3">
        <v>1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G33" s="3">
        <v>63.137530678324424</v>
      </c>
      <c r="H33" s="3">
        <f t="shared" si="0"/>
        <v>0.23951642251387825</v>
      </c>
      <c r="I33" s="3">
        <f>VLOOKUP(B33,key!A:J,5,FALSE)</f>
        <v>8.9</v>
      </c>
      <c r="J33" s="3">
        <f>VLOOKUP(B33,key!A:J,8,FALSE)</f>
        <v>136</v>
      </c>
      <c r="K33" s="3">
        <f>VLOOKUP(B33,key!A:J,10,FALSE)</f>
        <v>5.9025200000000009</v>
      </c>
    </row>
    <row r="34" spans="1:11" x14ac:dyDescent="0.4">
      <c r="A34" s="3">
        <v>1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G34" s="3">
        <v>38.683307334252362</v>
      </c>
      <c r="H34" s="3">
        <f t="shared" si="0"/>
        <v>0.19068801331413446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4.5424000000000007</v>
      </c>
    </row>
    <row r="35" spans="1:11" x14ac:dyDescent="0.4">
      <c r="A35" s="3">
        <v>1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G35" s="3">
        <v>58.410198286536513</v>
      </c>
      <c r="H35" s="3">
        <f t="shared" si="0"/>
        <v>0.39942156543318585</v>
      </c>
      <c r="I35" s="3">
        <f>VLOOKUP(B35,key!A:J,5,FALSE)</f>
        <v>9.6</v>
      </c>
      <c r="J35" s="3">
        <f>VLOOKUP(B35,key!A:J,8,FALSE)</f>
        <v>70</v>
      </c>
      <c r="K35" s="3">
        <f>VLOOKUP(B35,key!A:J,10,FALSE)</f>
        <v>3.2744800000000001</v>
      </c>
    </row>
    <row r="36" spans="1:11" x14ac:dyDescent="0.4">
      <c r="A36" s="3">
        <v>1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G36" s="3">
        <v>48.743616409625474</v>
      </c>
      <c r="H36" s="3">
        <f t="shared" si="0"/>
        <v>0.42769666409646989</v>
      </c>
      <c r="I36" s="3">
        <f>VLOOKUP(B36,key!A:J,5,FALSE)</f>
        <v>7.4</v>
      </c>
      <c r="J36" s="3">
        <f>VLOOKUP(B36,key!A:J,8,FALSE)</f>
        <v>52</v>
      </c>
      <c r="K36" s="3">
        <f>VLOOKUP(B36,key!A:J,10,FALSE)</f>
        <v>2.55192</v>
      </c>
    </row>
    <row r="37" spans="1:11" x14ac:dyDescent="0.4">
      <c r="A37" s="3">
        <v>1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G37" s="3">
        <v>52.343849542702372</v>
      </c>
      <c r="H37" s="3">
        <f t="shared" si="0"/>
        <v>0.37588278323651142</v>
      </c>
      <c r="I37" s="3">
        <f>VLOOKUP(B37,key!A:J,5,FALSE)</f>
        <v>8.1999999999999993</v>
      </c>
      <c r="J37" s="3">
        <f>VLOOKUP(B37,key!A:J,8,FALSE)</f>
        <v>66</v>
      </c>
      <c r="K37" s="3">
        <f>VLOOKUP(B37,key!A:J,10,FALSE)</f>
        <v>3.11816</v>
      </c>
    </row>
    <row r="38" spans="1:11" x14ac:dyDescent="0.4">
      <c r="A38" s="3">
        <v>1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G38" s="3">
        <v>49.185332985198542</v>
      </c>
      <c r="H38" s="3">
        <f t="shared" si="0"/>
        <v>0.34137326046434491</v>
      </c>
      <c r="I38" s="3">
        <f>VLOOKUP(B38,key!A:J,5,FALSE)</f>
        <v>8.6</v>
      </c>
      <c r="J38" s="3">
        <f>VLOOKUP(B38,key!A:J,8,FALSE)</f>
        <v>69</v>
      </c>
      <c r="K38" s="3">
        <f>VLOOKUP(B38,key!A:J,10,FALSE)</f>
        <v>3.2262000000000004</v>
      </c>
    </row>
    <row r="39" spans="1:11" x14ac:dyDescent="0.4">
      <c r="A39" s="3">
        <v>1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G39" s="3">
        <v>46.488703901029723</v>
      </c>
      <c r="H39" s="3">
        <f t="shared" si="0"/>
        <v>0.29188535157590068</v>
      </c>
      <c r="I39" s="3">
        <f>VLOOKUP(B39,key!A:J,5,FALSE)</f>
        <v>8.6999999999999993</v>
      </c>
      <c r="J39" s="3">
        <f>VLOOKUP(B39,key!A:J,8,FALSE)</f>
        <v>78</v>
      </c>
      <c r="K39" s="3">
        <f>VLOOKUP(B39,key!A:J,10,FALSE)</f>
        <v>3.5663200000000002</v>
      </c>
    </row>
    <row r="40" spans="1:11" x14ac:dyDescent="0.4">
      <c r="A40" s="3">
        <v>1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G40" s="3">
        <v>27.604192748424609</v>
      </c>
      <c r="H40" s="3">
        <f t="shared" si="0"/>
        <v>0.26304455892051254</v>
      </c>
      <c r="I40" s="3">
        <f>VLOOKUP(B40,key!A:J,5,FALSE)</f>
        <v>9.5</v>
      </c>
      <c r="J40" s="3">
        <f>VLOOKUP(B40,key!A:J,8,FALSE)</f>
        <v>47</v>
      </c>
      <c r="K40" s="3">
        <f>VLOOKUP(B40,key!A:J,10,FALSE)</f>
        <v>2.3498000000000001</v>
      </c>
    </row>
    <row r="41" spans="1:11" x14ac:dyDescent="0.4">
      <c r="A41" s="3">
        <v>1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G41" s="3">
        <v>47.517003294142725</v>
      </c>
      <c r="H41" s="3">
        <f t="shared" si="0"/>
        <v>0.33150395631808055</v>
      </c>
      <c r="I41" s="3">
        <f>VLOOKUP(B41,key!A:J,5,FALSE)</f>
        <v>10.1</v>
      </c>
      <c r="J41" s="3">
        <f>VLOOKUP(B41,key!A:J,8,FALSE)</f>
        <v>69</v>
      </c>
      <c r="K41" s="3">
        <f>VLOOKUP(B41,key!A:J,10,FALSE)</f>
        <v>3.2095600000000002</v>
      </c>
    </row>
    <row r="42" spans="1:11" x14ac:dyDescent="0.4">
      <c r="A42" s="3">
        <v>1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G42" s="3">
        <v>3.5639078760906386</v>
      </c>
      <c r="H42" s="3">
        <f t="shared" si="0"/>
        <v>1.5759482678644344E-2</v>
      </c>
      <c r="I42" s="3">
        <f>VLOOKUP(B42,key!A:J,5,FALSE)</f>
        <v>8.9</v>
      </c>
      <c r="J42" s="3">
        <f>VLOOKUP(B42,key!A:J,8,FALSE)</f>
        <v>115</v>
      </c>
      <c r="K42" s="3">
        <f>VLOOKUP(B42,key!A:J,10,FALSE)</f>
        <v>5.06372</v>
      </c>
    </row>
    <row r="43" spans="1:11" x14ac:dyDescent="0.4">
      <c r="A43" s="3">
        <v>1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G43" s="3">
        <v>188.8980949739788</v>
      </c>
      <c r="H43" s="3">
        <f t="shared" si="0"/>
        <v>1.5859033133987253</v>
      </c>
      <c r="I43" s="3">
        <f>VLOOKUP(B43,key!A:J,5,FALSE)</f>
        <v>6.8</v>
      </c>
      <c r="J43" s="3">
        <f>VLOOKUP(B43,key!A:J,8,FALSE)</f>
        <v>55</v>
      </c>
      <c r="K43" s="3">
        <f>VLOOKUP(B43,key!A:J,10,FALSE)</f>
        <v>2.6670800000000003</v>
      </c>
    </row>
    <row r="44" spans="1:11" x14ac:dyDescent="0.4">
      <c r="A44" s="3">
        <v>1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G44" s="3">
        <v>65.330235388736185</v>
      </c>
      <c r="H44" s="3">
        <f t="shared" si="0"/>
        <v>0.47698268140635197</v>
      </c>
      <c r="I44" s="3">
        <f>VLOOKUP(B44,key!A:J,5,FALSE)</f>
        <v>8.4</v>
      </c>
      <c r="J44" s="3">
        <f>VLOOKUP(B44,key!A:J,8,FALSE)</f>
        <v>65</v>
      </c>
      <c r="K44" s="3">
        <f>VLOOKUP(B44,key!A:J,10,FALSE)</f>
        <v>3.0668800000000003</v>
      </c>
    </row>
    <row r="45" spans="1:11" x14ac:dyDescent="0.4">
      <c r="A45" s="3">
        <v>1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G45" s="3">
        <v>23.049763715514189</v>
      </c>
      <c r="H45" s="3">
        <f t="shared" si="0"/>
        <v>0.15723320532844862</v>
      </c>
      <c r="I45" s="3">
        <f>VLOOKUP(B45,key!A:J,5,FALSE)</f>
        <v>8.1</v>
      </c>
      <c r="J45" s="3">
        <f>VLOOKUP(B45,key!A:J,8,FALSE)</f>
        <v>71</v>
      </c>
      <c r="K45" s="3">
        <f>VLOOKUP(B45,key!A:J,10,FALSE)</f>
        <v>3.2825200000000003</v>
      </c>
    </row>
    <row r="46" spans="1:11" x14ac:dyDescent="0.4">
      <c r="A46" s="3">
        <v>1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G46" s="3">
        <v>78.053498815198054</v>
      </c>
      <c r="H46" s="3">
        <f t="shared" si="0"/>
        <v>0.46387774438467017</v>
      </c>
      <c r="I46" s="3">
        <f>VLOOKUP(B46,key!A:J,5,FALSE)</f>
        <v>8.1</v>
      </c>
      <c r="J46" s="3">
        <f>VLOOKUP(B46,key!A:J,8,FALSE)</f>
        <v>83</v>
      </c>
      <c r="K46" s="3">
        <f>VLOOKUP(B46,key!A:J,10,FALSE)</f>
        <v>3.7676800000000004</v>
      </c>
    </row>
    <row r="47" spans="1:11" x14ac:dyDescent="0.4">
      <c r="A47" s="3">
        <v>1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G47" s="3">
        <v>36.850379350042175</v>
      </c>
      <c r="H47" s="3">
        <f t="shared" si="0"/>
        <v>0.21240412208126039</v>
      </c>
      <c r="I47" s="3">
        <f>VLOOKUP(B47,key!A:J,5,FALSE)</f>
        <v>8.5</v>
      </c>
      <c r="J47" s="3">
        <f>VLOOKUP(B47,key!A:J,8,FALSE)</f>
        <v>86</v>
      </c>
      <c r="K47" s="3">
        <f>VLOOKUP(B47,key!A:J,10,FALSE)</f>
        <v>3.8847600000000004</v>
      </c>
    </row>
    <row r="48" spans="1:11" x14ac:dyDescent="0.4">
      <c r="A48" s="3">
        <v>1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G48" s="3">
        <v>149.32621068308484</v>
      </c>
      <c r="H48" s="3">
        <f t="shared" si="0"/>
        <v>0.68320360836696814</v>
      </c>
      <c r="I48" s="3">
        <f>VLOOKUP(B48,key!A:J,5,FALSE)</f>
        <v>8.9</v>
      </c>
      <c r="J48" s="3">
        <f>VLOOKUP(B48,key!A:J,8,FALSE)</f>
        <v>111</v>
      </c>
      <c r="K48" s="3">
        <f>VLOOKUP(B48,key!A:J,10,FALSE)</f>
        <v>4.8940800000000007</v>
      </c>
    </row>
    <row r="49" spans="1:11" x14ac:dyDescent="0.4">
      <c r="A49" s="3">
        <v>1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G49" s="3">
        <v>66.24645797284235</v>
      </c>
      <c r="H49" s="3">
        <f t="shared" si="0"/>
        <v>0.3649184578369275</v>
      </c>
      <c r="I49" s="3">
        <f>VLOOKUP(B49,key!A:J,5,FALSE)</f>
        <v>8.3000000000000007</v>
      </c>
      <c r="J49" s="3">
        <f>VLOOKUP(B49,key!A:J,8,FALSE)</f>
        <v>90</v>
      </c>
      <c r="K49" s="3">
        <f>VLOOKUP(B49,key!A:J,10,FALSE)</f>
        <v>4.0649200000000008</v>
      </c>
    </row>
    <row r="50" spans="1:11" x14ac:dyDescent="0.4">
      <c r="A50" s="3">
        <v>1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G50" s="3">
        <v>65.454194817666988</v>
      </c>
      <c r="H50" s="3">
        <f t="shared" si="0"/>
        <v>0.65958501925244428</v>
      </c>
      <c r="I50" s="3">
        <f>VLOOKUP(B50,key!A:J,5,FALSE)</f>
        <v>6.6</v>
      </c>
      <c r="J50" s="3">
        <f>VLOOKUP(B50,key!A:J,8,FALSE)</f>
        <v>44</v>
      </c>
      <c r="K50" s="3">
        <f>VLOOKUP(B50,key!A:J,10,FALSE)</f>
        <v>2.2220400000000002</v>
      </c>
    </row>
    <row r="51" spans="1:11" x14ac:dyDescent="0.4">
      <c r="A51" s="3">
        <v>1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G51" s="3">
        <v>72.882097570097315</v>
      </c>
      <c r="H51" s="3">
        <f t="shared" si="0"/>
        <v>0.3515278474659298</v>
      </c>
      <c r="I51" s="3">
        <f>VLOOKUP(B51,key!A:J,5,FALSE)</f>
        <v>8.9</v>
      </c>
      <c r="J51" s="3">
        <f>VLOOKUP(B51,key!A:J,8,FALSE)</f>
        <v>105</v>
      </c>
      <c r="K51" s="3">
        <f>VLOOKUP(B51,key!A:J,10,FALSE)</f>
        <v>4.6424400000000006</v>
      </c>
    </row>
    <row r="52" spans="1:11" x14ac:dyDescent="0.4">
      <c r="A52" s="3">
        <v>1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G52" s="3">
        <v>119.50845697534015</v>
      </c>
      <c r="H52" s="3">
        <f t="shared" si="0"/>
        <v>0.40975858943690679</v>
      </c>
      <c r="I52" s="3">
        <f>VLOOKUP(B52,key!A:J,5,FALSE)</f>
        <v>10.1</v>
      </c>
      <c r="J52" s="3">
        <f>VLOOKUP(B52,key!A:J,8,FALSE)</f>
        <v>152</v>
      </c>
      <c r="K52" s="3">
        <f>VLOOKUP(B52,key!A:J,10,FALSE)</f>
        <v>6.5306400000000009</v>
      </c>
    </row>
    <row r="53" spans="1:11" x14ac:dyDescent="0.4">
      <c r="A53" s="3">
        <v>1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G53" s="3">
        <v>86.976285207444676</v>
      </c>
      <c r="H53" s="3">
        <f t="shared" si="0"/>
        <v>0.56485097620894031</v>
      </c>
      <c r="I53" s="3">
        <f>VLOOKUP(B53,key!A:J,5,FALSE)</f>
        <v>8.1999999999999993</v>
      </c>
      <c r="J53" s="3">
        <f>VLOOKUP(B53,key!A:J,8,FALSE)</f>
        <v>75</v>
      </c>
      <c r="K53" s="3">
        <f>VLOOKUP(B53,key!A:J,10,FALSE)</f>
        <v>3.4478800000000001</v>
      </c>
    </row>
    <row r="54" spans="1:11" x14ac:dyDescent="0.4">
      <c r="A54" s="3">
        <v>1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G54" s="3">
        <v>56.476037516889562</v>
      </c>
      <c r="H54" s="3">
        <f t="shared" si="0"/>
        <v>0.23881256825487754</v>
      </c>
      <c r="I54" s="3">
        <f>VLOOKUP(B54,key!A:J,5,FALSE)</f>
        <v>9.8000000000000007</v>
      </c>
      <c r="J54" s="3">
        <f>VLOOKUP(B54,key!A:J,8,FALSE)</f>
        <v>121</v>
      </c>
      <c r="K54" s="3">
        <f>VLOOKUP(B54,key!A:J,10,FALSE)</f>
        <v>5.2953200000000002</v>
      </c>
    </row>
    <row r="55" spans="1:11" x14ac:dyDescent="0.4">
      <c r="A55" s="3">
        <v>1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G55" s="3">
        <v>80.123219400777771</v>
      </c>
      <c r="H55" s="3">
        <f t="shared" si="0"/>
        <v>0.59717711401447182</v>
      </c>
      <c r="I55" s="3">
        <f>VLOOKUP(B55,key!A:J,5,FALSE)</f>
        <v>8.1</v>
      </c>
      <c r="J55" s="3">
        <f>VLOOKUP(B55,key!A:J,8,FALSE)</f>
        <v>64</v>
      </c>
      <c r="K55" s="3">
        <f>VLOOKUP(B55,key!A:J,10,FALSE)</f>
        <v>3.0042800000000001</v>
      </c>
    </row>
    <row r="56" spans="1:11" x14ac:dyDescent="0.4">
      <c r="A56" s="3">
        <v>1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G56" s="3">
        <v>78.451745511470449</v>
      </c>
      <c r="H56" s="3">
        <f t="shared" si="0"/>
        <v>0.29802594388919035</v>
      </c>
      <c r="I56" s="3">
        <f>VLOOKUP(B56,key!A:J,5,FALSE)</f>
        <v>10.6</v>
      </c>
      <c r="J56" s="3">
        <f>VLOOKUP(B56,key!A:J,8,FALSE)</f>
        <v>136</v>
      </c>
      <c r="K56" s="3">
        <f>VLOOKUP(B56,key!A:J,10,FALSE)</f>
        <v>5.8943200000000004</v>
      </c>
    </row>
    <row r="57" spans="1:11" x14ac:dyDescent="0.4">
      <c r="A57" s="3">
        <v>1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G57" s="3">
        <v>152.71735919236929</v>
      </c>
      <c r="H57" s="3">
        <f t="shared" si="0"/>
        <v>0.51239891098150159</v>
      </c>
      <c r="I57" s="3">
        <f>VLOOKUP(B57,key!A:J,5,FALSE)</f>
        <v>9.1999999999999993</v>
      </c>
      <c r="J57" s="3">
        <f>VLOOKUP(B57,key!A:J,8,FALSE)</f>
        <v>155</v>
      </c>
      <c r="K57" s="3">
        <f>VLOOKUP(B57,key!A:J,10,FALSE)</f>
        <v>6.6736800000000009</v>
      </c>
    </row>
    <row r="58" spans="1:11" x14ac:dyDescent="0.4">
      <c r="A58" s="3">
        <v>1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G58" s="3">
        <v>126.4826102358939</v>
      </c>
      <c r="H58" s="3">
        <f t="shared" si="0"/>
        <v>0.66771383650955007</v>
      </c>
      <c r="I58" s="3">
        <f>VLOOKUP(B58,key!A:J,5,FALSE)</f>
        <v>8.8000000000000007</v>
      </c>
      <c r="J58" s="3">
        <f>VLOOKUP(B58,key!A:J,8,FALSE)</f>
        <v>95</v>
      </c>
      <c r="K58" s="3">
        <f>VLOOKUP(B58,key!A:J,10,FALSE)</f>
        <v>4.2415599999999998</v>
      </c>
    </row>
    <row r="59" spans="1:11" x14ac:dyDescent="0.4">
      <c r="A59" s="3">
        <v>1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G59" s="3">
        <v>120.71132739094469</v>
      </c>
      <c r="H59" s="3">
        <f t="shared" si="0"/>
        <v>1.020940679600582</v>
      </c>
      <c r="I59" s="3">
        <f>VLOOKUP(B59,key!A:J,5,FALSE)</f>
        <v>7.3</v>
      </c>
      <c r="J59" s="3">
        <f>VLOOKUP(B59,key!A:J,8,FALSE)</f>
        <v>55</v>
      </c>
      <c r="K59" s="3">
        <f>VLOOKUP(B59,key!A:J,10,FALSE)</f>
        <v>2.6474800000000003</v>
      </c>
    </row>
    <row r="60" spans="1:11" x14ac:dyDescent="0.4">
      <c r="A60" s="3">
        <v>1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G60" s="3">
        <v>152.08555447911897</v>
      </c>
      <c r="H60" s="3">
        <f t="shared" si="0"/>
        <v>0.89564026584277845</v>
      </c>
      <c r="I60" s="3">
        <f>VLOOKUP(B60,key!A:J,5,FALSE)</f>
        <v>8</v>
      </c>
      <c r="J60" s="3">
        <f>VLOOKUP(B60,key!A:J,8,FALSE)</f>
        <v>84</v>
      </c>
      <c r="K60" s="3">
        <f>VLOOKUP(B60,key!A:J,10,FALSE)</f>
        <v>3.8022400000000003</v>
      </c>
    </row>
    <row r="61" spans="1:11" x14ac:dyDescent="0.4">
      <c r="A61" s="3">
        <v>1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G61" s="3">
        <v>102.7323580229359</v>
      </c>
      <c r="H61" s="3">
        <f t="shared" si="0"/>
        <v>0.42296896594186695</v>
      </c>
      <c r="I61" s="3">
        <f>VLOOKUP(B61,key!A:J,5,FALSE)</f>
        <v>9.1999999999999993</v>
      </c>
      <c r="J61" s="3">
        <f>VLOOKUP(B61,key!A:J,8,FALSE)</f>
        <v>124</v>
      </c>
      <c r="K61" s="3">
        <f>VLOOKUP(B61,key!A:J,10,FALSE)</f>
        <v>5.4385600000000007</v>
      </c>
    </row>
    <row r="62" spans="1:11" x14ac:dyDescent="0.4">
      <c r="A62" s="3">
        <v>1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G62" s="3">
        <v>71.331747408229404</v>
      </c>
      <c r="H62" s="3">
        <f t="shared" si="0"/>
        <v>0.31635625530053429</v>
      </c>
      <c r="I62" s="3">
        <f>VLOOKUP(B62,key!A:J,5,FALSE)</f>
        <v>8.3000000000000007</v>
      </c>
      <c r="J62" s="3">
        <f>VLOOKUP(B62,key!A:J,8,FALSE)</f>
        <v>115</v>
      </c>
      <c r="K62" s="3">
        <f>VLOOKUP(B62,key!A:J,10,FALSE)</f>
        <v>5.0488400000000002</v>
      </c>
    </row>
    <row r="63" spans="1:11" x14ac:dyDescent="0.4">
      <c r="A63" s="3">
        <v>1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G63" s="3">
        <v>113.65073949077299</v>
      </c>
      <c r="H63" s="3">
        <f t="shared" si="0"/>
        <v>0.5806066461844962</v>
      </c>
      <c r="I63" s="3">
        <f>VLOOKUP(B63,key!A:J,5,FALSE)</f>
        <v>8.3000000000000007</v>
      </c>
      <c r="J63" s="3">
        <f>VLOOKUP(B63,key!A:J,8,FALSE)</f>
        <v>98</v>
      </c>
      <c r="K63" s="3">
        <f>VLOOKUP(B63,key!A:J,10,FALSE)</f>
        <v>4.3830400000000003</v>
      </c>
    </row>
    <row r="64" spans="1:11" x14ac:dyDescent="0.4">
      <c r="A64" s="3">
        <v>1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G64" s="3">
        <v>154.27804385989185</v>
      </c>
      <c r="H64" s="3">
        <f t="shared" si="0"/>
        <v>0.83765739288593566</v>
      </c>
      <c r="I64" s="3">
        <f>VLOOKUP(B64,key!A:J,5,FALSE)</f>
        <v>8.3000000000000007</v>
      </c>
      <c r="J64" s="3">
        <f>VLOOKUP(B64,key!A:J,8,FALSE)</f>
        <v>92</v>
      </c>
      <c r="K64" s="3">
        <f>VLOOKUP(B64,key!A:J,10,FALSE)</f>
        <v>4.1240400000000008</v>
      </c>
    </row>
    <row r="65" spans="1:11" x14ac:dyDescent="0.4">
      <c r="A65" s="3">
        <v>1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G65" s="3">
        <v>99.249891855367309</v>
      </c>
      <c r="H65" s="3">
        <f t="shared" si="0"/>
        <v>0.60535746252611322</v>
      </c>
      <c r="I65" s="3">
        <f>VLOOKUP(B65,key!A:J,5,FALSE)</f>
        <v>8.1999999999999993</v>
      </c>
      <c r="J65" s="3">
        <f>VLOOKUP(B65,key!A:J,8,FALSE)</f>
        <v>80</v>
      </c>
      <c r="K65" s="3">
        <f>VLOOKUP(B65,key!A:J,10,FALSE)</f>
        <v>3.6711600000000004</v>
      </c>
    </row>
    <row r="66" spans="1:11" x14ac:dyDescent="0.4">
      <c r="A66" s="3">
        <v>1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G66" s="3">
        <v>180.74213607730363</v>
      </c>
      <c r="H66" s="3">
        <f t="shared" si="0"/>
        <v>1.0040055027808021</v>
      </c>
      <c r="I66" s="3">
        <f>VLOOKUP(B66,key!A:J,5,FALSE)</f>
        <v>8.6999999999999993</v>
      </c>
      <c r="J66" s="3">
        <f>VLOOKUP(B66,key!A:J,8,FALSE)</f>
        <v>89</v>
      </c>
      <c r="K66" s="3">
        <f>VLOOKUP(B66,key!A:J,10,FALSE)</f>
        <v>4.0309600000000003</v>
      </c>
    </row>
    <row r="67" spans="1:11" x14ac:dyDescent="0.4">
      <c r="A67" s="3">
        <v>1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G67" s="3">
        <v>100.15722612328474</v>
      </c>
      <c r="H67" s="3">
        <f t="shared" ref="H67:H129" si="1">(G67/44.6596)/K67</f>
        <v>0.47367103376902669</v>
      </c>
      <c r="I67" s="3">
        <f>VLOOKUP(B67,key!A:J,5,FALSE)</f>
        <v>8.1</v>
      </c>
      <c r="J67" s="3">
        <f>VLOOKUP(B67,key!A:J,8,FALSE)</f>
        <v>107</v>
      </c>
      <c r="K67" s="3">
        <f>VLOOKUP(B67,key!A:J,10,FALSE)</f>
        <v>4.73468</v>
      </c>
    </row>
    <row r="68" spans="1:11" x14ac:dyDescent="0.4">
      <c r="A68" s="3">
        <v>1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G68" s="3">
        <v>170.1682859106113</v>
      </c>
      <c r="H68" s="3">
        <f t="shared" si="1"/>
        <v>1.0987141217614531</v>
      </c>
      <c r="I68" s="3">
        <f>VLOOKUP(B68,key!A:J,5,FALSE)</f>
        <v>8.4</v>
      </c>
      <c r="J68" s="3">
        <f>VLOOKUP(B68,key!A:J,8,FALSE)</f>
        <v>75</v>
      </c>
      <c r="K68" s="3">
        <f>VLOOKUP(B68,key!A:J,10,FALSE)</f>
        <v>3.4680000000000004</v>
      </c>
    </row>
    <row r="69" spans="1:11" x14ac:dyDescent="0.4">
      <c r="A69" s="3">
        <v>1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G69" s="3">
        <v>92.579191940052681</v>
      </c>
      <c r="H69" s="3">
        <f t="shared" si="1"/>
        <v>0.71005673711457029</v>
      </c>
      <c r="I69" s="3">
        <f>VLOOKUP(B69,key!A:J,5,FALSE)</f>
        <v>7.5</v>
      </c>
      <c r="J69" s="3">
        <f>VLOOKUP(B69,key!A:J,8,FALSE)</f>
        <v>61</v>
      </c>
      <c r="K69" s="3">
        <f>VLOOKUP(B69,key!A:J,10,FALSE)</f>
        <v>2.9194800000000001</v>
      </c>
    </row>
    <row r="70" spans="1:11" x14ac:dyDescent="0.4">
      <c r="A70" s="3">
        <v>1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G70" s="3">
        <v>58.985157122291284</v>
      </c>
      <c r="H70" s="3">
        <f t="shared" si="1"/>
        <v>0.3753345279636961</v>
      </c>
      <c r="I70" s="3">
        <f>VLOOKUP(B70,key!A:J,5,FALSE)</f>
        <v>7.6</v>
      </c>
      <c r="J70" s="3">
        <f>VLOOKUP(B70,key!A:J,8,FALSE)</f>
        <v>76</v>
      </c>
      <c r="K70" s="3">
        <f>VLOOKUP(B70,key!A:J,10,FALSE)</f>
        <v>3.51892</v>
      </c>
    </row>
    <row r="71" spans="1:11" x14ac:dyDescent="0.4">
      <c r="A71" s="3">
        <v>1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G71" s="3">
        <v>78.805599732955415</v>
      </c>
      <c r="H71" s="3">
        <f t="shared" si="1"/>
        <v>0.48863649177793289</v>
      </c>
      <c r="I71" s="3">
        <f>VLOOKUP(B71,key!A:J,5,FALSE)</f>
        <v>7.6</v>
      </c>
      <c r="J71" s="3">
        <f>VLOOKUP(B71,key!A:J,8,FALSE)</f>
        <v>79</v>
      </c>
      <c r="K71" s="3">
        <f>VLOOKUP(B71,key!A:J,10,FALSE)</f>
        <v>3.6112400000000004</v>
      </c>
    </row>
    <row r="72" spans="1:11" x14ac:dyDescent="0.4">
      <c r="A72" s="3">
        <v>1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G72" s="3">
        <v>57.995019730001559</v>
      </c>
      <c r="H72" s="3">
        <f t="shared" si="1"/>
        <v>0.38615293092834474</v>
      </c>
      <c r="I72" s="3">
        <f>VLOOKUP(B72,key!A:J,5,FALSE)</f>
        <v>7.6</v>
      </c>
      <c r="J72" s="3">
        <f>VLOOKUP(B72,key!A:J,8,FALSE)</f>
        <v>73</v>
      </c>
      <c r="K72" s="3">
        <f>VLOOKUP(B72,key!A:J,10,FALSE)</f>
        <v>3.3629200000000004</v>
      </c>
    </row>
    <row r="73" spans="1:11" x14ac:dyDescent="0.4">
      <c r="A73" s="3">
        <v>1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G73" s="3">
        <v>88.982444809578283</v>
      </c>
      <c r="H73" s="3">
        <f t="shared" si="1"/>
        <v>0.46265255926235971</v>
      </c>
      <c r="I73" s="3">
        <f>VLOOKUP(B73,key!A:J,5,FALSE)</f>
        <v>8.1999999999999993</v>
      </c>
      <c r="J73" s="3">
        <f>VLOOKUP(B73,key!A:J,8,FALSE)</f>
        <v>96</v>
      </c>
      <c r="K73" s="3">
        <f>VLOOKUP(B73,key!A:J,10,FALSE)</f>
        <v>4.3066000000000004</v>
      </c>
    </row>
    <row r="74" spans="1:11" x14ac:dyDescent="0.4">
      <c r="A74" s="3">
        <v>1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G74" s="3">
        <v>100.26751423004967</v>
      </c>
      <c r="H74" s="3">
        <f t="shared" si="1"/>
        <v>0.71976555409758214</v>
      </c>
      <c r="I74" s="3">
        <f>VLOOKUP(B74,key!A:J,5,FALSE)</f>
        <v>8.3000000000000007</v>
      </c>
      <c r="J74" s="3">
        <f>VLOOKUP(B74,key!A:J,8,FALSE)</f>
        <v>66</v>
      </c>
      <c r="K74" s="3">
        <f>VLOOKUP(B74,key!A:J,10,FALSE)</f>
        <v>3.1192800000000003</v>
      </c>
    </row>
    <row r="75" spans="1:11" x14ac:dyDescent="0.4">
      <c r="A75" s="3">
        <v>1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G75" s="3">
        <v>133.01619212694061</v>
      </c>
      <c r="H75" s="3">
        <f t="shared" si="1"/>
        <v>0.64502587240455467</v>
      </c>
      <c r="I75" s="3">
        <f>VLOOKUP(B75,key!A:J,5,FALSE)</f>
        <v>9.4</v>
      </c>
      <c r="J75" s="3">
        <f>VLOOKUP(B75,key!A:J,8,FALSE)</f>
        <v>104</v>
      </c>
      <c r="K75" s="3">
        <f>VLOOKUP(B75,key!A:J,10,FALSE)</f>
        <v>4.6175600000000001</v>
      </c>
    </row>
    <row r="76" spans="1:11" x14ac:dyDescent="0.4">
      <c r="A76" s="3">
        <v>1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G76" s="3">
        <v>69.676325809159152</v>
      </c>
      <c r="H76" s="3">
        <f t="shared" si="1"/>
        <v>0.35273580478660171</v>
      </c>
      <c r="I76" s="3">
        <f>VLOOKUP(B76,key!A:J,5,FALSE)</f>
        <v>8.3000000000000007</v>
      </c>
      <c r="J76" s="3">
        <f>VLOOKUP(B76,key!A:J,8,FALSE)</f>
        <v>99</v>
      </c>
      <c r="K76" s="3">
        <f>VLOOKUP(B76,key!A:J,10,FALSE)</f>
        <v>4.4230400000000003</v>
      </c>
    </row>
    <row r="77" spans="1:11" x14ac:dyDescent="0.4">
      <c r="A77" s="3">
        <v>1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G77" s="3">
        <v>28.022588507758385</v>
      </c>
      <c r="H77" s="3">
        <f t="shared" si="1"/>
        <v>0.18401762428118901</v>
      </c>
      <c r="I77" s="3">
        <f>VLOOKUP(B77,key!A:J,5,FALSE)</f>
        <v>7.1</v>
      </c>
      <c r="J77" s="3">
        <f>VLOOKUP(B77,key!A:J,8,FALSE)</f>
        <v>74</v>
      </c>
      <c r="K77" s="3">
        <f>VLOOKUP(B77,key!A:J,10,FALSE)</f>
        <v>3.4098400000000004</v>
      </c>
    </row>
    <row r="78" spans="1:11" x14ac:dyDescent="0.4">
      <c r="A78" s="3">
        <v>1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G78" s="3">
        <v>142.58656491444842</v>
      </c>
      <c r="H78" s="3">
        <f t="shared" si="1"/>
        <v>0.68332526779954517</v>
      </c>
      <c r="I78" s="3">
        <f>VLOOKUP(B78,key!A:J,5,FALSE)</f>
        <v>10.199999999999999</v>
      </c>
      <c r="J78" s="3">
        <f>VLOOKUP(B78,key!A:J,8,FALSE)</f>
        <v>105</v>
      </c>
      <c r="K78" s="3">
        <f>VLOOKUP(B78,key!A:J,10,FALSE)</f>
        <v>4.6723600000000003</v>
      </c>
    </row>
    <row r="79" spans="1:11" x14ac:dyDescent="0.4">
      <c r="A79" s="3">
        <v>1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G79" s="3">
        <v>11.488792131471456</v>
      </c>
      <c r="H79" s="3">
        <f t="shared" si="1"/>
        <v>4.9038205358207881E-2</v>
      </c>
      <c r="I79" s="3">
        <f>VLOOKUP(B79,key!A:J,5,FALSE)</f>
        <v>9.6999999999999993</v>
      </c>
      <c r="J79" s="3">
        <f>VLOOKUP(B79,key!A:J,8,FALSE)</f>
        <v>120</v>
      </c>
      <c r="K79" s="3">
        <f>VLOOKUP(B79,key!A:J,10,FALSE)</f>
        <v>5.2459600000000002</v>
      </c>
    </row>
    <row r="80" spans="1:11" x14ac:dyDescent="0.4">
      <c r="A80" s="3">
        <v>1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G80" s="3">
        <v>61.560332117351734</v>
      </c>
      <c r="H80" s="3">
        <f t="shared" si="1"/>
        <v>0.30534979473239104</v>
      </c>
      <c r="I80" s="3">
        <f>VLOOKUP(B80,key!A:J,5,FALSE)</f>
        <v>7.8</v>
      </c>
      <c r="J80" s="3">
        <f>VLOOKUP(B80,key!A:J,8,FALSE)</f>
        <v>101</v>
      </c>
      <c r="K80" s="3">
        <f>VLOOKUP(B80,key!A:J,10,FALSE)</f>
        <v>4.5142800000000003</v>
      </c>
    </row>
    <row r="81" spans="1:11" x14ac:dyDescent="0.4">
      <c r="A81" s="3">
        <v>1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G81" s="3">
        <v>15.06941423679524</v>
      </c>
      <c r="H81" s="3">
        <f t="shared" si="1"/>
        <v>0.10496613299884634</v>
      </c>
      <c r="I81" s="3">
        <f>VLOOKUP(B81,key!A:J,5,FALSE)</f>
        <v>8.4</v>
      </c>
      <c r="J81" s="3">
        <f>VLOOKUP(B81,key!A:J,8,FALSE)</f>
        <v>69</v>
      </c>
      <c r="K81" s="3">
        <f>VLOOKUP(B81,key!A:J,10,FALSE)</f>
        <v>3.2146400000000002</v>
      </c>
    </row>
    <row r="82" spans="1:11" x14ac:dyDescent="0.4">
      <c r="A82" s="3">
        <v>1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G82" s="3">
        <v>23.969650906728361</v>
      </c>
      <c r="H82" s="3">
        <f t="shared" si="1"/>
        <v>0.14788740597438799</v>
      </c>
      <c r="I82" s="3">
        <f>VLOOKUP(B82,key!A:J,5,FALSE)</f>
        <v>9.1999999999999993</v>
      </c>
      <c r="J82" s="3">
        <f>VLOOKUP(B82,key!A:J,8,FALSE)</f>
        <v>79</v>
      </c>
      <c r="K82" s="3">
        <f>VLOOKUP(B82,key!A:J,10,FALSE)</f>
        <v>3.6292400000000002</v>
      </c>
    </row>
    <row r="83" spans="1:11" x14ac:dyDescent="0.4">
      <c r="A83" s="3">
        <v>1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G83" s="3">
        <v>14.853237705410976</v>
      </c>
      <c r="H83" s="3">
        <f t="shared" si="1"/>
        <v>0.12959110319201528</v>
      </c>
      <c r="I83" s="3">
        <f>VLOOKUP(B83,key!A:J,5,FALSE)</f>
        <v>7.3</v>
      </c>
      <c r="J83" s="3">
        <f>VLOOKUP(B83,key!A:J,8,FALSE)</f>
        <v>53</v>
      </c>
      <c r="K83" s="3">
        <f>VLOOKUP(B83,key!A:J,10,FALSE)</f>
        <v>2.5664400000000001</v>
      </c>
    </row>
    <row r="84" spans="1:11" x14ac:dyDescent="0.4">
      <c r="A84" s="3">
        <v>1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G84" s="3">
        <v>15.949370990979958</v>
      </c>
      <c r="H84" s="3">
        <f t="shared" si="1"/>
        <v>9.2267858064224773E-2</v>
      </c>
      <c r="I84" s="3">
        <f>VLOOKUP(B84,key!A:J,5,FALSE)</f>
        <v>8.6999999999999993</v>
      </c>
      <c r="J84" s="3">
        <f>VLOOKUP(B84,key!A:J,8,FALSE)</f>
        <v>85</v>
      </c>
      <c r="K84" s="3">
        <f>VLOOKUP(B84,key!A:J,10,FALSE)</f>
        <v>3.8706000000000005</v>
      </c>
    </row>
    <row r="85" spans="1:11" x14ac:dyDescent="0.4">
      <c r="A85" s="3">
        <v>1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G85" s="3">
        <v>14.377337160430017</v>
      </c>
      <c r="H85" s="3">
        <f t="shared" si="1"/>
        <v>9.7752910485674804E-2</v>
      </c>
      <c r="I85" s="3">
        <f>VLOOKUP(B85,key!A:J,5,FALSE)</f>
        <v>8.1999999999999993</v>
      </c>
      <c r="J85" s="3">
        <f>VLOOKUP(B85,key!A:J,8,FALSE)</f>
        <v>71</v>
      </c>
      <c r="K85" s="3">
        <f>VLOOKUP(B85,key!A:J,10,FALSE)</f>
        <v>3.29332</v>
      </c>
    </row>
    <row r="86" spans="1:11" x14ac:dyDescent="0.4">
      <c r="A86" s="3">
        <v>1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G86" s="3">
        <v>11.715662229689912</v>
      </c>
      <c r="H86" s="3">
        <f t="shared" si="1"/>
        <v>8.177751311877697E-2</v>
      </c>
      <c r="I86" s="3">
        <f>VLOOKUP(B86,key!A:J,5,FALSE)</f>
        <v>8.1</v>
      </c>
      <c r="J86" s="3">
        <f>VLOOKUP(B86,key!A:J,8,FALSE)</f>
        <v>69</v>
      </c>
      <c r="K86" s="3">
        <f>VLOOKUP(B86,key!A:J,10,FALSE)</f>
        <v>3.2078800000000003</v>
      </c>
    </row>
    <row r="87" spans="1:11" x14ac:dyDescent="0.4">
      <c r="A87" s="3">
        <v>1</v>
      </c>
      <c r="B87" s="3" t="s">
        <v>550</v>
      </c>
      <c r="C87" s="3" t="s">
        <v>541</v>
      </c>
      <c r="D87" s="3" t="s">
        <v>2</v>
      </c>
      <c r="E87" s="3" t="str">
        <f>VLOOKUP(B87,key!A:D,4,FALSE)</f>
        <v>D-heat_only</v>
      </c>
      <c r="G87" s="3">
        <v>16.904517220861067</v>
      </c>
      <c r="H87" s="3">
        <f t="shared" si="1"/>
        <v>9.683076987342483E-2</v>
      </c>
      <c r="I87" s="3">
        <f>VLOOKUP(B87,key!A:J,5,FALSE)</f>
        <v>9</v>
      </c>
      <c r="J87" s="3">
        <f>VLOOKUP(B87,key!A:J,8,FALSE)</f>
        <v>86</v>
      </c>
      <c r="K87" s="3">
        <f>VLOOKUP(B87,key!A:J,10,FALSE)</f>
        <v>3.9090800000000003</v>
      </c>
    </row>
    <row r="88" spans="1:11" x14ac:dyDescent="0.4">
      <c r="A88" s="3">
        <v>1</v>
      </c>
      <c r="B88" s="3" t="s">
        <v>551</v>
      </c>
      <c r="C88" s="3" t="s">
        <v>541</v>
      </c>
      <c r="D88" s="3" t="s">
        <v>2</v>
      </c>
      <c r="E88" s="3" t="str">
        <f>VLOOKUP(B88,key!A:D,4,FALSE)</f>
        <v>D-heat_only</v>
      </c>
      <c r="G88" s="3">
        <v>16.074236611263103</v>
      </c>
      <c r="H88" s="3">
        <f t="shared" si="1"/>
        <v>9.4895676300833148E-2</v>
      </c>
      <c r="I88" s="3">
        <f>VLOOKUP(B88,key!A:J,5,FALSE)</f>
        <v>9.8000000000000007</v>
      </c>
      <c r="J88" s="3">
        <f>VLOOKUP(B88,key!A:J,8,FALSE)</f>
        <v>83</v>
      </c>
      <c r="K88" s="3">
        <f>VLOOKUP(B88,key!A:J,10,FALSE)</f>
        <v>3.7928800000000003</v>
      </c>
    </row>
    <row r="89" spans="1:11" x14ac:dyDescent="0.4">
      <c r="A89" s="3">
        <v>1</v>
      </c>
      <c r="B89" s="3" t="s">
        <v>552</v>
      </c>
      <c r="C89" s="3" t="s">
        <v>541</v>
      </c>
      <c r="D89" s="3" t="s">
        <v>2</v>
      </c>
      <c r="E89" s="3" t="str">
        <f>VLOOKUP(B89,key!A:D,4,FALSE)</f>
        <v>D-heat_only</v>
      </c>
      <c r="G89" s="3">
        <v>12.181765882150302</v>
      </c>
      <c r="H89" s="3">
        <f t="shared" si="1"/>
        <v>7.7584720338775864E-2</v>
      </c>
      <c r="I89" s="3">
        <f>VLOOKUP(B89,key!A:J,5,FALSE)</f>
        <v>9.5</v>
      </c>
      <c r="J89" s="3">
        <f>VLOOKUP(B89,key!A:J,8,FALSE)</f>
        <v>76</v>
      </c>
      <c r="K89" s="3">
        <f>VLOOKUP(B89,key!A:J,10,FALSE)</f>
        <v>3.5157600000000002</v>
      </c>
    </row>
    <row r="90" spans="1:11" x14ac:dyDescent="0.4">
      <c r="A90" s="3">
        <v>1</v>
      </c>
      <c r="B90" s="3" t="s">
        <v>554</v>
      </c>
      <c r="C90" s="3" t="s">
        <v>541</v>
      </c>
      <c r="D90" s="3" t="s">
        <v>2</v>
      </c>
      <c r="E90" s="3" t="str">
        <f>VLOOKUP(B90,key!A:D,4,FALSE)</f>
        <v>D-heat_only</v>
      </c>
      <c r="G90" s="3">
        <v>45.620125757585399</v>
      </c>
      <c r="H90" s="3">
        <f t="shared" si="1"/>
        <v>0.38330495711748036</v>
      </c>
      <c r="I90" s="3">
        <f>VLOOKUP(B90,key!A:J,5,FALSE)</f>
        <v>7.5</v>
      </c>
      <c r="J90" s="3">
        <f>VLOOKUP(B90,key!A:J,8,FALSE)</f>
        <v>55</v>
      </c>
      <c r="K90" s="3">
        <f>VLOOKUP(B90,key!A:J,10,FALSE)</f>
        <v>2.665</v>
      </c>
    </row>
    <row r="91" spans="1:11" x14ac:dyDescent="0.4">
      <c r="A91" s="3">
        <v>1</v>
      </c>
      <c r="B91" s="3" t="s">
        <v>555</v>
      </c>
      <c r="C91" s="3" t="s">
        <v>541</v>
      </c>
      <c r="D91" s="3" t="s">
        <v>2</v>
      </c>
      <c r="E91" s="3" t="str">
        <f>VLOOKUP(B91,key!A:D,4,FALSE)</f>
        <v>D-heat_only</v>
      </c>
      <c r="G91" s="3">
        <v>25.537980977735259</v>
      </c>
      <c r="H91" s="3">
        <f t="shared" si="1"/>
        <v>0.12075470326609608</v>
      </c>
      <c r="I91" s="3">
        <f>VLOOKUP(B91,key!A:J,5,FALSE)</f>
        <v>8.8000000000000007</v>
      </c>
      <c r="J91" s="3">
        <f>VLOOKUP(B91,key!A:J,8,FALSE)</f>
        <v>107</v>
      </c>
      <c r="K91" s="3">
        <f>VLOOKUP(B91,key!A:J,10,FALSE)</f>
        <v>4.7355200000000002</v>
      </c>
    </row>
    <row r="92" spans="1:11" x14ac:dyDescent="0.4">
      <c r="A92" s="3">
        <v>1</v>
      </c>
      <c r="B92" s="3" t="s">
        <v>556</v>
      </c>
      <c r="C92" s="3" t="s">
        <v>541</v>
      </c>
      <c r="D92" s="3" t="s">
        <v>2</v>
      </c>
      <c r="E92" s="3" t="str">
        <f>VLOOKUP(B92,key!A:D,4,FALSE)</f>
        <v>D-heat_only</v>
      </c>
      <c r="G92" s="3">
        <v>16.555909744181918</v>
      </c>
      <c r="H92" s="3">
        <f t="shared" si="1"/>
        <v>0.10676735690072317</v>
      </c>
      <c r="I92" s="3">
        <f>VLOOKUP(B92,key!A:J,5,FALSE)</f>
        <v>8</v>
      </c>
      <c r="J92" s="3">
        <f>VLOOKUP(B92,key!A:J,8,FALSE)</f>
        <v>75</v>
      </c>
      <c r="K92" s="3">
        <f>VLOOKUP(B92,key!A:J,10,FALSE)</f>
        <v>3.4721600000000001</v>
      </c>
    </row>
    <row r="93" spans="1:11" x14ac:dyDescent="0.4">
      <c r="A93" s="3">
        <v>1</v>
      </c>
      <c r="B93" s="3" t="s">
        <v>557</v>
      </c>
      <c r="C93" s="3" t="s">
        <v>541</v>
      </c>
      <c r="D93" s="3" t="s">
        <v>2</v>
      </c>
      <c r="E93" s="3" t="str">
        <f>VLOOKUP(B93,key!A:D,4,FALSE)</f>
        <v>D-heat_only</v>
      </c>
      <c r="G93" s="3">
        <v>15.886613045163216</v>
      </c>
      <c r="H93" s="3">
        <f t="shared" si="1"/>
        <v>0.10832512773378253</v>
      </c>
      <c r="I93" s="3">
        <f>VLOOKUP(B93,key!A:J,5,FALSE)</f>
        <v>7.5</v>
      </c>
      <c r="J93" s="3">
        <f>VLOOKUP(B93,key!A:J,8,FALSE)</f>
        <v>71</v>
      </c>
      <c r="K93" s="3">
        <f>VLOOKUP(B93,key!A:J,10,FALSE)</f>
        <v>3.2838800000000004</v>
      </c>
    </row>
    <row r="94" spans="1:11" x14ac:dyDescent="0.4">
      <c r="A94" s="3">
        <v>1</v>
      </c>
      <c r="B94" s="3" t="s">
        <v>558</v>
      </c>
      <c r="C94" s="3" t="s">
        <v>541</v>
      </c>
      <c r="D94" s="3" t="s">
        <v>2</v>
      </c>
      <c r="E94" s="3" t="str">
        <f>VLOOKUP(B94,key!A:D,4,FALSE)</f>
        <v>D-heat_only</v>
      </c>
      <c r="G94" s="3">
        <v>38.753997162538326</v>
      </c>
      <c r="H94" s="3">
        <f t="shared" si="1"/>
        <v>0.15409275251027646</v>
      </c>
      <c r="I94" s="3">
        <f>VLOOKUP(B94,key!A:J,5,FALSE)</f>
        <v>9.4</v>
      </c>
      <c r="J94" s="3">
        <f>VLOOKUP(B94,key!A:J,8,FALSE)</f>
        <v>129</v>
      </c>
      <c r="K94" s="3">
        <f>VLOOKUP(B94,key!A:J,10,FALSE)</f>
        <v>5.6314400000000004</v>
      </c>
    </row>
    <row r="95" spans="1:11" x14ac:dyDescent="0.4">
      <c r="A95" s="3">
        <v>1</v>
      </c>
      <c r="B95" s="3" t="s">
        <v>559</v>
      </c>
      <c r="C95" s="3" t="s">
        <v>541</v>
      </c>
      <c r="D95" s="3" t="s">
        <v>2</v>
      </c>
      <c r="E95" s="3" t="str">
        <f>VLOOKUP(B95,key!A:D,4,FALSE)</f>
        <v>D-heat_only</v>
      </c>
      <c r="G95" s="3">
        <v>9.0425243831401474</v>
      </c>
      <c r="H95" s="3">
        <f t="shared" si="1"/>
        <v>6.7386182191607497E-2</v>
      </c>
      <c r="I95" s="3">
        <f>VLOOKUP(B95,key!A:J,5,FALSE)</f>
        <v>8</v>
      </c>
      <c r="J95" s="3">
        <f>VLOOKUP(B95,key!A:J,8,FALSE)</f>
        <v>64</v>
      </c>
      <c r="K95" s="3">
        <f>VLOOKUP(B95,key!A:J,10,FALSE)</f>
        <v>3.0047200000000003</v>
      </c>
    </row>
    <row r="96" spans="1:11" x14ac:dyDescent="0.4">
      <c r="A96" s="3">
        <v>1</v>
      </c>
      <c r="B96" s="3" t="s">
        <v>562</v>
      </c>
      <c r="C96" s="3" t="s">
        <v>541</v>
      </c>
      <c r="D96" s="3" t="s">
        <v>2</v>
      </c>
      <c r="E96" s="3" t="str">
        <f>VLOOKUP(B96,key!A:D,4,FALSE)</f>
        <v>D-heat_only</v>
      </c>
      <c r="G96" s="3">
        <v>11.049514717065563</v>
      </c>
      <c r="H96" s="3">
        <f t="shared" si="1"/>
        <v>9.5681224916710064E-2</v>
      </c>
      <c r="I96" s="3">
        <f>VLOOKUP(B96,key!A:J,5,FALSE)</f>
        <v>8</v>
      </c>
      <c r="J96" s="3">
        <f>VLOOKUP(B96,key!A:J,8,FALSE)</f>
        <v>53</v>
      </c>
      <c r="K96" s="3">
        <f>VLOOKUP(B96,key!A:J,10,FALSE)</f>
        <v>2.5858400000000001</v>
      </c>
    </row>
    <row r="97" spans="1:11" x14ac:dyDescent="0.4">
      <c r="A97" s="3">
        <v>1</v>
      </c>
      <c r="B97" s="3" t="s">
        <v>563</v>
      </c>
      <c r="C97" s="3" t="s">
        <v>541</v>
      </c>
      <c r="D97" s="3" t="s">
        <v>2</v>
      </c>
      <c r="E97" s="3" t="str">
        <f>VLOOKUP(B97,key!A:D,4,FALSE)</f>
        <v>D-heat_only</v>
      </c>
      <c r="G97" s="3">
        <v>16.807006074661388</v>
      </c>
      <c r="H97" s="3">
        <f t="shared" si="1"/>
        <v>0.11480652687486954</v>
      </c>
      <c r="I97" s="3">
        <f>VLOOKUP(B97,key!A:J,5,FALSE)</f>
        <v>8.9</v>
      </c>
      <c r="J97" s="3">
        <f>VLOOKUP(B97,key!A:J,8,FALSE)</f>
        <v>70</v>
      </c>
      <c r="K97" s="3">
        <f>VLOOKUP(B97,key!A:J,10,FALSE)</f>
        <v>3.278</v>
      </c>
    </row>
    <row r="98" spans="1:11" x14ac:dyDescent="0.4">
      <c r="A98" s="3">
        <v>1</v>
      </c>
      <c r="B98" s="3" t="s">
        <v>564</v>
      </c>
      <c r="C98" s="3" t="s">
        <v>541</v>
      </c>
      <c r="D98" s="3" t="s">
        <v>2</v>
      </c>
      <c r="E98" s="3" t="str">
        <f>VLOOKUP(B98,key!A:D,4,FALSE)</f>
        <v>D-heat_only</v>
      </c>
      <c r="G98" s="3">
        <v>28.855630548322935</v>
      </c>
      <c r="H98" s="3">
        <f t="shared" si="1"/>
        <v>0.15686728608754899</v>
      </c>
      <c r="I98" s="3">
        <f>VLOOKUP(B98,key!A:J,5,FALSE)</f>
        <v>8.4</v>
      </c>
      <c r="J98" s="3">
        <f>VLOOKUP(B98,key!A:J,8,FALSE)</f>
        <v>91</v>
      </c>
      <c r="K98" s="3">
        <f>VLOOKUP(B98,key!A:J,10,FALSE)</f>
        <v>4.1189200000000001</v>
      </c>
    </row>
    <row r="99" spans="1:11" x14ac:dyDescent="0.4">
      <c r="A99" s="3">
        <v>1</v>
      </c>
      <c r="B99" s="3" t="s">
        <v>565</v>
      </c>
      <c r="C99" s="3" t="s">
        <v>541</v>
      </c>
      <c r="D99" s="3" t="s">
        <v>2</v>
      </c>
      <c r="E99" s="3" t="str">
        <f>VLOOKUP(B99,key!A:D,4,FALSE)</f>
        <v>D-heat_only</v>
      </c>
      <c r="G99" s="3">
        <v>15.193384798546859</v>
      </c>
      <c r="H99" s="3">
        <f t="shared" si="1"/>
        <v>0.13973721732247413</v>
      </c>
      <c r="I99" s="3">
        <f>VLOOKUP(B99,key!A:J,5,FALSE)</f>
        <v>8.1999999999999993</v>
      </c>
      <c r="J99" s="3">
        <f>VLOOKUP(B99,key!A:J,8,FALSE)</f>
        <v>49</v>
      </c>
      <c r="K99" s="3">
        <f>VLOOKUP(B99,key!A:J,10,FALSE)</f>
        <v>2.4346000000000001</v>
      </c>
    </row>
    <row r="100" spans="1:11" x14ac:dyDescent="0.4">
      <c r="A100" s="3">
        <v>1</v>
      </c>
      <c r="B100" s="3" t="s">
        <v>566</v>
      </c>
      <c r="C100" s="3" t="s">
        <v>541</v>
      </c>
      <c r="D100" s="3" t="s">
        <v>2</v>
      </c>
      <c r="E100" s="3" t="str">
        <f>VLOOKUP(B100,key!A:D,4,FALSE)</f>
        <v>D-heat_only</v>
      </c>
      <c r="G100" s="3">
        <v>42.261618001705415</v>
      </c>
      <c r="H100" s="3">
        <f t="shared" si="1"/>
        <v>0.34728330821289616</v>
      </c>
      <c r="I100" s="3">
        <f>VLOOKUP(B100,key!A:J,5,FALSE)</f>
        <v>10.4</v>
      </c>
      <c r="J100" s="3">
        <f>VLOOKUP(B100,key!A:J,8,FALSE)</f>
        <v>57</v>
      </c>
      <c r="K100" s="3">
        <f>VLOOKUP(B100,key!A:J,10,FALSE)</f>
        <v>2.7248800000000002</v>
      </c>
    </row>
    <row r="101" spans="1:11" x14ac:dyDescent="0.4">
      <c r="A101" s="3">
        <v>1</v>
      </c>
      <c r="B101" s="3" t="s">
        <v>567</v>
      </c>
      <c r="C101" s="3" t="s">
        <v>541</v>
      </c>
      <c r="D101" s="3" t="s">
        <v>2</v>
      </c>
      <c r="E101" s="3" t="str">
        <f>VLOOKUP(B101,key!A:D,4,FALSE)</f>
        <v>D-heat_only</v>
      </c>
      <c r="G101" s="3">
        <v>11.064976258666832</v>
      </c>
      <c r="H101" s="3">
        <f t="shared" si="1"/>
        <v>7.5756316221392006E-2</v>
      </c>
      <c r="I101" s="3">
        <f>VLOOKUP(B101,key!A:J,5,FALSE)</f>
        <v>8.9</v>
      </c>
      <c r="J101" s="3">
        <f>VLOOKUP(B101,key!A:J,8,FALSE)</f>
        <v>70</v>
      </c>
      <c r="K101" s="3">
        <f>VLOOKUP(B101,key!A:J,10,FALSE)</f>
        <v>3.2705200000000003</v>
      </c>
    </row>
    <row r="102" spans="1:11" x14ac:dyDescent="0.4">
      <c r="A102" s="3">
        <v>1</v>
      </c>
      <c r="B102" s="3" t="s">
        <v>569</v>
      </c>
      <c r="C102" s="3" t="s">
        <v>541</v>
      </c>
      <c r="D102" s="3" t="s">
        <v>2</v>
      </c>
      <c r="E102" s="3" t="str">
        <f>VLOOKUP(B102,key!A:D,4,FALSE)</f>
        <v>D-heat_only</v>
      </c>
      <c r="G102" s="3">
        <v>12.008859549887177</v>
      </c>
      <c r="H102" s="3">
        <f t="shared" si="1"/>
        <v>8.6501192356401219E-2</v>
      </c>
      <c r="I102" s="3">
        <f>VLOOKUP(B102,key!A:J,5,FALSE)</f>
        <v>8.5</v>
      </c>
      <c r="J102" s="3">
        <f>VLOOKUP(B102,key!A:J,8,FALSE)</f>
        <v>66</v>
      </c>
      <c r="K102" s="3">
        <f>VLOOKUP(B102,key!A:J,10,FALSE)</f>
        <v>3.1086</v>
      </c>
    </row>
    <row r="103" spans="1:11" x14ac:dyDescent="0.4">
      <c r="A103" s="3">
        <v>1</v>
      </c>
      <c r="B103" s="3" t="s">
        <v>570</v>
      </c>
      <c r="C103" s="3" t="s">
        <v>541</v>
      </c>
      <c r="D103" s="3" t="s">
        <v>2</v>
      </c>
      <c r="E103" s="3" t="str">
        <f>VLOOKUP(B103,key!A:D,4,FALSE)</f>
        <v>D-heat_only</v>
      </c>
      <c r="G103" s="3">
        <v>17.622735923750881</v>
      </c>
      <c r="H103" s="3">
        <f t="shared" si="1"/>
        <v>0.11384524869967988</v>
      </c>
      <c r="I103" s="3">
        <f>VLOOKUP(B103,key!A:J,5,FALSE)</f>
        <v>9</v>
      </c>
      <c r="J103" s="3">
        <f>VLOOKUP(B103,key!A:J,8,FALSE)</f>
        <v>75</v>
      </c>
      <c r="K103" s="3">
        <f>VLOOKUP(B103,key!A:J,10,FALSE)</f>
        <v>3.4661200000000001</v>
      </c>
    </row>
    <row r="104" spans="1:11" x14ac:dyDescent="0.4">
      <c r="A104" s="3">
        <v>1</v>
      </c>
      <c r="B104" s="3" t="s">
        <v>571</v>
      </c>
      <c r="C104" s="3" t="s">
        <v>541</v>
      </c>
      <c r="D104" s="3" t="s">
        <v>2</v>
      </c>
      <c r="E104" s="3" t="str">
        <f>VLOOKUP(B104,key!A:D,4,FALSE)</f>
        <v>D-heat_only</v>
      </c>
      <c r="G104" s="3">
        <v>22.285659833905044</v>
      </c>
      <c r="H104" s="3">
        <f t="shared" si="1"/>
        <v>0.12718856883249188</v>
      </c>
      <c r="I104" s="3">
        <f>VLOOKUP(B104,key!A:J,5,FALSE)</f>
        <v>9.6999999999999993</v>
      </c>
      <c r="J104" s="3">
        <f>VLOOKUP(B104,key!A:J,8,FALSE)</f>
        <v>87</v>
      </c>
      <c r="K104" s="3">
        <f>VLOOKUP(B104,key!A:J,10,FALSE)</f>
        <v>3.9234000000000004</v>
      </c>
    </row>
    <row r="105" spans="1:11" x14ac:dyDescent="0.4">
      <c r="A105" s="3">
        <v>1</v>
      </c>
      <c r="B105" s="3" t="s">
        <v>574</v>
      </c>
      <c r="C105" s="3" t="s">
        <v>541</v>
      </c>
      <c r="D105" s="3" t="s">
        <v>2</v>
      </c>
      <c r="E105" s="3" t="str">
        <f>VLOOKUP(B105,key!A:D,4,FALSE)</f>
        <v>D-heat_only</v>
      </c>
      <c r="G105" s="3">
        <v>51.368223289399822</v>
      </c>
      <c r="H105" s="3">
        <f t="shared" si="1"/>
        <v>0.31912172736181754</v>
      </c>
      <c r="I105" s="3">
        <f>VLOOKUP(B105,key!A:J,5,FALSE)</f>
        <v>9.1</v>
      </c>
      <c r="J105" s="3">
        <f>VLOOKUP(B105,key!A:J,8,FALSE)</f>
        <v>79</v>
      </c>
      <c r="K105" s="3">
        <f>VLOOKUP(B105,key!A:J,10,FALSE)</f>
        <v>3.6043200000000004</v>
      </c>
    </row>
    <row r="106" spans="1:11" x14ac:dyDescent="0.4">
      <c r="A106" s="3">
        <v>1</v>
      </c>
      <c r="B106" s="3" t="s">
        <v>575</v>
      </c>
      <c r="C106" s="3" t="s">
        <v>541</v>
      </c>
      <c r="D106" s="3" t="s">
        <v>2</v>
      </c>
      <c r="E106" s="3" t="str">
        <f>VLOOKUP(B106,key!A:D,4,FALSE)</f>
        <v>D-heat_only</v>
      </c>
      <c r="G106" s="3">
        <v>16.934346146753001</v>
      </c>
      <c r="H106" s="3">
        <f t="shared" si="1"/>
        <v>0.10409336419117059</v>
      </c>
      <c r="I106" s="3">
        <f>VLOOKUP(B106,key!A:J,5,FALSE)</f>
        <v>9.1999999999999993</v>
      </c>
      <c r="J106" s="3">
        <f>VLOOKUP(B106,key!A:J,8,FALSE)</f>
        <v>80</v>
      </c>
      <c r="K106" s="3">
        <f>VLOOKUP(B106,key!A:J,10,FALSE)</f>
        <v>3.6427600000000004</v>
      </c>
    </row>
    <row r="107" spans="1:11" x14ac:dyDescent="0.4">
      <c r="A107" s="3">
        <v>1</v>
      </c>
      <c r="B107" s="3" t="s">
        <v>576</v>
      </c>
      <c r="C107" s="3" t="s">
        <v>541</v>
      </c>
      <c r="D107" s="3" t="s">
        <v>2</v>
      </c>
      <c r="E107" s="3" t="str">
        <f>VLOOKUP(B107,key!A:D,4,FALSE)</f>
        <v>D-heat_only</v>
      </c>
      <c r="G107" s="3">
        <v>40.745573759419244</v>
      </c>
      <c r="H107" s="3">
        <f t="shared" si="1"/>
        <v>0.31250725513145822</v>
      </c>
      <c r="I107" s="3">
        <f>VLOOKUP(B107,key!A:J,5,FALSE)</f>
        <v>8.6999999999999993</v>
      </c>
      <c r="J107" s="3">
        <f>VLOOKUP(B107,key!A:J,8,FALSE)</f>
        <v>61</v>
      </c>
      <c r="K107" s="3">
        <f>VLOOKUP(B107,key!A:J,10,FALSE)</f>
        <v>2.9194800000000001</v>
      </c>
    </row>
    <row r="108" spans="1:11" x14ac:dyDescent="0.4">
      <c r="A108" s="3">
        <v>1</v>
      </c>
      <c r="B108" s="3" t="s">
        <v>578</v>
      </c>
      <c r="C108" s="3" t="s">
        <v>541</v>
      </c>
      <c r="D108" s="3" t="s">
        <v>2</v>
      </c>
      <c r="E108" s="3" t="str">
        <f>VLOOKUP(B108,key!A:D,4,FALSE)</f>
        <v>D-heat_only</v>
      </c>
      <c r="G108" s="3">
        <v>31.599150470168041</v>
      </c>
      <c r="H108" s="3">
        <f t="shared" si="1"/>
        <v>0.24235672410025458</v>
      </c>
      <c r="I108" s="3">
        <f>VLOOKUP(B108,key!A:J,5,FALSE)</f>
        <v>8.6999999999999993</v>
      </c>
      <c r="J108" s="3">
        <f>VLOOKUP(B108,key!A:J,8,FALSE)</f>
        <v>61</v>
      </c>
      <c r="K108" s="3">
        <f>VLOOKUP(B108,key!A:J,10,FALSE)</f>
        <v>2.9194800000000001</v>
      </c>
    </row>
    <row r="109" spans="1:11" x14ac:dyDescent="0.4">
      <c r="A109" s="3">
        <v>1</v>
      </c>
      <c r="B109" s="3" t="s">
        <v>579</v>
      </c>
      <c r="C109" s="3" t="s">
        <v>541</v>
      </c>
      <c r="D109" s="3" t="s">
        <v>2</v>
      </c>
      <c r="E109" s="3" t="str">
        <f>VLOOKUP(B109,key!A:D,4,FALSE)</f>
        <v>D-heat_only</v>
      </c>
      <c r="G109" s="3">
        <v>18.758194027989092</v>
      </c>
      <c r="H109" s="3">
        <f t="shared" si="1"/>
        <v>0.12072210907674552</v>
      </c>
      <c r="I109" s="3">
        <f>VLOOKUP(B109,key!A:J,5,FALSE)</f>
        <v>8.9</v>
      </c>
      <c r="J109" s="3">
        <f>VLOOKUP(B109,key!A:J,8,FALSE)</f>
        <v>75</v>
      </c>
      <c r="K109" s="3">
        <f>VLOOKUP(B109,key!A:J,10,FALSE)</f>
        <v>3.4792800000000002</v>
      </c>
    </row>
    <row r="110" spans="1:11" x14ac:dyDescent="0.4">
      <c r="A110" s="3">
        <v>1</v>
      </c>
      <c r="B110" s="3" t="s">
        <v>580</v>
      </c>
      <c r="C110" s="3" t="s">
        <v>541</v>
      </c>
      <c r="D110" s="3" t="s">
        <v>2</v>
      </c>
      <c r="E110" s="3" t="str">
        <f>VLOOKUP(B110,key!A:D,4,FALSE)</f>
        <v>D-heat_only</v>
      </c>
      <c r="G110" s="3">
        <v>12.268243924782652</v>
      </c>
      <c r="H110" s="3">
        <f t="shared" si="1"/>
        <v>7.5858712475295659E-2</v>
      </c>
      <c r="I110" s="3">
        <f>VLOOKUP(B110,key!A:J,5,FALSE)</f>
        <v>8</v>
      </c>
      <c r="J110" s="3">
        <f>VLOOKUP(B110,key!A:J,8,FALSE)</f>
        <v>79</v>
      </c>
      <c r="K110" s="3">
        <f>VLOOKUP(B110,key!A:J,10,FALSE)</f>
        <v>3.6212800000000001</v>
      </c>
    </row>
    <row r="111" spans="1:11" x14ac:dyDescent="0.4">
      <c r="A111" s="3">
        <v>1</v>
      </c>
      <c r="B111" s="3" t="s">
        <v>581</v>
      </c>
      <c r="C111" s="3" t="s">
        <v>541</v>
      </c>
      <c r="D111" s="3" t="s">
        <v>2</v>
      </c>
      <c r="E111" s="3" t="str">
        <f>VLOOKUP(B111,key!A:D,4,FALSE)</f>
        <v>D-heat_only</v>
      </c>
      <c r="G111" s="3">
        <v>32.876144831733356</v>
      </c>
      <c r="H111" s="3">
        <f t="shared" si="1"/>
        <v>0.30055753474504032</v>
      </c>
      <c r="I111" s="3">
        <f>VLOOKUP(B111,key!A:J,5,FALSE)</f>
        <v>9.5</v>
      </c>
      <c r="J111" s="3">
        <f>VLOOKUP(B111,key!A:J,8,FALSE)</f>
        <v>50</v>
      </c>
      <c r="K111" s="3">
        <f>VLOOKUP(B111,key!A:J,10,FALSE)</f>
        <v>2.4492799999999999</v>
      </c>
    </row>
    <row r="112" spans="1:11" x14ac:dyDescent="0.4">
      <c r="A112" s="3">
        <v>1</v>
      </c>
      <c r="B112" s="3" t="s">
        <v>583</v>
      </c>
      <c r="C112" s="3" t="s">
        <v>541</v>
      </c>
      <c r="D112" s="3" t="s">
        <v>2</v>
      </c>
      <c r="E112" s="3" t="str">
        <f>VLOOKUP(B112,key!A:D,4,FALSE)</f>
        <v>D-heat_only</v>
      </c>
      <c r="G112" s="3">
        <v>14.365339854394435</v>
      </c>
      <c r="H112" s="3">
        <f t="shared" si="1"/>
        <v>8.3494174269262811E-2</v>
      </c>
      <c r="I112" s="3">
        <f>VLOOKUP(B112,key!A:J,5,FALSE)</f>
        <v>9</v>
      </c>
      <c r="J112" s="3">
        <f>VLOOKUP(B112,key!A:J,8,FALSE)</f>
        <v>85</v>
      </c>
      <c r="K112" s="3">
        <f>VLOOKUP(B112,key!A:J,10,FALSE)</f>
        <v>3.8525200000000002</v>
      </c>
    </row>
    <row r="113" spans="1:11" x14ac:dyDescent="0.4">
      <c r="A113" s="3">
        <v>1</v>
      </c>
      <c r="B113" s="3" t="s">
        <v>586</v>
      </c>
      <c r="C113" s="3" t="s">
        <v>541</v>
      </c>
      <c r="D113" s="3" t="s">
        <v>2</v>
      </c>
      <c r="E113" s="3" t="str">
        <f>VLOOKUP(B113,key!A:D,4,FALSE)</f>
        <v>D-heat_only</v>
      </c>
      <c r="G113" s="3">
        <v>51.198445669782075</v>
      </c>
      <c r="H113" s="3">
        <f t="shared" si="1"/>
        <v>0.37489543075603388</v>
      </c>
      <c r="I113" s="3">
        <f>VLOOKUP(B113,key!A:J,5,FALSE)</f>
        <v>9.3000000000000007</v>
      </c>
      <c r="J113" s="3">
        <f>VLOOKUP(B113,key!A:J,8,FALSE)</f>
        <v>65</v>
      </c>
      <c r="K113" s="3">
        <f>VLOOKUP(B113,key!A:J,10,FALSE)</f>
        <v>3.05796</v>
      </c>
    </row>
    <row r="114" spans="1:11" x14ac:dyDescent="0.4">
      <c r="A114" s="3">
        <v>1</v>
      </c>
      <c r="B114" s="3" t="s">
        <v>587</v>
      </c>
      <c r="C114" s="3" t="s">
        <v>541</v>
      </c>
      <c r="D114" s="3" t="s">
        <v>2</v>
      </c>
      <c r="E114" s="3" t="str">
        <f>VLOOKUP(B114,key!A:D,4,FALSE)</f>
        <v>D-heat_only</v>
      </c>
      <c r="G114" s="3">
        <v>24.299073083677712</v>
      </c>
      <c r="H114" s="3">
        <f t="shared" si="1"/>
        <v>0.26099697777031328</v>
      </c>
      <c r="I114" s="3">
        <f>VLOOKUP(B114,key!A:J,5,FALSE)</f>
        <v>6.1</v>
      </c>
      <c r="J114" s="3">
        <f>VLOOKUP(B114,key!A:J,8,FALSE)</f>
        <v>41</v>
      </c>
      <c r="K114" s="3">
        <f>VLOOKUP(B114,key!A:J,10,FALSE)</f>
        <v>2.0846800000000001</v>
      </c>
    </row>
    <row r="115" spans="1:11" x14ac:dyDescent="0.4">
      <c r="A115" s="3">
        <v>1</v>
      </c>
      <c r="B115" s="3" t="s">
        <v>588</v>
      </c>
      <c r="C115" s="3" t="s">
        <v>541</v>
      </c>
      <c r="D115" s="3" t="s">
        <v>2</v>
      </c>
      <c r="E115" s="3" t="str">
        <f>VLOOKUP(B115,key!A:D,4,FALSE)</f>
        <v>D-heat_only</v>
      </c>
      <c r="G115" s="3">
        <v>38.926899192926854</v>
      </c>
      <c r="H115" s="3">
        <f t="shared" si="1"/>
        <v>0.35886910775915754</v>
      </c>
      <c r="I115" s="3">
        <f>VLOOKUP(B115,key!A:J,5,FALSE)</f>
        <v>7.3</v>
      </c>
      <c r="J115" s="3">
        <f>VLOOKUP(B115,key!A:J,8,FALSE)</f>
        <v>49</v>
      </c>
      <c r="K115" s="3">
        <f>VLOOKUP(B115,key!A:J,10,FALSE)</f>
        <v>2.4288400000000001</v>
      </c>
    </row>
    <row r="116" spans="1:11" x14ac:dyDescent="0.4">
      <c r="A116" s="3">
        <v>1</v>
      </c>
      <c r="B116" s="3" t="s">
        <v>589</v>
      </c>
      <c r="C116" s="3" t="s">
        <v>541</v>
      </c>
      <c r="D116" s="3" t="s">
        <v>1</v>
      </c>
      <c r="E116" s="3" t="str">
        <f>VLOOKUP(B116,key!A:D,4,FALSE)</f>
        <v>T-heat_only</v>
      </c>
      <c r="G116" s="3">
        <v>36.098660424306331</v>
      </c>
      <c r="H116" s="3">
        <f t="shared" si="1"/>
        <v>0.22556728900299672</v>
      </c>
      <c r="I116" s="3">
        <f>VLOOKUP(B116,key!A:J,5,FALSE)</f>
        <v>7.9</v>
      </c>
      <c r="J116" s="3">
        <f>VLOOKUP(B116,key!A:J,8,FALSE)</f>
        <v>78</v>
      </c>
      <c r="K116" s="3">
        <f>VLOOKUP(B116,key!A:J,10,FALSE)</f>
        <v>3.5834400000000004</v>
      </c>
    </row>
    <row r="117" spans="1:11" x14ac:dyDescent="0.4">
      <c r="A117" s="3">
        <v>1</v>
      </c>
      <c r="B117" s="3" t="s">
        <v>590</v>
      </c>
      <c r="C117" s="3" t="s">
        <v>541</v>
      </c>
      <c r="D117" s="3" t="s">
        <v>1</v>
      </c>
      <c r="E117" s="3" t="str">
        <f>VLOOKUP(B117,key!A:D,4,FALSE)</f>
        <v>T-heat_only</v>
      </c>
      <c r="G117" s="3">
        <v>35.314856688647495</v>
      </c>
      <c r="H117" s="3">
        <f t="shared" si="1"/>
        <v>0.16369324336977215</v>
      </c>
      <c r="I117" s="3">
        <f>VLOOKUP(B117,key!A:J,5,FALSE)</f>
        <v>8.9</v>
      </c>
      <c r="J117" s="3">
        <f>VLOOKUP(B117,key!A:J,8,FALSE)</f>
        <v>109</v>
      </c>
      <c r="K117" s="3">
        <f>VLOOKUP(B117,key!A:J,10,FALSE)</f>
        <v>4.8307200000000003</v>
      </c>
    </row>
    <row r="118" spans="1:11" x14ac:dyDescent="0.4">
      <c r="A118" s="3">
        <v>1</v>
      </c>
      <c r="B118" s="3" t="s">
        <v>591</v>
      </c>
      <c r="C118" s="3" t="s">
        <v>541</v>
      </c>
      <c r="D118" s="3" t="s">
        <v>1</v>
      </c>
      <c r="E118" s="3" t="str">
        <f>VLOOKUP(B118,key!A:D,4,FALSE)</f>
        <v>T-heat_only</v>
      </c>
      <c r="G118" s="3">
        <v>9.2635437704080346</v>
      </c>
      <c r="H118" s="3">
        <f t="shared" si="1"/>
        <v>3.2935570404955872E-2</v>
      </c>
      <c r="I118" s="3">
        <f>VLOOKUP(B118,key!A:J,5,FALSE)</f>
        <v>10.1</v>
      </c>
      <c r="J118" s="3">
        <f>VLOOKUP(B118,key!A:J,8,FALSE)</f>
        <v>146</v>
      </c>
      <c r="K118" s="3">
        <f>VLOOKUP(B118,key!A:J,10,FALSE)</f>
        <v>6.2979200000000004</v>
      </c>
    </row>
    <row r="119" spans="1:11" x14ac:dyDescent="0.4">
      <c r="A119" s="3">
        <v>1</v>
      </c>
      <c r="B119" s="3" t="s">
        <v>592</v>
      </c>
      <c r="C119" s="3" t="s">
        <v>541</v>
      </c>
      <c r="D119" s="3" t="s">
        <v>1</v>
      </c>
      <c r="E119" s="3" t="str">
        <f>VLOOKUP(B119,key!A:D,4,FALSE)</f>
        <v>T-heat_only</v>
      </c>
      <c r="G119" s="3">
        <v>46.598215614126971</v>
      </c>
      <c r="H119" s="3">
        <f t="shared" si="1"/>
        <v>0.34501974398318175</v>
      </c>
      <c r="I119" s="3">
        <f>VLOOKUP(B119,key!A:J,5,FALSE)</f>
        <v>7.9</v>
      </c>
      <c r="J119" s="3">
        <f>VLOOKUP(B119,key!A:J,8,FALSE)</f>
        <v>64</v>
      </c>
      <c r="K119" s="3">
        <f>VLOOKUP(B119,key!A:J,10,FALSE)</f>
        <v>3.0242</v>
      </c>
    </row>
    <row r="120" spans="1:11" x14ac:dyDescent="0.4">
      <c r="A120" s="3">
        <v>1</v>
      </c>
      <c r="B120" s="3" t="s">
        <v>593</v>
      </c>
      <c r="C120" s="3" t="s">
        <v>541</v>
      </c>
      <c r="D120" s="3" t="s">
        <v>1</v>
      </c>
      <c r="E120" s="3" t="str">
        <f>VLOOKUP(B120,key!A:D,4,FALSE)</f>
        <v>T-heat_only</v>
      </c>
      <c r="G120" s="3">
        <v>9.1483497829599401</v>
      </c>
      <c r="H120" s="3">
        <f t="shared" si="1"/>
        <v>5.4323760651697854E-2</v>
      </c>
      <c r="I120" s="3">
        <f>VLOOKUP(B120,key!A:J,5,FALSE)</f>
        <v>8.5</v>
      </c>
      <c r="J120" s="3">
        <f>VLOOKUP(B120,key!A:J,8,FALSE)</f>
        <v>83</v>
      </c>
      <c r="K120" s="3">
        <f>VLOOKUP(B120,key!A:J,10,FALSE)</f>
        <v>3.7708400000000002</v>
      </c>
    </row>
    <row r="121" spans="1:11" x14ac:dyDescent="0.4">
      <c r="A121" s="3">
        <v>1</v>
      </c>
      <c r="B121" s="3" t="s">
        <v>595</v>
      </c>
      <c r="C121" s="3" t="s">
        <v>541</v>
      </c>
      <c r="D121" s="3" t="s">
        <v>1</v>
      </c>
      <c r="E121" s="3" t="str">
        <f>VLOOKUP(B121,key!A:D,4,FALSE)</f>
        <v>T-heat_only</v>
      </c>
      <c r="G121" s="3">
        <v>17.06620907943713</v>
      </c>
      <c r="H121" s="3">
        <f t="shared" si="1"/>
        <v>7.6640707741023162E-2</v>
      </c>
      <c r="I121" s="3">
        <f>VLOOKUP(B121,key!A:J,5,FALSE)</f>
        <v>9.5</v>
      </c>
      <c r="J121" s="3">
        <f>VLOOKUP(B121,key!A:J,8,FALSE)</f>
        <v>113</v>
      </c>
      <c r="K121" s="3">
        <f>VLOOKUP(B121,key!A:J,10,FALSE)</f>
        <v>4.9861200000000006</v>
      </c>
    </row>
    <row r="122" spans="1:11" x14ac:dyDescent="0.4">
      <c r="A122" s="3">
        <v>1</v>
      </c>
      <c r="B122" s="3" t="s">
        <v>596</v>
      </c>
      <c r="C122" s="3" t="s">
        <v>541</v>
      </c>
      <c r="D122" s="3" t="s">
        <v>1</v>
      </c>
      <c r="E122" s="3" t="str">
        <f>VLOOKUP(B122,key!A:D,4,FALSE)</f>
        <v>T-heat_only</v>
      </c>
      <c r="G122" s="3">
        <v>13.691551373297386</v>
      </c>
      <c r="H122" s="3">
        <f t="shared" si="1"/>
        <v>8.3090971635203292E-2</v>
      </c>
      <c r="I122" s="3">
        <f>VLOOKUP(B122,key!A:J,5,FALSE)</f>
        <v>8.4</v>
      </c>
      <c r="J122" s="3">
        <f>VLOOKUP(B122,key!A:J,8,FALSE)</f>
        <v>81</v>
      </c>
      <c r="K122" s="3">
        <f>VLOOKUP(B122,key!A:J,10,FALSE)</f>
        <v>3.6896400000000003</v>
      </c>
    </row>
    <row r="123" spans="1:11" x14ac:dyDescent="0.4">
      <c r="A123" s="3">
        <v>1</v>
      </c>
      <c r="B123" s="3" t="s">
        <v>597</v>
      </c>
      <c r="C123" s="3" t="s">
        <v>541</v>
      </c>
      <c r="D123" s="3" t="s">
        <v>1</v>
      </c>
      <c r="E123" s="3" t="str">
        <f>VLOOKUP(B123,key!A:D,4,FALSE)</f>
        <v>T-heat_only</v>
      </c>
      <c r="G123" s="3">
        <v>53.940238819313976</v>
      </c>
      <c r="H123" s="3">
        <f t="shared" si="1"/>
        <v>0.36816242352113776</v>
      </c>
      <c r="I123" s="3">
        <f>VLOOKUP(B123,key!A:J,5,FALSE)</f>
        <v>7.9</v>
      </c>
      <c r="J123" s="3">
        <f>VLOOKUP(B123,key!A:J,8,FALSE)</f>
        <v>71</v>
      </c>
      <c r="K123" s="3">
        <f>VLOOKUP(B123,key!A:J,10,FALSE)</f>
        <v>3.2806400000000004</v>
      </c>
    </row>
    <row r="124" spans="1:11" x14ac:dyDescent="0.4">
      <c r="A124" s="3">
        <v>1</v>
      </c>
      <c r="B124" s="3" t="s">
        <v>598</v>
      </c>
      <c r="C124" s="3" t="s">
        <v>541</v>
      </c>
      <c r="D124" s="3" t="s">
        <v>1</v>
      </c>
      <c r="E124" s="3" t="str">
        <f>VLOOKUP(B124,key!A:D,4,FALSE)</f>
        <v>T-heat_only</v>
      </c>
      <c r="G124" s="3">
        <v>15.45244664227377</v>
      </c>
      <c r="H124" s="3">
        <f t="shared" si="1"/>
        <v>8.802945103422527E-2</v>
      </c>
      <c r="I124" s="3">
        <f>VLOOKUP(B124,key!A:J,5,FALSE)</f>
        <v>8.1</v>
      </c>
      <c r="J124" s="3">
        <f>VLOOKUP(B124,key!A:J,8,FALSE)</f>
        <v>87</v>
      </c>
      <c r="K124" s="3">
        <f>VLOOKUP(B124,key!A:J,10,FALSE)</f>
        <v>3.9305600000000003</v>
      </c>
    </row>
    <row r="125" spans="1:11" x14ac:dyDescent="0.4">
      <c r="A125" s="3">
        <v>1</v>
      </c>
      <c r="B125" s="3" t="s">
        <v>599</v>
      </c>
      <c r="C125" s="3" t="s">
        <v>541</v>
      </c>
      <c r="D125" s="3" t="s">
        <v>1</v>
      </c>
      <c r="E125" s="3" t="str">
        <f>VLOOKUP(B125,key!A:D,4,FALSE)</f>
        <v>T-heat_only</v>
      </c>
      <c r="G125" s="3">
        <v>5.2941727086964647</v>
      </c>
      <c r="H125" s="3">
        <f t="shared" si="1"/>
        <v>3.8073294435514361E-2</v>
      </c>
      <c r="I125" s="3">
        <f>VLOOKUP(B125,key!A:J,5,FALSE)</f>
        <v>7.2</v>
      </c>
      <c r="J125" s="3">
        <f>VLOOKUP(B125,key!A:J,8,FALSE)</f>
        <v>66</v>
      </c>
      <c r="K125" s="3">
        <f>VLOOKUP(B125,key!A:J,10,FALSE)</f>
        <v>3.1136000000000004</v>
      </c>
    </row>
    <row r="126" spans="1:11" x14ac:dyDescent="0.4">
      <c r="A126" s="3">
        <v>1</v>
      </c>
      <c r="B126" s="3" t="s">
        <v>600</v>
      </c>
      <c r="C126" s="3" t="s">
        <v>541</v>
      </c>
      <c r="D126" s="3" t="s">
        <v>1</v>
      </c>
      <c r="E126" s="3" t="str">
        <f>VLOOKUP(B126,key!A:D,4,FALSE)</f>
        <v>T-heat_only</v>
      </c>
      <c r="G126" s="3">
        <v>75.904125557195542</v>
      </c>
      <c r="H126" s="3">
        <f t="shared" si="1"/>
        <v>0.42597720978760284</v>
      </c>
      <c r="I126" s="3">
        <f>VLOOKUP(B126,key!A:J,5,FALSE)</f>
        <v>8.6</v>
      </c>
      <c r="J126" s="3">
        <f>VLOOKUP(B126,key!A:J,8,FALSE)</f>
        <v>88</v>
      </c>
      <c r="K126" s="3">
        <f>VLOOKUP(B126,key!A:J,10,FALSE)</f>
        <v>3.9899200000000001</v>
      </c>
    </row>
    <row r="127" spans="1:11" x14ac:dyDescent="0.4">
      <c r="A127" s="3">
        <v>1</v>
      </c>
      <c r="B127" s="3" t="s">
        <v>601</v>
      </c>
      <c r="C127" s="3" t="s">
        <v>541</v>
      </c>
      <c r="D127" s="3" t="s">
        <v>1</v>
      </c>
      <c r="E127" s="3" t="str">
        <f>VLOOKUP(B127,key!A:D,4,FALSE)</f>
        <v>T-heat_only</v>
      </c>
      <c r="G127" s="3">
        <v>80.643797495515656</v>
      </c>
      <c r="H127" s="3">
        <f t="shared" si="1"/>
        <v>0.52096979842897773</v>
      </c>
      <c r="I127" s="3">
        <f>VLOOKUP(B127,key!A:J,5,FALSE)</f>
        <v>7.5</v>
      </c>
      <c r="J127" s="3">
        <f>VLOOKUP(B127,key!A:J,8,FALSE)</f>
        <v>75</v>
      </c>
      <c r="K127" s="3">
        <f>VLOOKUP(B127,key!A:J,10,FALSE)</f>
        <v>3.4661200000000001</v>
      </c>
    </row>
    <row r="128" spans="1:11" x14ac:dyDescent="0.4">
      <c r="A128" s="3">
        <v>1</v>
      </c>
      <c r="B128" s="3" t="s">
        <v>602</v>
      </c>
      <c r="C128" s="3" t="s">
        <v>541</v>
      </c>
      <c r="D128" s="3" t="s">
        <v>1</v>
      </c>
      <c r="E128" s="3" t="str">
        <f>VLOOKUP(B128,key!A:D,4,FALSE)</f>
        <v>T-heat_only</v>
      </c>
      <c r="G128" s="3">
        <v>72.456548094188548</v>
      </c>
      <c r="H128" s="3">
        <f t="shared" si="1"/>
        <v>0.59068337250280356</v>
      </c>
      <c r="I128" s="3">
        <f>VLOOKUP(B128,key!A:J,5,FALSE)</f>
        <v>7.5</v>
      </c>
      <c r="J128" s="3">
        <f>VLOOKUP(B128,key!A:J,8,FALSE)</f>
        <v>57</v>
      </c>
      <c r="K128" s="3">
        <f>VLOOKUP(B128,key!A:J,10,FALSE)</f>
        <v>2.74668</v>
      </c>
    </row>
    <row r="129" spans="1:11" x14ac:dyDescent="0.4">
      <c r="A129" s="3">
        <v>1</v>
      </c>
      <c r="B129" s="3" t="s">
        <v>604</v>
      </c>
      <c r="C129" s="3" t="s">
        <v>541</v>
      </c>
      <c r="D129" s="3" t="s">
        <v>1</v>
      </c>
      <c r="E129" s="3" t="str">
        <f>VLOOKUP(B129,key!A:D,4,FALSE)</f>
        <v>T-heat_only</v>
      </c>
      <c r="G129" s="3">
        <v>85.431101518842496</v>
      </c>
      <c r="H129" s="3">
        <f t="shared" si="1"/>
        <v>0.55210668589457379</v>
      </c>
      <c r="I129" s="3">
        <f>VLOOKUP(B129,key!A:J,5,FALSE)</f>
        <v>7.6</v>
      </c>
      <c r="J129" s="3">
        <f>VLOOKUP(B129,key!A:J,8,FALSE)</f>
        <v>75</v>
      </c>
      <c r="K129" s="3">
        <f>VLOOKUP(B129,key!A:J,10,FALSE)</f>
        <v>3.4648000000000003</v>
      </c>
    </row>
    <row r="130" spans="1:11" x14ac:dyDescent="0.4">
      <c r="A130" s="3">
        <v>1</v>
      </c>
      <c r="B130" s="3" t="s">
        <v>605</v>
      </c>
      <c r="C130" s="3" t="s">
        <v>541</v>
      </c>
      <c r="D130" s="3" t="s">
        <v>1</v>
      </c>
      <c r="E130" s="3" t="str">
        <f>VLOOKUP(B130,key!A:D,4,FALSE)</f>
        <v>T-heat_only</v>
      </c>
      <c r="G130" s="3">
        <v>26.197542257959867</v>
      </c>
      <c r="H130" s="3">
        <f t="shared" ref="H130:H157" si="2">(G130/44.6596)/K130</f>
        <v>0.16800462431528695</v>
      </c>
      <c r="I130" s="3">
        <f>VLOOKUP(B130,key!A:J,5,FALSE)</f>
        <v>7.8</v>
      </c>
      <c r="J130" s="3">
        <f>VLOOKUP(B130,key!A:J,8,FALSE)</f>
        <v>76</v>
      </c>
      <c r="K130" s="3">
        <f>VLOOKUP(B130,key!A:J,10,FALSE)</f>
        <v>3.4916</v>
      </c>
    </row>
    <row r="131" spans="1:11" x14ac:dyDescent="0.4">
      <c r="A131" s="3">
        <v>1</v>
      </c>
      <c r="B131" s="3" t="s">
        <v>606</v>
      </c>
      <c r="C131" s="3" t="s">
        <v>541</v>
      </c>
      <c r="D131" s="3" t="s">
        <v>1</v>
      </c>
      <c r="E131" s="3" t="str">
        <f>VLOOKUP(B131,key!A:D,4,FALSE)</f>
        <v>T-heat_only</v>
      </c>
      <c r="G131" s="3">
        <v>60.044375178574583</v>
      </c>
      <c r="H131" s="3">
        <f t="shared" si="2"/>
        <v>0.24563171707067027</v>
      </c>
      <c r="I131" s="3">
        <f>VLOOKUP(B131,key!A:J,5,FALSE)</f>
        <v>9.5</v>
      </c>
      <c r="J131" s="3">
        <f>VLOOKUP(B131,key!A:J,8,FALSE)</f>
        <v>125</v>
      </c>
      <c r="K131" s="3">
        <f>VLOOKUP(B131,key!A:J,10,FALSE)</f>
        <v>5.4736000000000002</v>
      </c>
    </row>
    <row r="132" spans="1:11" x14ac:dyDescent="0.4">
      <c r="A132" s="3">
        <v>1</v>
      </c>
      <c r="B132" s="3" t="s">
        <v>607</v>
      </c>
      <c r="C132" s="3" t="s">
        <v>541</v>
      </c>
      <c r="D132" s="3" t="s">
        <v>1</v>
      </c>
      <c r="E132" s="3" t="str">
        <f>VLOOKUP(B132,key!A:D,4,FALSE)</f>
        <v>T-heat_only</v>
      </c>
      <c r="G132" s="3">
        <v>70.587185745560916</v>
      </c>
      <c r="H132" s="3">
        <f t="shared" si="2"/>
        <v>0.40662726714892694</v>
      </c>
      <c r="I132" s="3">
        <f>VLOOKUP(B132,key!A:J,5,FALSE)</f>
        <v>8.6999999999999993</v>
      </c>
      <c r="J132" s="3">
        <f>VLOOKUP(B132,key!A:J,8,FALSE)</f>
        <v>86</v>
      </c>
      <c r="K132" s="3">
        <f>VLOOKUP(B132,key!A:J,10,FALSE)</f>
        <v>3.8870000000000005</v>
      </c>
    </row>
    <row r="133" spans="1:11" x14ac:dyDescent="0.4">
      <c r="A133" s="3">
        <v>1</v>
      </c>
      <c r="B133" s="3" t="s">
        <v>608</v>
      </c>
      <c r="C133" s="3" t="s">
        <v>541</v>
      </c>
      <c r="D133" s="3" t="s">
        <v>1</v>
      </c>
      <c r="E133" s="3" t="str">
        <f>VLOOKUP(B133,key!A:D,4,FALSE)</f>
        <v>T-heat_only</v>
      </c>
      <c r="G133" s="3">
        <v>9.9825342098480689</v>
      </c>
      <c r="H133" s="3">
        <f t="shared" si="2"/>
        <v>6.3015182712024137E-2</v>
      </c>
      <c r="I133" s="3">
        <f>VLOOKUP(B133,key!A:J,5,FALSE)</f>
        <v>7.8</v>
      </c>
      <c r="J133" s="3">
        <f>VLOOKUP(B133,key!A:J,8,FALSE)</f>
        <v>77</v>
      </c>
      <c r="K133" s="3">
        <f>VLOOKUP(B133,key!A:J,10,FALSE)</f>
        <v>3.5471600000000003</v>
      </c>
    </row>
    <row r="134" spans="1:11" x14ac:dyDescent="0.4">
      <c r="A134" s="3">
        <v>1</v>
      </c>
      <c r="B134" s="3" t="s">
        <v>609</v>
      </c>
      <c r="C134" s="3" t="s">
        <v>541</v>
      </c>
      <c r="D134" s="3" t="s">
        <v>1</v>
      </c>
      <c r="E134" s="3" t="str">
        <f>VLOOKUP(B134,key!A:D,4,FALSE)</f>
        <v>T-heat_only</v>
      </c>
      <c r="G134" s="3">
        <v>17.807205497164148</v>
      </c>
      <c r="H134" s="3">
        <f t="shared" si="2"/>
        <v>8.7634146836164578E-2</v>
      </c>
      <c r="I134" s="3">
        <f>VLOOKUP(B134,key!A:J,5,FALSE)</f>
        <v>9</v>
      </c>
      <c r="J134" s="3">
        <f>VLOOKUP(B134,key!A:J,8,FALSE)</f>
        <v>102</v>
      </c>
      <c r="K134" s="3">
        <f>VLOOKUP(B134,key!A:J,10,FALSE)</f>
        <v>4.5499600000000004</v>
      </c>
    </row>
    <row r="135" spans="1:11" x14ac:dyDescent="0.4">
      <c r="A135" s="3">
        <v>1</v>
      </c>
      <c r="B135" s="3" t="s">
        <v>610</v>
      </c>
      <c r="C135" s="3" t="s">
        <v>541</v>
      </c>
      <c r="D135" s="3" t="s">
        <v>1</v>
      </c>
      <c r="E135" s="3" t="str">
        <f>VLOOKUP(B135,key!A:D,4,FALSE)</f>
        <v>T-heat_only</v>
      </c>
      <c r="G135" s="3">
        <v>16.62975413182545</v>
      </c>
      <c r="H135" s="3">
        <f t="shared" si="2"/>
        <v>8.8025823860144098E-2</v>
      </c>
      <c r="I135" s="3">
        <f>VLOOKUP(B135,key!A:J,5,FALSE)</f>
        <v>9.6999999999999993</v>
      </c>
      <c r="J135" s="3">
        <f>VLOOKUP(B135,key!A:J,8,FALSE)</f>
        <v>94</v>
      </c>
      <c r="K135" s="3">
        <f>VLOOKUP(B135,key!A:J,10,FALSE)</f>
        <v>4.2302</v>
      </c>
    </row>
    <row r="136" spans="1:11" x14ac:dyDescent="0.4">
      <c r="A136" s="3">
        <v>1</v>
      </c>
      <c r="B136" s="3" t="s">
        <v>611</v>
      </c>
      <c r="C136" s="3" t="s">
        <v>541</v>
      </c>
      <c r="D136" s="3" t="s">
        <v>1</v>
      </c>
      <c r="E136" s="3" t="str">
        <f>VLOOKUP(B136,key!A:D,4,FALSE)</f>
        <v>T-heat_only</v>
      </c>
      <c r="G136" s="3">
        <v>81.633376625372932</v>
      </c>
      <c r="H136" s="3">
        <f t="shared" si="2"/>
        <v>0.62351688497911295</v>
      </c>
      <c r="I136" s="3">
        <f>VLOOKUP(B136,key!A:J,5,FALSE)</f>
        <v>7.4</v>
      </c>
      <c r="J136" s="3">
        <f>VLOOKUP(B136,key!A:J,8,FALSE)</f>
        <v>62</v>
      </c>
      <c r="K136" s="3">
        <f>VLOOKUP(B136,key!A:J,10,FALSE)</f>
        <v>2.9316000000000004</v>
      </c>
    </row>
    <row r="137" spans="1:11" x14ac:dyDescent="0.4">
      <c r="A137" s="3">
        <v>1</v>
      </c>
      <c r="B137" s="3" t="s">
        <v>612</v>
      </c>
      <c r="C137" s="3" t="s">
        <v>541</v>
      </c>
      <c r="D137" s="3" t="s">
        <v>1</v>
      </c>
      <c r="E137" s="3" t="str">
        <f>VLOOKUP(B137,key!A:D,4,FALSE)</f>
        <v>T-heat_only</v>
      </c>
      <c r="G137" s="3">
        <v>21.394998061164955</v>
      </c>
      <c r="H137" s="3">
        <f t="shared" si="2"/>
        <v>0.1887760413907594</v>
      </c>
      <c r="I137" s="3">
        <f>VLOOKUP(B137,key!A:J,5,FALSE)</f>
        <v>7.5</v>
      </c>
      <c r="J137" s="3">
        <f>VLOOKUP(B137,key!A:J,8,FALSE)</f>
        <v>52</v>
      </c>
      <c r="K137" s="3">
        <f>VLOOKUP(B137,key!A:J,10,FALSE)</f>
        <v>2.53776</v>
      </c>
    </row>
    <row r="138" spans="1:11" x14ac:dyDescent="0.4">
      <c r="A138" s="3">
        <v>1</v>
      </c>
      <c r="B138" s="3" t="s">
        <v>613</v>
      </c>
      <c r="C138" s="3" t="s">
        <v>541</v>
      </c>
      <c r="D138" s="3" t="s">
        <v>1</v>
      </c>
      <c r="E138" s="3" t="str">
        <f>VLOOKUP(B138,key!A:D,4,FALSE)</f>
        <v>T-heat_only</v>
      </c>
      <c r="G138" s="3">
        <v>39.170991151399093</v>
      </c>
      <c r="H138" s="3">
        <f t="shared" si="2"/>
        <v>0.23180188743105898</v>
      </c>
      <c r="I138" s="3">
        <f>VLOOKUP(B138,key!A:J,5,FALSE)</f>
        <v>8</v>
      </c>
      <c r="J138" s="3">
        <f>VLOOKUP(B138,key!A:J,8,FALSE)</f>
        <v>83</v>
      </c>
      <c r="K138" s="3">
        <f>VLOOKUP(B138,key!A:J,10,FALSE)</f>
        <v>3.7838400000000001</v>
      </c>
    </row>
    <row r="139" spans="1:11" x14ac:dyDescent="0.4">
      <c r="A139" s="3">
        <v>1</v>
      </c>
      <c r="B139" s="3" t="s">
        <v>614</v>
      </c>
      <c r="C139" s="3" t="s">
        <v>541</v>
      </c>
      <c r="D139" s="3" t="s">
        <v>1</v>
      </c>
      <c r="E139" s="3" t="str">
        <f>VLOOKUP(B139,key!A:D,4,FALSE)</f>
        <v>T-heat_only</v>
      </c>
      <c r="G139" s="3">
        <v>66.04633470402878</v>
      </c>
      <c r="H139" s="3">
        <f t="shared" si="2"/>
        <v>0.37290918780411059</v>
      </c>
      <c r="I139" s="3">
        <f>VLOOKUP(B139,key!A:J,5,FALSE)</f>
        <v>8.9</v>
      </c>
      <c r="J139" s="3">
        <f>VLOOKUP(B139,key!A:J,8,FALSE)</f>
        <v>88</v>
      </c>
      <c r="K139" s="3">
        <f>VLOOKUP(B139,key!A:J,10,FALSE)</f>
        <v>3.9658000000000002</v>
      </c>
    </row>
    <row r="140" spans="1:11" x14ac:dyDescent="0.4">
      <c r="A140" s="3">
        <v>1</v>
      </c>
      <c r="B140" s="3" t="s">
        <v>615</v>
      </c>
      <c r="C140" s="3" t="s">
        <v>541</v>
      </c>
      <c r="D140" s="3" t="s">
        <v>1</v>
      </c>
      <c r="E140" s="3" t="str">
        <f>VLOOKUP(B140,key!A:D,4,FALSE)</f>
        <v>T-heat_only</v>
      </c>
      <c r="G140" s="3">
        <v>61.438633304319481</v>
      </c>
      <c r="H140" s="3">
        <f t="shared" si="2"/>
        <v>0.44779876046442835</v>
      </c>
      <c r="I140" s="3">
        <f>VLOOKUP(B140,key!A:J,5,FALSE)</f>
        <v>7.7</v>
      </c>
      <c r="J140" s="3">
        <f>VLOOKUP(B140,key!A:J,8,FALSE)</f>
        <v>65</v>
      </c>
      <c r="K140" s="3">
        <f>VLOOKUP(B140,key!A:J,10,FALSE)</f>
        <v>3.0721600000000002</v>
      </c>
    </row>
    <row r="141" spans="1:11" x14ac:dyDescent="0.4">
      <c r="A141" s="3">
        <v>1</v>
      </c>
      <c r="B141" s="3" t="s">
        <v>616</v>
      </c>
      <c r="C141" s="3" t="s">
        <v>541</v>
      </c>
      <c r="D141" s="3" t="s">
        <v>1</v>
      </c>
      <c r="E141" s="3" t="str">
        <f>VLOOKUP(B141,key!A:D,4,FALSE)</f>
        <v>T-heat_only</v>
      </c>
      <c r="G141" s="3">
        <v>36.793106175580121</v>
      </c>
      <c r="H141" s="3">
        <f t="shared" si="2"/>
        <v>0.21293126063653958</v>
      </c>
      <c r="I141" s="3">
        <f>VLOOKUP(B141,key!A:J,5,FALSE)</f>
        <v>8.4</v>
      </c>
      <c r="J141" s="3">
        <f>VLOOKUP(B141,key!A:J,8,FALSE)</f>
        <v>85</v>
      </c>
      <c r="K141" s="3">
        <f>VLOOKUP(B141,key!A:J,10,FALSE)</f>
        <v>3.8691200000000001</v>
      </c>
    </row>
    <row r="142" spans="1:11" x14ac:dyDescent="0.4">
      <c r="A142" s="3">
        <v>1</v>
      </c>
      <c r="B142" s="3" t="s">
        <v>617</v>
      </c>
      <c r="C142" s="3" t="s">
        <v>541</v>
      </c>
      <c r="D142" s="3" t="s">
        <v>1</v>
      </c>
      <c r="E142" s="3" t="str">
        <f>VLOOKUP(B142,key!A:D,4,FALSE)</f>
        <v>T-heat_only</v>
      </c>
      <c r="G142" s="3">
        <v>71.220002362680901</v>
      </c>
      <c r="H142" s="3">
        <f t="shared" si="2"/>
        <v>0.31476341679716519</v>
      </c>
      <c r="I142" s="3">
        <f>VLOOKUP(B142,key!A:J,5,FALSE)</f>
        <v>9.4</v>
      </c>
      <c r="J142" s="3">
        <f>VLOOKUP(B142,key!A:J,8,FALSE)</f>
        <v>115</v>
      </c>
      <c r="K142" s="3">
        <f>VLOOKUP(B142,key!A:J,10,FALSE)</f>
        <v>5.0664400000000001</v>
      </c>
    </row>
    <row r="143" spans="1:11" x14ac:dyDescent="0.4">
      <c r="A143" s="3">
        <v>1</v>
      </c>
      <c r="B143" s="3" t="s">
        <v>618</v>
      </c>
      <c r="C143" s="3" t="s">
        <v>541</v>
      </c>
      <c r="D143" s="3" t="s">
        <v>1</v>
      </c>
      <c r="E143" s="3" t="str">
        <f>VLOOKUP(B143,key!A:D,4,FALSE)</f>
        <v>T-heat_only</v>
      </c>
      <c r="G143" s="3">
        <v>12.275729168293026</v>
      </c>
      <c r="H143" s="3">
        <f t="shared" si="2"/>
        <v>8.1214838413717003E-2</v>
      </c>
      <c r="I143" s="3">
        <f>VLOOKUP(B143,key!A:J,5,FALSE)</f>
        <v>8.5</v>
      </c>
      <c r="J143" s="3">
        <f>VLOOKUP(B143,key!A:J,8,FALSE)</f>
        <v>73</v>
      </c>
      <c r="K143" s="3">
        <f>VLOOKUP(B143,key!A:J,10,FALSE)</f>
        <v>3.3845200000000002</v>
      </c>
    </row>
    <row r="144" spans="1:11" x14ac:dyDescent="0.4">
      <c r="A144" s="3">
        <v>1</v>
      </c>
      <c r="B144" s="3" t="s">
        <v>619</v>
      </c>
      <c r="C144" s="3" t="s">
        <v>541</v>
      </c>
      <c r="D144" s="3" t="s">
        <v>1</v>
      </c>
      <c r="E144" s="3" t="str">
        <f>VLOOKUP(B144,key!A:D,4,FALSE)</f>
        <v>T-heat_only</v>
      </c>
      <c r="G144" s="3">
        <v>62.188056697525766</v>
      </c>
      <c r="H144" s="3">
        <f t="shared" si="2"/>
        <v>0.38030387120336223</v>
      </c>
      <c r="I144" s="3">
        <f>VLOOKUP(B144,key!A:J,5,FALSE)</f>
        <v>7.8</v>
      </c>
      <c r="J144" s="3">
        <f>VLOOKUP(B144,key!A:J,8,FALSE)</f>
        <v>80</v>
      </c>
      <c r="K144" s="3">
        <f>VLOOKUP(B144,key!A:J,10,FALSE)</f>
        <v>3.6615200000000003</v>
      </c>
    </row>
    <row r="145" spans="1:11" x14ac:dyDescent="0.4">
      <c r="A145" s="3">
        <v>1</v>
      </c>
      <c r="B145" s="3" t="s">
        <v>620</v>
      </c>
      <c r="C145" s="3" t="s">
        <v>541</v>
      </c>
      <c r="D145" s="3" t="s">
        <v>1</v>
      </c>
      <c r="E145" s="3" t="str">
        <f>VLOOKUP(B145,key!A:D,4,FALSE)</f>
        <v>T-heat_only</v>
      </c>
      <c r="G145" s="3">
        <v>7.6041465474384324</v>
      </c>
      <c r="H145" s="3">
        <f t="shared" si="2"/>
        <v>4.0922971256776963E-2</v>
      </c>
      <c r="I145" s="3">
        <f>VLOOKUP(B145,key!A:J,5,FALSE)</f>
        <v>8.5</v>
      </c>
      <c r="J145" s="3">
        <f>VLOOKUP(B145,key!A:J,8,FALSE)</f>
        <v>93</v>
      </c>
      <c r="K145" s="3">
        <f>VLOOKUP(B145,key!A:J,10,FALSE)</f>
        <v>4.1607200000000004</v>
      </c>
    </row>
    <row r="146" spans="1:11" x14ac:dyDescent="0.4">
      <c r="A146" s="3">
        <v>1</v>
      </c>
      <c r="B146" s="3" t="s">
        <v>621</v>
      </c>
      <c r="C146" s="3" t="s">
        <v>541</v>
      </c>
      <c r="D146" s="3" t="s">
        <v>1</v>
      </c>
      <c r="E146" s="3" t="str">
        <f>VLOOKUP(B146,key!A:D,4,FALSE)</f>
        <v>T-heat_only</v>
      </c>
      <c r="G146" s="3">
        <v>63.059551504747816</v>
      </c>
      <c r="H146" s="3">
        <f t="shared" si="2"/>
        <v>0.42956714721385608</v>
      </c>
      <c r="I146" s="3">
        <f>VLOOKUP(B146,key!A:J,5,FALSE)</f>
        <v>9</v>
      </c>
      <c r="J146" s="3">
        <f>VLOOKUP(B146,key!A:J,8,FALSE)</f>
        <v>71</v>
      </c>
      <c r="K146" s="3">
        <f>VLOOKUP(B146,key!A:J,10,FALSE)</f>
        <v>3.2870400000000002</v>
      </c>
    </row>
    <row r="147" spans="1:11" x14ac:dyDescent="0.4">
      <c r="A147" s="3">
        <v>1</v>
      </c>
      <c r="B147" s="3" t="s">
        <v>622</v>
      </c>
      <c r="C147" s="3" t="s">
        <v>541</v>
      </c>
      <c r="D147" s="3" t="s">
        <v>1</v>
      </c>
      <c r="E147" s="3" t="str">
        <f>VLOOKUP(B147,key!A:D,4,FALSE)</f>
        <v>T-heat_only</v>
      </c>
      <c r="G147" s="3">
        <v>20.004620217704456</v>
      </c>
      <c r="H147" s="3">
        <f t="shared" si="2"/>
        <v>0.12684791326289044</v>
      </c>
      <c r="I147" s="3">
        <f>VLOOKUP(B147,key!A:J,5,FALSE)</f>
        <v>8.3000000000000007</v>
      </c>
      <c r="J147" s="3">
        <f>VLOOKUP(B147,key!A:J,8,FALSE)</f>
        <v>77</v>
      </c>
      <c r="K147" s="3">
        <f>VLOOKUP(B147,key!A:J,10,FALSE)</f>
        <v>3.5312800000000002</v>
      </c>
    </row>
    <row r="148" spans="1:11" x14ac:dyDescent="0.4">
      <c r="A148" s="3">
        <v>1</v>
      </c>
      <c r="B148" s="3" t="s">
        <v>623</v>
      </c>
      <c r="C148" s="3" t="s">
        <v>541</v>
      </c>
      <c r="D148" s="3" t="s">
        <v>1</v>
      </c>
      <c r="E148" s="3" t="str">
        <f>VLOOKUP(B148,key!A:D,4,FALSE)</f>
        <v>T-heat_only</v>
      </c>
      <c r="G148" s="3">
        <v>60.125337977760381</v>
      </c>
      <c r="H148" s="3">
        <f t="shared" si="2"/>
        <v>0.38202520156938991</v>
      </c>
      <c r="I148" s="3">
        <f>VLOOKUP(B148,key!A:J,5,FALSE)</f>
        <v>8</v>
      </c>
      <c r="J148" s="3">
        <f>VLOOKUP(B148,key!A:J,8,FALSE)</f>
        <v>77</v>
      </c>
      <c r="K148" s="3">
        <f>VLOOKUP(B148,key!A:J,10,FALSE)</f>
        <v>3.5241200000000004</v>
      </c>
    </row>
    <row r="149" spans="1:11" x14ac:dyDescent="0.4">
      <c r="A149" s="3">
        <v>1</v>
      </c>
      <c r="B149" s="3" t="s">
        <v>624</v>
      </c>
      <c r="C149" s="3" t="s">
        <v>541</v>
      </c>
      <c r="D149" s="3" t="s">
        <v>1</v>
      </c>
      <c r="E149" s="3" t="str">
        <f>VLOOKUP(B149,key!A:D,4,FALSE)</f>
        <v>T-heat_only</v>
      </c>
      <c r="G149" s="3">
        <v>33.904964788416194</v>
      </c>
      <c r="H149" s="3">
        <f t="shared" si="2"/>
        <v>0.14551273181649355</v>
      </c>
      <c r="I149" s="3">
        <f>VLOOKUP(B149,key!A:J,5,FALSE)</f>
        <v>9.8000000000000007</v>
      </c>
      <c r="J149" s="3">
        <f>VLOOKUP(B149,key!A:J,8,FALSE)</f>
        <v>119</v>
      </c>
      <c r="K149" s="3">
        <f>VLOOKUP(B149,key!A:J,10,FALSE)</f>
        <v>5.21732</v>
      </c>
    </row>
    <row r="150" spans="1:11" x14ac:dyDescent="0.4">
      <c r="A150" s="3">
        <v>1</v>
      </c>
      <c r="B150" s="3" t="s">
        <v>625</v>
      </c>
      <c r="C150" s="3" t="s">
        <v>541</v>
      </c>
      <c r="D150" s="3" t="s">
        <v>1</v>
      </c>
      <c r="E150" s="3" t="str">
        <f>VLOOKUP(B150,key!A:D,4,FALSE)</f>
        <v>T-heat_only</v>
      </c>
      <c r="G150" s="3">
        <v>26.379697397443124</v>
      </c>
      <c r="H150" s="3">
        <f t="shared" si="2"/>
        <v>0.10313007488197316</v>
      </c>
      <c r="I150" s="3">
        <f>VLOOKUP(B150,key!A:J,5,FALSE)</f>
        <v>10.3</v>
      </c>
      <c r="J150" s="3">
        <f>VLOOKUP(B150,key!A:J,8,FALSE)</f>
        <v>132</v>
      </c>
      <c r="K150" s="3">
        <f>VLOOKUP(B150,key!A:J,10,FALSE)</f>
        <v>5.7275600000000004</v>
      </c>
    </row>
    <row r="151" spans="1:11" x14ac:dyDescent="0.4">
      <c r="A151" s="3">
        <v>1</v>
      </c>
      <c r="B151" s="3" t="s">
        <v>627</v>
      </c>
      <c r="C151" s="3" t="s">
        <v>541</v>
      </c>
      <c r="D151" s="3" t="s">
        <v>1</v>
      </c>
      <c r="E151" s="3" t="str">
        <f>VLOOKUP(B151,key!A:D,4,FALSE)</f>
        <v>T-heat_only</v>
      </c>
      <c r="G151" s="3">
        <v>14.101107339191174</v>
      </c>
      <c r="H151" s="3">
        <f t="shared" si="2"/>
        <v>8.3778135148467284E-2</v>
      </c>
      <c r="I151" s="3">
        <f>VLOOKUP(B151,key!A:J,5,FALSE)</f>
        <v>8.4</v>
      </c>
      <c r="J151" s="3">
        <f>VLOOKUP(B151,key!A:J,8,FALSE)</f>
        <v>83</v>
      </c>
      <c r="K151" s="3">
        <f>VLOOKUP(B151,key!A:J,10,FALSE)</f>
        <v>3.7688400000000004</v>
      </c>
    </row>
    <row r="152" spans="1:11" x14ac:dyDescent="0.4">
      <c r="A152" s="3">
        <v>1</v>
      </c>
      <c r="B152" s="3" t="s">
        <v>628</v>
      </c>
      <c r="C152" s="3" t="s">
        <v>541</v>
      </c>
      <c r="D152" s="3" t="s">
        <v>1</v>
      </c>
      <c r="E152" s="3" t="str">
        <f>VLOOKUP(B152,key!A:D,4,FALSE)</f>
        <v>T-heat_only</v>
      </c>
      <c r="G152" s="3">
        <v>55.192786760072181</v>
      </c>
      <c r="H152" s="3">
        <f t="shared" si="2"/>
        <v>0.30330110055103027</v>
      </c>
      <c r="I152" s="3">
        <f>VLOOKUP(B152,key!A:J,5,FALSE)</f>
        <v>9.6</v>
      </c>
      <c r="J152" s="3">
        <f>VLOOKUP(B152,key!A:J,8,FALSE)</f>
        <v>90</v>
      </c>
      <c r="K152" s="3">
        <f>VLOOKUP(B152,key!A:J,10,FALSE)</f>
        <v>4.0746800000000007</v>
      </c>
    </row>
    <row r="153" spans="1:11" x14ac:dyDescent="0.4">
      <c r="A153" s="3">
        <v>1</v>
      </c>
      <c r="B153" s="3" t="s">
        <v>629</v>
      </c>
      <c r="C153" s="3" t="s">
        <v>541</v>
      </c>
      <c r="D153" s="3" t="s">
        <v>1</v>
      </c>
      <c r="E153" s="3" t="str">
        <f>VLOOKUP(B153,key!A:D,4,FALSE)</f>
        <v>T-heat_only</v>
      </c>
      <c r="G153" s="3">
        <v>35.579679152429406</v>
      </c>
      <c r="H153" s="3">
        <f t="shared" si="2"/>
        <v>0.31075391380026673</v>
      </c>
      <c r="I153" s="3">
        <f>VLOOKUP(B153,key!A:J,5,FALSE)</f>
        <v>6.9</v>
      </c>
      <c r="J153" s="3">
        <f>VLOOKUP(B153,key!A:J,8,FALSE)</f>
        <v>53</v>
      </c>
      <c r="K153" s="3">
        <f>VLOOKUP(B153,key!A:J,10,FALSE)</f>
        <v>2.56372</v>
      </c>
    </row>
    <row r="154" spans="1:11" x14ac:dyDescent="0.4">
      <c r="A154" s="3">
        <v>1</v>
      </c>
      <c r="B154" s="3" t="s">
        <v>630</v>
      </c>
      <c r="C154" s="3" t="s">
        <v>541</v>
      </c>
      <c r="D154" s="3" t="s">
        <v>1</v>
      </c>
      <c r="E154" s="3" t="str">
        <f>VLOOKUP(B154,key!A:D,4,FALSE)</f>
        <v>T-heat_only</v>
      </c>
      <c r="G154" s="3">
        <v>185.85138045806545</v>
      </c>
      <c r="H154" s="3">
        <f t="shared" si="2"/>
        <v>1.151178475651232</v>
      </c>
      <c r="I154" s="3">
        <f>VLOOKUP(B154,key!A:J,5,FALSE)</f>
        <v>8.1</v>
      </c>
      <c r="J154" s="3">
        <f>VLOOKUP(B154,key!A:J,8,FALSE)</f>
        <v>79</v>
      </c>
      <c r="K154" s="3">
        <f>VLOOKUP(B154,key!A:J,10,FALSE)</f>
        <v>3.6150000000000002</v>
      </c>
    </row>
    <row r="155" spans="1:11" x14ac:dyDescent="0.4">
      <c r="A155" s="3">
        <v>1</v>
      </c>
      <c r="B155" s="3" t="s">
        <v>631</v>
      </c>
      <c r="C155" s="3" t="s">
        <v>541</v>
      </c>
      <c r="D155" s="3" t="s">
        <v>1</v>
      </c>
      <c r="E155" s="3" t="str">
        <f>VLOOKUP(B155,key!A:D,4,FALSE)</f>
        <v>T-heat_only</v>
      </c>
      <c r="G155" s="3">
        <v>71.998809395767523</v>
      </c>
      <c r="H155" s="3">
        <f t="shared" si="2"/>
        <v>0.65347240572455134</v>
      </c>
      <c r="I155" s="3">
        <f>VLOOKUP(B155,key!A:J,5,FALSE)</f>
        <v>7.1</v>
      </c>
      <c r="J155" s="3">
        <f>VLOOKUP(B155,key!A:J,8,FALSE)</f>
        <v>50</v>
      </c>
      <c r="K155" s="3">
        <f>VLOOKUP(B155,key!A:J,10,FALSE)</f>
        <v>2.4670800000000002</v>
      </c>
    </row>
    <row r="156" spans="1:11" x14ac:dyDescent="0.4">
      <c r="A156" s="3">
        <v>1</v>
      </c>
      <c r="B156" s="3" t="s">
        <v>632</v>
      </c>
      <c r="C156" s="3" t="s">
        <v>541</v>
      </c>
      <c r="D156" s="3" t="s">
        <v>1</v>
      </c>
      <c r="E156" s="3" t="str">
        <f>VLOOKUP(B156,key!A:D,4,FALSE)</f>
        <v>T-heat_only</v>
      </c>
      <c r="G156" s="3">
        <v>39.94226658169066</v>
      </c>
      <c r="H156" s="3">
        <f t="shared" si="2"/>
        <v>0.36383772675501874</v>
      </c>
      <c r="I156" s="3">
        <f>VLOOKUP(B156,key!A:J,5,FALSE)</f>
        <v>7.1</v>
      </c>
      <c r="J156" s="3">
        <f>VLOOKUP(B156,key!A:J,8,FALSE)</f>
        <v>50</v>
      </c>
      <c r="K156" s="3">
        <f>VLOOKUP(B156,key!A:J,10,FALSE)</f>
        <v>2.4581600000000003</v>
      </c>
    </row>
    <row r="157" spans="1:11" x14ac:dyDescent="0.4">
      <c r="A157" s="3">
        <v>1</v>
      </c>
      <c r="B157" s="3" t="s">
        <v>633</v>
      </c>
      <c r="C157" s="3" t="s">
        <v>541</v>
      </c>
      <c r="D157" s="3" t="s">
        <v>1</v>
      </c>
      <c r="E157" s="3" t="str">
        <f>VLOOKUP(B157,key!A:D,4,FALSE)</f>
        <v>T-heat_only</v>
      </c>
      <c r="G157" s="3">
        <v>157.35448056845985</v>
      </c>
      <c r="H157" s="3">
        <f t="shared" si="2"/>
        <v>1.0155115695450794</v>
      </c>
      <c r="I157" s="3">
        <f>VLOOKUP(B157,key!A:J,5,FALSE)</f>
        <v>7.6</v>
      </c>
      <c r="J157" s="3">
        <f>VLOOKUP(B157,key!A:J,8,FALSE)</f>
        <v>75</v>
      </c>
      <c r="K157" s="3">
        <f>VLOOKUP(B157,key!A:J,10,FALSE)</f>
        <v>3.4696000000000002</v>
      </c>
    </row>
  </sheetData>
  <sortState xmlns:xlrd2="http://schemas.microsoft.com/office/spreadsheetml/2017/richdata2" ref="B2:H80">
    <sortCondition ref="B2:B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A-F239-4D7E-B8F2-9DB2C73A5FEF}">
  <dimension ref="A1:J154"/>
  <sheetViews>
    <sheetView workbookViewId="0">
      <pane ySplit="1" topLeftCell="A77" activePane="bottomLeft" state="frozen"/>
      <selection pane="bottomLeft" activeCell="A112" sqref="A81:J112"/>
    </sheetView>
  </sheetViews>
  <sheetFormatPr defaultRowHeight="14.6" x14ac:dyDescent="0.4"/>
  <cols>
    <col min="1" max="4" width="9.23046875" style="3"/>
    <col min="5" max="5" width="16.69140625" style="3" bestFit="1" customWidth="1"/>
    <col min="6" max="10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2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74.660227187045024</v>
      </c>
      <c r="G2" s="3">
        <f>(F2/44.6596)/J2</f>
        <v>0.55414344523659731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2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138.70858661721829</v>
      </c>
      <c r="G3" s="3">
        <f t="shared" ref="G3:G66" si="0">(F3/44.6596)/J3</f>
        <v>0.88216961697946916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2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94.791776332787748</v>
      </c>
      <c r="G4" s="3">
        <f t="shared" si="0"/>
        <v>0.50772146827324127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2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110.827210870768</v>
      </c>
      <c r="G5" s="3">
        <f t="shared" si="0"/>
        <v>0.80830678432178371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2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78.740251323424076</v>
      </c>
      <c r="G6" s="3">
        <f t="shared" si="0"/>
        <v>0.62783821502934878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2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48.593578644307939</v>
      </c>
      <c r="G7" s="3">
        <f t="shared" si="0"/>
        <v>0.32727209662078932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2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82.689096498350352</v>
      </c>
      <c r="G8" s="3">
        <f t="shared" si="0"/>
        <v>0.43181616668025186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2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48.879248882165356</v>
      </c>
      <c r="G9" s="3">
        <f t="shared" si="0"/>
        <v>0.27873030127711806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2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88.775385200250071</v>
      </c>
      <c r="G10" s="3">
        <f t="shared" si="0"/>
        <v>0.55186036671009697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2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88.26638933677927</v>
      </c>
      <c r="G11" s="3">
        <f t="shared" si="0"/>
        <v>0.42174728833550867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2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69.706582805041364</v>
      </c>
      <c r="G12" s="3">
        <f t="shared" si="0"/>
        <v>0.58953983162629386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2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88.692456152132507</v>
      </c>
      <c r="G13" s="3">
        <f t="shared" si="0"/>
        <v>0.63510271859409295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2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104.81961237300581</v>
      </c>
      <c r="G14" s="3">
        <f t="shared" si="0"/>
        <v>0.7206083573696177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2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97.56958857214434</v>
      </c>
      <c r="G15" s="3">
        <f t="shared" si="0"/>
        <v>0.60616486858226581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2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77.211124436933574</v>
      </c>
      <c r="G16" s="3">
        <f t="shared" si="0"/>
        <v>0.63106130292177232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2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106.85754964006378</v>
      </c>
      <c r="G17" s="3">
        <f t="shared" si="0"/>
        <v>0.71106692184244757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2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F18" s="3">
        <v>51.078305766710514</v>
      </c>
      <c r="G18" s="3">
        <f t="shared" si="0"/>
        <v>0.42271262917653601</v>
      </c>
      <c r="H18" s="3">
        <f>VLOOKUP(B18,key!A:J,5,FALSE)</f>
        <v>8.6</v>
      </c>
      <c r="I18" s="3">
        <f>VLOOKUP(B18,key!A:J,8,FALSE)</f>
        <v>56</v>
      </c>
      <c r="J18" s="3">
        <f>VLOOKUP(B18,key!A:J,10,FALSE)</f>
        <v>2.7056800000000001</v>
      </c>
    </row>
    <row r="19" spans="1:10" x14ac:dyDescent="0.4">
      <c r="A19" s="3">
        <v>2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96.402258035955015</v>
      </c>
      <c r="G19" s="3">
        <f t="shared" si="0"/>
        <v>0.62243397297563341</v>
      </c>
      <c r="H19" s="3">
        <f>VLOOKUP(B19,key!A:J,5,FALSE)</f>
        <v>8.4</v>
      </c>
      <c r="I19" s="3">
        <f>VLOOKUP(B19,key!A:J,8,FALSE)</f>
        <v>75</v>
      </c>
      <c r="J19" s="3">
        <f>VLOOKUP(B19,key!A:J,10,FALSE)</f>
        <v>3.4680000000000004</v>
      </c>
    </row>
    <row r="20" spans="1:10" x14ac:dyDescent="0.4">
      <c r="A20" s="3">
        <v>2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112.74013679070009</v>
      </c>
      <c r="G20" s="3">
        <f t="shared" si="0"/>
        <v>0.47423566096482295</v>
      </c>
      <c r="H20" s="3">
        <f>VLOOKUP(B20,key!A:J,5,FALSE)</f>
        <v>9.6999999999999993</v>
      </c>
      <c r="I20" s="3">
        <f>VLOOKUP(B20,key!A:J,8,FALSE)</f>
        <v>122</v>
      </c>
      <c r="J20" s="3">
        <f>VLOOKUP(B20,key!A:J,10,FALSE)</f>
        <v>5.3231600000000006</v>
      </c>
    </row>
    <row r="21" spans="1:10" x14ac:dyDescent="0.4">
      <c r="A21" s="3">
        <v>2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127.65969618855263</v>
      </c>
      <c r="G21" s="3">
        <f t="shared" si="0"/>
        <v>0.87649792132400539</v>
      </c>
      <c r="H21" s="3">
        <f>VLOOKUP(B21,key!A:J,5,FALSE)</f>
        <v>9.1</v>
      </c>
      <c r="I21" s="3">
        <f>VLOOKUP(B21,key!A:J,8,FALSE)</f>
        <v>70</v>
      </c>
      <c r="J21" s="3">
        <f>VLOOKUP(B21,key!A:J,10,FALSE)</f>
        <v>3.2612800000000002</v>
      </c>
    </row>
    <row r="22" spans="1:10" x14ac:dyDescent="0.4">
      <c r="A22" s="3">
        <v>2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89.868324922402252</v>
      </c>
      <c r="G22" s="3">
        <f t="shared" si="0"/>
        <v>0.84254291097234513</v>
      </c>
      <c r="H22" s="3">
        <f>VLOOKUP(B22,key!A:J,5,FALSE)</f>
        <v>7.7</v>
      </c>
      <c r="I22" s="3">
        <f>VLOOKUP(B22,key!A:J,8,FALSE)</f>
        <v>48</v>
      </c>
      <c r="J22" s="3">
        <f>VLOOKUP(B22,key!A:J,10,FALSE)</f>
        <v>2.3883600000000005</v>
      </c>
    </row>
    <row r="23" spans="1:10" x14ac:dyDescent="0.4">
      <c r="A23" s="3">
        <v>2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119.48658670523736</v>
      </c>
      <c r="G23" s="3">
        <f t="shared" si="0"/>
        <v>0.80472825505032686</v>
      </c>
      <c r="H23" s="3">
        <f>VLOOKUP(B23,key!A:J,5,FALSE)</f>
        <v>9.6</v>
      </c>
      <c r="I23" s="3">
        <f>VLOOKUP(B23,key!A:J,8,FALSE)</f>
        <v>72</v>
      </c>
      <c r="J23" s="3">
        <f>VLOOKUP(B23,key!A:J,10,FALSE)</f>
        <v>3.3247200000000001</v>
      </c>
    </row>
    <row r="24" spans="1:10" x14ac:dyDescent="0.4">
      <c r="A24" s="3">
        <v>2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94.13997913680447</v>
      </c>
      <c r="G24" s="3">
        <f t="shared" si="0"/>
        <v>0.83516044729922845</v>
      </c>
      <c r="H24" s="3">
        <f>VLOOKUP(B24,key!A:J,5,FALSE)</f>
        <v>7.4</v>
      </c>
      <c r="I24" s="3">
        <f>VLOOKUP(B24,key!A:J,8,FALSE)</f>
        <v>52</v>
      </c>
      <c r="J24" s="3">
        <f>VLOOKUP(B24,key!A:J,10,FALSE)</f>
        <v>2.524</v>
      </c>
    </row>
    <row r="25" spans="1:10" x14ac:dyDescent="0.4">
      <c r="A25" s="3">
        <v>2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101.6410910905316</v>
      </c>
      <c r="G25" s="3">
        <f t="shared" si="0"/>
        <v>1.0058812358835041</v>
      </c>
      <c r="H25" s="3">
        <f>VLOOKUP(B25,key!A:J,5,FALSE)</f>
        <v>7.7</v>
      </c>
      <c r="I25" s="3">
        <f>VLOOKUP(B25,key!A:J,8,FALSE)</f>
        <v>45</v>
      </c>
      <c r="J25" s="3">
        <f>VLOOKUP(B25,key!A:J,10,FALSE)</f>
        <v>2.2625999999999999</v>
      </c>
    </row>
    <row r="26" spans="1:10" x14ac:dyDescent="0.4">
      <c r="A26" s="3">
        <v>2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85.931616507094105</v>
      </c>
      <c r="G26" s="3">
        <f t="shared" si="0"/>
        <v>0.67165127681735548</v>
      </c>
      <c r="H26" s="3">
        <f>VLOOKUP(B26,key!A:J,5,FALSE)</f>
        <v>7.2</v>
      </c>
      <c r="I26" s="3">
        <f>VLOOKUP(B26,key!A:J,8,FALSE)</f>
        <v>60</v>
      </c>
      <c r="J26" s="3">
        <f>VLOOKUP(B26,key!A:J,10,FALSE)</f>
        <v>2.8648000000000002</v>
      </c>
    </row>
    <row r="27" spans="1:10" x14ac:dyDescent="0.4">
      <c r="A27" s="3">
        <v>2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114.54179043473923</v>
      </c>
      <c r="G27" s="3">
        <f t="shared" si="0"/>
        <v>0.89553422981374864</v>
      </c>
      <c r="H27" s="3">
        <f>VLOOKUP(B27,key!A:J,5,FALSE)</f>
        <v>8.1999999999999993</v>
      </c>
      <c r="I27" s="3">
        <f>VLOOKUP(B27,key!A:J,8,FALSE)</f>
        <v>60</v>
      </c>
      <c r="J27" s="3">
        <f>VLOOKUP(B27,key!A:J,10,FALSE)</f>
        <v>2.8639600000000001</v>
      </c>
    </row>
    <row r="28" spans="1:10" x14ac:dyDescent="0.4">
      <c r="A28" s="3">
        <v>2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115.4765211960908</v>
      </c>
      <c r="G28" s="3">
        <f t="shared" si="0"/>
        <v>0.7565936903052678</v>
      </c>
      <c r="H28" s="3">
        <f>VLOOKUP(B28,key!A:J,5,FALSE)</f>
        <v>9.6999999999999993</v>
      </c>
      <c r="I28" s="3">
        <f>VLOOKUP(B28,key!A:J,8,FALSE)</f>
        <v>74</v>
      </c>
      <c r="J28" s="3">
        <f>VLOOKUP(B28,key!A:J,10,FALSE)</f>
        <v>3.4175600000000004</v>
      </c>
    </row>
    <row r="29" spans="1:10" x14ac:dyDescent="0.4">
      <c r="A29" s="3">
        <v>2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140.74967237326103</v>
      </c>
      <c r="G29" s="3">
        <f t="shared" si="0"/>
        <v>0.73479876362558183</v>
      </c>
      <c r="H29" s="3">
        <f>VLOOKUP(B29,key!A:J,5,FALSE)</f>
        <v>9.6999999999999993</v>
      </c>
      <c r="I29" s="3">
        <f>VLOOKUP(B29,key!A:J,8,FALSE)</f>
        <v>96</v>
      </c>
      <c r="J29" s="3">
        <f>VLOOKUP(B29,key!A:J,10,FALSE)</f>
        <v>4.2890800000000002</v>
      </c>
    </row>
    <row r="30" spans="1:10" x14ac:dyDescent="0.4">
      <c r="A30" s="3">
        <v>2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95.937858325219452</v>
      </c>
      <c r="G30" s="3">
        <f t="shared" si="0"/>
        <v>0.74842954857019872</v>
      </c>
      <c r="H30" s="3">
        <f>VLOOKUP(B30,key!A:J,5,FALSE)</f>
        <v>8.1</v>
      </c>
      <c r="I30" s="3">
        <f>VLOOKUP(B30,key!A:J,8,FALSE)</f>
        <v>60</v>
      </c>
      <c r="J30" s="3">
        <f>VLOOKUP(B30,key!A:J,10,FALSE)</f>
        <v>2.8702800000000002</v>
      </c>
    </row>
    <row r="31" spans="1:10" x14ac:dyDescent="0.4">
      <c r="A31" s="3">
        <v>2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106.61099551334937</v>
      </c>
      <c r="G31" s="3">
        <f t="shared" si="0"/>
        <v>0.77419732746011483</v>
      </c>
      <c r="H31" s="3">
        <f>VLOOKUP(B31,key!A:J,5,FALSE)</f>
        <v>8.6999999999999993</v>
      </c>
      <c r="I31" s="3">
        <f>VLOOKUP(B31,key!A:J,8,FALSE)</f>
        <v>66</v>
      </c>
      <c r="J31" s="3">
        <f>VLOOKUP(B31,key!A:J,10,FALSE)</f>
        <v>3.0834400000000004</v>
      </c>
    </row>
    <row r="32" spans="1:10" x14ac:dyDescent="0.4">
      <c r="A32" s="3">
        <v>2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86.385949205074695</v>
      </c>
      <c r="G32" s="3">
        <f t="shared" si="0"/>
        <v>0.78966010830120392</v>
      </c>
      <c r="H32" s="3">
        <f>VLOOKUP(B32,key!A:J,5,FALSE)</f>
        <v>6.9</v>
      </c>
      <c r="I32" s="3">
        <f>VLOOKUP(B32,key!A:J,8,FALSE)</f>
        <v>50</v>
      </c>
      <c r="J32" s="3">
        <f>VLOOKUP(B32,key!A:J,10,FALSE)</f>
        <v>2.44956</v>
      </c>
    </row>
    <row r="33" spans="1:10" x14ac:dyDescent="0.4">
      <c r="A33" s="3">
        <v>2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114.16200229872354</v>
      </c>
      <c r="G33" s="3">
        <f t="shared" si="0"/>
        <v>0.43308114973521911</v>
      </c>
      <c r="H33" s="3">
        <f>VLOOKUP(B33,key!A:J,5,FALSE)</f>
        <v>8.9</v>
      </c>
      <c r="I33" s="3">
        <f>VLOOKUP(B33,key!A:J,8,FALSE)</f>
        <v>136</v>
      </c>
      <c r="J33" s="3">
        <f>VLOOKUP(B33,key!A:J,10,FALSE)</f>
        <v>5.9025200000000009</v>
      </c>
    </row>
    <row r="34" spans="1:10" x14ac:dyDescent="0.4">
      <c r="A34" s="3">
        <v>2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113.82412792544955</v>
      </c>
      <c r="G34" s="3">
        <f t="shared" si="0"/>
        <v>0.5610920657267362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4.5424000000000007</v>
      </c>
    </row>
    <row r="35" spans="1:10" x14ac:dyDescent="0.4">
      <c r="A35" s="3">
        <v>2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157.89644395217937</v>
      </c>
      <c r="G35" s="3">
        <f t="shared" si="0"/>
        <v>1.0797300243757211</v>
      </c>
      <c r="H35" s="3">
        <f>VLOOKUP(B35,key!A:J,5,FALSE)</f>
        <v>9.6</v>
      </c>
      <c r="I35" s="3">
        <f>VLOOKUP(B35,key!A:J,8,FALSE)</f>
        <v>70</v>
      </c>
      <c r="J35" s="3">
        <f>VLOOKUP(B35,key!A:J,10,FALSE)</f>
        <v>3.2744800000000001</v>
      </c>
    </row>
    <row r="36" spans="1:10" x14ac:dyDescent="0.4">
      <c r="A36" s="3">
        <v>2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111.4233098379087</v>
      </c>
      <c r="G36" s="3">
        <f t="shared" si="0"/>
        <v>0.97767423573541723</v>
      </c>
      <c r="H36" s="3">
        <f>VLOOKUP(B36,key!A:J,5,FALSE)</f>
        <v>7.4</v>
      </c>
      <c r="I36" s="3">
        <f>VLOOKUP(B36,key!A:J,8,FALSE)</f>
        <v>52</v>
      </c>
      <c r="J36" s="3">
        <f>VLOOKUP(B36,key!A:J,10,FALSE)</f>
        <v>2.55192</v>
      </c>
    </row>
    <row r="37" spans="1:10" x14ac:dyDescent="0.4">
      <c r="A37" s="3">
        <v>2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102.43912640686096</v>
      </c>
      <c r="G37" s="3">
        <f t="shared" si="0"/>
        <v>0.73561849735020091</v>
      </c>
      <c r="H37" s="3">
        <f>VLOOKUP(B37,key!A:J,5,FALSE)</f>
        <v>8.1999999999999993</v>
      </c>
      <c r="I37" s="3">
        <f>VLOOKUP(B37,key!A:J,8,FALSE)</f>
        <v>66</v>
      </c>
      <c r="J37" s="3">
        <f>VLOOKUP(B37,key!A:J,10,FALSE)</f>
        <v>3.11816</v>
      </c>
    </row>
    <row r="38" spans="1:10" x14ac:dyDescent="0.4">
      <c r="A38" s="3">
        <v>2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F38" s="3">
        <v>108.76901757470637</v>
      </c>
      <c r="G38" s="3">
        <f t="shared" si="0"/>
        <v>0.75491679965153458</v>
      </c>
      <c r="H38" s="3">
        <f>VLOOKUP(B38,key!A:J,5,FALSE)</f>
        <v>8.6</v>
      </c>
      <c r="I38" s="3">
        <f>VLOOKUP(B38,key!A:J,8,FALSE)</f>
        <v>69</v>
      </c>
      <c r="J38" s="3">
        <f>VLOOKUP(B38,key!A:J,10,FALSE)</f>
        <v>3.2262000000000004</v>
      </c>
    </row>
    <row r="39" spans="1:10" x14ac:dyDescent="0.4">
      <c r="A39" s="3">
        <v>2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F39" s="3">
        <v>141.89087145830553</v>
      </c>
      <c r="G39" s="3">
        <f t="shared" si="0"/>
        <v>0.89088022305782288</v>
      </c>
      <c r="H39" s="3">
        <f>VLOOKUP(B39,key!A:J,5,FALSE)</f>
        <v>8.6999999999999993</v>
      </c>
      <c r="I39" s="3">
        <f>VLOOKUP(B39,key!A:J,8,FALSE)</f>
        <v>78</v>
      </c>
      <c r="J39" s="3">
        <f>VLOOKUP(B39,key!A:J,10,FALSE)</f>
        <v>3.5663200000000002</v>
      </c>
    </row>
    <row r="40" spans="1:10" x14ac:dyDescent="0.4">
      <c r="A40" s="3">
        <v>2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F40" s="3">
        <v>104.04622082202337</v>
      </c>
      <c r="G40" s="3">
        <f t="shared" si="0"/>
        <v>0.99147229237621304</v>
      </c>
      <c r="H40" s="3">
        <f>VLOOKUP(B40,key!A:J,5,FALSE)</f>
        <v>9.5</v>
      </c>
      <c r="I40" s="3">
        <f>VLOOKUP(B40,key!A:J,8,FALSE)</f>
        <v>47</v>
      </c>
      <c r="J40" s="3">
        <f>VLOOKUP(B40,key!A:J,10,FALSE)</f>
        <v>2.3498000000000001</v>
      </c>
    </row>
    <row r="41" spans="1:10" x14ac:dyDescent="0.4">
      <c r="A41" s="3">
        <v>2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F41" s="3">
        <v>131.37844027650792</v>
      </c>
      <c r="G41" s="3">
        <f t="shared" si="0"/>
        <v>0.91656606492963766</v>
      </c>
      <c r="H41" s="3">
        <f>VLOOKUP(B41,key!A:J,5,FALSE)</f>
        <v>10.1</v>
      </c>
      <c r="I41" s="3">
        <f>VLOOKUP(B41,key!A:J,8,FALSE)</f>
        <v>69</v>
      </c>
      <c r="J41" s="3">
        <f>VLOOKUP(B41,key!A:J,10,FALSE)</f>
        <v>3.2095600000000002</v>
      </c>
    </row>
    <row r="42" spans="1:10" x14ac:dyDescent="0.4">
      <c r="A42" s="3">
        <v>2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123.73292724255754</v>
      </c>
      <c r="G42" s="3">
        <f t="shared" si="0"/>
        <v>0.54714290925949127</v>
      </c>
      <c r="H42" s="3">
        <f>VLOOKUP(B42,key!A:J,5,FALSE)</f>
        <v>8.9</v>
      </c>
      <c r="I42" s="3">
        <f>VLOOKUP(B42,key!A:J,8,FALSE)</f>
        <v>115</v>
      </c>
      <c r="J42" s="3">
        <f>VLOOKUP(B42,key!A:J,10,FALSE)</f>
        <v>5.06372</v>
      </c>
    </row>
    <row r="43" spans="1:10" x14ac:dyDescent="0.4">
      <c r="A43" s="3">
        <v>2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7.4069797965049986</v>
      </c>
      <c r="G43" s="3">
        <f t="shared" si="0"/>
        <v>6.2185665785421708E-2</v>
      </c>
      <c r="H43" s="3">
        <f>VLOOKUP(B43,key!A:J,5,FALSE)</f>
        <v>6.8</v>
      </c>
      <c r="I43" s="3">
        <f>VLOOKUP(B43,key!A:J,8,FALSE)</f>
        <v>55</v>
      </c>
      <c r="J43" s="3">
        <f>VLOOKUP(B43,key!A:J,10,FALSE)</f>
        <v>2.6670800000000003</v>
      </c>
    </row>
    <row r="44" spans="1:10" x14ac:dyDescent="0.4">
      <c r="A44" s="3">
        <v>2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16.610690159958267</v>
      </c>
      <c r="G44" s="3">
        <f t="shared" si="0"/>
        <v>0.12127633530420487</v>
      </c>
      <c r="H44" s="3">
        <f>VLOOKUP(B44,key!A:J,5,FALSE)</f>
        <v>8.4</v>
      </c>
      <c r="I44" s="3">
        <f>VLOOKUP(B44,key!A:J,8,FALSE)</f>
        <v>65</v>
      </c>
      <c r="J44" s="3">
        <f>VLOOKUP(B44,key!A:J,10,FALSE)</f>
        <v>3.0668800000000003</v>
      </c>
    </row>
    <row r="45" spans="1:10" x14ac:dyDescent="0.4">
      <c r="A45" s="3">
        <v>2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F45" s="3">
        <v>7.1153918779123444</v>
      </c>
      <c r="G45" s="3">
        <f t="shared" si="0"/>
        <v>4.8537411747051826E-2</v>
      </c>
      <c r="H45" s="3">
        <f>VLOOKUP(B45,key!A:J,5,FALSE)</f>
        <v>8.1</v>
      </c>
      <c r="I45" s="3">
        <f>VLOOKUP(B45,key!A:J,8,FALSE)</f>
        <v>71</v>
      </c>
      <c r="J45" s="3">
        <f>VLOOKUP(B45,key!A:J,10,FALSE)</f>
        <v>3.2825200000000003</v>
      </c>
    </row>
    <row r="46" spans="1:10" x14ac:dyDescent="0.4">
      <c r="A46" s="3">
        <v>2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54.380679869378497</v>
      </c>
      <c r="G46" s="3">
        <f t="shared" si="0"/>
        <v>0.32318842202881881</v>
      </c>
      <c r="H46" s="3">
        <f>VLOOKUP(B46,key!A:J,5,FALSE)</f>
        <v>8.1</v>
      </c>
      <c r="I46" s="3">
        <f>VLOOKUP(B46,key!A:J,8,FALSE)</f>
        <v>83</v>
      </c>
      <c r="J46" s="3">
        <f>VLOOKUP(B46,key!A:J,10,FALSE)</f>
        <v>3.7676800000000004</v>
      </c>
    </row>
    <row r="47" spans="1:10" x14ac:dyDescent="0.4">
      <c r="A47" s="3">
        <v>2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96.06909224993035</v>
      </c>
      <c r="G47" s="3">
        <f t="shared" si="0"/>
        <v>0.55373842979086496</v>
      </c>
      <c r="H47" s="3">
        <f>VLOOKUP(B47,key!A:J,5,FALSE)</f>
        <v>8.5</v>
      </c>
      <c r="I47" s="3">
        <f>VLOOKUP(B47,key!A:J,8,FALSE)</f>
        <v>86</v>
      </c>
      <c r="J47" s="3">
        <f>VLOOKUP(B47,key!A:J,10,FALSE)</f>
        <v>3.8847600000000004</v>
      </c>
    </row>
    <row r="48" spans="1:10" x14ac:dyDescent="0.4">
      <c r="A48" s="3">
        <v>2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F48" s="3">
        <v>17.657896867866896</v>
      </c>
      <c r="G48" s="3">
        <f t="shared" si="0"/>
        <v>8.0789158186714852E-2</v>
      </c>
      <c r="H48" s="3">
        <f>VLOOKUP(B48,key!A:J,5,FALSE)</f>
        <v>8.9</v>
      </c>
      <c r="I48" s="3">
        <f>VLOOKUP(B48,key!A:J,8,FALSE)</f>
        <v>111</v>
      </c>
      <c r="J48" s="3">
        <f>VLOOKUP(B48,key!A:J,10,FALSE)</f>
        <v>4.8940800000000007</v>
      </c>
    </row>
    <row r="49" spans="1:10" x14ac:dyDescent="0.4">
      <c r="A49" s="3">
        <v>2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61.705314742417471</v>
      </c>
      <c r="G49" s="3">
        <f t="shared" si="0"/>
        <v>0.33990358103939983</v>
      </c>
      <c r="H49" s="3">
        <f>VLOOKUP(B49,key!A:J,5,FALSE)</f>
        <v>8.3000000000000007</v>
      </c>
      <c r="I49" s="3">
        <f>VLOOKUP(B49,key!A:J,8,FALSE)</f>
        <v>90</v>
      </c>
      <c r="J49" s="3">
        <f>VLOOKUP(B49,key!A:J,10,FALSE)</f>
        <v>4.0649200000000008</v>
      </c>
    </row>
    <row r="50" spans="1:10" x14ac:dyDescent="0.4">
      <c r="A50" s="3">
        <v>2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10.184803096607595</v>
      </c>
      <c r="G50" s="3">
        <f t="shared" si="0"/>
        <v>0.10263274287112707</v>
      </c>
      <c r="H50" s="3">
        <f>VLOOKUP(B50,key!A:J,5,FALSE)</f>
        <v>6.6</v>
      </c>
      <c r="I50" s="3">
        <f>VLOOKUP(B50,key!A:J,8,FALSE)</f>
        <v>44</v>
      </c>
      <c r="J50" s="3">
        <f>VLOOKUP(B50,key!A:J,10,FALSE)</f>
        <v>2.2220400000000002</v>
      </c>
    </row>
    <row r="51" spans="1:10" x14ac:dyDescent="0.4">
      <c r="A51" s="3">
        <v>2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36.275945911234928</v>
      </c>
      <c r="G51" s="3">
        <f t="shared" si="0"/>
        <v>0.17496759294972475</v>
      </c>
      <c r="H51" s="3">
        <f>VLOOKUP(B51,key!A:J,5,FALSE)</f>
        <v>8.9</v>
      </c>
      <c r="I51" s="3">
        <f>VLOOKUP(B51,key!A:J,8,FALSE)</f>
        <v>105</v>
      </c>
      <c r="J51" s="3">
        <f>VLOOKUP(B51,key!A:J,10,FALSE)</f>
        <v>4.6424400000000006</v>
      </c>
    </row>
    <row r="52" spans="1:10" x14ac:dyDescent="0.4">
      <c r="A52" s="3">
        <v>2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F52" s="3">
        <v>17.677769261463055</v>
      </c>
      <c r="G52" s="3">
        <f t="shared" si="0"/>
        <v>6.0611759036123168E-2</v>
      </c>
      <c r="H52" s="3">
        <f>VLOOKUP(B52,key!A:J,5,FALSE)</f>
        <v>10.1</v>
      </c>
      <c r="I52" s="3">
        <f>VLOOKUP(B52,key!A:J,8,FALSE)</f>
        <v>152</v>
      </c>
      <c r="J52" s="3">
        <f>VLOOKUP(B52,key!A:J,10,FALSE)</f>
        <v>6.5306400000000009</v>
      </c>
    </row>
    <row r="53" spans="1:10" x14ac:dyDescent="0.4">
      <c r="A53" s="3">
        <v>2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51.344849011415619</v>
      </c>
      <c r="G53" s="3">
        <f t="shared" si="0"/>
        <v>0.33344937666889846</v>
      </c>
      <c r="H53" s="3">
        <f>VLOOKUP(B53,key!A:J,5,FALSE)</f>
        <v>8.1999999999999993</v>
      </c>
      <c r="I53" s="3">
        <f>VLOOKUP(B53,key!A:J,8,FALSE)</f>
        <v>75</v>
      </c>
      <c r="J53" s="3">
        <f>VLOOKUP(B53,key!A:J,10,FALSE)</f>
        <v>3.4478800000000001</v>
      </c>
    </row>
    <row r="54" spans="1:10" x14ac:dyDescent="0.4">
      <c r="A54" s="3">
        <v>2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88.059731109935285</v>
      </c>
      <c r="G54" s="3">
        <f t="shared" si="0"/>
        <v>0.37236625427037939</v>
      </c>
      <c r="H54" s="3">
        <f>VLOOKUP(B54,key!A:J,5,FALSE)</f>
        <v>9.8000000000000007</v>
      </c>
      <c r="I54" s="3">
        <f>VLOOKUP(B54,key!A:J,8,FALSE)</f>
        <v>121</v>
      </c>
      <c r="J54" s="3">
        <f>VLOOKUP(B54,key!A:J,10,FALSE)</f>
        <v>5.2953200000000002</v>
      </c>
    </row>
    <row r="55" spans="1:10" x14ac:dyDescent="0.4">
      <c r="A55" s="3">
        <v>2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F55" s="3">
        <v>18.438504683067634</v>
      </c>
      <c r="G55" s="3">
        <f t="shared" si="0"/>
        <v>0.13742649254143385</v>
      </c>
      <c r="H55" s="3">
        <f>VLOOKUP(B55,key!A:J,5,FALSE)</f>
        <v>8.1</v>
      </c>
      <c r="I55" s="3">
        <f>VLOOKUP(B55,key!A:J,8,FALSE)</f>
        <v>64</v>
      </c>
      <c r="J55" s="3">
        <f>VLOOKUP(B55,key!A:J,10,FALSE)</f>
        <v>3.0042800000000001</v>
      </c>
    </row>
    <row r="56" spans="1:10" x14ac:dyDescent="0.4">
      <c r="A56" s="3">
        <v>2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F56" s="3">
        <v>4.7731853388907552</v>
      </c>
      <c r="G56" s="3">
        <f t="shared" si="0"/>
        <v>1.8132586556317901E-2</v>
      </c>
      <c r="H56" s="3">
        <f>VLOOKUP(B56,key!A:J,5,FALSE)</f>
        <v>10.6</v>
      </c>
      <c r="I56" s="3">
        <f>VLOOKUP(B56,key!A:J,8,FALSE)</f>
        <v>136</v>
      </c>
      <c r="J56" s="3">
        <f>VLOOKUP(B56,key!A:J,10,FALSE)</f>
        <v>5.8943200000000004</v>
      </c>
    </row>
    <row r="57" spans="1:10" x14ac:dyDescent="0.4">
      <c r="A57" s="3">
        <v>2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74.226808695228968</v>
      </c>
      <c r="G57" s="3">
        <f t="shared" si="0"/>
        <v>0.24904657952576736</v>
      </c>
      <c r="H57" s="3">
        <f>VLOOKUP(B57,key!A:J,5,FALSE)</f>
        <v>9.1999999999999993</v>
      </c>
      <c r="I57" s="3">
        <f>VLOOKUP(B57,key!A:J,8,FALSE)</f>
        <v>155</v>
      </c>
      <c r="J57" s="3">
        <f>VLOOKUP(B57,key!A:J,10,FALSE)</f>
        <v>6.6736800000000009</v>
      </c>
    </row>
    <row r="58" spans="1:10" x14ac:dyDescent="0.4">
      <c r="A58" s="3">
        <v>2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81.131951400926624</v>
      </c>
      <c r="G58" s="3">
        <f t="shared" si="0"/>
        <v>0.42830335674117515</v>
      </c>
      <c r="H58" s="3">
        <f>VLOOKUP(B58,key!A:J,5,FALSE)</f>
        <v>8.8000000000000007</v>
      </c>
      <c r="I58" s="3">
        <f>VLOOKUP(B58,key!A:J,8,FALSE)</f>
        <v>95</v>
      </c>
      <c r="J58" s="3">
        <f>VLOOKUP(B58,key!A:J,10,FALSE)</f>
        <v>4.2415599999999998</v>
      </c>
    </row>
    <row r="59" spans="1:10" x14ac:dyDescent="0.4">
      <c r="A59" s="3">
        <v>2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38.837181438176444</v>
      </c>
      <c r="G59" s="3">
        <f t="shared" si="0"/>
        <v>0.3284733857896206</v>
      </c>
      <c r="H59" s="3">
        <f>VLOOKUP(B59,key!A:J,5,FALSE)</f>
        <v>7.3</v>
      </c>
      <c r="I59" s="3">
        <f>VLOOKUP(B59,key!A:J,8,FALSE)</f>
        <v>55</v>
      </c>
      <c r="J59" s="3">
        <f>VLOOKUP(B59,key!A:J,10,FALSE)</f>
        <v>2.6474800000000003</v>
      </c>
    </row>
    <row r="60" spans="1:10" x14ac:dyDescent="0.4">
      <c r="A60" s="3">
        <v>2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81.09859856957425</v>
      </c>
      <c r="G60" s="3">
        <f t="shared" si="0"/>
        <v>0.47759414515796705</v>
      </c>
      <c r="H60" s="3">
        <f>VLOOKUP(B60,key!A:J,5,FALSE)</f>
        <v>8</v>
      </c>
      <c r="I60" s="3">
        <f>VLOOKUP(B60,key!A:J,8,FALSE)</f>
        <v>84</v>
      </c>
      <c r="J60" s="3">
        <f>VLOOKUP(B60,key!A:J,10,FALSE)</f>
        <v>3.8022400000000003</v>
      </c>
    </row>
    <row r="61" spans="1:10" x14ac:dyDescent="0.4">
      <c r="A61" s="3">
        <v>2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28.27087819207415</v>
      </c>
      <c r="G61" s="3">
        <f t="shared" si="0"/>
        <v>0.11639666746966344</v>
      </c>
      <c r="H61" s="3">
        <f>VLOOKUP(B61,key!A:J,5,FALSE)</f>
        <v>9.1999999999999993</v>
      </c>
      <c r="I61" s="3">
        <f>VLOOKUP(B61,key!A:J,8,FALSE)</f>
        <v>124</v>
      </c>
      <c r="J61" s="3">
        <f>VLOOKUP(B61,key!A:J,10,FALSE)</f>
        <v>5.4385600000000007</v>
      </c>
    </row>
    <row r="62" spans="1:10" x14ac:dyDescent="0.4">
      <c r="A62" s="3">
        <v>2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F62" s="3">
        <v>22.810461085613753</v>
      </c>
      <c r="G62" s="3">
        <f t="shared" si="0"/>
        <v>0.10116438069889208</v>
      </c>
      <c r="H62" s="3">
        <f>VLOOKUP(B62,key!A:J,5,FALSE)</f>
        <v>8.3000000000000007</v>
      </c>
      <c r="I62" s="3">
        <f>VLOOKUP(B62,key!A:J,8,FALSE)</f>
        <v>115</v>
      </c>
      <c r="J62" s="3">
        <f>VLOOKUP(B62,key!A:J,10,FALSE)</f>
        <v>5.0488400000000002</v>
      </c>
    </row>
    <row r="63" spans="1:10" x14ac:dyDescent="0.4">
      <c r="A63" s="3">
        <v>2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89.088000647232064</v>
      </c>
      <c r="G63" s="3">
        <f t="shared" si="0"/>
        <v>0.45512317388195311</v>
      </c>
      <c r="H63" s="3">
        <f>VLOOKUP(B63,key!A:J,5,FALSE)</f>
        <v>8.3000000000000007</v>
      </c>
      <c r="I63" s="3">
        <f>VLOOKUP(B63,key!A:J,8,FALSE)</f>
        <v>98</v>
      </c>
      <c r="J63" s="3">
        <f>VLOOKUP(B63,key!A:J,10,FALSE)</f>
        <v>4.3830400000000003</v>
      </c>
    </row>
    <row r="64" spans="1:10" x14ac:dyDescent="0.4">
      <c r="A64" s="3">
        <v>2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F64" s="3">
        <v>18.543160288624875</v>
      </c>
      <c r="G64" s="3">
        <f t="shared" si="0"/>
        <v>0.10068066015499723</v>
      </c>
      <c r="H64" s="3">
        <f>VLOOKUP(B64,key!A:J,5,FALSE)</f>
        <v>8.3000000000000007</v>
      </c>
      <c r="I64" s="3">
        <f>VLOOKUP(B64,key!A:J,8,FALSE)</f>
        <v>92</v>
      </c>
      <c r="J64" s="3">
        <f>VLOOKUP(B64,key!A:J,10,FALSE)</f>
        <v>4.1240400000000008</v>
      </c>
    </row>
    <row r="65" spans="1:10" x14ac:dyDescent="0.4">
      <c r="A65" s="3">
        <v>2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58.105727192533735</v>
      </c>
      <c r="G65" s="3">
        <f t="shared" si="0"/>
        <v>0.35440578235355114</v>
      </c>
      <c r="H65" s="3">
        <f>VLOOKUP(B65,key!A:J,5,FALSE)</f>
        <v>8.1999999999999993</v>
      </c>
      <c r="I65" s="3">
        <f>VLOOKUP(B65,key!A:J,8,FALSE)</f>
        <v>80</v>
      </c>
      <c r="J65" s="3">
        <f>VLOOKUP(B65,key!A:J,10,FALSE)</f>
        <v>3.6711600000000004</v>
      </c>
    </row>
    <row r="66" spans="1:10" x14ac:dyDescent="0.4">
      <c r="A66" s="3">
        <v>2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78.502405719955533</v>
      </c>
      <c r="G66" s="3">
        <f t="shared" si="0"/>
        <v>0.43607345268209291</v>
      </c>
      <c r="H66" s="3">
        <f>VLOOKUP(B66,key!A:J,5,FALSE)</f>
        <v>8.6999999999999993</v>
      </c>
      <c r="I66" s="3">
        <f>VLOOKUP(B66,key!A:J,8,FALSE)</f>
        <v>89</v>
      </c>
      <c r="J66" s="3">
        <f>VLOOKUP(B66,key!A:J,10,FALSE)</f>
        <v>4.0309600000000003</v>
      </c>
    </row>
    <row r="67" spans="1:10" x14ac:dyDescent="0.4">
      <c r="A67" s="3">
        <v>2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57.392632052274593</v>
      </c>
      <c r="G67" s="3">
        <f t="shared" ref="G67:G130" si="1">(F67/44.6596)/J67</f>
        <v>0.27142552172385104</v>
      </c>
      <c r="H67" s="3">
        <f>VLOOKUP(B67,key!A:J,5,FALSE)</f>
        <v>8.1</v>
      </c>
      <c r="I67" s="3">
        <f>VLOOKUP(B67,key!A:J,8,FALSE)</f>
        <v>107</v>
      </c>
      <c r="J67" s="3">
        <f>VLOOKUP(B67,key!A:J,10,FALSE)</f>
        <v>4.73468</v>
      </c>
    </row>
    <row r="68" spans="1:10" x14ac:dyDescent="0.4">
      <c r="A68" s="3">
        <v>2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F68" s="3">
        <v>75.458344992686435</v>
      </c>
      <c r="G68" s="3">
        <f t="shared" si="1"/>
        <v>0.4872068188532086</v>
      </c>
      <c r="H68" s="3">
        <f>VLOOKUP(B68,key!A:J,5,FALSE)</f>
        <v>8.4</v>
      </c>
      <c r="I68" s="3">
        <f>VLOOKUP(B68,key!A:J,8,FALSE)</f>
        <v>75</v>
      </c>
      <c r="J68" s="3">
        <f>VLOOKUP(B68,key!A:J,10,FALSE)</f>
        <v>3.4680000000000004</v>
      </c>
    </row>
    <row r="69" spans="1:10" x14ac:dyDescent="0.4">
      <c r="A69" s="3">
        <v>2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F69" s="3">
        <v>95.310952144799586</v>
      </c>
      <c r="G69" s="3">
        <f t="shared" si="1"/>
        <v>0.7310085805786829</v>
      </c>
      <c r="H69" s="3">
        <f>VLOOKUP(B69,key!A:J,5,FALSE)</f>
        <v>7.5</v>
      </c>
      <c r="I69" s="3">
        <f>VLOOKUP(B69,key!A:J,8,FALSE)</f>
        <v>61</v>
      </c>
      <c r="J69" s="3">
        <f>VLOOKUP(B69,key!A:J,10,FALSE)</f>
        <v>2.9194800000000001</v>
      </c>
    </row>
    <row r="70" spans="1:10" x14ac:dyDescent="0.4">
      <c r="A70" s="3">
        <v>2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F70" s="3">
        <v>46.674021073844685</v>
      </c>
      <c r="G70" s="3">
        <f t="shared" si="1"/>
        <v>0.29699627029218628</v>
      </c>
      <c r="H70" s="3">
        <f>VLOOKUP(B70,key!A:J,5,FALSE)</f>
        <v>7.6</v>
      </c>
      <c r="I70" s="3">
        <f>VLOOKUP(B70,key!A:J,8,FALSE)</f>
        <v>76</v>
      </c>
      <c r="J70" s="3">
        <f>VLOOKUP(B70,key!A:J,10,FALSE)</f>
        <v>3.51892</v>
      </c>
    </row>
    <row r="71" spans="1:10" x14ac:dyDescent="0.4">
      <c r="A71" s="3">
        <v>2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F71" s="3">
        <v>113.98584685593084</v>
      </c>
      <c r="G71" s="3">
        <f t="shared" si="1"/>
        <v>0.70677267235778407</v>
      </c>
      <c r="H71" s="3">
        <f>VLOOKUP(B71,key!A:J,5,FALSE)</f>
        <v>7.6</v>
      </c>
      <c r="I71" s="3">
        <f>VLOOKUP(B71,key!A:J,8,FALSE)</f>
        <v>79</v>
      </c>
      <c r="J71" s="3">
        <f>VLOOKUP(B71,key!A:J,10,FALSE)</f>
        <v>3.6112400000000004</v>
      </c>
    </row>
    <row r="72" spans="1:10" x14ac:dyDescent="0.4">
      <c r="A72" s="3">
        <v>2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F72" s="3">
        <v>25.94058840446047</v>
      </c>
      <c r="G72" s="3">
        <f t="shared" si="1"/>
        <v>0.1727223180373591</v>
      </c>
      <c r="H72" s="3">
        <f>VLOOKUP(B72,key!A:J,5,FALSE)</f>
        <v>7.6</v>
      </c>
      <c r="I72" s="3">
        <f>VLOOKUP(B72,key!A:J,8,FALSE)</f>
        <v>73</v>
      </c>
      <c r="J72" s="3">
        <f>VLOOKUP(B72,key!A:J,10,FALSE)</f>
        <v>3.3629200000000004</v>
      </c>
    </row>
    <row r="73" spans="1:10" x14ac:dyDescent="0.4">
      <c r="A73" s="3">
        <v>2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F73" s="3">
        <v>106.87612737906352</v>
      </c>
      <c r="G73" s="3">
        <f t="shared" si="1"/>
        <v>0.55568841653866485</v>
      </c>
      <c r="H73" s="3">
        <f>VLOOKUP(B73,key!A:J,5,FALSE)</f>
        <v>8.1999999999999993</v>
      </c>
      <c r="I73" s="3">
        <f>VLOOKUP(B73,key!A:J,8,FALSE)</f>
        <v>96</v>
      </c>
      <c r="J73" s="3">
        <f>VLOOKUP(B73,key!A:J,10,FALSE)</f>
        <v>4.3066000000000004</v>
      </c>
    </row>
    <row r="74" spans="1:10" x14ac:dyDescent="0.4">
      <c r="A74" s="3">
        <v>2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F74" s="3">
        <v>87.333645265421723</v>
      </c>
      <c r="G74" s="3">
        <f t="shared" si="1"/>
        <v>0.62692039449193004</v>
      </c>
      <c r="H74" s="3">
        <f>VLOOKUP(B74,key!A:J,5,FALSE)</f>
        <v>8.3000000000000007</v>
      </c>
      <c r="I74" s="3">
        <f>VLOOKUP(B74,key!A:J,8,FALSE)</f>
        <v>66</v>
      </c>
      <c r="J74" s="3">
        <f>VLOOKUP(B74,key!A:J,10,FALSE)</f>
        <v>3.1192800000000003</v>
      </c>
    </row>
    <row r="75" spans="1:10" x14ac:dyDescent="0.4">
      <c r="A75" s="3">
        <v>2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F75" s="3">
        <v>124.14689675117842</v>
      </c>
      <c r="G75" s="3">
        <f t="shared" si="1"/>
        <v>0.60201663498851832</v>
      </c>
      <c r="H75" s="3">
        <f>VLOOKUP(B75,key!A:J,5,FALSE)</f>
        <v>9.4</v>
      </c>
      <c r="I75" s="3">
        <f>VLOOKUP(B75,key!A:J,8,FALSE)</f>
        <v>104</v>
      </c>
      <c r="J75" s="3">
        <f>VLOOKUP(B75,key!A:J,10,FALSE)</f>
        <v>4.6175600000000001</v>
      </c>
    </row>
    <row r="76" spans="1:10" x14ac:dyDescent="0.4">
      <c r="A76" s="3">
        <v>2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F76" s="3">
        <v>90.254075375399424</v>
      </c>
      <c r="G76" s="3">
        <f t="shared" si="1"/>
        <v>0.45691048635384868</v>
      </c>
      <c r="H76" s="3">
        <f>VLOOKUP(B76,key!A:J,5,FALSE)</f>
        <v>8.3000000000000007</v>
      </c>
      <c r="I76" s="3">
        <f>VLOOKUP(B76,key!A:J,8,FALSE)</f>
        <v>99</v>
      </c>
      <c r="J76" s="3">
        <f>VLOOKUP(B76,key!A:J,10,FALSE)</f>
        <v>4.4230400000000003</v>
      </c>
    </row>
    <row r="77" spans="1:10" x14ac:dyDescent="0.4">
      <c r="A77" s="3">
        <v>2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F77" s="3">
        <v>91.08794672221461</v>
      </c>
      <c r="G77" s="3">
        <f t="shared" si="1"/>
        <v>0.59815272068220071</v>
      </c>
      <c r="H77" s="3">
        <f>VLOOKUP(B77,key!A:J,5,FALSE)</f>
        <v>7.1</v>
      </c>
      <c r="I77" s="3">
        <f>VLOOKUP(B77,key!A:J,8,FALSE)</f>
        <v>74</v>
      </c>
      <c r="J77" s="3">
        <f>VLOOKUP(B77,key!A:J,10,FALSE)</f>
        <v>3.4098400000000004</v>
      </c>
    </row>
    <row r="78" spans="1:10" x14ac:dyDescent="0.4">
      <c r="A78" s="3">
        <v>2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F78" s="3">
        <v>82.226424283343732</v>
      </c>
      <c r="G78" s="3">
        <f t="shared" si="1"/>
        <v>0.39405811779901684</v>
      </c>
      <c r="H78" s="3">
        <f>VLOOKUP(B78,key!A:J,5,FALSE)</f>
        <v>10.199999999999999</v>
      </c>
      <c r="I78" s="3">
        <f>VLOOKUP(B78,key!A:J,8,FALSE)</f>
        <v>105</v>
      </c>
      <c r="J78" s="3">
        <f>VLOOKUP(B78,key!A:J,10,FALSE)</f>
        <v>4.6723600000000003</v>
      </c>
    </row>
    <row r="79" spans="1:10" x14ac:dyDescent="0.4">
      <c r="A79" s="3">
        <v>2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F79" s="3">
        <v>96.253326971205553</v>
      </c>
      <c r="G79" s="3">
        <f t="shared" si="1"/>
        <v>0.41084305124599468</v>
      </c>
      <c r="H79" s="3">
        <f>VLOOKUP(B79,key!A:J,5,FALSE)</f>
        <v>9.6999999999999993</v>
      </c>
      <c r="I79" s="3">
        <f>VLOOKUP(B79,key!A:J,8,FALSE)</f>
        <v>120</v>
      </c>
      <c r="J79" s="3">
        <f>VLOOKUP(B79,key!A:J,10,FALSE)</f>
        <v>5.2459600000000002</v>
      </c>
    </row>
    <row r="80" spans="1:10" x14ac:dyDescent="0.4">
      <c r="A80" s="3">
        <v>2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F80" s="3">
        <v>77.447904630386347</v>
      </c>
      <c r="G80" s="3">
        <f t="shared" si="1"/>
        <v>0.38415487649191088</v>
      </c>
      <c r="H80" s="3">
        <f>VLOOKUP(B80,key!A:J,5,FALSE)</f>
        <v>7.8</v>
      </c>
      <c r="I80" s="3">
        <f>VLOOKUP(B80,key!A:J,8,FALSE)</f>
        <v>101</v>
      </c>
      <c r="J80" s="3">
        <f>VLOOKUP(B80,key!A:J,10,FALSE)</f>
        <v>4.5142800000000003</v>
      </c>
    </row>
    <row r="81" spans="1:10" x14ac:dyDescent="0.4">
      <c r="A81" s="3">
        <v>2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F81" s="3">
        <v>8.7837580299114677</v>
      </c>
      <c r="G81" s="3">
        <f t="shared" si="1"/>
        <v>6.1183341244022339E-2</v>
      </c>
      <c r="H81" s="3">
        <f>VLOOKUP(B81,key!A:J,5,FALSE)</f>
        <v>8.4</v>
      </c>
      <c r="I81" s="3">
        <f>VLOOKUP(B81,key!A:J,8,FALSE)</f>
        <v>69</v>
      </c>
      <c r="J81" s="3">
        <f>VLOOKUP(B81,key!A:J,10,FALSE)</f>
        <v>3.2146400000000002</v>
      </c>
    </row>
    <row r="82" spans="1:10" x14ac:dyDescent="0.4">
      <c r="A82" s="3">
        <v>2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F82" s="3">
        <v>85.672834892101861</v>
      </c>
      <c r="G82" s="3">
        <f t="shared" si="1"/>
        <v>0.5285823045136</v>
      </c>
      <c r="H82" s="3">
        <f>VLOOKUP(B82,key!A:J,5,FALSE)</f>
        <v>9.1999999999999993</v>
      </c>
      <c r="I82" s="3">
        <f>VLOOKUP(B82,key!A:J,8,FALSE)</f>
        <v>79</v>
      </c>
      <c r="J82" s="3">
        <f>VLOOKUP(B82,key!A:J,10,FALSE)</f>
        <v>3.6292400000000002</v>
      </c>
    </row>
    <row r="83" spans="1:10" x14ac:dyDescent="0.4">
      <c r="A83" s="3">
        <v>2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F83" s="3">
        <v>15.623101387620267</v>
      </c>
      <c r="G83" s="3">
        <f t="shared" si="1"/>
        <v>0.1363079878109576</v>
      </c>
      <c r="H83" s="3">
        <f>VLOOKUP(B83,key!A:J,5,FALSE)</f>
        <v>7.3</v>
      </c>
      <c r="I83" s="3">
        <f>VLOOKUP(B83,key!A:J,8,FALSE)</f>
        <v>53</v>
      </c>
      <c r="J83" s="3">
        <f>VLOOKUP(B83,key!A:J,10,FALSE)</f>
        <v>2.5664400000000001</v>
      </c>
    </row>
    <row r="84" spans="1:10" x14ac:dyDescent="0.4">
      <c r="A84" s="3">
        <v>2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F84" s="3">
        <v>2.3387262308671097</v>
      </c>
      <c r="G84" s="3">
        <f t="shared" si="1"/>
        <v>1.352964076406297E-2</v>
      </c>
      <c r="H84" s="3">
        <f>VLOOKUP(B84,key!A:J,5,FALSE)</f>
        <v>8.6999999999999993</v>
      </c>
      <c r="I84" s="3">
        <f>VLOOKUP(B84,key!A:J,8,FALSE)</f>
        <v>85</v>
      </c>
      <c r="J84" s="3">
        <f>VLOOKUP(B84,key!A:J,10,FALSE)</f>
        <v>3.8706000000000005</v>
      </c>
    </row>
    <row r="85" spans="1:10" x14ac:dyDescent="0.4">
      <c r="A85" s="3">
        <v>2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F85" s="3">
        <v>7.2927945186767147</v>
      </c>
      <c r="G85" s="3">
        <f t="shared" si="1"/>
        <v>4.9584417602494525E-2</v>
      </c>
      <c r="H85" s="3">
        <f>VLOOKUP(B85,key!A:J,5,FALSE)</f>
        <v>8.1999999999999993</v>
      </c>
      <c r="I85" s="3">
        <f>VLOOKUP(B85,key!A:J,8,FALSE)</f>
        <v>71</v>
      </c>
      <c r="J85" s="3">
        <f>VLOOKUP(B85,key!A:J,10,FALSE)</f>
        <v>3.29332</v>
      </c>
    </row>
    <row r="86" spans="1:10" x14ac:dyDescent="0.4">
      <c r="A86" s="3">
        <v>2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F86" s="3">
        <v>8.1694968395039211</v>
      </c>
      <c r="G86" s="3">
        <f t="shared" si="1"/>
        <v>5.7024615584536323E-2</v>
      </c>
      <c r="H86" s="3">
        <f>VLOOKUP(B86,key!A:J,5,FALSE)</f>
        <v>8.1</v>
      </c>
      <c r="I86" s="3">
        <f>VLOOKUP(B86,key!A:J,8,FALSE)</f>
        <v>69</v>
      </c>
      <c r="J86" s="3">
        <f>VLOOKUP(B86,key!A:J,10,FALSE)</f>
        <v>3.2078800000000003</v>
      </c>
    </row>
    <row r="87" spans="1:10" x14ac:dyDescent="0.4">
      <c r="A87" s="3">
        <v>2</v>
      </c>
      <c r="B87" s="3" t="s">
        <v>551</v>
      </c>
      <c r="C87" s="3" t="s">
        <v>541</v>
      </c>
      <c r="D87" s="3" t="s">
        <v>2</v>
      </c>
      <c r="E87" s="3" t="str">
        <f>VLOOKUP(B87,key!A:D,4,FALSE)</f>
        <v>D-heat_only</v>
      </c>
      <c r="F87" s="3">
        <v>13.0985823989746</v>
      </c>
      <c r="G87" s="3">
        <f t="shared" si="1"/>
        <v>7.7328638702625768E-2</v>
      </c>
      <c r="H87" s="3">
        <f>VLOOKUP(B87,key!A:J,5,FALSE)</f>
        <v>9.8000000000000007</v>
      </c>
      <c r="I87" s="3">
        <f>VLOOKUP(B87,key!A:J,8,FALSE)</f>
        <v>83</v>
      </c>
      <c r="J87" s="3">
        <f>VLOOKUP(B87,key!A:J,10,FALSE)</f>
        <v>3.7928800000000003</v>
      </c>
    </row>
    <row r="88" spans="1:10" x14ac:dyDescent="0.4">
      <c r="A88" s="3">
        <v>2</v>
      </c>
      <c r="B88" s="3" t="s">
        <v>552</v>
      </c>
      <c r="C88" s="3" t="s">
        <v>541</v>
      </c>
      <c r="D88" s="3" t="s">
        <v>2</v>
      </c>
      <c r="E88" s="3" t="str">
        <f>VLOOKUP(B88,key!A:D,4,FALSE)</f>
        <v>D-heat_only</v>
      </c>
      <c r="F88" s="3">
        <v>47.126289943266912</v>
      </c>
      <c r="G88" s="3">
        <f t="shared" si="1"/>
        <v>0.30014367877566123</v>
      </c>
      <c r="H88" s="3">
        <f>VLOOKUP(B88,key!A:J,5,FALSE)</f>
        <v>9.5</v>
      </c>
      <c r="I88" s="3">
        <f>VLOOKUP(B88,key!A:J,8,FALSE)</f>
        <v>76</v>
      </c>
      <c r="J88" s="3">
        <f>VLOOKUP(B88,key!A:J,10,FALSE)</f>
        <v>3.5157600000000002</v>
      </c>
    </row>
    <row r="89" spans="1:10" x14ac:dyDescent="0.4">
      <c r="A89" s="3">
        <v>2</v>
      </c>
      <c r="B89" s="3" t="s">
        <v>554</v>
      </c>
      <c r="C89" s="3" t="s">
        <v>541</v>
      </c>
      <c r="D89" s="3" t="s">
        <v>2</v>
      </c>
      <c r="E89" s="3" t="str">
        <f>VLOOKUP(B89,key!A:D,4,FALSE)</f>
        <v>D-heat_only</v>
      </c>
      <c r="F89" s="3">
        <v>12.61623940249055</v>
      </c>
      <c r="G89" s="3">
        <f t="shared" si="1"/>
        <v>0.10600293232097091</v>
      </c>
      <c r="H89" s="3">
        <f>VLOOKUP(B89,key!A:J,5,FALSE)</f>
        <v>7.5</v>
      </c>
      <c r="I89" s="3">
        <f>VLOOKUP(B89,key!A:J,8,FALSE)</f>
        <v>55</v>
      </c>
      <c r="J89" s="3">
        <f>VLOOKUP(B89,key!A:J,10,FALSE)</f>
        <v>2.665</v>
      </c>
    </row>
    <row r="90" spans="1:10" x14ac:dyDescent="0.4">
      <c r="A90" s="3">
        <v>2</v>
      </c>
      <c r="B90" s="3" t="s">
        <v>555</v>
      </c>
      <c r="C90" s="3" t="s">
        <v>541</v>
      </c>
      <c r="D90" s="3" t="s">
        <v>2</v>
      </c>
      <c r="E90" s="3" t="str">
        <f>VLOOKUP(B90,key!A:D,4,FALSE)</f>
        <v>D-heat_only</v>
      </c>
      <c r="F90" s="3">
        <v>36.371732770658667</v>
      </c>
      <c r="G90" s="3">
        <f t="shared" si="1"/>
        <v>0.17198140298654585</v>
      </c>
      <c r="H90" s="3">
        <f>VLOOKUP(B90,key!A:J,5,FALSE)</f>
        <v>8.8000000000000007</v>
      </c>
      <c r="I90" s="3">
        <f>VLOOKUP(B90,key!A:J,8,FALSE)</f>
        <v>107</v>
      </c>
      <c r="J90" s="3">
        <f>VLOOKUP(B90,key!A:J,10,FALSE)</f>
        <v>4.7355200000000002</v>
      </c>
    </row>
    <row r="91" spans="1:10" x14ac:dyDescent="0.4">
      <c r="A91" s="3">
        <v>2</v>
      </c>
      <c r="B91" s="3" t="s">
        <v>556</v>
      </c>
      <c r="C91" s="3" t="s">
        <v>541</v>
      </c>
      <c r="D91" s="3" t="s">
        <v>2</v>
      </c>
      <c r="E91" s="3" t="str">
        <f>VLOOKUP(B91,key!A:D,4,FALSE)</f>
        <v>D-heat_only</v>
      </c>
      <c r="F91" s="3">
        <v>7.1237621236358848</v>
      </c>
      <c r="G91" s="3">
        <f t="shared" si="1"/>
        <v>4.5940408282146572E-2</v>
      </c>
      <c r="H91" s="3">
        <f>VLOOKUP(B91,key!A:J,5,FALSE)</f>
        <v>8</v>
      </c>
      <c r="I91" s="3">
        <f>VLOOKUP(B91,key!A:J,8,FALSE)</f>
        <v>75</v>
      </c>
      <c r="J91" s="3">
        <f>VLOOKUP(B91,key!A:J,10,FALSE)</f>
        <v>3.4721600000000001</v>
      </c>
    </row>
    <row r="92" spans="1:10" x14ac:dyDescent="0.4">
      <c r="A92" s="3">
        <v>2</v>
      </c>
      <c r="B92" s="3" t="s">
        <v>558</v>
      </c>
      <c r="C92" s="3" t="s">
        <v>541</v>
      </c>
      <c r="D92" s="3" t="s">
        <v>2</v>
      </c>
      <c r="E92" s="3" t="str">
        <f>VLOOKUP(B92,key!A:D,4,FALSE)</f>
        <v>D-heat_only</v>
      </c>
      <c r="F92" s="3">
        <v>27.991707161970453</v>
      </c>
      <c r="G92" s="3">
        <f t="shared" si="1"/>
        <v>0.11129998244978789</v>
      </c>
      <c r="H92" s="3">
        <f>VLOOKUP(B92,key!A:J,5,FALSE)</f>
        <v>9.4</v>
      </c>
      <c r="I92" s="3">
        <f>VLOOKUP(B92,key!A:J,8,FALSE)</f>
        <v>129</v>
      </c>
      <c r="J92" s="3">
        <f>VLOOKUP(B92,key!A:J,10,FALSE)</f>
        <v>5.6314400000000004</v>
      </c>
    </row>
    <row r="93" spans="1:10" x14ac:dyDescent="0.4">
      <c r="A93" s="3">
        <v>2</v>
      </c>
      <c r="B93" s="3" t="s">
        <v>559</v>
      </c>
      <c r="C93" s="3" t="s">
        <v>541</v>
      </c>
      <c r="D93" s="3" t="s">
        <v>2</v>
      </c>
      <c r="E93" s="3" t="str">
        <f>VLOOKUP(B93,key!A:D,4,FALSE)</f>
        <v>D-heat_only</v>
      </c>
      <c r="F93" s="3">
        <v>44.238685381933152</v>
      </c>
      <c r="G93" s="3">
        <f t="shared" si="1"/>
        <v>0.32967299691470986</v>
      </c>
      <c r="H93" s="3">
        <f>VLOOKUP(B93,key!A:J,5,FALSE)</f>
        <v>8</v>
      </c>
      <c r="I93" s="3">
        <f>VLOOKUP(B93,key!A:J,8,FALSE)</f>
        <v>64</v>
      </c>
      <c r="J93" s="3">
        <f>VLOOKUP(B93,key!A:J,10,FALSE)</f>
        <v>3.0047200000000003</v>
      </c>
    </row>
    <row r="94" spans="1:10" x14ac:dyDescent="0.4">
      <c r="A94" s="3">
        <v>2</v>
      </c>
      <c r="B94" s="3" t="s">
        <v>562</v>
      </c>
      <c r="C94" s="3" t="s">
        <v>541</v>
      </c>
      <c r="D94" s="3" t="s">
        <v>2</v>
      </c>
      <c r="E94" s="3" t="str">
        <f>VLOOKUP(B94,key!A:D,4,FALSE)</f>
        <v>D-heat_only</v>
      </c>
      <c r="F94" s="3">
        <v>35.928149849749076</v>
      </c>
      <c r="G94" s="3">
        <f t="shared" si="1"/>
        <v>0.31111315516017946</v>
      </c>
      <c r="H94" s="3">
        <f>VLOOKUP(B94,key!A:J,5,FALSE)</f>
        <v>8</v>
      </c>
      <c r="I94" s="3">
        <f>VLOOKUP(B94,key!A:J,8,FALSE)</f>
        <v>53</v>
      </c>
      <c r="J94" s="3">
        <f>VLOOKUP(B94,key!A:J,10,FALSE)</f>
        <v>2.5858400000000001</v>
      </c>
    </row>
    <row r="95" spans="1:10" x14ac:dyDescent="0.4">
      <c r="A95" s="3">
        <v>2</v>
      </c>
      <c r="B95" s="3" t="s">
        <v>563</v>
      </c>
      <c r="C95" s="3" t="s">
        <v>541</v>
      </c>
      <c r="D95" s="3" t="s">
        <v>2</v>
      </c>
      <c r="E95" s="3" t="str">
        <f>VLOOKUP(B95,key!A:D,4,FALSE)</f>
        <v>D-heat_only</v>
      </c>
      <c r="F95" s="3">
        <v>14.455408450138009</v>
      </c>
      <c r="G95" s="3">
        <f t="shared" si="1"/>
        <v>9.874306175327667E-2</v>
      </c>
      <c r="H95" s="3">
        <f>VLOOKUP(B95,key!A:J,5,FALSE)</f>
        <v>8.9</v>
      </c>
      <c r="I95" s="3">
        <f>VLOOKUP(B95,key!A:J,8,FALSE)</f>
        <v>70</v>
      </c>
      <c r="J95" s="3">
        <f>VLOOKUP(B95,key!A:J,10,FALSE)</f>
        <v>3.278</v>
      </c>
    </row>
    <row r="96" spans="1:10" x14ac:dyDescent="0.4">
      <c r="A96" s="3">
        <v>2</v>
      </c>
      <c r="B96" s="3" t="s">
        <v>564</v>
      </c>
      <c r="C96" s="3" t="s">
        <v>541</v>
      </c>
      <c r="D96" s="3" t="s">
        <v>2</v>
      </c>
      <c r="E96" s="3" t="str">
        <f>VLOOKUP(B96,key!A:D,4,FALSE)</f>
        <v>D-heat_only</v>
      </c>
      <c r="F96" s="3">
        <v>17.107725595071315</v>
      </c>
      <c r="G96" s="3">
        <f t="shared" si="1"/>
        <v>9.3002385816355254E-2</v>
      </c>
      <c r="H96" s="3">
        <f>VLOOKUP(B96,key!A:J,5,FALSE)</f>
        <v>8.4</v>
      </c>
      <c r="I96" s="3">
        <f>VLOOKUP(B96,key!A:J,8,FALSE)</f>
        <v>91</v>
      </c>
      <c r="J96" s="3">
        <f>VLOOKUP(B96,key!A:J,10,FALSE)</f>
        <v>4.1189200000000001</v>
      </c>
    </row>
    <row r="97" spans="1:10" x14ac:dyDescent="0.4">
      <c r="A97" s="3">
        <v>2</v>
      </c>
      <c r="B97" s="3" t="s">
        <v>565</v>
      </c>
      <c r="C97" s="3" t="s">
        <v>541</v>
      </c>
      <c r="D97" s="3" t="s">
        <v>2</v>
      </c>
      <c r="E97" s="3" t="str">
        <f>VLOOKUP(B97,key!A:D,4,FALSE)</f>
        <v>D-heat_only</v>
      </c>
      <c r="F97" s="3">
        <v>25.89617012480609</v>
      </c>
      <c r="G97" s="3">
        <f t="shared" si="1"/>
        <v>0.23817331032752423</v>
      </c>
      <c r="H97" s="3">
        <f>VLOOKUP(B97,key!A:J,5,FALSE)</f>
        <v>8.1999999999999993</v>
      </c>
      <c r="I97" s="3">
        <f>VLOOKUP(B97,key!A:J,8,FALSE)</f>
        <v>49</v>
      </c>
      <c r="J97" s="3">
        <f>VLOOKUP(B97,key!A:J,10,FALSE)</f>
        <v>2.4346000000000001</v>
      </c>
    </row>
    <row r="98" spans="1:10" x14ac:dyDescent="0.4">
      <c r="A98" s="3">
        <v>2</v>
      </c>
      <c r="B98" s="3" t="s">
        <v>566</v>
      </c>
      <c r="C98" s="3" t="s">
        <v>541</v>
      </c>
      <c r="D98" s="3" t="s">
        <v>2</v>
      </c>
      <c r="E98" s="3" t="str">
        <f>VLOOKUP(B98,key!A:D,4,FALSE)</f>
        <v>D-heat_only</v>
      </c>
      <c r="F98" s="3">
        <v>31.430892960583492</v>
      </c>
      <c r="G98" s="3">
        <f t="shared" si="1"/>
        <v>0.2582822192703646</v>
      </c>
      <c r="H98" s="3">
        <f>VLOOKUP(B98,key!A:J,5,FALSE)</f>
        <v>10.4</v>
      </c>
      <c r="I98" s="3">
        <f>VLOOKUP(B98,key!A:J,8,FALSE)</f>
        <v>57</v>
      </c>
      <c r="J98" s="3">
        <f>VLOOKUP(B98,key!A:J,10,FALSE)</f>
        <v>2.7248800000000002</v>
      </c>
    </row>
    <row r="99" spans="1:10" x14ac:dyDescent="0.4">
      <c r="A99" s="3">
        <v>2</v>
      </c>
      <c r="B99" s="3" t="s">
        <v>567</v>
      </c>
      <c r="C99" s="3" t="s">
        <v>541</v>
      </c>
      <c r="D99" s="3" t="s">
        <v>2</v>
      </c>
      <c r="E99" s="3" t="str">
        <f>VLOOKUP(B99,key!A:D,4,FALSE)</f>
        <v>D-heat_only</v>
      </c>
      <c r="F99" s="3">
        <v>49.979948580513522</v>
      </c>
      <c r="G99" s="3">
        <f t="shared" si="1"/>
        <v>0.34218752041411865</v>
      </c>
      <c r="H99" s="3">
        <f>VLOOKUP(B99,key!A:J,5,FALSE)</f>
        <v>8.9</v>
      </c>
      <c r="I99" s="3">
        <f>VLOOKUP(B99,key!A:J,8,FALSE)</f>
        <v>70</v>
      </c>
      <c r="J99" s="3">
        <f>VLOOKUP(B99,key!A:J,10,FALSE)</f>
        <v>3.2705200000000003</v>
      </c>
    </row>
    <row r="100" spans="1:10" x14ac:dyDescent="0.4">
      <c r="A100" s="3">
        <v>2</v>
      </c>
      <c r="B100" s="3" t="s">
        <v>569</v>
      </c>
      <c r="C100" s="3" t="s">
        <v>541</v>
      </c>
      <c r="D100" s="3" t="s">
        <v>2</v>
      </c>
      <c r="E100" s="3" t="str">
        <f>VLOOKUP(B100,key!A:D,4,FALSE)</f>
        <v>D-heat_only</v>
      </c>
      <c r="F100" s="3">
        <v>40.06612528544099</v>
      </c>
      <c r="G100" s="3">
        <f t="shared" si="1"/>
        <v>0.28860089468896843</v>
      </c>
      <c r="H100" s="3">
        <f>VLOOKUP(B100,key!A:J,5,FALSE)</f>
        <v>8.5</v>
      </c>
      <c r="I100" s="3">
        <f>VLOOKUP(B100,key!A:J,8,FALSE)</f>
        <v>66</v>
      </c>
      <c r="J100" s="3">
        <f>VLOOKUP(B100,key!A:J,10,FALSE)</f>
        <v>3.1086</v>
      </c>
    </row>
    <row r="101" spans="1:10" x14ac:dyDescent="0.4">
      <c r="A101" s="3">
        <v>2</v>
      </c>
      <c r="B101" s="3" t="s">
        <v>570</v>
      </c>
      <c r="C101" s="3" t="s">
        <v>541</v>
      </c>
      <c r="D101" s="3" t="s">
        <v>2</v>
      </c>
      <c r="E101" s="3" t="str">
        <f>VLOOKUP(B101,key!A:D,4,FALSE)</f>
        <v>D-heat_only</v>
      </c>
      <c r="F101" s="3">
        <v>13.235596539252924</v>
      </c>
      <c r="G101" s="3">
        <f t="shared" si="1"/>
        <v>8.5503737116612077E-2</v>
      </c>
      <c r="H101" s="3">
        <f>VLOOKUP(B101,key!A:J,5,FALSE)</f>
        <v>9</v>
      </c>
      <c r="I101" s="3">
        <f>VLOOKUP(B101,key!A:J,8,FALSE)</f>
        <v>75</v>
      </c>
      <c r="J101" s="3">
        <f>VLOOKUP(B101,key!A:J,10,FALSE)</f>
        <v>3.4661200000000001</v>
      </c>
    </row>
    <row r="102" spans="1:10" x14ac:dyDescent="0.4">
      <c r="A102" s="3">
        <v>2</v>
      </c>
      <c r="B102" s="3" t="s">
        <v>574</v>
      </c>
      <c r="C102" s="3" t="s">
        <v>541</v>
      </c>
      <c r="D102" s="3" t="s">
        <v>2</v>
      </c>
      <c r="E102" s="3" t="str">
        <f>VLOOKUP(B102,key!A:D,4,FALSE)</f>
        <v>D-heat_only</v>
      </c>
      <c r="F102" s="3">
        <v>132.267387869869</v>
      </c>
      <c r="G102" s="3">
        <f t="shared" si="1"/>
        <v>0.82170249597436051</v>
      </c>
      <c r="H102" s="3">
        <f>VLOOKUP(B102,key!A:J,5,FALSE)</f>
        <v>9.1</v>
      </c>
      <c r="I102" s="3">
        <f>VLOOKUP(B102,key!A:J,8,FALSE)</f>
        <v>79</v>
      </c>
      <c r="J102" s="3">
        <f>VLOOKUP(B102,key!A:J,10,FALSE)</f>
        <v>3.6043200000000004</v>
      </c>
    </row>
    <row r="103" spans="1:10" x14ac:dyDescent="0.4">
      <c r="A103" s="3">
        <v>2</v>
      </c>
      <c r="B103" s="3" t="s">
        <v>575</v>
      </c>
      <c r="C103" s="3" t="s">
        <v>541</v>
      </c>
      <c r="D103" s="3" t="s">
        <v>2</v>
      </c>
      <c r="E103" s="3" t="str">
        <f>VLOOKUP(B103,key!A:D,4,FALSE)</f>
        <v>D-heat_only</v>
      </c>
      <c r="F103" s="3">
        <v>18.052446810949931</v>
      </c>
      <c r="G103" s="3">
        <f t="shared" si="1"/>
        <v>0.11096619285736369</v>
      </c>
      <c r="H103" s="3">
        <f>VLOOKUP(B103,key!A:J,5,FALSE)</f>
        <v>9.1999999999999993</v>
      </c>
      <c r="I103" s="3">
        <f>VLOOKUP(B103,key!A:J,8,FALSE)</f>
        <v>80</v>
      </c>
      <c r="J103" s="3">
        <f>VLOOKUP(B103,key!A:J,10,FALSE)</f>
        <v>3.6427600000000004</v>
      </c>
    </row>
    <row r="104" spans="1:10" x14ac:dyDescent="0.4">
      <c r="A104" s="3">
        <v>2</v>
      </c>
      <c r="B104" s="3" t="s">
        <v>578</v>
      </c>
      <c r="C104" s="3" t="s">
        <v>541</v>
      </c>
      <c r="D104" s="3" t="s">
        <v>2</v>
      </c>
      <c r="E104" s="3" t="str">
        <f>VLOOKUP(B104,key!A:D,4,FALSE)</f>
        <v>D-heat_only</v>
      </c>
      <c r="F104" s="3">
        <v>37.669716291750163</v>
      </c>
      <c r="G104" s="3">
        <f t="shared" si="1"/>
        <v>0.28891628105234973</v>
      </c>
      <c r="H104" s="3">
        <f>VLOOKUP(B104,key!A:J,5,FALSE)</f>
        <v>8.6999999999999993</v>
      </c>
      <c r="I104" s="3">
        <f>VLOOKUP(B104,key!A:J,8,FALSE)</f>
        <v>61</v>
      </c>
      <c r="J104" s="3">
        <f>VLOOKUP(B104,key!A:J,10,FALSE)</f>
        <v>2.9194800000000001</v>
      </c>
    </row>
    <row r="105" spans="1:10" x14ac:dyDescent="0.4">
      <c r="A105" s="3">
        <v>2</v>
      </c>
      <c r="B105" s="3" t="s">
        <v>579</v>
      </c>
      <c r="C105" s="3" t="s">
        <v>541</v>
      </c>
      <c r="D105" s="3" t="s">
        <v>2</v>
      </c>
      <c r="E105" s="3" t="str">
        <f>VLOOKUP(B105,key!A:D,4,FALSE)</f>
        <v>D-heat_only</v>
      </c>
      <c r="F105" s="3">
        <v>7.4081690854654312</v>
      </c>
      <c r="G105" s="3">
        <f t="shared" si="1"/>
        <v>4.7676753692818347E-2</v>
      </c>
      <c r="H105" s="3">
        <f>VLOOKUP(B105,key!A:J,5,FALSE)</f>
        <v>8.9</v>
      </c>
      <c r="I105" s="3">
        <f>VLOOKUP(B105,key!A:J,8,FALSE)</f>
        <v>75</v>
      </c>
      <c r="J105" s="3">
        <f>VLOOKUP(B105,key!A:J,10,FALSE)</f>
        <v>3.4792800000000002</v>
      </c>
    </row>
    <row r="106" spans="1:10" x14ac:dyDescent="0.4">
      <c r="A106" s="3">
        <v>2</v>
      </c>
      <c r="B106" s="3" t="s">
        <v>580</v>
      </c>
      <c r="C106" s="3" t="s">
        <v>541</v>
      </c>
      <c r="D106" s="3" t="s">
        <v>2</v>
      </c>
      <c r="E106" s="3" t="str">
        <f>VLOOKUP(B106,key!A:D,4,FALSE)</f>
        <v>D-heat_only</v>
      </c>
      <c r="F106" s="3">
        <v>18.844491348988512</v>
      </c>
      <c r="G106" s="3">
        <f t="shared" si="1"/>
        <v>0.1165218803726583</v>
      </c>
      <c r="H106" s="3">
        <f>VLOOKUP(B106,key!A:J,5,FALSE)</f>
        <v>8</v>
      </c>
      <c r="I106" s="3">
        <f>VLOOKUP(B106,key!A:J,8,FALSE)</f>
        <v>79</v>
      </c>
      <c r="J106" s="3">
        <f>VLOOKUP(B106,key!A:J,10,FALSE)</f>
        <v>3.6212800000000001</v>
      </c>
    </row>
    <row r="107" spans="1:10" x14ac:dyDescent="0.4">
      <c r="A107" s="3">
        <v>2</v>
      </c>
      <c r="B107" s="3" t="s">
        <v>581</v>
      </c>
      <c r="C107" s="3" t="s">
        <v>541</v>
      </c>
      <c r="D107" s="3" t="s">
        <v>2</v>
      </c>
      <c r="E107" s="3" t="str">
        <f>VLOOKUP(B107,key!A:D,4,FALSE)</f>
        <v>D-heat_only</v>
      </c>
      <c r="F107" s="3">
        <v>26.098721403345266</v>
      </c>
      <c r="G107" s="3">
        <f t="shared" si="1"/>
        <v>0.23859754253836873</v>
      </c>
      <c r="H107" s="3">
        <f>VLOOKUP(B107,key!A:J,5,FALSE)</f>
        <v>9.5</v>
      </c>
      <c r="I107" s="3">
        <f>VLOOKUP(B107,key!A:J,8,FALSE)</f>
        <v>50</v>
      </c>
      <c r="J107" s="3">
        <f>VLOOKUP(B107,key!A:J,10,FALSE)</f>
        <v>2.4492799999999999</v>
      </c>
    </row>
    <row r="108" spans="1:10" x14ac:dyDescent="0.4">
      <c r="A108" s="3">
        <v>2</v>
      </c>
      <c r="B108" s="3" t="s">
        <v>582</v>
      </c>
      <c r="C108" s="3" t="s">
        <v>541</v>
      </c>
      <c r="D108" s="3" t="s">
        <v>2</v>
      </c>
      <c r="E108" s="3" t="str">
        <f>VLOOKUP(B108,key!A:D,4,FALSE)</f>
        <v>D-heat_only</v>
      </c>
      <c r="F108" s="3">
        <v>18.939590503662288</v>
      </c>
      <c r="G108" s="3">
        <f t="shared" si="1"/>
        <v>0.10059962458534928</v>
      </c>
      <c r="H108" s="3">
        <f>VLOOKUP(B108,key!A:J,5,FALSE)</f>
        <v>8.9</v>
      </c>
      <c r="I108" s="3">
        <f>VLOOKUP(B108,key!A:J,8,FALSE)</f>
        <v>94</v>
      </c>
      <c r="J108" s="3">
        <f>VLOOKUP(B108,key!A:J,10,FALSE)</f>
        <v>4.2156000000000002</v>
      </c>
    </row>
    <row r="109" spans="1:10" x14ac:dyDescent="0.4">
      <c r="A109" s="3">
        <v>2</v>
      </c>
      <c r="B109" s="3" t="s">
        <v>583</v>
      </c>
      <c r="C109" s="3" t="s">
        <v>541</v>
      </c>
      <c r="D109" s="3" t="s">
        <v>2</v>
      </c>
      <c r="E109" s="3" t="str">
        <f>VLOOKUP(B109,key!A:D,4,FALSE)</f>
        <v>D-heat_only</v>
      </c>
      <c r="F109" s="3">
        <v>10.976794110567283</v>
      </c>
      <c r="G109" s="3">
        <f t="shared" si="1"/>
        <v>6.3799281442350322E-2</v>
      </c>
      <c r="H109" s="3">
        <f>VLOOKUP(B109,key!A:J,5,FALSE)</f>
        <v>9</v>
      </c>
      <c r="I109" s="3">
        <f>VLOOKUP(B109,key!A:J,8,FALSE)</f>
        <v>85</v>
      </c>
      <c r="J109" s="3">
        <f>VLOOKUP(B109,key!A:J,10,FALSE)</f>
        <v>3.8525200000000002</v>
      </c>
    </row>
    <row r="110" spans="1:10" x14ac:dyDescent="0.4">
      <c r="A110" s="3">
        <v>2</v>
      </c>
      <c r="B110" s="3" t="s">
        <v>586</v>
      </c>
      <c r="C110" s="3" t="s">
        <v>541</v>
      </c>
      <c r="D110" s="3" t="s">
        <v>2</v>
      </c>
      <c r="E110" s="3" t="str">
        <f>VLOOKUP(B110,key!A:D,4,FALSE)</f>
        <v>D-heat_only</v>
      </c>
      <c r="F110" s="3">
        <v>44.168672519839063</v>
      </c>
      <c r="G110" s="3">
        <f t="shared" si="1"/>
        <v>0.32342062915437997</v>
      </c>
      <c r="H110" s="3">
        <f>VLOOKUP(B110,key!A:J,5,FALSE)</f>
        <v>9.3000000000000007</v>
      </c>
      <c r="I110" s="3">
        <f>VLOOKUP(B110,key!A:J,8,FALSE)</f>
        <v>65</v>
      </c>
      <c r="J110" s="3">
        <f>VLOOKUP(B110,key!A:J,10,FALSE)</f>
        <v>3.05796</v>
      </c>
    </row>
    <row r="111" spans="1:10" x14ac:dyDescent="0.4">
      <c r="A111" s="3">
        <v>2</v>
      </c>
      <c r="B111" s="3" t="s">
        <v>587</v>
      </c>
      <c r="C111" s="3" t="s">
        <v>541</v>
      </c>
      <c r="D111" s="3" t="s">
        <v>2</v>
      </c>
      <c r="E111" s="3" t="str">
        <f>VLOOKUP(B111,key!A:D,4,FALSE)</f>
        <v>D-heat_only</v>
      </c>
      <c r="F111" s="3">
        <v>49.054013008758531</v>
      </c>
      <c r="G111" s="3">
        <f t="shared" si="1"/>
        <v>0.52689043317424589</v>
      </c>
      <c r="H111" s="3">
        <f>VLOOKUP(B111,key!A:J,5,FALSE)</f>
        <v>6.1</v>
      </c>
      <c r="I111" s="3">
        <f>VLOOKUP(B111,key!A:J,8,FALSE)</f>
        <v>41</v>
      </c>
      <c r="J111" s="3">
        <f>VLOOKUP(B111,key!A:J,10,FALSE)</f>
        <v>2.0846800000000001</v>
      </c>
    </row>
    <row r="112" spans="1:10" x14ac:dyDescent="0.4">
      <c r="A112" s="3">
        <v>2</v>
      </c>
      <c r="B112" s="3" t="s">
        <v>588</v>
      </c>
      <c r="C112" s="3" t="s">
        <v>541</v>
      </c>
      <c r="D112" s="3" t="s">
        <v>2</v>
      </c>
      <c r="E112" s="3" t="str">
        <f>VLOOKUP(B112,key!A:D,4,FALSE)</f>
        <v>D-heat_only</v>
      </c>
      <c r="F112" s="3">
        <v>18.274211738665258</v>
      </c>
      <c r="G112" s="3">
        <f t="shared" si="1"/>
        <v>0.16847090823119923</v>
      </c>
      <c r="H112" s="3">
        <f>VLOOKUP(B112,key!A:J,5,FALSE)</f>
        <v>7.3</v>
      </c>
      <c r="I112" s="3">
        <f>VLOOKUP(B112,key!A:J,8,FALSE)</f>
        <v>49</v>
      </c>
      <c r="J112" s="3">
        <f>VLOOKUP(B112,key!A:J,10,FALSE)</f>
        <v>2.4288400000000001</v>
      </c>
    </row>
    <row r="113" spans="1:10" x14ac:dyDescent="0.4">
      <c r="A113" s="3">
        <v>2</v>
      </c>
      <c r="B113" s="3" t="s">
        <v>589</v>
      </c>
      <c r="C113" s="3" t="s">
        <v>541</v>
      </c>
      <c r="D113" s="3" t="s">
        <v>1</v>
      </c>
      <c r="E113" s="3" t="str">
        <f>VLOOKUP(B113,key!A:D,4,FALSE)</f>
        <v>T-heat_only</v>
      </c>
      <c r="F113" s="3">
        <v>13.899825681474454</v>
      </c>
      <c r="G113" s="3">
        <f t="shared" si="1"/>
        <v>8.6854912612582699E-2</v>
      </c>
      <c r="H113" s="3">
        <f>VLOOKUP(B113,key!A:J,5,FALSE)</f>
        <v>7.9</v>
      </c>
      <c r="I113" s="3">
        <f>VLOOKUP(B113,key!A:J,8,FALSE)</f>
        <v>78</v>
      </c>
      <c r="J113" s="3">
        <f>VLOOKUP(B113,key!A:J,10,FALSE)</f>
        <v>3.5834400000000004</v>
      </c>
    </row>
    <row r="114" spans="1:10" x14ac:dyDescent="0.4">
      <c r="A114" s="3">
        <v>2</v>
      </c>
      <c r="B114" s="3" t="s">
        <v>590</v>
      </c>
      <c r="C114" s="3" t="s">
        <v>541</v>
      </c>
      <c r="D114" s="3" t="s">
        <v>1</v>
      </c>
      <c r="E114" s="3" t="str">
        <f>VLOOKUP(B114,key!A:D,4,FALSE)</f>
        <v>T-heat_only</v>
      </c>
      <c r="F114" s="3">
        <v>15.937943982396931</v>
      </c>
      <c r="G114" s="3">
        <f t="shared" si="1"/>
        <v>7.3876379171686643E-2</v>
      </c>
      <c r="H114" s="3">
        <f>VLOOKUP(B114,key!A:J,5,FALSE)</f>
        <v>8.9</v>
      </c>
      <c r="I114" s="3">
        <f>VLOOKUP(B114,key!A:J,8,FALSE)</f>
        <v>109</v>
      </c>
      <c r="J114" s="3">
        <f>VLOOKUP(B114,key!A:J,10,FALSE)</f>
        <v>4.8307200000000003</v>
      </c>
    </row>
    <row r="115" spans="1:10" x14ac:dyDescent="0.4">
      <c r="A115" s="3">
        <v>2</v>
      </c>
      <c r="B115" s="3" t="s">
        <v>591</v>
      </c>
      <c r="C115" s="3" t="s">
        <v>541</v>
      </c>
      <c r="D115" s="3" t="s">
        <v>1</v>
      </c>
      <c r="E115" s="3" t="str">
        <f>VLOOKUP(B115,key!A:D,4,FALSE)</f>
        <v>T-heat_only</v>
      </c>
      <c r="F115" s="3">
        <v>8.0217538905968127</v>
      </c>
      <c r="G115" s="3">
        <f t="shared" si="1"/>
        <v>2.852051510556447E-2</v>
      </c>
      <c r="H115" s="3">
        <f>VLOOKUP(B115,key!A:J,5,FALSE)</f>
        <v>10.1</v>
      </c>
      <c r="I115" s="3">
        <f>VLOOKUP(B115,key!A:J,8,FALSE)</f>
        <v>146</v>
      </c>
      <c r="J115" s="3">
        <f>VLOOKUP(B115,key!A:J,10,FALSE)</f>
        <v>6.2979200000000004</v>
      </c>
    </row>
    <row r="116" spans="1:10" x14ac:dyDescent="0.4">
      <c r="A116" s="3">
        <v>2</v>
      </c>
      <c r="B116" s="3" t="s">
        <v>592</v>
      </c>
      <c r="C116" s="3" t="s">
        <v>541</v>
      </c>
      <c r="D116" s="3" t="s">
        <v>1</v>
      </c>
      <c r="E116" s="3" t="str">
        <f>VLOOKUP(B116,key!A:D,4,FALSE)</f>
        <v>T-heat_only</v>
      </c>
      <c r="F116" s="3">
        <v>30.868944862074855</v>
      </c>
      <c r="G116" s="3">
        <f t="shared" si="1"/>
        <v>0.22855801049418695</v>
      </c>
      <c r="H116" s="3">
        <f>VLOOKUP(B116,key!A:J,5,FALSE)</f>
        <v>7.9</v>
      </c>
      <c r="I116" s="3">
        <f>VLOOKUP(B116,key!A:J,8,FALSE)</f>
        <v>64</v>
      </c>
      <c r="J116" s="3">
        <f>VLOOKUP(B116,key!A:J,10,FALSE)</f>
        <v>3.0242</v>
      </c>
    </row>
    <row r="117" spans="1:10" x14ac:dyDescent="0.4">
      <c r="A117" s="3">
        <v>2</v>
      </c>
      <c r="B117" s="3" t="s">
        <v>593</v>
      </c>
      <c r="C117" s="3" t="s">
        <v>541</v>
      </c>
      <c r="D117" s="3" t="s">
        <v>1</v>
      </c>
      <c r="E117" s="3" t="str">
        <f>VLOOKUP(B117,key!A:D,4,FALSE)</f>
        <v>T-heat_only</v>
      </c>
      <c r="F117" s="3">
        <v>24.418454163382279</v>
      </c>
      <c r="G117" s="3">
        <f t="shared" si="1"/>
        <v>0.14499907534436723</v>
      </c>
      <c r="H117" s="3">
        <f>VLOOKUP(B117,key!A:J,5,FALSE)</f>
        <v>8.5</v>
      </c>
      <c r="I117" s="3">
        <f>VLOOKUP(B117,key!A:J,8,FALSE)</f>
        <v>83</v>
      </c>
      <c r="J117" s="3">
        <f>VLOOKUP(B117,key!A:J,10,FALSE)</f>
        <v>3.7708400000000002</v>
      </c>
    </row>
    <row r="118" spans="1:10" x14ac:dyDescent="0.4">
      <c r="A118" s="3">
        <v>2</v>
      </c>
      <c r="B118" s="3" t="s">
        <v>595</v>
      </c>
      <c r="C118" s="3" t="s">
        <v>541</v>
      </c>
      <c r="D118" s="3" t="s">
        <v>1</v>
      </c>
      <c r="E118" s="3" t="str">
        <f>VLOOKUP(B118,key!A:D,4,FALSE)</f>
        <v>T-heat_only</v>
      </c>
      <c r="F118" s="3">
        <v>6.5344226197675823</v>
      </c>
      <c r="G118" s="3">
        <f t="shared" si="1"/>
        <v>2.9344699336969305E-2</v>
      </c>
      <c r="H118" s="3">
        <f>VLOOKUP(B118,key!A:J,5,FALSE)</f>
        <v>9.5</v>
      </c>
      <c r="I118" s="3">
        <f>VLOOKUP(B118,key!A:J,8,FALSE)</f>
        <v>113</v>
      </c>
      <c r="J118" s="3">
        <f>VLOOKUP(B118,key!A:J,10,FALSE)</f>
        <v>4.9861200000000006</v>
      </c>
    </row>
    <row r="119" spans="1:10" x14ac:dyDescent="0.4">
      <c r="A119" s="3">
        <v>2</v>
      </c>
      <c r="B119" s="3" t="s">
        <v>596</v>
      </c>
      <c r="C119" s="3" t="s">
        <v>541</v>
      </c>
      <c r="D119" s="3" t="s">
        <v>1</v>
      </c>
      <c r="E119" s="3" t="str">
        <f>VLOOKUP(B119,key!A:D,4,FALSE)</f>
        <v>T-heat_only</v>
      </c>
      <c r="F119" s="3">
        <v>14.9877832901918</v>
      </c>
      <c r="G119" s="3">
        <f t="shared" si="1"/>
        <v>9.0957514038088064E-2</v>
      </c>
      <c r="H119" s="3">
        <f>VLOOKUP(B119,key!A:J,5,FALSE)</f>
        <v>8.4</v>
      </c>
      <c r="I119" s="3">
        <f>VLOOKUP(B119,key!A:J,8,FALSE)</f>
        <v>81</v>
      </c>
      <c r="J119" s="3">
        <f>VLOOKUP(B119,key!A:J,10,FALSE)</f>
        <v>3.6896400000000003</v>
      </c>
    </row>
    <row r="120" spans="1:10" x14ac:dyDescent="0.4">
      <c r="A120" s="3">
        <v>2</v>
      </c>
      <c r="B120" s="3" t="s">
        <v>597</v>
      </c>
      <c r="C120" s="3" t="s">
        <v>541</v>
      </c>
      <c r="D120" s="3" t="s">
        <v>1</v>
      </c>
      <c r="E120" s="3" t="str">
        <f>VLOOKUP(B120,key!A:D,4,FALSE)</f>
        <v>T-heat_only</v>
      </c>
      <c r="F120" s="3">
        <v>78.612568910168733</v>
      </c>
      <c r="G120" s="3">
        <f t="shared" si="1"/>
        <v>0.53656035869880236</v>
      </c>
      <c r="H120" s="3">
        <f>VLOOKUP(B120,key!A:J,5,FALSE)</f>
        <v>7.9</v>
      </c>
      <c r="I120" s="3">
        <f>VLOOKUP(B120,key!A:J,8,FALSE)</f>
        <v>71</v>
      </c>
      <c r="J120" s="3">
        <f>VLOOKUP(B120,key!A:J,10,FALSE)</f>
        <v>3.2806400000000004</v>
      </c>
    </row>
    <row r="121" spans="1:10" x14ac:dyDescent="0.4">
      <c r="A121" s="3">
        <v>2</v>
      </c>
      <c r="B121" s="3" t="s">
        <v>598</v>
      </c>
      <c r="C121" s="3" t="s">
        <v>541</v>
      </c>
      <c r="D121" s="3" t="s">
        <v>1</v>
      </c>
      <c r="E121" s="3" t="str">
        <f>VLOOKUP(B121,key!A:D,4,FALSE)</f>
        <v>T-heat_only</v>
      </c>
      <c r="F121" s="3">
        <v>74.407418209063522</v>
      </c>
      <c r="G121" s="3">
        <f t="shared" si="1"/>
        <v>0.42388395374870319</v>
      </c>
      <c r="H121" s="3">
        <f>VLOOKUP(B121,key!A:J,5,FALSE)</f>
        <v>8.1</v>
      </c>
      <c r="I121" s="3">
        <f>VLOOKUP(B121,key!A:J,8,FALSE)</f>
        <v>87</v>
      </c>
      <c r="J121" s="3">
        <f>VLOOKUP(B121,key!A:J,10,FALSE)</f>
        <v>3.9305600000000003</v>
      </c>
    </row>
    <row r="122" spans="1:10" x14ac:dyDescent="0.4">
      <c r="A122" s="3">
        <v>2</v>
      </c>
      <c r="B122" s="3" t="s">
        <v>599</v>
      </c>
      <c r="C122" s="3" t="s">
        <v>541</v>
      </c>
      <c r="D122" s="3" t="s">
        <v>1</v>
      </c>
      <c r="E122" s="3" t="str">
        <f>VLOOKUP(B122,key!A:D,4,FALSE)</f>
        <v>T-heat_only</v>
      </c>
      <c r="F122" s="3">
        <v>66.40743003226612</v>
      </c>
      <c r="G122" s="3">
        <f t="shared" si="1"/>
        <v>0.47757218652332545</v>
      </c>
      <c r="H122" s="3">
        <f>VLOOKUP(B122,key!A:J,5,FALSE)</f>
        <v>7.2</v>
      </c>
      <c r="I122" s="3">
        <f>VLOOKUP(B122,key!A:J,8,FALSE)</f>
        <v>66</v>
      </c>
      <c r="J122" s="3">
        <f>VLOOKUP(B122,key!A:J,10,FALSE)</f>
        <v>3.1136000000000004</v>
      </c>
    </row>
    <row r="123" spans="1:10" x14ac:dyDescent="0.4">
      <c r="A123" s="3">
        <v>2</v>
      </c>
      <c r="B123" s="3" t="s">
        <v>600</v>
      </c>
      <c r="C123" s="3" t="s">
        <v>541</v>
      </c>
      <c r="D123" s="3" t="s">
        <v>1</v>
      </c>
      <c r="E123" s="3" t="str">
        <f>VLOOKUP(B123,key!A:D,4,FALSE)</f>
        <v>T-heat_only</v>
      </c>
      <c r="F123" s="3">
        <v>9.4714219359801461</v>
      </c>
      <c r="G123" s="3">
        <f t="shared" si="1"/>
        <v>5.3154026337735021E-2</v>
      </c>
      <c r="H123" s="3">
        <f>VLOOKUP(B123,key!A:J,5,FALSE)</f>
        <v>8.6</v>
      </c>
      <c r="I123" s="3">
        <f>VLOOKUP(B123,key!A:J,8,FALSE)</f>
        <v>88</v>
      </c>
      <c r="J123" s="3">
        <f>VLOOKUP(B123,key!A:J,10,FALSE)</f>
        <v>3.9899200000000001</v>
      </c>
    </row>
    <row r="124" spans="1:10" x14ac:dyDescent="0.4">
      <c r="A124" s="3">
        <v>2</v>
      </c>
      <c r="B124" s="3" t="s">
        <v>601</v>
      </c>
      <c r="C124" s="3" t="s">
        <v>541</v>
      </c>
      <c r="D124" s="3" t="s">
        <v>1</v>
      </c>
      <c r="E124" s="3" t="str">
        <f>VLOOKUP(B124,key!A:D,4,FALSE)</f>
        <v>T-heat_only</v>
      </c>
      <c r="F124" s="3">
        <v>13.32952222038071</v>
      </c>
      <c r="G124" s="3">
        <f t="shared" si="1"/>
        <v>8.6110509673015659E-2</v>
      </c>
      <c r="H124" s="3">
        <f>VLOOKUP(B124,key!A:J,5,FALSE)</f>
        <v>7.5</v>
      </c>
      <c r="I124" s="3">
        <f>VLOOKUP(B124,key!A:J,8,FALSE)</f>
        <v>75</v>
      </c>
      <c r="J124" s="3">
        <f>VLOOKUP(B124,key!A:J,10,FALSE)</f>
        <v>3.4661200000000001</v>
      </c>
    </row>
    <row r="125" spans="1:10" x14ac:dyDescent="0.4">
      <c r="A125" s="3">
        <v>2</v>
      </c>
      <c r="B125" s="3" t="s">
        <v>602</v>
      </c>
      <c r="C125" s="3" t="s">
        <v>541</v>
      </c>
      <c r="D125" s="3" t="s">
        <v>1</v>
      </c>
      <c r="E125" s="3" t="str">
        <f>VLOOKUP(B125,key!A:D,4,FALSE)</f>
        <v>T-heat_only</v>
      </c>
      <c r="F125" s="3">
        <v>12.358436546819348</v>
      </c>
      <c r="G125" s="3">
        <f t="shared" si="1"/>
        <v>0.10074897535620597</v>
      </c>
      <c r="H125" s="3">
        <f>VLOOKUP(B125,key!A:J,5,FALSE)</f>
        <v>7.5</v>
      </c>
      <c r="I125" s="3">
        <f>VLOOKUP(B125,key!A:J,8,FALSE)</f>
        <v>57</v>
      </c>
      <c r="J125" s="3">
        <f>VLOOKUP(B125,key!A:J,10,FALSE)</f>
        <v>2.74668</v>
      </c>
    </row>
    <row r="126" spans="1:10" x14ac:dyDescent="0.4">
      <c r="A126" s="3">
        <v>2</v>
      </c>
      <c r="B126" s="3" t="s">
        <v>604</v>
      </c>
      <c r="C126" s="3" t="s">
        <v>541</v>
      </c>
      <c r="D126" s="3" t="s">
        <v>1</v>
      </c>
      <c r="E126" s="3" t="str">
        <f>VLOOKUP(B126,key!A:D,4,FALSE)</f>
        <v>T-heat_only</v>
      </c>
      <c r="F126" s="3">
        <v>11.738422141830654</v>
      </c>
      <c r="G126" s="3">
        <f t="shared" si="1"/>
        <v>7.5860678735696768E-2</v>
      </c>
      <c r="H126" s="3">
        <f>VLOOKUP(B126,key!A:J,5,FALSE)</f>
        <v>7.6</v>
      </c>
      <c r="I126" s="3">
        <f>VLOOKUP(B126,key!A:J,8,FALSE)</f>
        <v>75</v>
      </c>
      <c r="J126" s="3">
        <f>VLOOKUP(B126,key!A:J,10,FALSE)</f>
        <v>3.4648000000000003</v>
      </c>
    </row>
    <row r="127" spans="1:10" x14ac:dyDescent="0.4">
      <c r="A127" s="3">
        <v>2</v>
      </c>
      <c r="B127" s="3" t="s">
        <v>605</v>
      </c>
      <c r="C127" s="3" t="s">
        <v>541</v>
      </c>
      <c r="D127" s="3" t="s">
        <v>1</v>
      </c>
      <c r="E127" s="3" t="str">
        <f>VLOOKUP(B127,key!A:D,4,FALSE)</f>
        <v>T-heat_only</v>
      </c>
      <c r="F127" s="3">
        <v>5.7059322420182355</v>
      </c>
      <c r="G127" s="3">
        <f t="shared" si="1"/>
        <v>3.6592096817688637E-2</v>
      </c>
      <c r="H127" s="3">
        <f>VLOOKUP(B127,key!A:J,5,FALSE)</f>
        <v>7.8</v>
      </c>
      <c r="I127" s="3">
        <f>VLOOKUP(B127,key!A:J,8,FALSE)</f>
        <v>76</v>
      </c>
      <c r="J127" s="3">
        <f>VLOOKUP(B127,key!A:J,10,FALSE)</f>
        <v>3.4916</v>
      </c>
    </row>
    <row r="128" spans="1:10" x14ac:dyDescent="0.4">
      <c r="A128" s="3">
        <v>2</v>
      </c>
      <c r="B128" s="3" t="s">
        <v>606</v>
      </c>
      <c r="C128" s="3" t="s">
        <v>541</v>
      </c>
      <c r="D128" s="3" t="s">
        <v>1</v>
      </c>
      <c r="E128" s="3" t="str">
        <f>VLOOKUP(B128,key!A:D,4,FALSE)</f>
        <v>T-heat_only</v>
      </c>
      <c r="F128" s="3">
        <v>4.8031880761931518</v>
      </c>
      <c r="G128" s="3">
        <f t="shared" si="1"/>
        <v>1.9649056736120097E-2</v>
      </c>
      <c r="H128" s="3">
        <f>VLOOKUP(B128,key!A:J,5,FALSE)</f>
        <v>9.5</v>
      </c>
      <c r="I128" s="3">
        <f>VLOOKUP(B128,key!A:J,8,FALSE)</f>
        <v>125</v>
      </c>
      <c r="J128" s="3">
        <f>VLOOKUP(B128,key!A:J,10,FALSE)</f>
        <v>5.4736000000000002</v>
      </c>
    </row>
    <row r="129" spans="1:10" x14ac:dyDescent="0.4">
      <c r="A129" s="3">
        <v>2</v>
      </c>
      <c r="B129" s="3" t="s">
        <v>607</v>
      </c>
      <c r="C129" s="3" t="s">
        <v>541</v>
      </c>
      <c r="D129" s="3" t="s">
        <v>1</v>
      </c>
      <c r="E129" s="3" t="str">
        <f>VLOOKUP(B129,key!A:D,4,FALSE)</f>
        <v>T-heat_only</v>
      </c>
      <c r="F129" s="3">
        <v>8.8402295947579432</v>
      </c>
      <c r="G129" s="3">
        <f t="shared" si="1"/>
        <v>5.0925367871201048E-2</v>
      </c>
      <c r="H129" s="3">
        <f>VLOOKUP(B129,key!A:J,5,FALSE)</f>
        <v>8.6999999999999993</v>
      </c>
      <c r="I129" s="3">
        <f>VLOOKUP(B129,key!A:J,8,FALSE)</f>
        <v>86</v>
      </c>
      <c r="J129" s="3">
        <f>VLOOKUP(B129,key!A:J,10,FALSE)</f>
        <v>3.8870000000000005</v>
      </c>
    </row>
    <row r="130" spans="1:10" x14ac:dyDescent="0.4">
      <c r="A130" s="3">
        <v>2</v>
      </c>
      <c r="B130" s="3" t="s">
        <v>608</v>
      </c>
      <c r="C130" s="3" t="s">
        <v>541</v>
      </c>
      <c r="D130" s="3" t="s">
        <v>1</v>
      </c>
      <c r="E130" s="3" t="str">
        <f>VLOOKUP(B130,key!A:D,4,FALSE)</f>
        <v>T-heat_only</v>
      </c>
      <c r="F130" s="3">
        <v>7.9306157990016288</v>
      </c>
      <c r="G130" s="3">
        <f t="shared" si="1"/>
        <v>5.0062358223619742E-2</v>
      </c>
      <c r="H130" s="3">
        <f>VLOOKUP(B130,key!A:J,5,FALSE)</f>
        <v>7.8</v>
      </c>
      <c r="I130" s="3">
        <f>VLOOKUP(B130,key!A:J,8,FALSE)</f>
        <v>77</v>
      </c>
      <c r="J130" s="3">
        <f>VLOOKUP(B130,key!A:J,10,FALSE)</f>
        <v>3.5471600000000003</v>
      </c>
    </row>
    <row r="131" spans="1:10" x14ac:dyDescent="0.4">
      <c r="A131" s="3">
        <v>2</v>
      </c>
      <c r="B131" s="3" t="s">
        <v>609</v>
      </c>
      <c r="C131" s="3" t="s">
        <v>541</v>
      </c>
      <c r="D131" s="3" t="s">
        <v>1</v>
      </c>
      <c r="E131" s="3" t="str">
        <f>VLOOKUP(B131,key!A:D,4,FALSE)</f>
        <v>T-heat_only</v>
      </c>
      <c r="F131" s="3">
        <v>16.560795801669599</v>
      </c>
      <c r="G131" s="3">
        <f t="shared" ref="G131:G154" si="2">(F131/44.6596)/J131</f>
        <v>8.150022254970743E-2</v>
      </c>
      <c r="H131" s="3">
        <f>VLOOKUP(B131,key!A:J,5,FALSE)</f>
        <v>9</v>
      </c>
      <c r="I131" s="3">
        <f>VLOOKUP(B131,key!A:J,8,FALSE)</f>
        <v>102</v>
      </c>
      <c r="J131" s="3">
        <f>VLOOKUP(B131,key!A:J,10,FALSE)</f>
        <v>4.5499600000000004</v>
      </c>
    </row>
    <row r="132" spans="1:10" x14ac:dyDescent="0.4">
      <c r="A132" s="3">
        <v>2</v>
      </c>
      <c r="B132" s="3" t="s">
        <v>610</v>
      </c>
      <c r="C132" s="3" t="s">
        <v>541</v>
      </c>
      <c r="D132" s="3" t="s">
        <v>1</v>
      </c>
      <c r="E132" s="3" t="str">
        <f>VLOOKUP(B132,key!A:D,4,FALSE)</f>
        <v>T-heat_only</v>
      </c>
      <c r="F132" s="3">
        <v>8.3757922961035831</v>
      </c>
      <c r="G132" s="3">
        <f t="shared" si="2"/>
        <v>4.4335352856178033E-2</v>
      </c>
      <c r="H132" s="3">
        <f>VLOOKUP(B132,key!A:J,5,FALSE)</f>
        <v>9.6999999999999993</v>
      </c>
      <c r="I132" s="3">
        <f>VLOOKUP(B132,key!A:J,8,FALSE)</f>
        <v>94</v>
      </c>
      <c r="J132" s="3">
        <f>VLOOKUP(B132,key!A:J,10,FALSE)</f>
        <v>4.2302</v>
      </c>
    </row>
    <row r="133" spans="1:10" x14ac:dyDescent="0.4">
      <c r="A133" s="3">
        <v>2</v>
      </c>
      <c r="B133" s="3" t="s">
        <v>611</v>
      </c>
      <c r="C133" s="3" t="s">
        <v>541</v>
      </c>
      <c r="D133" s="3" t="s">
        <v>1</v>
      </c>
      <c r="E133" s="3" t="str">
        <f>VLOOKUP(B133,key!A:D,4,FALSE)</f>
        <v>T-heat_only</v>
      </c>
      <c r="F133" s="3">
        <v>12.107689165132228</v>
      </c>
      <c r="G133" s="3">
        <f t="shared" si="2"/>
        <v>9.2478701048758882E-2</v>
      </c>
      <c r="H133" s="3">
        <f>VLOOKUP(B133,key!A:J,5,FALSE)</f>
        <v>7.4</v>
      </c>
      <c r="I133" s="3">
        <f>VLOOKUP(B133,key!A:J,8,FALSE)</f>
        <v>62</v>
      </c>
      <c r="J133" s="3">
        <f>VLOOKUP(B133,key!A:J,10,FALSE)</f>
        <v>2.9316000000000004</v>
      </c>
    </row>
    <row r="134" spans="1:10" x14ac:dyDescent="0.4">
      <c r="A134" s="3">
        <v>2</v>
      </c>
      <c r="B134" s="3" t="s">
        <v>612</v>
      </c>
      <c r="C134" s="3" t="s">
        <v>541</v>
      </c>
      <c r="D134" s="3" t="s">
        <v>1</v>
      </c>
      <c r="E134" s="3" t="str">
        <f>VLOOKUP(B134,key!A:D,4,FALSE)</f>
        <v>T-heat_only</v>
      </c>
      <c r="F134" s="3">
        <v>11.795856191958933</v>
      </c>
      <c r="G134" s="3">
        <f t="shared" si="2"/>
        <v>0.10407923526642458</v>
      </c>
      <c r="H134" s="3">
        <f>VLOOKUP(B134,key!A:J,5,FALSE)</f>
        <v>7.5</v>
      </c>
      <c r="I134" s="3">
        <f>VLOOKUP(B134,key!A:J,8,FALSE)</f>
        <v>52</v>
      </c>
      <c r="J134" s="3">
        <f>VLOOKUP(B134,key!A:J,10,FALSE)</f>
        <v>2.53776</v>
      </c>
    </row>
    <row r="135" spans="1:10" x14ac:dyDescent="0.4">
      <c r="A135" s="3">
        <v>2</v>
      </c>
      <c r="B135" s="3" t="s">
        <v>613</v>
      </c>
      <c r="C135" s="3" t="s">
        <v>541</v>
      </c>
      <c r="D135" s="3" t="s">
        <v>1</v>
      </c>
      <c r="E135" s="3" t="str">
        <f>VLOOKUP(B135,key!A:D,4,FALSE)</f>
        <v>T-heat_only</v>
      </c>
      <c r="F135" s="3">
        <v>23.140186395375409</v>
      </c>
      <c r="G135" s="3">
        <f t="shared" si="2"/>
        <v>0.13693651154300562</v>
      </c>
      <c r="H135" s="3">
        <f>VLOOKUP(B135,key!A:J,5,FALSE)</f>
        <v>8</v>
      </c>
      <c r="I135" s="3">
        <f>VLOOKUP(B135,key!A:J,8,FALSE)</f>
        <v>83</v>
      </c>
      <c r="J135" s="3">
        <f>VLOOKUP(B135,key!A:J,10,FALSE)</f>
        <v>3.7838400000000001</v>
      </c>
    </row>
    <row r="136" spans="1:10" x14ac:dyDescent="0.4">
      <c r="A136" s="3">
        <v>2</v>
      </c>
      <c r="B136" s="3" t="s">
        <v>614</v>
      </c>
      <c r="C136" s="3" t="s">
        <v>541</v>
      </c>
      <c r="D136" s="3" t="s">
        <v>1</v>
      </c>
      <c r="E136" s="3" t="str">
        <f>VLOOKUP(B136,key!A:D,4,FALSE)</f>
        <v>T-heat_only</v>
      </c>
      <c r="F136" s="3">
        <v>53.500284607630519</v>
      </c>
      <c r="G136" s="3">
        <f t="shared" si="2"/>
        <v>0.30207198885032566</v>
      </c>
      <c r="H136" s="3">
        <f>VLOOKUP(B136,key!A:J,5,FALSE)</f>
        <v>8.9</v>
      </c>
      <c r="I136" s="3">
        <f>VLOOKUP(B136,key!A:J,8,FALSE)</f>
        <v>88</v>
      </c>
      <c r="J136" s="3">
        <f>VLOOKUP(B136,key!A:J,10,FALSE)</f>
        <v>3.9658000000000002</v>
      </c>
    </row>
    <row r="137" spans="1:10" x14ac:dyDescent="0.4">
      <c r="A137" s="3">
        <v>2</v>
      </c>
      <c r="B137" s="3" t="s">
        <v>615</v>
      </c>
      <c r="C137" s="3" t="s">
        <v>541</v>
      </c>
      <c r="D137" s="3" t="s">
        <v>1</v>
      </c>
      <c r="E137" s="3" t="str">
        <f>VLOOKUP(B137,key!A:D,4,FALSE)</f>
        <v>T-heat_only</v>
      </c>
      <c r="F137" s="3">
        <v>26.893711017881941</v>
      </c>
      <c r="G137" s="3">
        <f t="shared" si="2"/>
        <v>0.19601624922944669</v>
      </c>
      <c r="H137" s="3">
        <f>VLOOKUP(B137,key!A:J,5,FALSE)</f>
        <v>7.7</v>
      </c>
      <c r="I137" s="3">
        <f>VLOOKUP(B137,key!A:J,8,FALSE)</f>
        <v>65</v>
      </c>
      <c r="J137" s="3">
        <f>VLOOKUP(B137,key!A:J,10,FALSE)</f>
        <v>3.0721600000000002</v>
      </c>
    </row>
    <row r="138" spans="1:10" x14ac:dyDescent="0.4">
      <c r="A138" s="3">
        <v>2</v>
      </c>
      <c r="B138" s="3" t="s">
        <v>616</v>
      </c>
      <c r="C138" s="3" t="s">
        <v>541</v>
      </c>
      <c r="D138" s="3" t="s">
        <v>1</v>
      </c>
      <c r="E138" s="3" t="str">
        <f>VLOOKUP(B138,key!A:D,4,FALSE)</f>
        <v>T-heat_only</v>
      </c>
      <c r="F138" s="3">
        <v>6.956627829909479</v>
      </c>
      <c r="G138" s="3">
        <f t="shared" si="2"/>
        <v>4.0259811893375824E-2</v>
      </c>
      <c r="H138" s="3">
        <f>VLOOKUP(B138,key!A:J,5,FALSE)</f>
        <v>8.4</v>
      </c>
      <c r="I138" s="3">
        <f>VLOOKUP(B138,key!A:J,8,FALSE)</f>
        <v>85</v>
      </c>
      <c r="J138" s="3">
        <f>VLOOKUP(B138,key!A:J,10,FALSE)</f>
        <v>3.8691200000000001</v>
      </c>
    </row>
    <row r="139" spans="1:10" x14ac:dyDescent="0.4">
      <c r="A139" s="3">
        <v>2</v>
      </c>
      <c r="B139" s="3" t="s">
        <v>617</v>
      </c>
      <c r="C139" s="3" t="s">
        <v>541</v>
      </c>
      <c r="D139" s="3" t="s">
        <v>1</v>
      </c>
      <c r="E139" s="3" t="str">
        <f>VLOOKUP(B139,key!A:D,4,FALSE)</f>
        <v>T-heat_only</v>
      </c>
      <c r="F139" s="3">
        <v>23.286199761796894</v>
      </c>
      <c r="G139" s="3">
        <f t="shared" si="2"/>
        <v>0.10291552314080292</v>
      </c>
      <c r="H139" s="3">
        <f>VLOOKUP(B139,key!A:J,5,FALSE)</f>
        <v>9.4</v>
      </c>
      <c r="I139" s="3">
        <f>VLOOKUP(B139,key!A:J,8,FALSE)</f>
        <v>115</v>
      </c>
      <c r="J139" s="3">
        <f>VLOOKUP(B139,key!A:J,10,FALSE)</f>
        <v>5.0664400000000001</v>
      </c>
    </row>
    <row r="140" spans="1:10" x14ac:dyDescent="0.4">
      <c r="A140" s="3">
        <v>2</v>
      </c>
      <c r="B140" s="3" t="s">
        <v>618</v>
      </c>
      <c r="C140" s="3" t="s">
        <v>541</v>
      </c>
      <c r="D140" s="3" t="s">
        <v>1</v>
      </c>
      <c r="E140" s="3" t="str">
        <f>VLOOKUP(B140,key!A:D,4,FALSE)</f>
        <v>T-heat_only</v>
      </c>
      <c r="F140" s="3">
        <v>11.394597497763584</v>
      </c>
      <c r="G140" s="3">
        <f t="shared" si="2"/>
        <v>7.5385370749336461E-2</v>
      </c>
      <c r="H140" s="3">
        <f>VLOOKUP(B140,key!A:J,5,FALSE)</f>
        <v>8.5</v>
      </c>
      <c r="I140" s="3">
        <f>VLOOKUP(B140,key!A:J,8,FALSE)</f>
        <v>73</v>
      </c>
      <c r="J140" s="3">
        <f>VLOOKUP(B140,key!A:J,10,FALSE)</f>
        <v>3.3845200000000002</v>
      </c>
    </row>
    <row r="141" spans="1:10" x14ac:dyDescent="0.4">
      <c r="A141" s="3">
        <v>2</v>
      </c>
      <c r="B141" s="3" t="s">
        <v>619</v>
      </c>
      <c r="C141" s="3" t="s">
        <v>541</v>
      </c>
      <c r="D141" s="3" t="s">
        <v>1</v>
      </c>
      <c r="E141" s="3" t="str">
        <f>VLOOKUP(B141,key!A:D,4,FALSE)</f>
        <v>T-heat_only</v>
      </c>
      <c r="F141" s="3">
        <v>12.719676227653935</v>
      </c>
      <c r="G141" s="3">
        <f t="shared" si="2"/>
        <v>7.7785709454764651E-2</v>
      </c>
      <c r="H141" s="3">
        <f>VLOOKUP(B141,key!A:J,5,FALSE)</f>
        <v>7.8</v>
      </c>
      <c r="I141" s="3">
        <f>VLOOKUP(B141,key!A:J,8,FALSE)</f>
        <v>80</v>
      </c>
      <c r="J141" s="3">
        <f>VLOOKUP(B141,key!A:J,10,FALSE)</f>
        <v>3.6615200000000003</v>
      </c>
    </row>
    <row r="142" spans="1:10" x14ac:dyDescent="0.4">
      <c r="A142" s="3">
        <v>2</v>
      </c>
      <c r="B142" s="3" t="s">
        <v>620</v>
      </c>
      <c r="C142" s="3" t="s">
        <v>541</v>
      </c>
      <c r="D142" s="3" t="s">
        <v>1</v>
      </c>
      <c r="E142" s="3" t="str">
        <f>VLOOKUP(B142,key!A:D,4,FALSE)</f>
        <v>T-heat_only</v>
      </c>
      <c r="F142" s="3">
        <v>11.416986097792488</v>
      </c>
      <c r="G142" s="3">
        <f t="shared" si="2"/>
        <v>6.144239738204061E-2</v>
      </c>
      <c r="H142" s="3">
        <f>VLOOKUP(B142,key!A:J,5,FALSE)</f>
        <v>8.5</v>
      </c>
      <c r="I142" s="3">
        <f>VLOOKUP(B142,key!A:J,8,FALSE)</f>
        <v>93</v>
      </c>
      <c r="J142" s="3">
        <f>VLOOKUP(B142,key!A:J,10,FALSE)</f>
        <v>4.1607200000000004</v>
      </c>
    </row>
    <row r="143" spans="1:10" x14ac:dyDescent="0.4">
      <c r="A143" s="3">
        <v>2</v>
      </c>
      <c r="B143" s="3" t="s">
        <v>621</v>
      </c>
      <c r="C143" s="3" t="s">
        <v>541</v>
      </c>
      <c r="D143" s="3" t="s">
        <v>1</v>
      </c>
      <c r="E143" s="3" t="str">
        <f>VLOOKUP(B143,key!A:D,4,FALSE)</f>
        <v>T-heat_only</v>
      </c>
      <c r="F143" s="3">
        <v>78.259942994625419</v>
      </c>
      <c r="G143" s="3">
        <f t="shared" si="2"/>
        <v>0.53311353555676844</v>
      </c>
      <c r="H143" s="3">
        <f>VLOOKUP(B143,key!A:J,5,FALSE)</f>
        <v>9</v>
      </c>
      <c r="I143" s="3">
        <f>VLOOKUP(B143,key!A:J,8,FALSE)</f>
        <v>71</v>
      </c>
      <c r="J143" s="3">
        <f>VLOOKUP(B143,key!A:J,10,FALSE)</f>
        <v>3.2870400000000002</v>
      </c>
    </row>
    <row r="144" spans="1:10" x14ac:dyDescent="0.4">
      <c r="A144" s="3">
        <v>2</v>
      </c>
      <c r="B144" s="3" t="s">
        <v>622</v>
      </c>
      <c r="C144" s="3" t="s">
        <v>541</v>
      </c>
      <c r="D144" s="3" t="s">
        <v>1</v>
      </c>
      <c r="E144" s="3" t="str">
        <f>VLOOKUP(B144,key!A:D,4,FALSE)</f>
        <v>T-heat_only</v>
      </c>
      <c r="F144" s="3">
        <v>28.450952094021289</v>
      </c>
      <c r="G144" s="3">
        <f t="shared" si="2"/>
        <v>0.18040551953468639</v>
      </c>
      <c r="H144" s="3">
        <f>VLOOKUP(B144,key!A:J,5,FALSE)</f>
        <v>8.3000000000000007</v>
      </c>
      <c r="I144" s="3">
        <f>VLOOKUP(B144,key!A:J,8,FALSE)</f>
        <v>77</v>
      </c>
      <c r="J144" s="3">
        <f>VLOOKUP(B144,key!A:J,10,FALSE)</f>
        <v>3.5312800000000002</v>
      </c>
    </row>
    <row r="145" spans="1:10" x14ac:dyDescent="0.4">
      <c r="A145" s="3">
        <v>2</v>
      </c>
      <c r="B145" s="3" t="s">
        <v>623</v>
      </c>
      <c r="C145" s="3" t="s">
        <v>541</v>
      </c>
      <c r="D145" s="3" t="s">
        <v>1</v>
      </c>
      <c r="E145" s="3" t="str">
        <f>VLOOKUP(B145,key!A:D,4,FALSE)</f>
        <v>T-heat_only</v>
      </c>
      <c r="F145" s="3">
        <v>53.293501695853649</v>
      </c>
      <c r="G145" s="3">
        <f t="shared" si="2"/>
        <v>0.33861698599062884</v>
      </c>
      <c r="H145" s="3">
        <f>VLOOKUP(B145,key!A:J,5,FALSE)</f>
        <v>8</v>
      </c>
      <c r="I145" s="3">
        <f>VLOOKUP(B145,key!A:J,8,FALSE)</f>
        <v>77</v>
      </c>
      <c r="J145" s="3">
        <f>VLOOKUP(B145,key!A:J,10,FALSE)</f>
        <v>3.5241200000000004</v>
      </c>
    </row>
    <row r="146" spans="1:10" x14ac:dyDescent="0.4">
      <c r="A146" s="3">
        <v>2</v>
      </c>
      <c r="B146" s="3" t="s">
        <v>624</v>
      </c>
      <c r="C146" s="3" t="s">
        <v>541</v>
      </c>
      <c r="D146" s="3" t="s">
        <v>1</v>
      </c>
      <c r="E146" s="3" t="str">
        <f>VLOOKUP(B146,key!A:D,4,FALSE)</f>
        <v>T-heat_only</v>
      </c>
      <c r="F146" s="3">
        <v>2.6359088266382571</v>
      </c>
      <c r="G146" s="3">
        <f t="shared" si="2"/>
        <v>1.1312747161866558E-2</v>
      </c>
      <c r="H146" s="3">
        <f>VLOOKUP(B146,key!A:J,5,FALSE)</f>
        <v>9.8000000000000007</v>
      </c>
      <c r="I146" s="3">
        <f>VLOOKUP(B146,key!A:J,8,FALSE)</f>
        <v>119</v>
      </c>
      <c r="J146" s="3">
        <f>VLOOKUP(B146,key!A:J,10,FALSE)</f>
        <v>5.21732</v>
      </c>
    </row>
    <row r="147" spans="1:10" x14ac:dyDescent="0.4">
      <c r="A147" s="3">
        <v>2</v>
      </c>
      <c r="B147" s="3" t="s">
        <v>625</v>
      </c>
      <c r="C147" s="3" t="s">
        <v>541</v>
      </c>
      <c r="D147" s="3" t="s">
        <v>1</v>
      </c>
      <c r="E147" s="3" t="str">
        <f>VLOOKUP(B147,key!A:D,4,FALSE)</f>
        <v>T-heat_only</v>
      </c>
      <c r="F147" s="3">
        <v>24.543424150350148</v>
      </c>
      <c r="G147" s="3">
        <f t="shared" si="2"/>
        <v>9.5951258740783529E-2</v>
      </c>
      <c r="H147" s="3">
        <f>VLOOKUP(B147,key!A:J,5,FALSE)</f>
        <v>10.3</v>
      </c>
      <c r="I147" s="3">
        <f>VLOOKUP(B147,key!A:J,8,FALSE)</f>
        <v>132</v>
      </c>
      <c r="J147" s="3">
        <f>VLOOKUP(B147,key!A:J,10,FALSE)</f>
        <v>5.7275600000000004</v>
      </c>
    </row>
    <row r="148" spans="1:10" x14ac:dyDescent="0.4">
      <c r="A148" s="3">
        <v>2</v>
      </c>
      <c r="B148" s="3" t="s">
        <v>627</v>
      </c>
      <c r="C148" s="3" t="s">
        <v>541</v>
      </c>
      <c r="D148" s="3" t="s">
        <v>1</v>
      </c>
      <c r="E148" s="3" t="str">
        <f>VLOOKUP(B148,key!A:D,4,FALSE)</f>
        <v>T-heat_only</v>
      </c>
      <c r="F148" s="3">
        <v>6.8604168804751282</v>
      </c>
      <c r="G148" s="3">
        <f t="shared" si="2"/>
        <v>4.0759418303969799E-2</v>
      </c>
      <c r="H148" s="3">
        <f>VLOOKUP(B148,key!A:J,5,FALSE)</f>
        <v>8.4</v>
      </c>
      <c r="I148" s="3">
        <f>VLOOKUP(B148,key!A:J,8,FALSE)</f>
        <v>83</v>
      </c>
      <c r="J148" s="3">
        <f>VLOOKUP(B148,key!A:J,10,FALSE)</f>
        <v>3.7688400000000004</v>
      </c>
    </row>
    <row r="149" spans="1:10" x14ac:dyDescent="0.4">
      <c r="A149" s="3">
        <v>2</v>
      </c>
      <c r="B149" s="3" t="s">
        <v>628</v>
      </c>
      <c r="C149" s="3" t="s">
        <v>541</v>
      </c>
      <c r="D149" s="3" t="s">
        <v>1</v>
      </c>
      <c r="E149" s="3" t="str">
        <f>VLOOKUP(B149,key!A:D,4,FALSE)</f>
        <v>T-heat_only</v>
      </c>
      <c r="F149" s="3">
        <v>22.303001503681031</v>
      </c>
      <c r="G149" s="3">
        <f t="shared" si="2"/>
        <v>0.12256175668504864</v>
      </c>
      <c r="H149" s="3">
        <f>VLOOKUP(B149,key!A:J,5,FALSE)</f>
        <v>9.6</v>
      </c>
      <c r="I149" s="3">
        <f>VLOOKUP(B149,key!A:J,8,FALSE)</f>
        <v>90</v>
      </c>
      <c r="J149" s="3">
        <f>VLOOKUP(B149,key!A:J,10,FALSE)</f>
        <v>4.0746800000000007</v>
      </c>
    </row>
    <row r="150" spans="1:10" x14ac:dyDescent="0.4">
      <c r="A150" s="3">
        <v>2</v>
      </c>
      <c r="B150" s="3" t="s">
        <v>629</v>
      </c>
      <c r="C150" s="3" t="s">
        <v>541</v>
      </c>
      <c r="D150" s="3" t="s">
        <v>1</v>
      </c>
      <c r="E150" s="3" t="str">
        <f>VLOOKUP(B150,key!A:D,4,FALSE)</f>
        <v>T-heat_only</v>
      </c>
      <c r="F150" s="3">
        <v>19.282314153193241</v>
      </c>
      <c r="G150" s="3">
        <f t="shared" si="2"/>
        <v>0.168412271638541</v>
      </c>
      <c r="H150" s="3">
        <f>VLOOKUP(B150,key!A:J,5,FALSE)</f>
        <v>6.9</v>
      </c>
      <c r="I150" s="3">
        <f>VLOOKUP(B150,key!A:J,8,FALSE)</f>
        <v>53</v>
      </c>
      <c r="J150" s="3">
        <f>VLOOKUP(B150,key!A:J,10,FALSE)</f>
        <v>2.56372</v>
      </c>
    </row>
    <row r="151" spans="1:10" x14ac:dyDescent="0.4">
      <c r="A151" s="3">
        <v>2</v>
      </c>
      <c r="B151" s="3" t="s">
        <v>630</v>
      </c>
      <c r="C151" s="3" t="s">
        <v>541</v>
      </c>
      <c r="D151" s="3" t="s">
        <v>1</v>
      </c>
      <c r="E151" s="3" t="str">
        <f>VLOOKUP(B151,key!A:D,4,FALSE)</f>
        <v>T-heat_only</v>
      </c>
      <c r="F151" s="3">
        <v>28.571251433166623</v>
      </c>
      <c r="G151" s="3">
        <f t="shared" si="2"/>
        <v>0.17697264121049722</v>
      </c>
      <c r="H151" s="3">
        <f>VLOOKUP(B151,key!A:J,5,FALSE)</f>
        <v>8.1</v>
      </c>
      <c r="I151" s="3">
        <f>VLOOKUP(B151,key!A:J,8,FALSE)</f>
        <v>79</v>
      </c>
      <c r="J151" s="3">
        <f>VLOOKUP(B151,key!A:J,10,FALSE)</f>
        <v>3.6150000000000002</v>
      </c>
    </row>
    <row r="152" spans="1:10" x14ac:dyDescent="0.4">
      <c r="A152" s="3">
        <v>2</v>
      </c>
      <c r="B152" s="3" t="s">
        <v>631</v>
      </c>
      <c r="C152" s="3" t="s">
        <v>541</v>
      </c>
      <c r="D152" s="3" t="s">
        <v>1</v>
      </c>
      <c r="E152" s="3" t="str">
        <f>VLOOKUP(B152,key!A:D,4,FALSE)</f>
        <v>T-heat_only</v>
      </c>
      <c r="F152" s="3">
        <v>9.2599717375205728</v>
      </c>
      <c r="G152" s="3">
        <f t="shared" si="2"/>
        <v>8.4044945451759667E-2</v>
      </c>
      <c r="H152" s="3">
        <f>VLOOKUP(B152,key!A:J,5,FALSE)</f>
        <v>7.1</v>
      </c>
      <c r="I152" s="3">
        <f>VLOOKUP(B152,key!A:J,8,FALSE)</f>
        <v>50</v>
      </c>
      <c r="J152" s="3">
        <f>VLOOKUP(B152,key!A:J,10,FALSE)</f>
        <v>2.4670800000000002</v>
      </c>
    </row>
    <row r="153" spans="1:10" x14ac:dyDescent="0.4">
      <c r="A153" s="3">
        <v>2</v>
      </c>
      <c r="B153" s="3" t="s">
        <v>632</v>
      </c>
      <c r="C153" s="3" t="s">
        <v>541</v>
      </c>
      <c r="D153" s="3" t="s">
        <v>1</v>
      </c>
      <c r="E153" s="3" t="str">
        <f>VLOOKUP(B153,key!A:D,4,FALSE)</f>
        <v>T-heat_only</v>
      </c>
      <c r="F153" s="3">
        <v>64.077309813783415</v>
      </c>
      <c r="G153" s="3">
        <f t="shared" si="2"/>
        <v>0.58368602321408858</v>
      </c>
      <c r="H153" s="3">
        <f>VLOOKUP(B153,key!A:J,5,FALSE)</f>
        <v>7.1</v>
      </c>
      <c r="I153" s="3">
        <f>VLOOKUP(B153,key!A:J,8,FALSE)</f>
        <v>50</v>
      </c>
      <c r="J153" s="3">
        <f>VLOOKUP(B153,key!A:J,10,FALSE)</f>
        <v>2.4581600000000003</v>
      </c>
    </row>
    <row r="154" spans="1:10" x14ac:dyDescent="0.4">
      <c r="A154" s="3">
        <v>2</v>
      </c>
      <c r="B154" s="3" t="s">
        <v>633</v>
      </c>
      <c r="C154" s="3" t="s">
        <v>541</v>
      </c>
      <c r="D154" s="3" t="s">
        <v>1</v>
      </c>
      <c r="E154" s="3" t="str">
        <f>VLOOKUP(B154,key!A:D,4,FALSE)</f>
        <v>T-heat_only</v>
      </c>
      <c r="F154" s="3">
        <v>26.290245241660898</v>
      </c>
      <c r="G154" s="3">
        <f t="shared" si="2"/>
        <v>0.16966817921316615</v>
      </c>
      <c r="H154" s="3">
        <f>VLOOKUP(B154,key!A:J,5,FALSE)</f>
        <v>7.6</v>
      </c>
      <c r="I154" s="3">
        <f>VLOOKUP(B154,key!A:J,8,FALSE)</f>
        <v>75</v>
      </c>
      <c r="J154" s="3">
        <f>VLOOKUP(B154,key!A:J,10,FALSE)</f>
        <v>3.4696000000000002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D42-A291-4EAD-9B04-60B5B4BF1306}">
  <dimension ref="A1:J146"/>
  <sheetViews>
    <sheetView workbookViewId="0">
      <pane ySplit="1" topLeftCell="A94" activePane="bottomLeft" state="frozen"/>
      <selection pane="bottomLeft" activeCell="A80" sqref="A80:J139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9.23046875" style="3"/>
    <col min="8" max="8" width="9.23046875" style="1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6</v>
      </c>
      <c r="B2" s="3" t="s">
        <v>60</v>
      </c>
      <c r="C2" s="3" t="s">
        <v>541</v>
      </c>
      <c r="D2" s="3" t="str">
        <f>VLOOKUP(B2,key!A:H,2,FALSE)</f>
        <v>D</v>
      </c>
      <c r="E2" s="3" t="str">
        <f>VLOOKUP(B2,key!A:J,4,FALSE)</f>
        <v>D-heat_desiccation</v>
      </c>
      <c r="F2" s="3">
        <v>70.762195677072256</v>
      </c>
      <c r="G2" s="3">
        <f>(F2/44.6596)/J2</f>
        <v>0.52521145973425554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6</v>
      </c>
      <c r="B3" s="3" t="s">
        <v>110</v>
      </c>
      <c r="C3" s="3" t="s">
        <v>541</v>
      </c>
      <c r="D3" s="3" t="str">
        <f>VLOOKUP(B3,key!A:H,2,FALSE)</f>
        <v>D</v>
      </c>
      <c r="E3" s="3" t="str">
        <f>VLOOKUP(B3,key!A:J,4,FALSE)</f>
        <v>D-heat_desiccation</v>
      </c>
      <c r="F3" s="3">
        <v>22.90990389928686</v>
      </c>
      <c r="G3" s="3">
        <f t="shared" ref="G3:G66" si="0">(F3/44.6596)/J3</f>
        <v>0.14570418198869861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6</v>
      </c>
      <c r="B4" s="3" t="s">
        <v>175</v>
      </c>
      <c r="C4" s="3" t="s">
        <v>541</v>
      </c>
      <c r="D4" s="3" t="str">
        <f>VLOOKUP(B4,key!A:H,2,FALSE)</f>
        <v>D</v>
      </c>
      <c r="E4" s="3" t="str">
        <f>VLOOKUP(B4,key!A:J,4,FALSE)</f>
        <v>D-heat_desiccation</v>
      </c>
      <c r="F4" s="3">
        <v>80.534674218085371</v>
      </c>
      <c r="G4" s="3">
        <f t="shared" si="0"/>
        <v>0.43135791545210445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6</v>
      </c>
      <c r="B5" s="3" t="s">
        <v>92</v>
      </c>
      <c r="C5" s="3" t="s">
        <v>541</v>
      </c>
      <c r="D5" s="3" t="str">
        <f>VLOOKUP(B5,key!A:H,2,FALSE)</f>
        <v>D</v>
      </c>
      <c r="E5" s="3" t="str">
        <f>VLOOKUP(B5,key!A:J,4,FALSE)</f>
        <v>D-heat_desiccation</v>
      </c>
      <c r="F5" s="3">
        <v>71.484842878521206</v>
      </c>
      <c r="G5" s="3">
        <f t="shared" si="0"/>
        <v>0.52136729798481318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6</v>
      </c>
      <c r="B6" s="3" t="s">
        <v>38</v>
      </c>
      <c r="C6" s="3" t="s">
        <v>541</v>
      </c>
      <c r="D6" s="3" t="str">
        <f>VLOOKUP(B6,key!A:H,2,FALSE)</f>
        <v>D</v>
      </c>
      <c r="E6" s="3" t="str">
        <f>VLOOKUP(B6,key!A:J,4,FALSE)</f>
        <v>D-heat_desiccation</v>
      </c>
      <c r="F6" s="3">
        <v>57.956410776158648</v>
      </c>
      <c r="G6" s="3">
        <f t="shared" si="0"/>
        <v>0.46211751778326476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6</v>
      </c>
      <c r="B7" s="3" t="s">
        <v>56</v>
      </c>
      <c r="C7" s="3" t="s">
        <v>541</v>
      </c>
      <c r="D7" s="3" t="str">
        <f>VLOOKUP(B7,key!A:H,2,FALSE)</f>
        <v>D</v>
      </c>
      <c r="E7" s="3" t="str">
        <f>VLOOKUP(B7,key!A:J,4,FALSE)</f>
        <v>D-heat_desiccation</v>
      </c>
      <c r="F7" s="3">
        <v>46.516593522763728</v>
      </c>
      <c r="G7" s="3">
        <f t="shared" si="0"/>
        <v>0.31328384355646016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6</v>
      </c>
      <c r="B8" s="3" t="s">
        <v>100</v>
      </c>
      <c r="C8" s="3" t="s">
        <v>541</v>
      </c>
      <c r="D8" s="3" t="str">
        <f>VLOOKUP(B8,key!A:H,2,FALSE)</f>
        <v>D</v>
      </c>
      <c r="E8" s="3" t="str">
        <f>VLOOKUP(B8,key!A:J,4,FALSE)</f>
        <v>D-heat_desiccation</v>
      </c>
      <c r="F8" s="3">
        <v>79.077849490881732</v>
      </c>
      <c r="G8" s="3">
        <f t="shared" si="0"/>
        <v>0.41295763628463028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6</v>
      </c>
      <c r="B9" s="3" t="s">
        <v>50</v>
      </c>
      <c r="C9" s="3" t="s">
        <v>541</v>
      </c>
      <c r="D9" s="3" t="str">
        <f>VLOOKUP(B9,key!A:H,2,FALSE)</f>
        <v>D</v>
      </c>
      <c r="E9" s="3" t="str">
        <f>VLOOKUP(B9,key!A:J,4,FALSE)</f>
        <v>D-heat_desiccation</v>
      </c>
      <c r="F9" s="3">
        <v>50.702852146002897</v>
      </c>
      <c r="G9" s="3">
        <f t="shared" si="0"/>
        <v>0.28912926400186723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6</v>
      </c>
      <c r="B10" s="3" t="s">
        <v>132</v>
      </c>
      <c r="C10" s="3" t="s">
        <v>541</v>
      </c>
      <c r="D10" s="3" t="str">
        <f>VLOOKUP(B10,key!A:H,2,FALSE)</f>
        <v>D</v>
      </c>
      <c r="E10" s="3" t="str">
        <f>VLOOKUP(B10,key!A:J,4,FALSE)</f>
        <v>D-heat_desiccation</v>
      </c>
      <c r="F10" s="3">
        <v>56.466352654999355</v>
      </c>
      <c r="G10" s="3">
        <f t="shared" si="0"/>
        <v>0.35101556600040329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6</v>
      </c>
      <c r="B11" s="3" t="s">
        <v>88</v>
      </c>
      <c r="C11" s="3" t="s">
        <v>541</v>
      </c>
      <c r="D11" s="3" t="str">
        <f>VLOOKUP(B11,key!A:H,2,FALSE)</f>
        <v>D</v>
      </c>
      <c r="E11" s="3" t="str">
        <f>VLOOKUP(B11,key!A:J,4,FALSE)</f>
        <v>D-heat_desiccation</v>
      </c>
      <c r="F11" s="3">
        <v>35.305335232410812</v>
      </c>
      <c r="G11" s="3">
        <f t="shared" si="0"/>
        <v>0.16869308362929658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6</v>
      </c>
      <c r="B12" s="3" t="s">
        <v>58</v>
      </c>
      <c r="C12" s="3" t="s">
        <v>541</v>
      </c>
      <c r="D12" s="3" t="str">
        <f>VLOOKUP(B12,key!A:H,2,FALSE)</f>
        <v>D</v>
      </c>
      <c r="E12" s="3" t="str">
        <f>VLOOKUP(B12,key!A:J,4,FALSE)</f>
        <v>D-heat_desiccation</v>
      </c>
      <c r="F12" s="3">
        <v>57.874482933055674</v>
      </c>
      <c r="G12" s="3">
        <f t="shared" si="0"/>
        <v>0.48947045674637296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6</v>
      </c>
      <c r="B13" s="3" t="s">
        <v>6</v>
      </c>
      <c r="C13" s="3" t="s">
        <v>541</v>
      </c>
      <c r="D13" s="3" t="str">
        <f>VLOOKUP(B13,key!A:H,2,FALSE)</f>
        <v>D</v>
      </c>
      <c r="E13" s="3" t="str">
        <f>VLOOKUP(B13,key!A:J,4,FALSE)</f>
        <v>D-heat_desiccation</v>
      </c>
      <c r="F13" s="3">
        <v>20.402722685561002</v>
      </c>
      <c r="G13" s="3">
        <f t="shared" si="0"/>
        <v>0.14609838543759407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6</v>
      </c>
      <c r="B14" s="3" t="s">
        <v>18</v>
      </c>
      <c r="C14" s="3" t="s">
        <v>541</v>
      </c>
      <c r="D14" s="3" t="str">
        <f>VLOOKUP(B14,key!A:H,2,FALSE)</f>
        <v>D</v>
      </c>
      <c r="E14" s="3" t="str">
        <f>VLOOKUP(B14,key!A:J,4,FALSE)</f>
        <v>D-heat_desiccation</v>
      </c>
      <c r="F14" s="3">
        <v>86.594372986713807</v>
      </c>
      <c r="G14" s="3">
        <f t="shared" si="0"/>
        <v>0.59531444032965974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6</v>
      </c>
      <c r="B15" s="3" t="s">
        <v>70</v>
      </c>
      <c r="C15" s="3" t="s">
        <v>541</v>
      </c>
      <c r="D15" s="3" t="str">
        <f>VLOOKUP(B15,key!A:H,2,FALSE)</f>
        <v>D</v>
      </c>
      <c r="E15" s="3" t="str">
        <f>VLOOKUP(B15,key!A:J,4,FALSE)</f>
        <v>D-heat_desiccation</v>
      </c>
      <c r="F15" s="3">
        <v>20.535692128773462</v>
      </c>
      <c r="G15" s="3">
        <f t="shared" si="0"/>
        <v>0.12758089177838028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6</v>
      </c>
      <c r="B16" s="3" t="s">
        <v>14</v>
      </c>
      <c r="C16" s="3" t="s">
        <v>541</v>
      </c>
      <c r="D16" s="3" t="str">
        <f>VLOOKUP(B16,key!A:H,2,FALSE)</f>
        <v>D</v>
      </c>
      <c r="E16" s="3" t="str">
        <f>VLOOKUP(B16,key!A:J,4,FALSE)</f>
        <v>D-heat_desiccation</v>
      </c>
      <c r="F16" s="3">
        <v>60.2172723300136</v>
      </c>
      <c r="G16" s="3">
        <f t="shared" si="0"/>
        <v>0.49216729599648301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6</v>
      </c>
      <c r="B17" s="3" t="s">
        <v>165</v>
      </c>
      <c r="C17" s="3" t="s">
        <v>541</v>
      </c>
      <c r="D17" s="3" t="str">
        <f>VLOOKUP(B17,key!A:H,2,FALSE)</f>
        <v>D</v>
      </c>
      <c r="E17" s="3" t="str">
        <f>VLOOKUP(B17,key!A:J,4,FALSE)</f>
        <v>D-heat_desiccation</v>
      </c>
      <c r="F17" s="3">
        <v>54.3168193872568</v>
      </c>
      <c r="G17" s="3">
        <f t="shared" si="0"/>
        <v>0.36144281518774513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6</v>
      </c>
      <c r="B18" s="3" t="s">
        <v>5</v>
      </c>
      <c r="C18" s="3" t="s">
        <v>541</v>
      </c>
      <c r="D18" s="3" t="str">
        <f>VLOOKUP(B18,key!A:H,2,FALSE)</f>
        <v>D</v>
      </c>
      <c r="E18" s="3" t="str">
        <f>VLOOKUP(B18,key!A:J,4,FALSE)</f>
        <v>D-heat_desiccation</v>
      </c>
      <c r="F18" s="3">
        <v>73.788830425273972</v>
      </c>
      <c r="G18" s="3">
        <f t="shared" si="0"/>
        <v>0.47642737648010924</v>
      </c>
      <c r="H18" s="3">
        <f>VLOOKUP(B18,key!A:J,5,FALSE)</f>
        <v>8.4</v>
      </c>
      <c r="I18" s="3">
        <f>VLOOKUP(B18,key!A:J,8,FALSE)</f>
        <v>75</v>
      </c>
      <c r="J18" s="3">
        <f>VLOOKUP(B18,key!A:J,10,FALSE)</f>
        <v>3.4680000000000004</v>
      </c>
    </row>
    <row r="19" spans="1:10" x14ac:dyDescent="0.4">
      <c r="A19" s="3">
        <v>6</v>
      </c>
      <c r="B19" s="3" t="s">
        <v>68</v>
      </c>
      <c r="C19" s="3" t="s">
        <v>541</v>
      </c>
      <c r="D19" s="3" t="str">
        <f>VLOOKUP(B19,key!A:H,2,FALSE)</f>
        <v>D</v>
      </c>
      <c r="E19" s="3" t="str">
        <f>VLOOKUP(B19,key!A:J,4,FALSE)</f>
        <v>D-heat_desiccation</v>
      </c>
      <c r="F19" s="3">
        <v>54.763990561425516</v>
      </c>
      <c r="G19" s="3">
        <f t="shared" si="0"/>
        <v>0.23036194562353324</v>
      </c>
      <c r="H19" s="3">
        <f>VLOOKUP(B19,key!A:J,5,FALSE)</f>
        <v>9.6999999999999993</v>
      </c>
      <c r="I19" s="3">
        <f>VLOOKUP(B19,key!A:J,8,FALSE)</f>
        <v>122</v>
      </c>
      <c r="J19" s="3">
        <f>VLOOKUP(B19,key!A:J,10,FALSE)</f>
        <v>5.3231600000000006</v>
      </c>
    </row>
    <row r="20" spans="1:10" x14ac:dyDescent="0.4">
      <c r="A20" s="3">
        <v>6</v>
      </c>
      <c r="B20" s="3" t="s">
        <v>140</v>
      </c>
      <c r="C20" s="3" t="s">
        <v>541</v>
      </c>
      <c r="D20" s="3" t="str">
        <f>VLOOKUP(B20,key!A:H,2,FALSE)</f>
        <v>D</v>
      </c>
      <c r="E20" s="3" t="str">
        <f>VLOOKUP(B20,key!A:J,4,FALSE)</f>
        <v>D-heat_desiccation</v>
      </c>
      <c r="F20" s="3">
        <v>60.347215036061016</v>
      </c>
      <c r="G20" s="3">
        <f t="shared" si="0"/>
        <v>0.41433757181025882</v>
      </c>
      <c r="H20" s="3">
        <f>VLOOKUP(B20,key!A:J,5,FALSE)</f>
        <v>9.1</v>
      </c>
      <c r="I20" s="3">
        <f>VLOOKUP(B20,key!A:J,8,FALSE)</f>
        <v>70</v>
      </c>
      <c r="J20" s="3">
        <f>VLOOKUP(B20,key!A:J,10,FALSE)</f>
        <v>3.2612800000000002</v>
      </c>
    </row>
    <row r="21" spans="1:10" x14ac:dyDescent="0.4">
      <c r="A21" s="3">
        <v>6</v>
      </c>
      <c r="B21" s="3" t="s">
        <v>144</v>
      </c>
      <c r="C21" s="3" t="s">
        <v>541</v>
      </c>
      <c r="D21" s="3" t="str">
        <f>VLOOKUP(B21,key!A:H,2,FALSE)</f>
        <v>D</v>
      </c>
      <c r="E21" s="3" t="str">
        <f>VLOOKUP(B21,key!A:J,4,FALSE)</f>
        <v>D-heat_desiccation</v>
      </c>
      <c r="F21" s="3">
        <v>13.699987942557556</v>
      </c>
      <c r="G21" s="3">
        <f t="shared" si="0"/>
        <v>0.12844155859559245</v>
      </c>
      <c r="H21" s="3">
        <f>VLOOKUP(B21,key!A:J,5,FALSE)</f>
        <v>7.7</v>
      </c>
      <c r="I21" s="3">
        <f>VLOOKUP(B21,key!A:J,8,FALSE)</f>
        <v>48</v>
      </c>
      <c r="J21" s="3">
        <f>VLOOKUP(B21,key!A:J,10,FALSE)</f>
        <v>2.3883600000000005</v>
      </c>
    </row>
    <row r="22" spans="1:10" x14ac:dyDescent="0.4">
      <c r="A22" s="3">
        <v>6</v>
      </c>
      <c r="B22" s="3" t="s">
        <v>19</v>
      </c>
      <c r="C22" s="3" t="s">
        <v>541</v>
      </c>
      <c r="D22" s="3" t="str">
        <f>VLOOKUP(B22,key!A:H,2,FALSE)</f>
        <v>D</v>
      </c>
      <c r="E22" s="3" t="str">
        <f>VLOOKUP(B22,key!A:J,4,FALSE)</f>
        <v>D-heat_desiccation</v>
      </c>
      <c r="F22" s="3">
        <v>126.58324096231104</v>
      </c>
      <c r="G22" s="3">
        <f t="shared" si="0"/>
        <v>0.85252339552980683</v>
      </c>
      <c r="H22" s="3">
        <f>VLOOKUP(B22,key!A:J,5,FALSE)</f>
        <v>9.6</v>
      </c>
      <c r="I22" s="3">
        <f>VLOOKUP(B22,key!A:J,8,FALSE)</f>
        <v>72</v>
      </c>
      <c r="J22" s="3">
        <f>VLOOKUP(B22,key!A:J,10,FALSE)</f>
        <v>3.3247200000000001</v>
      </c>
    </row>
    <row r="23" spans="1:10" x14ac:dyDescent="0.4">
      <c r="A23" s="3">
        <v>6</v>
      </c>
      <c r="B23" s="3" t="s">
        <v>185</v>
      </c>
      <c r="C23" s="3" t="s">
        <v>541</v>
      </c>
      <c r="D23" s="3" t="str">
        <f>VLOOKUP(B23,key!A:H,2,FALSE)</f>
        <v>D</v>
      </c>
      <c r="E23" s="3" t="str">
        <f>VLOOKUP(B23,key!A:J,4,FALSE)</f>
        <v>D-heat_desiccation</v>
      </c>
      <c r="F23" s="3">
        <v>68.341779605240248</v>
      </c>
      <c r="G23" s="3">
        <f t="shared" si="0"/>
        <v>0.60629237171801609</v>
      </c>
      <c r="H23" s="3">
        <f>VLOOKUP(B23,key!A:J,5,FALSE)</f>
        <v>7.4</v>
      </c>
      <c r="I23" s="3">
        <f>VLOOKUP(B23,key!A:J,8,FALSE)</f>
        <v>52</v>
      </c>
      <c r="J23" s="3">
        <f>VLOOKUP(B23,key!A:J,10,FALSE)</f>
        <v>2.524</v>
      </c>
    </row>
    <row r="24" spans="1:10" x14ac:dyDescent="0.4">
      <c r="A24" s="3">
        <v>6</v>
      </c>
      <c r="B24" s="3" t="s">
        <v>12</v>
      </c>
      <c r="C24" s="3" t="s">
        <v>541</v>
      </c>
      <c r="D24" s="3" t="str">
        <f>VLOOKUP(B24,key!A:H,2,FALSE)</f>
        <v>D</v>
      </c>
      <c r="E24" s="3" t="str">
        <f>VLOOKUP(B24,key!A:J,4,FALSE)</f>
        <v>D-heat_desiccation</v>
      </c>
      <c r="F24" s="3">
        <v>79.35260751080952</v>
      </c>
      <c r="G24" s="3">
        <f t="shared" si="0"/>
        <v>0.78530541198595316</v>
      </c>
      <c r="H24" s="3">
        <f>VLOOKUP(B24,key!A:J,5,FALSE)</f>
        <v>7.7</v>
      </c>
      <c r="I24" s="3">
        <f>VLOOKUP(B24,key!A:J,8,FALSE)</f>
        <v>45</v>
      </c>
      <c r="J24" s="3">
        <f>VLOOKUP(B24,key!A:J,10,FALSE)</f>
        <v>2.2625999999999999</v>
      </c>
    </row>
    <row r="25" spans="1:10" x14ac:dyDescent="0.4">
      <c r="A25" s="3">
        <v>6</v>
      </c>
      <c r="B25" s="3" t="s">
        <v>34</v>
      </c>
      <c r="C25" s="3" t="s">
        <v>541</v>
      </c>
      <c r="D25" s="3" t="str">
        <f>VLOOKUP(B25,key!A:H,2,FALSE)</f>
        <v>D</v>
      </c>
      <c r="E25" s="3" t="str">
        <f>VLOOKUP(B25,key!A:J,4,FALSE)</f>
        <v>D-heat_desiccation</v>
      </c>
      <c r="F25" s="3">
        <v>55.838306016766609</v>
      </c>
      <c r="G25" s="3">
        <f t="shared" si="0"/>
        <v>0.43643854329661508</v>
      </c>
      <c r="H25" s="3">
        <f>VLOOKUP(B25,key!A:J,5,FALSE)</f>
        <v>7.2</v>
      </c>
      <c r="I25" s="3">
        <f>VLOOKUP(B25,key!A:J,8,FALSE)</f>
        <v>60</v>
      </c>
      <c r="J25" s="3">
        <f>VLOOKUP(B25,key!A:J,10,FALSE)</f>
        <v>2.8648000000000002</v>
      </c>
    </row>
    <row r="26" spans="1:10" x14ac:dyDescent="0.4">
      <c r="A26" s="3">
        <v>6</v>
      </c>
      <c r="B26" s="3" t="s">
        <v>46</v>
      </c>
      <c r="C26" s="3" t="s">
        <v>541</v>
      </c>
      <c r="D26" s="3" t="str">
        <f>VLOOKUP(B26,key!A:H,2,FALSE)</f>
        <v>D</v>
      </c>
      <c r="E26" s="3" t="str">
        <f>VLOOKUP(B26,key!A:J,4,FALSE)</f>
        <v>D-heat_desiccation</v>
      </c>
      <c r="F26" s="3">
        <v>76.101083673570628</v>
      </c>
      <c r="G26" s="3">
        <f t="shared" si="0"/>
        <v>0.59498917466662249</v>
      </c>
      <c r="H26" s="3">
        <f>VLOOKUP(B26,key!A:J,5,FALSE)</f>
        <v>8.1999999999999993</v>
      </c>
      <c r="I26" s="3">
        <f>VLOOKUP(B26,key!A:J,8,FALSE)</f>
        <v>60</v>
      </c>
      <c r="J26" s="3">
        <f>VLOOKUP(B26,key!A:J,10,FALSE)</f>
        <v>2.8639600000000001</v>
      </c>
    </row>
    <row r="27" spans="1:10" x14ac:dyDescent="0.4">
      <c r="A27" s="3">
        <v>6</v>
      </c>
      <c r="B27" s="3" t="s">
        <v>167</v>
      </c>
      <c r="C27" s="3" t="s">
        <v>541</v>
      </c>
      <c r="D27" s="3" t="str">
        <f>VLOOKUP(B27,key!A:H,2,FALSE)</f>
        <v>D</v>
      </c>
      <c r="E27" s="3" t="str">
        <f>VLOOKUP(B27,key!A:J,4,FALSE)</f>
        <v>D-heat_desiccation</v>
      </c>
      <c r="F27" s="3">
        <v>75.159552366985366</v>
      </c>
      <c r="G27" s="3">
        <f t="shared" si="0"/>
        <v>0.49243987001016898</v>
      </c>
      <c r="H27" s="3">
        <f>VLOOKUP(B27,key!A:J,5,FALSE)</f>
        <v>9.6999999999999993</v>
      </c>
      <c r="I27" s="3">
        <f>VLOOKUP(B27,key!A:J,8,FALSE)</f>
        <v>74</v>
      </c>
      <c r="J27" s="3">
        <f>VLOOKUP(B27,key!A:J,10,FALSE)</f>
        <v>3.4175600000000004</v>
      </c>
    </row>
    <row r="28" spans="1:10" x14ac:dyDescent="0.4">
      <c r="A28" s="3">
        <v>6</v>
      </c>
      <c r="B28" s="3" t="s">
        <v>182</v>
      </c>
      <c r="C28" s="3" t="s">
        <v>541</v>
      </c>
      <c r="D28" s="3" t="str">
        <f>VLOOKUP(B28,key!A:H,2,FALSE)</f>
        <v>D</v>
      </c>
      <c r="E28" s="3" t="str">
        <f>VLOOKUP(B28,key!A:J,4,FALSE)</f>
        <v>D-heat_desiccation</v>
      </c>
      <c r="F28" s="3">
        <v>71.883221757331498</v>
      </c>
      <c r="G28" s="3">
        <f t="shared" si="0"/>
        <v>0.3752740704975534</v>
      </c>
      <c r="H28" s="3">
        <f>VLOOKUP(B28,key!A:J,5,FALSE)</f>
        <v>9.6999999999999993</v>
      </c>
      <c r="I28" s="3">
        <f>VLOOKUP(B28,key!A:J,8,FALSE)</f>
        <v>96</v>
      </c>
      <c r="J28" s="3">
        <f>VLOOKUP(B28,key!A:J,10,FALSE)</f>
        <v>4.2890800000000002</v>
      </c>
    </row>
    <row r="29" spans="1:10" x14ac:dyDescent="0.4">
      <c r="A29" s="3">
        <v>6</v>
      </c>
      <c r="B29" s="3" t="s">
        <v>117</v>
      </c>
      <c r="C29" s="3" t="s">
        <v>541</v>
      </c>
      <c r="D29" s="3" t="str">
        <f>VLOOKUP(B29,key!A:H,2,FALSE)</f>
        <v>D</v>
      </c>
      <c r="E29" s="3" t="str">
        <f>VLOOKUP(B29,key!A:J,4,FALSE)</f>
        <v>D-heat_desiccation</v>
      </c>
      <c r="F29" s="3">
        <v>64.789858860805808</v>
      </c>
      <c r="G29" s="3">
        <f t="shared" si="0"/>
        <v>0.50543805819326815</v>
      </c>
      <c r="H29" s="3">
        <f>VLOOKUP(B29,key!A:J,5,FALSE)</f>
        <v>8.1</v>
      </c>
      <c r="I29" s="3">
        <f>VLOOKUP(B29,key!A:J,8,FALSE)</f>
        <v>60</v>
      </c>
      <c r="J29" s="3">
        <f>VLOOKUP(B29,key!A:J,10,FALSE)</f>
        <v>2.8702800000000002</v>
      </c>
    </row>
    <row r="30" spans="1:10" x14ac:dyDescent="0.4">
      <c r="A30" s="3">
        <v>6</v>
      </c>
      <c r="B30" s="3" t="s">
        <v>173</v>
      </c>
      <c r="C30" s="3" t="s">
        <v>541</v>
      </c>
      <c r="D30" s="3" t="str">
        <f>VLOOKUP(B30,key!A:H,2,FALSE)</f>
        <v>D</v>
      </c>
      <c r="E30" s="3" t="str">
        <f>VLOOKUP(B30,key!A:J,4,FALSE)</f>
        <v>D-heat_desiccation</v>
      </c>
      <c r="F30" s="3">
        <v>61.010958251354367</v>
      </c>
      <c r="G30" s="3">
        <f t="shared" si="0"/>
        <v>0.4430548706213393</v>
      </c>
      <c r="H30" s="3">
        <f>VLOOKUP(B30,key!A:J,5,FALSE)</f>
        <v>8.6999999999999993</v>
      </c>
      <c r="I30" s="3">
        <f>VLOOKUP(B30,key!A:J,8,FALSE)</f>
        <v>66</v>
      </c>
      <c r="J30" s="3">
        <f>VLOOKUP(B30,key!A:J,10,FALSE)</f>
        <v>3.0834400000000004</v>
      </c>
    </row>
    <row r="31" spans="1:10" x14ac:dyDescent="0.4">
      <c r="A31" s="3">
        <v>6</v>
      </c>
      <c r="B31" s="3" t="s">
        <v>107</v>
      </c>
      <c r="C31" s="3" t="s">
        <v>541</v>
      </c>
      <c r="D31" s="3" t="str">
        <f>VLOOKUP(B31,key!A:H,2,FALSE)</f>
        <v>D</v>
      </c>
      <c r="E31" s="3" t="str">
        <f>VLOOKUP(B31,key!A:J,4,FALSE)</f>
        <v>D-heat_desiccation</v>
      </c>
      <c r="F31" s="3">
        <v>24.817449976207257</v>
      </c>
      <c r="G31" s="3">
        <f t="shared" si="0"/>
        <v>0.22685807606800359</v>
      </c>
      <c r="H31" s="3">
        <f>VLOOKUP(B31,key!A:J,5,FALSE)</f>
        <v>6.9</v>
      </c>
      <c r="I31" s="3">
        <f>VLOOKUP(B31,key!A:J,8,FALSE)</f>
        <v>50</v>
      </c>
      <c r="J31" s="3">
        <f>VLOOKUP(B31,key!A:J,10,FALSE)</f>
        <v>2.44956</v>
      </c>
    </row>
    <row r="32" spans="1:10" x14ac:dyDescent="0.4">
      <c r="A32" s="3">
        <v>6</v>
      </c>
      <c r="B32" s="3" t="s">
        <v>83</v>
      </c>
      <c r="C32" s="3" t="s">
        <v>541</v>
      </c>
      <c r="D32" s="3" t="str">
        <f>VLOOKUP(B32,key!A:H,2,FALSE)</f>
        <v>D</v>
      </c>
      <c r="E32" s="3" t="str">
        <f>VLOOKUP(B32,key!A:J,4,FALSE)</f>
        <v>D-heat_desiccation</v>
      </c>
      <c r="F32" s="3">
        <v>67.272707819858994</v>
      </c>
      <c r="G32" s="3">
        <f t="shared" si="0"/>
        <v>0.2552034920707742</v>
      </c>
      <c r="H32" s="3">
        <f>VLOOKUP(B32,key!A:J,5,FALSE)</f>
        <v>8.9</v>
      </c>
      <c r="I32" s="3">
        <f>VLOOKUP(B32,key!A:J,8,FALSE)</f>
        <v>136</v>
      </c>
      <c r="J32" s="3">
        <f>VLOOKUP(B32,key!A:J,10,FALSE)</f>
        <v>5.9025200000000009</v>
      </c>
    </row>
    <row r="33" spans="1:10" x14ac:dyDescent="0.4">
      <c r="A33" s="3">
        <v>6</v>
      </c>
      <c r="B33" s="3" t="s">
        <v>112</v>
      </c>
      <c r="C33" s="3" t="s">
        <v>541</v>
      </c>
      <c r="D33" s="3" t="str">
        <f>VLOOKUP(B33,key!A:H,2,FALSE)</f>
        <v>D</v>
      </c>
      <c r="E33" s="3" t="str">
        <f>VLOOKUP(B33,key!A:J,4,FALSE)</f>
        <v>D-heat_desiccation</v>
      </c>
      <c r="F33" s="3">
        <v>62.80424461414475</v>
      </c>
      <c r="G33" s="3">
        <f t="shared" si="0"/>
        <v>0.30959133172571196</v>
      </c>
      <c r="H33" s="3">
        <f>VLOOKUP(B33,key!A:J,5,FALSE)</f>
        <v>9.5</v>
      </c>
      <c r="I33" s="3">
        <f>VLOOKUP(B33,key!A:J,8,FALSE)</f>
        <v>102</v>
      </c>
      <c r="J33" s="3">
        <f>VLOOKUP(B33,key!A:J,10,FALSE)</f>
        <v>4.5424000000000007</v>
      </c>
    </row>
    <row r="34" spans="1:10" x14ac:dyDescent="0.4">
      <c r="A34" s="3">
        <v>6</v>
      </c>
      <c r="B34" s="3" t="s">
        <v>84</v>
      </c>
      <c r="C34" s="3" t="s">
        <v>541</v>
      </c>
      <c r="D34" s="3" t="str">
        <f>VLOOKUP(B34,key!A:H,2,FALSE)</f>
        <v>D</v>
      </c>
      <c r="E34" s="3" t="str">
        <f>VLOOKUP(B34,key!A:J,4,FALSE)</f>
        <v>D-heat_desiccation</v>
      </c>
      <c r="F34" s="3">
        <v>67.001215632564126</v>
      </c>
      <c r="G34" s="3">
        <f t="shared" si="0"/>
        <v>0.45816879960932705</v>
      </c>
      <c r="H34" s="3">
        <f>VLOOKUP(B34,key!A:J,5,FALSE)</f>
        <v>9.6</v>
      </c>
      <c r="I34" s="3">
        <f>VLOOKUP(B34,key!A:J,8,FALSE)</f>
        <v>70</v>
      </c>
      <c r="J34" s="3">
        <f>VLOOKUP(B34,key!A:J,10,FALSE)</f>
        <v>3.2744800000000001</v>
      </c>
    </row>
    <row r="35" spans="1:10" x14ac:dyDescent="0.4">
      <c r="A35" s="3">
        <v>6</v>
      </c>
      <c r="B35" s="3" t="s">
        <v>54</v>
      </c>
      <c r="C35" s="3" t="s">
        <v>541</v>
      </c>
      <c r="D35" s="3" t="str">
        <f>VLOOKUP(B35,key!A:H,2,FALSE)</f>
        <v>D</v>
      </c>
      <c r="E35" s="3" t="str">
        <f>VLOOKUP(B35,key!A:J,4,FALSE)</f>
        <v>D-heat_desiccation</v>
      </c>
      <c r="F35" s="3">
        <v>55.827208371907261</v>
      </c>
      <c r="G35" s="3">
        <f t="shared" si="0"/>
        <v>0.48985103168849414</v>
      </c>
      <c r="H35" s="3">
        <f>VLOOKUP(B35,key!A:J,5,FALSE)</f>
        <v>7.4</v>
      </c>
      <c r="I35" s="3">
        <f>VLOOKUP(B35,key!A:J,8,FALSE)</f>
        <v>52</v>
      </c>
      <c r="J35" s="3">
        <f>VLOOKUP(B35,key!A:J,10,FALSE)</f>
        <v>2.55192</v>
      </c>
    </row>
    <row r="36" spans="1:10" x14ac:dyDescent="0.4">
      <c r="A36" s="3">
        <v>6</v>
      </c>
      <c r="B36" s="3" t="s">
        <v>75</v>
      </c>
      <c r="C36" s="3" t="s">
        <v>541</v>
      </c>
      <c r="D36" s="3" t="str">
        <f>VLOOKUP(B36,key!A:H,2,FALSE)</f>
        <v>D</v>
      </c>
      <c r="E36" s="3" t="str">
        <f>VLOOKUP(B36,key!A:J,4,FALSE)</f>
        <v>D-heat_desiccation</v>
      </c>
      <c r="F36" s="3">
        <v>68.743004162514779</v>
      </c>
      <c r="G36" s="3">
        <f t="shared" si="0"/>
        <v>0.49364561373280941</v>
      </c>
      <c r="H36" s="3">
        <f>VLOOKUP(B36,key!A:J,5,FALSE)</f>
        <v>8.1999999999999993</v>
      </c>
      <c r="I36" s="3">
        <f>VLOOKUP(B36,key!A:J,8,FALSE)</f>
        <v>66</v>
      </c>
      <c r="J36" s="3">
        <f>VLOOKUP(B36,key!A:J,10,FALSE)</f>
        <v>3.11816</v>
      </c>
    </row>
    <row r="37" spans="1:10" x14ac:dyDescent="0.4">
      <c r="A37" s="3">
        <v>6</v>
      </c>
      <c r="B37" s="3" t="s">
        <v>87</v>
      </c>
      <c r="C37" s="3" t="s">
        <v>541</v>
      </c>
      <c r="D37" s="3" t="str">
        <f>VLOOKUP(B37,key!A:H,2,FALSE)</f>
        <v>D</v>
      </c>
      <c r="E37" s="3" t="str">
        <f>VLOOKUP(B37,key!A:J,4,FALSE)</f>
        <v>D-heat_desiccation</v>
      </c>
      <c r="F37" s="3">
        <v>65.385232777040642</v>
      </c>
      <c r="G37" s="3">
        <f t="shared" si="0"/>
        <v>0.45380947417872636</v>
      </c>
      <c r="H37" s="3">
        <f>VLOOKUP(B37,key!A:J,5,FALSE)</f>
        <v>8.6</v>
      </c>
      <c r="I37" s="3">
        <f>VLOOKUP(B37,key!A:J,8,FALSE)</f>
        <v>69</v>
      </c>
      <c r="J37" s="3">
        <f>VLOOKUP(B37,key!A:J,10,FALSE)</f>
        <v>3.2262000000000004</v>
      </c>
    </row>
    <row r="38" spans="1:10" x14ac:dyDescent="0.4">
      <c r="A38" s="3">
        <v>6</v>
      </c>
      <c r="B38" s="3" t="s">
        <v>64</v>
      </c>
      <c r="C38" s="3" t="s">
        <v>541</v>
      </c>
      <c r="D38" s="3" t="str">
        <f>VLOOKUP(B38,key!A:H,2,FALSE)</f>
        <v>D</v>
      </c>
      <c r="E38" s="3" t="str">
        <f>VLOOKUP(B38,key!A:J,4,FALSE)</f>
        <v>D-heat_desiccation</v>
      </c>
      <c r="F38" s="3">
        <v>64.546837547114521</v>
      </c>
      <c r="G38" s="3">
        <f t="shared" si="0"/>
        <v>0.40526568369514721</v>
      </c>
      <c r="H38" s="3">
        <f>VLOOKUP(B38,key!A:J,5,FALSE)</f>
        <v>8.6999999999999993</v>
      </c>
      <c r="I38" s="3">
        <f>VLOOKUP(B38,key!A:J,8,FALSE)</f>
        <v>78</v>
      </c>
      <c r="J38" s="3">
        <f>VLOOKUP(B38,key!A:J,10,FALSE)</f>
        <v>3.5663200000000002</v>
      </c>
    </row>
    <row r="39" spans="1:10" x14ac:dyDescent="0.4">
      <c r="A39" s="3">
        <v>6</v>
      </c>
      <c r="B39" s="3" t="s">
        <v>40</v>
      </c>
      <c r="C39" s="3" t="s">
        <v>541</v>
      </c>
      <c r="D39" s="3" t="str">
        <f>VLOOKUP(B39,key!A:H,2,FALSE)</f>
        <v>D</v>
      </c>
      <c r="E39" s="3" t="str">
        <f>VLOOKUP(B39,key!A:J,4,FALSE)</f>
        <v>D-heat_desiccation</v>
      </c>
      <c r="F39" s="3">
        <v>38.986247312634831</v>
      </c>
      <c r="G39" s="3">
        <f t="shared" si="0"/>
        <v>0.37150589121659111</v>
      </c>
      <c r="H39" s="3">
        <f>VLOOKUP(B39,key!A:J,5,FALSE)</f>
        <v>9.5</v>
      </c>
      <c r="I39" s="3">
        <f>VLOOKUP(B39,key!A:J,8,FALSE)</f>
        <v>47</v>
      </c>
      <c r="J39" s="3">
        <f>VLOOKUP(B39,key!A:J,10,FALSE)</f>
        <v>2.3498000000000001</v>
      </c>
    </row>
    <row r="40" spans="1:10" x14ac:dyDescent="0.4">
      <c r="A40" s="3">
        <v>6</v>
      </c>
      <c r="B40" s="3" t="s">
        <v>145</v>
      </c>
      <c r="C40" s="3" t="s">
        <v>541</v>
      </c>
      <c r="D40" s="3" t="str">
        <f>VLOOKUP(B40,key!A:H,2,FALSE)</f>
        <v>D</v>
      </c>
      <c r="E40" s="3" t="str">
        <f>VLOOKUP(B40,key!A:J,4,FALSE)</f>
        <v>D-heat_desiccation</v>
      </c>
      <c r="F40" s="3">
        <v>43.203783002979449</v>
      </c>
      <c r="G40" s="3">
        <f t="shared" si="0"/>
        <v>0.30141263127931689</v>
      </c>
      <c r="H40" s="3">
        <f>VLOOKUP(B40,key!A:J,5,FALSE)</f>
        <v>10.1</v>
      </c>
      <c r="I40" s="3">
        <f>VLOOKUP(B40,key!A:J,8,FALSE)</f>
        <v>69</v>
      </c>
      <c r="J40" s="3">
        <f>VLOOKUP(B40,key!A:J,10,FALSE)</f>
        <v>3.2095600000000002</v>
      </c>
    </row>
    <row r="41" spans="1:10" x14ac:dyDescent="0.4">
      <c r="A41" s="3">
        <v>6</v>
      </c>
      <c r="B41" s="3" t="s">
        <v>11</v>
      </c>
      <c r="C41" s="3" t="s">
        <v>541</v>
      </c>
      <c r="D41" s="3" t="str">
        <f>VLOOKUP(B41,key!A:H,2,FALSE)</f>
        <v>T</v>
      </c>
      <c r="E41" s="3" t="str">
        <f>VLOOKUP(B41,key!A:J,4,FALSE)</f>
        <v>T-heat_desiccation</v>
      </c>
      <c r="F41" s="3">
        <v>68.14695208804676</v>
      </c>
      <c r="G41" s="3">
        <f t="shared" si="0"/>
        <v>0.30134356677368435</v>
      </c>
      <c r="H41" s="3">
        <f>VLOOKUP(B41,key!A:J,5,FALSE)</f>
        <v>8.9</v>
      </c>
      <c r="I41" s="3">
        <f>VLOOKUP(B41,key!A:J,8,FALSE)</f>
        <v>115</v>
      </c>
      <c r="J41" s="3">
        <f>VLOOKUP(B41,key!A:J,10,FALSE)</f>
        <v>5.06372</v>
      </c>
    </row>
    <row r="42" spans="1:10" x14ac:dyDescent="0.4">
      <c r="A42" s="3">
        <v>6</v>
      </c>
      <c r="B42" s="3" t="s">
        <v>21</v>
      </c>
      <c r="C42" s="3" t="s">
        <v>541</v>
      </c>
      <c r="D42" s="3" t="str">
        <f>VLOOKUP(B42,key!A:H,2,FALSE)</f>
        <v>T</v>
      </c>
      <c r="E42" s="3" t="str">
        <f>VLOOKUP(B42,key!A:J,4,FALSE)</f>
        <v>T-heat_desiccation</v>
      </c>
      <c r="F42" s="3">
        <v>12.257771206737601</v>
      </c>
      <c r="G42" s="3">
        <f t="shared" si="0"/>
        <v>0.10291072535340556</v>
      </c>
      <c r="H42" s="3">
        <f>VLOOKUP(B42,key!A:J,5,FALSE)</f>
        <v>6.8</v>
      </c>
      <c r="I42" s="3">
        <f>VLOOKUP(B42,key!A:J,8,FALSE)</f>
        <v>55</v>
      </c>
      <c r="J42" s="3">
        <f>VLOOKUP(B42,key!A:J,10,FALSE)</f>
        <v>2.6670800000000003</v>
      </c>
    </row>
    <row r="43" spans="1:10" x14ac:dyDescent="0.4">
      <c r="A43" s="3">
        <v>6</v>
      </c>
      <c r="B43" s="3" t="s">
        <v>16</v>
      </c>
      <c r="C43" s="3" t="s">
        <v>541</v>
      </c>
      <c r="D43" s="3" t="str">
        <f>VLOOKUP(B43,key!A:H,2,FALSE)</f>
        <v>T</v>
      </c>
      <c r="E43" s="3" t="str">
        <f>VLOOKUP(B43,key!A:J,4,FALSE)</f>
        <v>T-heat_desiccation</v>
      </c>
      <c r="F43" s="3">
        <v>9.7991751043184365</v>
      </c>
      <c r="G43" s="3">
        <f t="shared" si="0"/>
        <v>7.154477232503656E-2</v>
      </c>
      <c r="H43" s="3">
        <f>VLOOKUP(B43,key!A:J,5,FALSE)</f>
        <v>8.4</v>
      </c>
      <c r="I43" s="3">
        <f>VLOOKUP(B43,key!A:J,8,FALSE)</f>
        <v>65</v>
      </c>
      <c r="J43" s="3">
        <f>VLOOKUP(B43,key!A:J,10,FALSE)</f>
        <v>3.0668800000000003</v>
      </c>
    </row>
    <row r="44" spans="1:10" x14ac:dyDescent="0.4">
      <c r="A44" s="3">
        <v>6</v>
      </c>
      <c r="B44" s="3" t="s">
        <v>187</v>
      </c>
      <c r="C44" s="3" t="s">
        <v>541</v>
      </c>
      <c r="D44" s="3" t="str">
        <f>VLOOKUP(B44,key!A:H,2,FALSE)</f>
        <v>T</v>
      </c>
      <c r="E44" s="3" t="str">
        <f>VLOOKUP(B44,key!A:J,4,FALSE)</f>
        <v>T-heat_desiccation</v>
      </c>
      <c r="F44" s="3">
        <v>4.7686786854547165</v>
      </c>
      <c r="G44" s="3">
        <f t="shared" si="0"/>
        <v>2.8340611835241215E-2</v>
      </c>
      <c r="H44" s="3">
        <f>VLOOKUP(B44,key!A:J,5,FALSE)</f>
        <v>8.1</v>
      </c>
      <c r="I44" s="3">
        <f>VLOOKUP(B44,key!A:J,8,FALSE)</f>
        <v>83</v>
      </c>
      <c r="J44" s="3">
        <f>VLOOKUP(B44,key!A:J,10,FALSE)</f>
        <v>3.7676800000000004</v>
      </c>
    </row>
    <row r="45" spans="1:10" x14ac:dyDescent="0.4">
      <c r="A45" s="3">
        <v>6</v>
      </c>
      <c r="B45" s="3" t="s">
        <v>158</v>
      </c>
      <c r="C45" s="3" t="s">
        <v>541</v>
      </c>
      <c r="D45" s="3" t="str">
        <f>VLOOKUP(B45,key!A:H,2,FALSE)</f>
        <v>T</v>
      </c>
      <c r="E45" s="3" t="str">
        <f>VLOOKUP(B45,key!A:J,4,FALSE)</f>
        <v>T-heat_desiccation</v>
      </c>
      <c r="F45" s="3">
        <v>48.496145476140214</v>
      </c>
      <c r="G45" s="3">
        <f t="shared" si="0"/>
        <v>0.27952985521091683</v>
      </c>
      <c r="H45" s="3">
        <f>VLOOKUP(B45,key!A:J,5,FALSE)</f>
        <v>8.5</v>
      </c>
      <c r="I45" s="3">
        <f>VLOOKUP(B45,key!A:J,8,FALSE)</f>
        <v>86</v>
      </c>
      <c r="J45" s="3">
        <f>VLOOKUP(B45,key!A:J,10,FALSE)</f>
        <v>3.8847600000000004</v>
      </c>
    </row>
    <row r="46" spans="1:10" x14ac:dyDescent="0.4">
      <c r="A46" s="3">
        <v>6</v>
      </c>
      <c r="B46" s="3" t="s">
        <v>190</v>
      </c>
      <c r="C46" s="3" t="s">
        <v>541</v>
      </c>
      <c r="D46" s="3" t="str">
        <f>VLOOKUP(B46,key!A:H,2,FALSE)</f>
        <v>T</v>
      </c>
      <c r="E46" s="3" t="str">
        <f>VLOOKUP(B46,key!A:J,4,FALSE)</f>
        <v>T-heat_desiccation</v>
      </c>
      <c r="F46" s="3">
        <v>6.9596720012068545</v>
      </c>
      <c r="G46" s="3">
        <f t="shared" si="0"/>
        <v>3.8337336839539417E-2</v>
      </c>
      <c r="H46" s="3">
        <f>VLOOKUP(B46,key!A:J,5,FALSE)</f>
        <v>8.3000000000000007</v>
      </c>
      <c r="I46" s="3">
        <f>VLOOKUP(B46,key!A:J,8,FALSE)</f>
        <v>90</v>
      </c>
      <c r="J46" s="3">
        <f>VLOOKUP(B46,key!A:J,10,FALSE)</f>
        <v>4.0649200000000008</v>
      </c>
    </row>
    <row r="47" spans="1:10" x14ac:dyDescent="0.4">
      <c r="A47" s="3">
        <v>6</v>
      </c>
      <c r="B47" s="3" t="s">
        <v>121</v>
      </c>
      <c r="C47" s="3" t="s">
        <v>541</v>
      </c>
      <c r="D47" s="3" t="str">
        <f>VLOOKUP(B47,key!A:H,2,FALSE)</f>
        <v>T</v>
      </c>
      <c r="E47" s="3" t="str">
        <f>VLOOKUP(B47,key!A:J,4,FALSE)</f>
        <v>T-heat_desiccation</v>
      </c>
      <c r="F47" s="3">
        <v>9.818417762273981</v>
      </c>
      <c r="G47" s="3">
        <f t="shared" si="0"/>
        <v>9.8940660515314152E-2</v>
      </c>
      <c r="H47" s="3">
        <f>VLOOKUP(B47,key!A:J,5,FALSE)</f>
        <v>6.6</v>
      </c>
      <c r="I47" s="3">
        <f>VLOOKUP(B47,key!A:J,8,FALSE)</f>
        <v>44</v>
      </c>
      <c r="J47" s="3">
        <f>VLOOKUP(B47,key!A:J,10,FALSE)</f>
        <v>2.2220400000000002</v>
      </c>
    </row>
    <row r="48" spans="1:10" x14ac:dyDescent="0.4">
      <c r="A48" s="3">
        <v>6</v>
      </c>
      <c r="B48" s="3" t="s">
        <v>20</v>
      </c>
      <c r="C48" s="3" t="s">
        <v>541</v>
      </c>
      <c r="D48" s="3" t="str">
        <f>VLOOKUP(B48,key!A:H,2,FALSE)</f>
        <v>T</v>
      </c>
      <c r="E48" s="3" t="str">
        <f>VLOOKUP(B48,key!A:J,4,FALSE)</f>
        <v>T-heat_desiccation</v>
      </c>
      <c r="F48" s="3">
        <v>68.006944595540631</v>
      </c>
      <c r="G48" s="3">
        <f t="shared" si="0"/>
        <v>0.32801381468765023</v>
      </c>
      <c r="H48" s="3">
        <f>VLOOKUP(B48,key!A:J,5,FALSE)</f>
        <v>8.9</v>
      </c>
      <c r="I48" s="3">
        <f>VLOOKUP(B48,key!A:J,8,FALSE)</f>
        <v>105</v>
      </c>
      <c r="J48" s="3">
        <f>VLOOKUP(B48,key!A:J,10,FALSE)</f>
        <v>4.6424400000000006</v>
      </c>
    </row>
    <row r="49" spans="1:10" x14ac:dyDescent="0.4">
      <c r="A49" s="3">
        <v>6</v>
      </c>
      <c r="B49" s="3" t="s">
        <v>180</v>
      </c>
      <c r="C49" s="3" t="s">
        <v>541</v>
      </c>
      <c r="D49" s="3" t="str">
        <f>VLOOKUP(B49,key!A:H,2,FALSE)</f>
        <v>T</v>
      </c>
      <c r="E49" s="3" t="str">
        <f>VLOOKUP(B49,key!A:J,4,FALSE)</f>
        <v>T-heat_desiccation</v>
      </c>
      <c r="F49" s="3">
        <v>5.7024800759212155</v>
      </c>
      <c r="G49" s="3">
        <f t="shared" si="0"/>
        <v>3.7033674524195787E-2</v>
      </c>
      <c r="H49" s="3">
        <f>VLOOKUP(B49,key!A:J,5,FALSE)</f>
        <v>8.1999999999999993</v>
      </c>
      <c r="I49" s="3">
        <f>VLOOKUP(B49,key!A:J,8,FALSE)</f>
        <v>75</v>
      </c>
      <c r="J49" s="3">
        <f>VLOOKUP(B49,key!A:J,10,FALSE)</f>
        <v>3.4478800000000001</v>
      </c>
    </row>
    <row r="50" spans="1:10" x14ac:dyDescent="0.4">
      <c r="A50" s="3">
        <v>6</v>
      </c>
      <c r="B50" s="3" t="s">
        <v>31</v>
      </c>
      <c r="C50" s="3" t="s">
        <v>541</v>
      </c>
      <c r="D50" s="3" t="str">
        <f>VLOOKUP(B50,key!A:H,2,FALSE)</f>
        <v>T</v>
      </c>
      <c r="E50" s="3" t="str">
        <f>VLOOKUP(B50,key!A:J,4,FALSE)</f>
        <v>T-heat_desiccation</v>
      </c>
      <c r="F50" s="3">
        <v>7.799964061090833</v>
      </c>
      <c r="G50" s="3">
        <f t="shared" si="0"/>
        <v>3.2982651255725651E-2</v>
      </c>
      <c r="H50" s="3">
        <f>VLOOKUP(B50,key!A:J,5,FALSE)</f>
        <v>9.8000000000000007</v>
      </c>
      <c r="I50" s="3">
        <f>VLOOKUP(B50,key!A:J,8,FALSE)</f>
        <v>121</v>
      </c>
      <c r="J50" s="3">
        <f>VLOOKUP(B50,key!A:J,10,FALSE)</f>
        <v>5.2953200000000002</v>
      </c>
    </row>
    <row r="51" spans="1:10" x14ac:dyDescent="0.4">
      <c r="A51" s="3">
        <v>6</v>
      </c>
      <c r="B51" s="3" t="s">
        <v>17</v>
      </c>
      <c r="C51" s="3" t="s">
        <v>541</v>
      </c>
      <c r="D51" s="3" t="str">
        <f>VLOOKUP(B51,key!A:H,2,FALSE)</f>
        <v>T</v>
      </c>
      <c r="E51" s="3" t="str">
        <f>VLOOKUP(B51,key!A:J,4,FALSE)</f>
        <v>T-heat_desiccation</v>
      </c>
      <c r="F51" s="3">
        <v>115.53675988073564</v>
      </c>
      <c r="G51" s="3">
        <f t="shared" si="0"/>
        <v>0.38765016795928353</v>
      </c>
      <c r="H51" s="3">
        <f>VLOOKUP(B51,key!A:J,5,FALSE)</f>
        <v>9.1999999999999993</v>
      </c>
      <c r="I51" s="3">
        <f>VLOOKUP(B51,key!A:J,8,FALSE)</f>
        <v>155</v>
      </c>
      <c r="J51" s="3">
        <f>VLOOKUP(B51,key!A:J,10,FALSE)</f>
        <v>6.6736800000000009</v>
      </c>
    </row>
    <row r="52" spans="1:10" x14ac:dyDescent="0.4">
      <c r="A52" s="3">
        <v>6</v>
      </c>
      <c r="B52" s="3" t="s">
        <v>192</v>
      </c>
      <c r="C52" s="3" t="s">
        <v>541</v>
      </c>
      <c r="D52" s="3" t="str">
        <f>VLOOKUP(B52,key!A:H,2,FALSE)</f>
        <v>T</v>
      </c>
      <c r="E52" s="3" t="str">
        <f>VLOOKUP(B52,key!A:J,4,FALSE)</f>
        <v>T-heat_desiccation</v>
      </c>
      <c r="F52" s="3">
        <v>56.415928827775744</v>
      </c>
      <c r="G52" s="3">
        <f t="shared" si="0"/>
        <v>0.29782510186648381</v>
      </c>
      <c r="H52" s="3">
        <f>VLOOKUP(B52,key!A:J,5,FALSE)</f>
        <v>8.8000000000000007</v>
      </c>
      <c r="I52" s="3">
        <f>VLOOKUP(B52,key!A:J,8,FALSE)</f>
        <v>95</v>
      </c>
      <c r="J52" s="3">
        <f>VLOOKUP(B52,key!A:J,10,FALSE)</f>
        <v>4.2415599999999998</v>
      </c>
    </row>
    <row r="53" spans="1:10" x14ac:dyDescent="0.4">
      <c r="A53" s="3">
        <v>6</v>
      </c>
      <c r="B53" s="3" t="s">
        <v>69</v>
      </c>
      <c r="C53" s="3" t="s">
        <v>541</v>
      </c>
      <c r="D53" s="3" t="str">
        <f>VLOOKUP(B53,key!A:H,2,FALSE)</f>
        <v>T</v>
      </c>
      <c r="E53" s="3" t="str">
        <f>VLOOKUP(B53,key!A:J,4,FALSE)</f>
        <v>T-heat_desiccation</v>
      </c>
      <c r="F53" s="3">
        <v>12.796746339772142</v>
      </c>
      <c r="G53" s="3">
        <f t="shared" si="0"/>
        <v>0.10823109303148377</v>
      </c>
      <c r="H53" s="3">
        <f>VLOOKUP(B53,key!A:J,5,FALSE)</f>
        <v>7.3</v>
      </c>
      <c r="I53" s="3">
        <f>VLOOKUP(B53,key!A:J,8,FALSE)</f>
        <v>55</v>
      </c>
      <c r="J53" s="3">
        <f>VLOOKUP(B53,key!A:J,10,FALSE)</f>
        <v>2.6474800000000003</v>
      </c>
    </row>
    <row r="54" spans="1:10" x14ac:dyDescent="0.4">
      <c r="A54" s="3">
        <v>6</v>
      </c>
      <c r="B54" s="3" t="s">
        <v>62</v>
      </c>
      <c r="C54" s="3" t="s">
        <v>541</v>
      </c>
      <c r="D54" s="3" t="str">
        <f>VLOOKUP(B54,key!A:H,2,FALSE)</f>
        <v>T</v>
      </c>
      <c r="E54" s="3" t="str">
        <f>VLOOKUP(B54,key!A:J,4,FALSE)</f>
        <v>T-heat_desiccation</v>
      </c>
      <c r="F54" s="3">
        <v>39.154473429484256</v>
      </c>
      <c r="G54" s="3">
        <f t="shared" si="0"/>
        <v>0.23058286575226375</v>
      </c>
      <c r="H54" s="3">
        <f>VLOOKUP(B54,key!A:J,5,FALSE)</f>
        <v>8</v>
      </c>
      <c r="I54" s="3">
        <f>VLOOKUP(B54,key!A:J,8,FALSE)</f>
        <v>84</v>
      </c>
      <c r="J54" s="3">
        <f>VLOOKUP(B54,key!A:J,10,FALSE)</f>
        <v>3.8022400000000003</v>
      </c>
    </row>
    <row r="55" spans="1:10" x14ac:dyDescent="0.4">
      <c r="A55" s="3">
        <v>6</v>
      </c>
      <c r="B55" s="3" t="s">
        <v>204</v>
      </c>
      <c r="C55" s="3" t="s">
        <v>541</v>
      </c>
      <c r="D55" s="3" t="str">
        <f>VLOOKUP(B55,key!A:H,2,FALSE)</f>
        <v>T</v>
      </c>
      <c r="E55" s="3" t="str">
        <f>VLOOKUP(B55,key!A:J,4,FALSE)</f>
        <v>T-heat_desiccation</v>
      </c>
      <c r="F55" s="3">
        <v>58.365234590572641</v>
      </c>
      <c r="G55" s="3">
        <f t="shared" si="0"/>
        <v>0.24030094701240556</v>
      </c>
      <c r="H55" s="3">
        <f>VLOOKUP(B55,key!A:J,5,FALSE)</f>
        <v>9.1999999999999993</v>
      </c>
      <c r="I55" s="3">
        <f>VLOOKUP(B55,key!A:J,8,FALSE)</f>
        <v>124</v>
      </c>
      <c r="J55" s="3">
        <f>VLOOKUP(B55,key!A:J,10,FALSE)</f>
        <v>5.4385600000000007</v>
      </c>
    </row>
    <row r="56" spans="1:10" x14ac:dyDescent="0.4">
      <c r="A56" s="3">
        <v>6</v>
      </c>
      <c r="B56" s="3" t="s">
        <v>189</v>
      </c>
      <c r="C56" s="3" t="s">
        <v>541</v>
      </c>
      <c r="D56" s="3" t="str">
        <f>VLOOKUP(B56,key!A:H,2,FALSE)</f>
        <v>T</v>
      </c>
      <c r="E56" s="3" t="str">
        <f>VLOOKUP(B56,key!A:J,4,FALSE)</f>
        <v>T-heat_desiccation</v>
      </c>
      <c r="F56" s="3">
        <v>92.405722533691431</v>
      </c>
      <c r="G56" s="3">
        <f t="shared" si="0"/>
        <v>0.47207239379993232</v>
      </c>
      <c r="H56" s="3">
        <f>VLOOKUP(B56,key!A:J,5,FALSE)</f>
        <v>8.3000000000000007</v>
      </c>
      <c r="I56" s="3">
        <f>VLOOKUP(B56,key!A:J,8,FALSE)</f>
        <v>98</v>
      </c>
      <c r="J56" s="3">
        <f>VLOOKUP(B56,key!A:J,10,FALSE)</f>
        <v>4.3830400000000003</v>
      </c>
    </row>
    <row r="57" spans="1:10" x14ac:dyDescent="0.4">
      <c r="A57" s="3">
        <v>6</v>
      </c>
      <c r="B57" s="3" t="s">
        <v>119</v>
      </c>
      <c r="C57" s="3" t="s">
        <v>541</v>
      </c>
      <c r="D57" s="3" t="str">
        <f>VLOOKUP(B57,key!A:H,2,FALSE)</f>
        <v>T</v>
      </c>
      <c r="E57" s="3" t="str">
        <f>VLOOKUP(B57,key!A:J,4,FALSE)</f>
        <v>T-heat_desiccation</v>
      </c>
      <c r="F57" s="3">
        <v>13.21724744880953</v>
      </c>
      <c r="G57" s="3">
        <f t="shared" si="0"/>
        <v>8.0616303228328287E-2</v>
      </c>
      <c r="H57" s="3">
        <f>VLOOKUP(B57,key!A:J,5,FALSE)</f>
        <v>8.1999999999999993</v>
      </c>
      <c r="I57" s="3">
        <f>VLOOKUP(B57,key!A:J,8,FALSE)</f>
        <v>80</v>
      </c>
      <c r="J57" s="3">
        <f>VLOOKUP(B57,key!A:J,10,FALSE)</f>
        <v>3.6711600000000004</v>
      </c>
    </row>
    <row r="58" spans="1:10" x14ac:dyDescent="0.4">
      <c r="A58" s="3">
        <v>6</v>
      </c>
      <c r="B58" s="3" t="s">
        <v>109</v>
      </c>
      <c r="C58" s="3" t="s">
        <v>541</v>
      </c>
      <c r="D58" s="3" t="str">
        <f>VLOOKUP(B58,key!A:H,2,FALSE)</f>
        <v>T</v>
      </c>
      <c r="E58" s="3" t="str">
        <f>VLOOKUP(B58,key!A:J,4,FALSE)</f>
        <v>T-heat_desiccation</v>
      </c>
      <c r="F58" s="3">
        <v>9.0448783557599768</v>
      </c>
      <c r="G58" s="3">
        <f t="shared" si="0"/>
        <v>5.0243445376135148E-2</v>
      </c>
      <c r="H58" s="3">
        <f>VLOOKUP(B58,key!A:J,5,FALSE)</f>
        <v>8.6999999999999993</v>
      </c>
      <c r="I58" s="3">
        <f>VLOOKUP(B58,key!A:J,8,FALSE)</f>
        <v>89</v>
      </c>
      <c r="J58" s="3">
        <f>VLOOKUP(B58,key!A:J,10,FALSE)</f>
        <v>4.0309600000000003</v>
      </c>
    </row>
    <row r="59" spans="1:10" x14ac:dyDescent="0.4">
      <c r="A59" s="3">
        <v>6</v>
      </c>
      <c r="B59" s="3" t="s">
        <v>95</v>
      </c>
      <c r="C59" s="3" t="s">
        <v>541</v>
      </c>
      <c r="D59" s="3" t="str">
        <f>VLOOKUP(B59,key!A:H,2,FALSE)</f>
        <v>T</v>
      </c>
      <c r="E59" s="3" t="str">
        <f>VLOOKUP(B59,key!A:J,4,FALSE)</f>
        <v>T-heat_desiccation</v>
      </c>
      <c r="F59" s="3">
        <v>12.449309698307758</v>
      </c>
      <c r="G59" s="3">
        <f t="shared" si="0"/>
        <v>5.8876205170155856E-2</v>
      </c>
      <c r="H59" s="3">
        <f>VLOOKUP(B59,key!A:J,5,FALSE)</f>
        <v>8.1</v>
      </c>
      <c r="I59" s="3">
        <f>VLOOKUP(B59,key!A:J,8,FALSE)</f>
        <v>107</v>
      </c>
      <c r="J59" s="3">
        <f>VLOOKUP(B59,key!A:J,10,FALSE)</f>
        <v>4.73468</v>
      </c>
    </row>
    <row r="60" spans="1:10" x14ac:dyDescent="0.4">
      <c r="A60" s="3">
        <v>6</v>
      </c>
      <c r="B60" s="3" t="s">
        <v>162</v>
      </c>
      <c r="C60" s="3" t="s">
        <v>541</v>
      </c>
      <c r="D60" s="3" t="str">
        <f>VLOOKUP(B60,key!A:H,2,FALSE)</f>
        <v>T</v>
      </c>
      <c r="E60" s="3" t="str">
        <f>VLOOKUP(B60,key!A:J,4,FALSE)</f>
        <v>T-heat_desiccation</v>
      </c>
      <c r="F60" s="3">
        <v>56.898015010071788</v>
      </c>
      <c r="G60" s="3">
        <f t="shared" si="0"/>
        <v>0.36736958509765849</v>
      </c>
      <c r="H60" s="3">
        <f>VLOOKUP(B60,key!A:J,5,FALSE)</f>
        <v>8.4</v>
      </c>
      <c r="I60" s="3">
        <f>VLOOKUP(B60,key!A:J,8,FALSE)</f>
        <v>75</v>
      </c>
      <c r="J60" s="3">
        <f>VLOOKUP(B60,key!A:J,10,FALSE)</f>
        <v>3.4680000000000004</v>
      </c>
    </row>
    <row r="61" spans="1:10" x14ac:dyDescent="0.4">
      <c r="A61" s="3">
        <v>6</v>
      </c>
      <c r="B61" s="3" t="s">
        <v>41</v>
      </c>
      <c r="C61" s="3" t="s">
        <v>541</v>
      </c>
      <c r="D61" s="3" t="str">
        <f>VLOOKUP(B61,key!A:H,2,FALSE)</f>
        <v>T</v>
      </c>
      <c r="E61" s="3" t="str">
        <f>VLOOKUP(B61,key!A:J,4,FALSE)</f>
        <v>T-heat_desiccation</v>
      </c>
      <c r="F61" s="3">
        <v>57.732668536235565</v>
      </c>
      <c r="G61" s="3">
        <f t="shared" si="0"/>
        <v>0.44279356285914362</v>
      </c>
      <c r="H61" s="3">
        <f>VLOOKUP(B61,key!A:J,5,FALSE)</f>
        <v>7.5</v>
      </c>
      <c r="I61" s="3">
        <f>VLOOKUP(B61,key!A:J,8,FALSE)</f>
        <v>61</v>
      </c>
      <c r="J61" s="3">
        <f>VLOOKUP(B61,key!A:J,10,FALSE)</f>
        <v>2.9194800000000001</v>
      </c>
    </row>
    <row r="62" spans="1:10" x14ac:dyDescent="0.4">
      <c r="A62" s="3">
        <v>6</v>
      </c>
      <c r="B62" s="3" t="s">
        <v>53</v>
      </c>
      <c r="C62" s="3" t="s">
        <v>541</v>
      </c>
      <c r="D62" s="3" t="str">
        <f>VLOOKUP(B62,key!A:H,2,FALSE)</f>
        <v>T</v>
      </c>
      <c r="E62" s="3" t="str">
        <f>VLOOKUP(B62,key!A:J,4,FALSE)</f>
        <v>T-heat_desiccation</v>
      </c>
      <c r="F62" s="3">
        <v>67.475600505101411</v>
      </c>
      <c r="G62" s="3">
        <f t="shared" si="0"/>
        <v>0.42936094265447272</v>
      </c>
      <c r="H62" s="3">
        <f>VLOOKUP(B62,key!A:J,5,FALSE)</f>
        <v>7.6</v>
      </c>
      <c r="I62" s="3">
        <f>VLOOKUP(B62,key!A:J,8,FALSE)</f>
        <v>76</v>
      </c>
      <c r="J62" s="3">
        <f>VLOOKUP(B62,key!A:J,10,FALSE)</f>
        <v>3.51892</v>
      </c>
    </row>
    <row r="63" spans="1:10" x14ac:dyDescent="0.4">
      <c r="A63" s="3">
        <v>6</v>
      </c>
      <c r="B63" s="3" t="s">
        <v>134</v>
      </c>
      <c r="C63" s="3" t="s">
        <v>541</v>
      </c>
      <c r="D63" s="3" t="str">
        <f>VLOOKUP(B63,key!A:H,2,FALSE)</f>
        <v>T</v>
      </c>
      <c r="E63" s="3" t="str">
        <f>VLOOKUP(B63,key!A:J,4,FALSE)</f>
        <v>T-heat_desiccation</v>
      </c>
      <c r="F63" s="3">
        <v>96.340165607889077</v>
      </c>
      <c r="G63" s="3">
        <f t="shared" si="0"/>
        <v>0.5973600949610911</v>
      </c>
      <c r="H63" s="3">
        <f>VLOOKUP(B63,key!A:J,5,FALSE)</f>
        <v>7.6</v>
      </c>
      <c r="I63" s="3">
        <f>VLOOKUP(B63,key!A:J,8,FALSE)</f>
        <v>79</v>
      </c>
      <c r="J63" s="3">
        <f>VLOOKUP(B63,key!A:J,10,FALSE)</f>
        <v>3.6112400000000004</v>
      </c>
    </row>
    <row r="64" spans="1:10" x14ac:dyDescent="0.4">
      <c r="A64" s="3">
        <v>6</v>
      </c>
      <c r="B64" s="3" t="s">
        <v>10</v>
      </c>
      <c r="C64" s="3" t="s">
        <v>541</v>
      </c>
      <c r="D64" s="3" t="str">
        <f>VLOOKUP(B64,key!A:H,2,FALSE)</f>
        <v>T</v>
      </c>
      <c r="E64" s="3" t="str">
        <f>VLOOKUP(B64,key!A:J,4,FALSE)</f>
        <v>T-heat_desiccation</v>
      </c>
      <c r="F64" s="3">
        <v>101.60551750211164</v>
      </c>
      <c r="G64" s="3">
        <f t="shared" si="0"/>
        <v>0.52828457127836048</v>
      </c>
      <c r="H64" s="3">
        <f>VLOOKUP(B64,key!A:J,5,FALSE)</f>
        <v>8.1999999999999993</v>
      </c>
      <c r="I64" s="3">
        <f>VLOOKUP(B64,key!A:J,8,FALSE)</f>
        <v>96</v>
      </c>
      <c r="J64" s="3">
        <f>VLOOKUP(B64,key!A:J,10,FALSE)</f>
        <v>4.3066000000000004</v>
      </c>
    </row>
    <row r="65" spans="1:10" x14ac:dyDescent="0.4">
      <c r="A65" s="3">
        <v>6</v>
      </c>
      <c r="B65" s="3" t="s">
        <v>102</v>
      </c>
      <c r="C65" s="3" t="s">
        <v>541</v>
      </c>
      <c r="D65" s="3" t="str">
        <f>VLOOKUP(B65,key!A:H,2,FALSE)</f>
        <v>T</v>
      </c>
      <c r="E65" s="3" t="str">
        <f>VLOOKUP(B65,key!A:J,4,FALSE)</f>
        <v>T-heat_desiccation</v>
      </c>
      <c r="F65" s="3">
        <v>11.54298379607792</v>
      </c>
      <c r="G65" s="3">
        <f t="shared" si="0"/>
        <v>8.286075696323085E-2</v>
      </c>
      <c r="H65" s="3">
        <f>VLOOKUP(B65,key!A:J,5,FALSE)</f>
        <v>8.3000000000000007</v>
      </c>
      <c r="I65" s="3">
        <f>VLOOKUP(B65,key!A:J,8,FALSE)</f>
        <v>66</v>
      </c>
      <c r="J65" s="3">
        <f>VLOOKUP(B65,key!A:J,10,FALSE)</f>
        <v>3.1192800000000003</v>
      </c>
    </row>
    <row r="66" spans="1:10" x14ac:dyDescent="0.4">
      <c r="A66" s="3">
        <v>6</v>
      </c>
      <c r="B66" s="3" t="s">
        <v>152</v>
      </c>
      <c r="C66" s="3" t="s">
        <v>541</v>
      </c>
      <c r="D66" s="3" t="str">
        <f>VLOOKUP(B66,key!A:H,2,FALSE)</f>
        <v>T</v>
      </c>
      <c r="E66" s="3" t="str">
        <f>VLOOKUP(B66,key!A:J,4,FALSE)</f>
        <v>T-heat_desiccation</v>
      </c>
      <c r="F66" s="3">
        <v>61.578443046019814</v>
      </c>
      <c r="G66" s="3">
        <f t="shared" si="0"/>
        <v>0.29860792368170969</v>
      </c>
      <c r="H66" s="3">
        <f>VLOOKUP(B66,key!A:J,5,FALSE)</f>
        <v>9.4</v>
      </c>
      <c r="I66" s="3">
        <f>VLOOKUP(B66,key!A:J,8,FALSE)</f>
        <v>104</v>
      </c>
      <c r="J66" s="3">
        <f>VLOOKUP(B66,key!A:J,10,FALSE)</f>
        <v>4.6175600000000001</v>
      </c>
    </row>
    <row r="67" spans="1:10" x14ac:dyDescent="0.4">
      <c r="A67" s="3">
        <v>6</v>
      </c>
      <c r="B67" s="3" t="s">
        <v>96</v>
      </c>
      <c r="C67" s="3" t="s">
        <v>541</v>
      </c>
      <c r="D67" s="3" t="str">
        <f>VLOOKUP(B67,key!A:H,2,FALSE)</f>
        <v>T</v>
      </c>
      <c r="E67" s="3" t="str">
        <f>VLOOKUP(B67,key!A:J,4,FALSE)</f>
        <v>T-heat_desiccation</v>
      </c>
      <c r="F67" s="3">
        <v>15.871948903853195</v>
      </c>
      <c r="G67" s="3">
        <f t="shared" ref="G67:G79" si="1">(F67/44.6596)/J67</f>
        <v>8.0351605873519305E-2</v>
      </c>
      <c r="H67" s="3">
        <f>VLOOKUP(B67,key!A:J,5,FALSE)</f>
        <v>8.3000000000000007</v>
      </c>
      <c r="I67" s="3">
        <f>VLOOKUP(B67,key!A:J,8,FALSE)</f>
        <v>99</v>
      </c>
      <c r="J67" s="3">
        <f>VLOOKUP(B67,key!A:J,10,FALSE)</f>
        <v>4.4230400000000003</v>
      </c>
    </row>
    <row r="68" spans="1:10" x14ac:dyDescent="0.4">
      <c r="A68" s="3">
        <v>6</v>
      </c>
      <c r="B68" s="3" t="s">
        <v>59</v>
      </c>
      <c r="C68" s="3" t="s">
        <v>541</v>
      </c>
      <c r="D68" s="3" t="str">
        <f>VLOOKUP(B68,key!A:H,2,FALSE)</f>
        <v>T</v>
      </c>
      <c r="E68" s="3" t="str">
        <f>VLOOKUP(B68,key!A:J,4,FALSE)</f>
        <v>T-heat_desiccation</v>
      </c>
      <c r="F68" s="3">
        <v>18.839339350341419</v>
      </c>
      <c r="G68" s="3">
        <f t="shared" si="1"/>
        <v>0.12371342744861454</v>
      </c>
      <c r="H68" s="3">
        <f>VLOOKUP(B68,key!A:J,5,FALSE)</f>
        <v>7.1</v>
      </c>
      <c r="I68" s="3">
        <f>VLOOKUP(B68,key!A:J,8,FALSE)</f>
        <v>74</v>
      </c>
      <c r="J68" s="3">
        <f>VLOOKUP(B68,key!A:J,10,FALSE)</f>
        <v>3.4098400000000004</v>
      </c>
    </row>
    <row r="69" spans="1:10" x14ac:dyDescent="0.4">
      <c r="A69" s="3">
        <v>6</v>
      </c>
      <c r="B69" s="3" t="s">
        <v>137</v>
      </c>
      <c r="C69" s="3" t="s">
        <v>541</v>
      </c>
      <c r="D69" s="3" t="str">
        <f>VLOOKUP(B69,key!A:H,2,FALSE)</f>
        <v>T</v>
      </c>
      <c r="E69" s="3" t="str">
        <f>VLOOKUP(B69,key!A:J,4,FALSE)</f>
        <v>T-heat_desiccation</v>
      </c>
      <c r="F69" s="3">
        <v>40.568740068700308</v>
      </c>
      <c r="G69" s="3">
        <f t="shared" si="1"/>
        <v>0.19441975608548878</v>
      </c>
      <c r="H69" s="3">
        <f>VLOOKUP(B69,key!A:J,5,FALSE)</f>
        <v>10.199999999999999</v>
      </c>
      <c r="I69" s="3">
        <f>VLOOKUP(B69,key!A:J,8,FALSE)</f>
        <v>105</v>
      </c>
      <c r="J69" s="3">
        <f>VLOOKUP(B69,key!A:J,10,FALSE)</f>
        <v>4.6723600000000003</v>
      </c>
    </row>
    <row r="70" spans="1:10" x14ac:dyDescent="0.4">
      <c r="A70" s="3">
        <v>6</v>
      </c>
      <c r="B70" s="3" t="s">
        <v>186</v>
      </c>
      <c r="C70" s="3" t="s">
        <v>541</v>
      </c>
      <c r="D70" s="3" t="str">
        <f>VLOOKUP(B70,key!A:H,2,FALSE)</f>
        <v>T</v>
      </c>
      <c r="E70" s="3" t="str">
        <f>VLOOKUP(B70,key!A:J,4,FALSE)</f>
        <v>T-heat_desiccation</v>
      </c>
      <c r="F70" s="3">
        <v>76.635522725641778</v>
      </c>
      <c r="G70" s="3">
        <f t="shared" si="1"/>
        <v>0.327107363258761</v>
      </c>
      <c r="H70" s="3">
        <f>VLOOKUP(B70,key!A:J,5,FALSE)</f>
        <v>9.6999999999999993</v>
      </c>
      <c r="I70" s="3">
        <f>VLOOKUP(B70,key!A:J,8,FALSE)</f>
        <v>120</v>
      </c>
      <c r="J70" s="3">
        <f>VLOOKUP(B70,key!A:J,10,FALSE)</f>
        <v>5.2459600000000002</v>
      </c>
    </row>
    <row r="71" spans="1:10" x14ac:dyDescent="0.4">
      <c r="A71" s="3">
        <v>6</v>
      </c>
      <c r="B71" s="3" t="s">
        <v>78</v>
      </c>
      <c r="C71" s="3" t="s">
        <v>541</v>
      </c>
      <c r="D71" s="3" t="str">
        <f>VLOOKUP(B71,key!A:H,2,FALSE)</f>
        <v>T</v>
      </c>
      <c r="E71" s="3" t="str">
        <f>VLOOKUP(B71,key!A:J,4,FALSE)</f>
        <v>T-heat_desiccation</v>
      </c>
      <c r="F71" s="3">
        <v>124.26533079494266</v>
      </c>
      <c r="G71" s="3">
        <f t="shared" si="1"/>
        <v>0.61637733172484299</v>
      </c>
      <c r="H71" s="3">
        <f>VLOOKUP(B71,key!A:J,5,FALSE)</f>
        <v>7.8</v>
      </c>
      <c r="I71" s="3">
        <f>VLOOKUP(B71,key!A:J,8,FALSE)</f>
        <v>101</v>
      </c>
      <c r="J71" s="3">
        <f>VLOOKUP(B71,key!A:J,10,FALSE)</f>
        <v>4.5142800000000003</v>
      </c>
    </row>
    <row r="72" spans="1:10" x14ac:dyDescent="0.4">
      <c r="A72" s="3">
        <v>6</v>
      </c>
      <c r="B72" s="3" t="s">
        <v>499</v>
      </c>
      <c r="C72" s="3" t="s">
        <v>541</v>
      </c>
      <c r="D72" s="3" t="str">
        <f>VLOOKUP(B72,key!A:H,2,FALSE)</f>
        <v>T</v>
      </c>
      <c r="E72" s="3" t="str">
        <f>VLOOKUP(B72,key!A:J,4,FALSE)</f>
        <v>T-heat_desiccation</v>
      </c>
      <c r="F72" s="3">
        <v>11.759577739005607</v>
      </c>
      <c r="G72" s="3">
        <f t="shared" si="1"/>
        <v>6.3850228275933507E-2</v>
      </c>
      <c r="H72" s="3">
        <f>VLOOKUP(B72,key!A:J,5,FALSE)</f>
        <v>8.1</v>
      </c>
      <c r="I72" s="3">
        <f>VLOOKUP(B72,key!A:J,8,FALSE)</f>
        <v>0</v>
      </c>
      <c r="J72" s="3">
        <f>VLOOKUP(B72,key!A:J,10,FALSE)</f>
        <v>4.1239600000000003</v>
      </c>
    </row>
    <row r="73" spans="1:10" x14ac:dyDescent="0.4">
      <c r="A73" s="3">
        <v>6</v>
      </c>
      <c r="B73" s="3" t="s">
        <v>500</v>
      </c>
      <c r="C73" s="3" t="s">
        <v>541</v>
      </c>
      <c r="D73" s="3" t="str">
        <f>VLOOKUP(B73,key!A:H,2,FALSE)</f>
        <v>T</v>
      </c>
      <c r="E73" s="3" t="str">
        <f>VLOOKUP(B73,key!A:J,4,FALSE)</f>
        <v>T-heat_desiccation</v>
      </c>
      <c r="F73" s="3">
        <v>66.388096438085967</v>
      </c>
      <c r="G73" s="3">
        <f t="shared" si="1"/>
        <v>0.40404657902107394</v>
      </c>
      <c r="H73" s="3">
        <f>VLOOKUP(B73,key!A:J,5,FALSE)</f>
        <v>8.4</v>
      </c>
      <c r="I73" s="3">
        <f>VLOOKUP(B73,key!A:J,8,FALSE)</f>
        <v>0</v>
      </c>
      <c r="J73" s="3">
        <f>VLOOKUP(B73,key!A:J,10,FALSE)</f>
        <v>3.6791200000000002</v>
      </c>
    </row>
    <row r="74" spans="1:10" x14ac:dyDescent="0.4">
      <c r="A74" s="3">
        <v>6</v>
      </c>
      <c r="B74" s="3" t="s">
        <v>502</v>
      </c>
      <c r="C74" s="3" t="s">
        <v>541</v>
      </c>
      <c r="D74" s="3" t="str">
        <f>VLOOKUP(B74,key!A:H,2,FALSE)</f>
        <v>T</v>
      </c>
      <c r="E74" s="3" t="str">
        <f>VLOOKUP(B74,key!A:J,4,FALSE)</f>
        <v>T-heat_desiccation</v>
      </c>
      <c r="F74" s="3">
        <v>15.523935748339227</v>
      </c>
      <c r="G74" s="3">
        <f t="shared" si="1"/>
        <v>8.5870148191608736E-2</v>
      </c>
      <c r="H74" s="3">
        <f>VLOOKUP(B74,key!A:J,5,FALSE)</f>
        <v>8.8000000000000007</v>
      </c>
      <c r="I74" s="3">
        <f>VLOOKUP(B74,key!A:J,8,FALSE)</f>
        <v>0</v>
      </c>
      <c r="J74" s="3">
        <f>VLOOKUP(B74,key!A:J,10,FALSE)</f>
        <v>4.0480400000000003</v>
      </c>
    </row>
    <row r="75" spans="1:10" x14ac:dyDescent="0.4">
      <c r="A75" s="3">
        <v>6</v>
      </c>
      <c r="B75" s="3" t="s">
        <v>503</v>
      </c>
      <c r="C75" s="3" t="s">
        <v>541</v>
      </c>
      <c r="D75" s="3" t="str">
        <f>VLOOKUP(B75,key!A:H,2,FALSE)</f>
        <v>T</v>
      </c>
      <c r="E75" s="3" t="str">
        <f>VLOOKUP(B75,key!A:J,4,FALSE)</f>
        <v>T-heat_desiccation</v>
      </c>
      <c r="F75" s="3">
        <v>42.871273069807273</v>
      </c>
      <c r="G75" s="3">
        <f t="shared" si="1"/>
        <v>0.42642748391048091</v>
      </c>
      <c r="H75" s="3">
        <f>VLOOKUP(B75,key!A:J,5,FALSE)</f>
        <v>7</v>
      </c>
      <c r="I75" s="3">
        <f>VLOOKUP(B75,key!A:J,8,FALSE)</f>
        <v>0</v>
      </c>
      <c r="J75" s="3">
        <f>VLOOKUP(B75,key!A:J,10,FALSE)</f>
        <v>2.25116</v>
      </c>
    </row>
    <row r="76" spans="1:10" x14ac:dyDescent="0.4">
      <c r="A76" s="3">
        <v>6</v>
      </c>
      <c r="B76" s="3" t="s">
        <v>504</v>
      </c>
      <c r="C76" s="3" t="s">
        <v>541</v>
      </c>
      <c r="D76" s="3" t="str">
        <f>VLOOKUP(B76,key!A:H,2,FALSE)</f>
        <v>T</v>
      </c>
      <c r="E76" s="3" t="str">
        <f>VLOOKUP(B76,key!A:J,4,FALSE)</f>
        <v>T-heat_desiccation</v>
      </c>
      <c r="F76" s="3">
        <v>41.996191497173569</v>
      </c>
      <c r="G76" s="3">
        <f t="shared" si="1"/>
        <v>0.34793686865117035</v>
      </c>
      <c r="H76" s="3">
        <f>VLOOKUP(B76,key!A:J,5,FALSE)</f>
        <v>7</v>
      </c>
      <c r="I76" s="3">
        <f>VLOOKUP(B76,key!A:J,8,FALSE)</f>
        <v>0</v>
      </c>
      <c r="J76" s="3">
        <f>VLOOKUP(B76,key!A:J,10,FALSE)</f>
        <v>2.70268</v>
      </c>
    </row>
    <row r="77" spans="1:10" x14ac:dyDescent="0.4">
      <c r="A77" s="3">
        <v>6</v>
      </c>
      <c r="B77" s="3" t="s">
        <v>505</v>
      </c>
      <c r="C77" s="3" t="s">
        <v>541</v>
      </c>
      <c r="D77" s="3" t="str">
        <f>VLOOKUP(B77,key!A:H,2,FALSE)</f>
        <v>T</v>
      </c>
      <c r="E77" s="3" t="str">
        <f>VLOOKUP(B77,key!A:J,4,FALSE)</f>
        <v>T-heat_desiccation</v>
      </c>
      <c r="F77" s="3">
        <v>15.581539245244329</v>
      </c>
      <c r="G77" s="3">
        <f t="shared" si="1"/>
        <v>0.14711899089051284</v>
      </c>
      <c r="H77" s="3">
        <f>VLOOKUP(B77,key!A:J,5,FALSE)</f>
        <v>6.9</v>
      </c>
      <c r="I77" s="3">
        <f>VLOOKUP(B77,key!A:J,8,FALSE)</f>
        <v>0</v>
      </c>
      <c r="J77" s="3">
        <f>VLOOKUP(B77,key!A:J,10,FALSE)</f>
        <v>2.3715200000000003</v>
      </c>
    </row>
    <row r="78" spans="1:10" x14ac:dyDescent="0.4">
      <c r="A78" s="3">
        <v>6</v>
      </c>
      <c r="B78" s="3" t="s">
        <v>506</v>
      </c>
      <c r="C78" s="3" t="s">
        <v>541</v>
      </c>
      <c r="D78" s="3" t="str">
        <f>VLOOKUP(B78,key!A:H,2,FALSE)</f>
        <v>T</v>
      </c>
      <c r="E78" s="3" t="str">
        <f>VLOOKUP(B78,key!A:J,4,FALSE)</f>
        <v>T-heat_desiccation</v>
      </c>
      <c r="F78" s="3">
        <v>12.395466698524217</v>
      </c>
      <c r="G78" s="3">
        <f t="shared" si="1"/>
        <v>7.5557069139483873E-2</v>
      </c>
      <c r="H78" s="3">
        <f>VLOOKUP(B78,key!A:J,5,FALSE)</f>
        <v>7.5</v>
      </c>
      <c r="I78" s="3">
        <f>VLOOKUP(B78,key!A:J,8,FALSE)</f>
        <v>0</v>
      </c>
      <c r="J78" s="3">
        <f>VLOOKUP(B78,key!A:J,10,FALSE)</f>
        <v>3.6734400000000003</v>
      </c>
    </row>
    <row r="79" spans="1:10" x14ac:dyDescent="0.4">
      <c r="A79" s="3">
        <v>6</v>
      </c>
      <c r="B79" s="3" t="s">
        <v>507</v>
      </c>
      <c r="C79" s="3" t="s">
        <v>541</v>
      </c>
      <c r="D79" s="3" t="str">
        <f>VLOOKUP(B79,key!A:H,2,FALSE)</f>
        <v>T</v>
      </c>
      <c r="E79" s="3" t="str">
        <f>VLOOKUP(B79,key!A:J,4,FALSE)</f>
        <v>T-heat_desiccation</v>
      </c>
      <c r="F79" s="3">
        <v>50.053395601399515</v>
      </c>
      <c r="G79" s="3">
        <f t="shared" si="1"/>
        <v>0.30906696754372653</v>
      </c>
      <c r="H79" s="3">
        <f>VLOOKUP(B79,key!A:J,5,FALSE)</f>
        <v>7.2</v>
      </c>
      <c r="I79" s="3">
        <f>VLOOKUP(B79,key!A:J,8,FALSE)</f>
        <v>0</v>
      </c>
      <c r="J79" s="3">
        <f>VLOOKUP(B79,key!A:J,10,FALSE)</f>
        <v>3.6263200000000002</v>
      </c>
    </row>
    <row r="80" spans="1:10" x14ac:dyDescent="0.4">
      <c r="A80" s="3">
        <v>6</v>
      </c>
      <c r="B80" s="3" t="s">
        <v>544</v>
      </c>
      <c r="C80" s="3" t="s">
        <v>541</v>
      </c>
      <c r="D80" s="3" t="str">
        <f>VLOOKUP(B80,key!A:B,2,FALSE)</f>
        <v>D</v>
      </c>
      <c r="E80" s="3" t="str">
        <f>VLOOKUP(B80,key!A:J,4,FALSE)</f>
        <v>D-heat_only</v>
      </c>
      <c r="F80" s="3">
        <v>22.072729101104201</v>
      </c>
      <c r="G80" s="3">
        <f>(F80/44.6596)/J80</f>
        <v>0.15374778223408467</v>
      </c>
      <c r="H80" s="3">
        <f>VLOOKUP(B80,key!A:J,5,FALSE)</f>
        <v>8.4</v>
      </c>
      <c r="I80" s="3">
        <f>VLOOKUP(B80,key!A:J,8,FALSE)</f>
        <v>69</v>
      </c>
      <c r="J80" s="3">
        <f>VLOOKUP(B80,key!A:J,10,FALSE)</f>
        <v>3.2146400000000002</v>
      </c>
    </row>
    <row r="81" spans="1:10" x14ac:dyDescent="0.4">
      <c r="A81" s="3">
        <v>6</v>
      </c>
      <c r="B81" s="3" t="s">
        <v>545</v>
      </c>
      <c r="C81" s="3" t="s">
        <v>541</v>
      </c>
      <c r="D81" s="3" t="str">
        <f>VLOOKUP(B81,key!A:B,2,FALSE)</f>
        <v>D</v>
      </c>
      <c r="E81" s="3" t="str">
        <f>VLOOKUP(B81,key!A:J,4,FALSE)</f>
        <v>D-heat_only</v>
      </c>
      <c r="F81" s="3">
        <v>35.982924480327725</v>
      </c>
      <c r="G81" s="3">
        <f t="shared" ref="G81:G139" si="2">(F81/44.6596)/J81</f>
        <v>0.22200662752556938</v>
      </c>
      <c r="H81" s="3">
        <f>VLOOKUP(B81,key!A:J,5,FALSE)</f>
        <v>9.1999999999999993</v>
      </c>
      <c r="I81" s="3">
        <f>VLOOKUP(B81,key!A:J,8,FALSE)</f>
        <v>79</v>
      </c>
      <c r="J81" s="3">
        <f>VLOOKUP(B81,key!A:J,10,FALSE)</f>
        <v>3.6292400000000002</v>
      </c>
    </row>
    <row r="82" spans="1:10" x14ac:dyDescent="0.4">
      <c r="A82" s="3">
        <v>6</v>
      </c>
      <c r="B82" s="3" t="s">
        <v>546</v>
      </c>
      <c r="C82" s="3" t="s">
        <v>541</v>
      </c>
      <c r="D82" s="3" t="str">
        <f>VLOOKUP(B82,key!A:B,2,FALSE)</f>
        <v>D</v>
      </c>
      <c r="E82" s="3" t="str">
        <f>VLOOKUP(B82,key!A:J,4,FALSE)</f>
        <v>D-heat_only</v>
      </c>
      <c r="F82" s="3">
        <v>46.688932339653803</v>
      </c>
      <c r="G82" s="3">
        <f t="shared" si="2"/>
        <v>0.40735026051248963</v>
      </c>
      <c r="H82" s="3">
        <f>VLOOKUP(B82,key!A:J,5,FALSE)</f>
        <v>7.3</v>
      </c>
      <c r="I82" s="3">
        <f>VLOOKUP(B82,key!A:J,8,FALSE)</f>
        <v>53</v>
      </c>
      <c r="J82" s="3">
        <f>VLOOKUP(B82,key!A:J,10,FALSE)</f>
        <v>2.5664400000000001</v>
      </c>
    </row>
    <row r="83" spans="1:10" x14ac:dyDescent="0.4">
      <c r="A83" s="3">
        <v>6</v>
      </c>
      <c r="B83" s="3" t="s">
        <v>547</v>
      </c>
      <c r="C83" s="3" t="s">
        <v>541</v>
      </c>
      <c r="D83" s="3" t="str">
        <f>VLOOKUP(B83,key!A:B,2,FALSE)</f>
        <v>D</v>
      </c>
      <c r="E83" s="3" t="str">
        <f>VLOOKUP(B83,key!A:J,4,FALSE)</f>
        <v>D-heat_only</v>
      </c>
      <c r="F83" s="3">
        <v>60.877014449268458</v>
      </c>
      <c r="G83" s="3">
        <f t="shared" si="2"/>
        <v>0.35217637935411428</v>
      </c>
      <c r="H83" s="3">
        <f>VLOOKUP(B83,key!A:J,5,FALSE)</f>
        <v>8.6999999999999993</v>
      </c>
      <c r="I83" s="3">
        <f>VLOOKUP(B83,key!A:J,8,FALSE)</f>
        <v>85</v>
      </c>
      <c r="J83" s="3">
        <f>VLOOKUP(B83,key!A:J,10,FALSE)</f>
        <v>3.8706000000000005</v>
      </c>
    </row>
    <row r="84" spans="1:10" x14ac:dyDescent="0.4">
      <c r="A84" s="3">
        <v>6</v>
      </c>
      <c r="B84" s="3" t="s">
        <v>548</v>
      </c>
      <c r="C84" s="3" t="s">
        <v>541</v>
      </c>
      <c r="D84" s="3" t="str">
        <f>VLOOKUP(B84,key!A:B,2,FALSE)</f>
        <v>D</v>
      </c>
      <c r="E84" s="3" t="str">
        <f>VLOOKUP(B84,key!A:J,4,FALSE)</f>
        <v>D-heat_only</v>
      </c>
      <c r="F84" s="3">
        <v>42.148154719039781</v>
      </c>
      <c r="G84" s="3">
        <f t="shared" si="2"/>
        <v>0.28656939386009628</v>
      </c>
      <c r="H84" s="3">
        <f>VLOOKUP(B84,key!A:J,5,FALSE)</f>
        <v>8.1999999999999993</v>
      </c>
      <c r="I84" s="3">
        <f>VLOOKUP(B84,key!A:J,8,FALSE)</f>
        <v>71</v>
      </c>
      <c r="J84" s="3">
        <f>VLOOKUP(B84,key!A:J,10,FALSE)</f>
        <v>3.29332</v>
      </c>
    </row>
    <row r="85" spans="1:10" x14ac:dyDescent="0.4">
      <c r="A85" s="3">
        <v>6</v>
      </c>
      <c r="B85" s="3" t="s">
        <v>549</v>
      </c>
      <c r="C85" s="3" t="s">
        <v>541</v>
      </c>
      <c r="D85" s="3" t="str">
        <f>VLOOKUP(B85,key!A:B,2,FALSE)</f>
        <v>D</v>
      </c>
      <c r="E85" s="3" t="str">
        <f>VLOOKUP(B85,key!A:J,4,FALSE)</f>
        <v>D-heat_only</v>
      </c>
      <c r="F85" s="3">
        <v>9.16466497340042</v>
      </c>
      <c r="G85" s="3">
        <f t="shared" si="2"/>
        <v>6.3971075249348947E-2</v>
      </c>
      <c r="H85" s="3">
        <f>VLOOKUP(B85,key!A:J,5,FALSE)</f>
        <v>8.1</v>
      </c>
      <c r="I85" s="3">
        <f>VLOOKUP(B85,key!A:J,8,FALSE)</f>
        <v>69</v>
      </c>
      <c r="J85" s="3">
        <f>VLOOKUP(B85,key!A:J,10,FALSE)</f>
        <v>3.2078800000000003</v>
      </c>
    </row>
    <row r="86" spans="1:10" x14ac:dyDescent="0.4">
      <c r="A86" s="3">
        <v>6</v>
      </c>
      <c r="B86" s="3" t="s">
        <v>551</v>
      </c>
      <c r="C86" s="3" t="s">
        <v>541</v>
      </c>
      <c r="D86" s="3" t="str">
        <f>VLOOKUP(B86,key!A:B,2,FALSE)</f>
        <v>D</v>
      </c>
      <c r="E86" s="3" t="str">
        <f>VLOOKUP(B86,key!A:J,4,FALSE)</f>
        <v>D-heat_only</v>
      </c>
      <c r="F86" s="3">
        <v>3.6812885427644915</v>
      </c>
      <c r="G86" s="3">
        <f t="shared" si="2"/>
        <v>2.1732812224461474E-2</v>
      </c>
      <c r="H86" s="3">
        <f>VLOOKUP(B86,key!A:J,5,FALSE)</f>
        <v>9.8000000000000007</v>
      </c>
      <c r="I86" s="3">
        <f>VLOOKUP(B86,key!A:J,8,FALSE)</f>
        <v>83</v>
      </c>
      <c r="J86" s="3">
        <f>VLOOKUP(B86,key!A:J,10,FALSE)</f>
        <v>3.7928800000000003</v>
      </c>
    </row>
    <row r="87" spans="1:10" x14ac:dyDescent="0.4">
      <c r="A87" s="3">
        <v>6</v>
      </c>
      <c r="B87" s="3" t="s">
        <v>552</v>
      </c>
      <c r="C87" s="3" t="s">
        <v>541</v>
      </c>
      <c r="D87" s="3" t="str">
        <f>VLOOKUP(B87,key!A:B,2,FALSE)</f>
        <v>D</v>
      </c>
      <c r="E87" s="3" t="str">
        <f>VLOOKUP(B87,key!A:J,4,FALSE)</f>
        <v>D-heat_only</v>
      </c>
      <c r="F87" s="3">
        <v>2.2990436859990666</v>
      </c>
      <c r="G87" s="3">
        <f t="shared" si="2"/>
        <v>1.4642430592614573E-2</v>
      </c>
      <c r="H87" s="3">
        <f>VLOOKUP(B87,key!A:J,5,FALSE)</f>
        <v>9.5</v>
      </c>
      <c r="I87" s="3">
        <f>VLOOKUP(B87,key!A:J,8,FALSE)</f>
        <v>76</v>
      </c>
      <c r="J87" s="3">
        <f>VLOOKUP(B87,key!A:J,10,FALSE)</f>
        <v>3.5157600000000002</v>
      </c>
    </row>
    <row r="88" spans="1:10" x14ac:dyDescent="0.4">
      <c r="A88" s="3">
        <v>6</v>
      </c>
      <c r="B88" s="3" t="s">
        <v>554</v>
      </c>
      <c r="C88" s="3" t="s">
        <v>541</v>
      </c>
      <c r="D88" s="3" t="str">
        <f>VLOOKUP(B88,key!A:B,2,FALSE)</f>
        <v>D</v>
      </c>
      <c r="E88" s="3" t="str">
        <f>VLOOKUP(B88,key!A:J,4,FALSE)</f>
        <v>D-heat_only</v>
      </c>
      <c r="F88" s="3">
        <v>2.8089553170755153</v>
      </c>
      <c r="G88" s="3">
        <f t="shared" si="2"/>
        <v>2.3601129533877382E-2</v>
      </c>
      <c r="H88" s="3">
        <f>VLOOKUP(B88,key!A:J,5,FALSE)</f>
        <v>7.5</v>
      </c>
      <c r="I88" s="3">
        <f>VLOOKUP(B88,key!A:J,8,FALSE)</f>
        <v>55</v>
      </c>
      <c r="J88" s="3">
        <f>VLOOKUP(B88,key!A:J,10,FALSE)</f>
        <v>2.665</v>
      </c>
    </row>
    <row r="89" spans="1:10" x14ac:dyDescent="0.4">
      <c r="A89" s="3">
        <v>6</v>
      </c>
      <c r="B89" s="3" t="s">
        <v>555</v>
      </c>
      <c r="C89" s="3" t="s">
        <v>541</v>
      </c>
      <c r="D89" s="3" t="str">
        <f>VLOOKUP(B89,key!A:B,2,FALSE)</f>
        <v>D</v>
      </c>
      <c r="E89" s="3" t="str">
        <f>VLOOKUP(B89,key!A:J,4,FALSE)</f>
        <v>D-heat_only</v>
      </c>
      <c r="F89" s="3">
        <v>5.0416593988140903</v>
      </c>
      <c r="G89" s="3">
        <f t="shared" si="2"/>
        <v>2.3839162743651998E-2</v>
      </c>
      <c r="H89" s="3">
        <f>VLOOKUP(B89,key!A:J,5,FALSE)</f>
        <v>8.8000000000000007</v>
      </c>
      <c r="I89" s="3">
        <f>VLOOKUP(B89,key!A:J,8,FALSE)</f>
        <v>107</v>
      </c>
      <c r="J89" s="3">
        <f>VLOOKUP(B89,key!A:J,10,FALSE)</f>
        <v>4.7355200000000002</v>
      </c>
    </row>
    <row r="90" spans="1:10" x14ac:dyDescent="0.4">
      <c r="A90" s="3">
        <v>6</v>
      </c>
      <c r="B90" s="3" t="s">
        <v>556</v>
      </c>
      <c r="C90" s="3" t="s">
        <v>541</v>
      </c>
      <c r="D90" s="3" t="str">
        <f>VLOOKUP(B90,key!A:B,2,FALSE)</f>
        <v>D</v>
      </c>
      <c r="E90" s="3" t="str">
        <f>VLOOKUP(B90,key!A:J,4,FALSE)</f>
        <v>D-heat_only</v>
      </c>
      <c r="F90" s="3">
        <v>6.1822643401980031</v>
      </c>
      <c r="G90" s="3">
        <f t="shared" si="2"/>
        <v>3.9868786038562087E-2</v>
      </c>
      <c r="H90" s="3">
        <f>VLOOKUP(B90,key!A:J,5,FALSE)</f>
        <v>8</v>
      </c>
      <c r="I90" s="3">
        <f>VLOOKUP(B90,key!A:J,8,FALSE)</f>
        <v>75</v>
      </c>
      <c r="J90" s="3">
        <f>VLOOKUP(B90,key!A:J,10,FALSE)</f>
        <v>3.4721600000000001</v>
      </c>
    </row>
    <row r="91" spans="1:10" x14ac:dyDescent="0.4">
      <c r="A91" s="3">
        <v>6</v>
      </c>
      <c r="B91" s="3" t="s">
        <v>558</v>
      </c>
      <c r="C91" s="3" t="s">
        <v>541</v>
      </c>
      <c r="D91" s="3" t="str">
        <f>VLOOKUP(B91,key!A:B,2,FALSE)</f>
        <v>D</v>
      </c>
      <c r="E91" s="3" t="str">
        <f>VLOOKUP(B91,key!A:J,4,FALSE)</f>
        <v>D-heat_only</v>
      </c>
      <c r="F91" s="3">
        <v>45.160391052500074</v>
      </c>
      <c r="G91" s="3">
        <f t="shared" si="2"/>
        <v>0.17956570860378315</v>
      </c>
      <c r="H91" s="3">
        <f>VLOOKUP(B91,key!A:J,5,FALSE)</f>
        <v>9.4</v>
      </c>
      <c r="I91" s="3">
        <f>VLOOKUP(B91,key!A:J,8,FALSE)</f>
        <v>129</v>
      </c>
      <c r="J91" s="3">
        <f>VLOOKUP(B91,key!A:J,10,FALSE)</f>
        <v>5.6314400000000004</v>
      </c>
    </row>
    <row r="92" spans="1:10" x14ac:dyDescent="0.4">
      <c r="A92" s="3">
        <v>6</v>
      </c>
      <c r="B92" s="3" t="s">
        <v>559</v>
      </c>
      <c r="C92" s="3" t="s">
        <v>541</v>
      </c>
      <c r="D92" s="3" t="str">
        <f>VLOOKUP(B92,key!A:B,2,FALSE)</f>
        <v>D</v>
      </c>
      <c r="E92" s="3" t="str">
        <f>VLOOKUP(B92,key!A:J,4,FALSE)</f>
        <v>D-heat_only</v>
      </c>
      <c r="F92" s="3">
        <v>10.025672405318574</v>
      </c>
      <c r="G92" s="3">
        <f t="shared" si="2"/>
        <v>7.471274156117455E-2</v>
      </c>
      <c r="H92" s="3">
        <f>VLOOKUP(B92,key!A:J,5,FALSE)</f>
        <v>8</v>
      </c>
      <c r="I92" s="3">
        <f>VLOOKUP(B92,key!A:J,8,FALSE)</f>
        <v>64</v>
      </c>
      <c r="J92" s="3">
        <f>VLOOKUP(B92,key!A:J,10,FALSE)</f>
        <v>3.0047200000000003</v>
      </c>
    </row>
    <row r="93" spans="1:10" x14ac:dyDescent="0.4">
      <c r="A93" s="3">
        <v>6</v>
      </c>
      <c r="B93" s="3" t="s">
        <v>562</v>
      </c>
      <c r="C93" s="3" t="s">
        <v>541</v>
      </c>
      <c r="D93" s="3" t="str">
        <f>VLOOKUP(B93,key!A:B,2,FALSE)</f>
        <v>D</v>
      </c>
      <c r="E93" s="3" t="str">
        <f>VLOOKUP(B93,key!A:J,4,FALSE)</f>
        <v>D-heat_only</v>
      </c>
      <c r="F93" s="3">
        <v>10.83630623861923</v>
      </c>
      <c r="G93" s="3">
        <f t="shared" si="2"/>
        <v>9.3834985610936214E-2</v>
      </c>
      <c r="H93" s="3">
        <f>VLOOKUP(B93,key!A:J,5,FALSE)</f>
        <v>8</v>
      </c>
      <c r="I93" s="3">
        <f>VLOOKUP(B93,key!A:J,8,FALSE)</f>
        <v>53</v>
      </c>
      <c r="J93" s="3">
        <f>VLOOKUP(B93,key!A:J,10,FALSE)</f>
        <v>2.5858400000000001</v>
      </c>
    </row>
    <row r="94" spans="1:10" x14ac:dyDescent="0.4">
      <c r="A94" s="3">
        <v>6</v>
      </c>
      <c r="B94" s="3" t="s">
        <v>563</v>
      </c>
      <c r="C94" s="3" t="s">
        <v>541</v>
      </c>
      <c r="D94" s="3" t="str">
        <f>VLOOKUP(B94,key!A:B,2,FALSE)</f>
        <v>D</v>
      </c>
      <c r="E94" s="3" t="str">
        <f>VLOOKUP(B94,key!A:J,4,FALSE)</f>
        <v>D-heat_only</v>
      </c>
      <c r="F94" s="3">
        <v>9.4835570152247612</v>
      </c>
      <c r="G94" s="3">
        <f t="shared" si="2"/>
        <v>6.4780975177918171E-2</v>
      </c>
      <c r="H94" s="3">
        <f>VLOOKUP(B94,key!A:J,5,FALSE)</f>
        <v>8.9</v>
      </c>
      <c r="I94" s="3">
        <f>VLOOKUP(B94,key!A:J,8,FALSE)</f>
        <v>70</v>
      </c>
      <c r="J94" s="3">
        <f>VLOOKUP(B94,key!A:J,10,FALSE)</f>
        <v>3.278</v>
      </c>
    </row>
    <row r="95" spans="1:10" x14ac:dyDescent="0.4">
      <c r="A95" s="3">
        <v>6</v>
      </c>
      <c r="B95" s="3" t="s">
        <v>564</v>
      </c>
      <c r="C95" s="3" t="s">
        <v>541</v>
      </c>
      <c r="D95" s="3" t="str">
        <f>VLOOKUP(B95,key!A:B,2,FALSE)</f>
        <v>D</v>
      </c>
      <c r="E95" s="3" t="str">
        <f>VLOOKUP(B95,key!A:J,4,FALSE)</f>
        <v>D-heat_only</v>
      </c>
      <c r="F95" s="3">
        <v>9.7893619734272477</v>
      </c>
      <c r="G95" s="3">
        <f t="shared" si="2"/>
        <v>5.3217712318867863E-2</v>
      </c>
      <c r="H95" s="3">
        <f>VLOOKUP(B95,key!A:J,5,FALSE)</f>
        <v>8.4</v>
      </c>
      <c r="I95" s="3">
        <f>VLOOKUP(B95,key!A:J,8,FALSE)</f>
        <v>91</v>
      </c>
      <c r="J95" s="3">
        <f>VLOOKUP(B95,key!A:J,10,FALSE)</f>
        <v>4.1189200000000001</v>
      </c>
    </row>
    <row r="96" spans="1:10" x14ac:dyDescent="0.4">
      <c r="A96" s="3">
        <v>6</v>
      </c>
      <c r="B96" s="3" t="s">
        <v>565</v>
      </c>
      <c r="C96" s="3" t="s">
        <v>541</v>
      </c>
      <c r="D96" s="3" t="str">
        <f>VLOOKUP(B96,key!A:B,2,FALSE)</f>
        <v>D</v>
      </c>
      <c r="E96" s="3" t="str">
        <f>VLOOKUP(B96,key!A:J,4,FALSE)</f>
        <v>D-heat_only</v>
      </c>
      <c r="F96" s="3">
        <v>6.9266536286076814</v>
      </c>
      <c r="G96" s="3">
        <f t="shared" si="2"/>
        <v>6.3706100796632859E-2</v>
      </c>
      <c r="H96" s="3">
        <f>VLOOKUP(B96,key!A:J,5,FALSE)</f>
        <v>8.1999999999999993</v>
      </c>
      <c r="I96" s="3">
        <f>VLOOKUP(B96,key!A:J,8,FALSE)</f>
        <v>49</v>
      </c>
      <c r="J96" s="3">
        <f>VLOOKUP(B96,key!A:J,10,FALSE)</f>
        <v>2.4346000000000001</v>
      </c>
    </row>
    <row r="97" spans="1:10" x14ac:dyDescent="0.4">
      <c r="A97" s="3">
        <v>6</v>
      </c>
      <c r="B97" s="3" t="s">
        <v>566</v>
      </c>
      <c r="C97" s="3" t="s">
        <v>541</v>
      </c>
      <c r="D97" s="3" t="str">
        <f>VLOOKUP(B97,key!A:B,2,FALSE)</f>
        <v>D</v>
      </c>
      <c r="E97" s="3" t="str">
        <f>VLOOKUP(B97,key!A:J,4,FALSE)</f>
        <v>D-heat_only</v>
      </c>
      <c r="F97" s="3">
        <v>30.274114952355376</v>
      </c>
      <c r="G97" s="3">
        <f t="shared" si="2"/>
        <v>0.24877643807786093</v>
      </c>
      <c r="H97" s="3">
        <f>VLOOKUP(B97,key!A:J,5,FALSE)</f>
        <v>10.4</v>
      </c>
      <c r="I97" s="3">
        <f>VLOOKUP(B97,key!A:J,8,FALSE)</f>
        <v>57</v>
      </c>
      <c r="J97" s="3">
        <f>VLOOKUP(B97,key!A:J,10,FALSE)</f>
        <v>2.7248800000000002</v>
      </c>
    </row>
    <row r="98" spans="1:10" x14ac:dyDescent="0.4">
      <c r="A98" s="3">
        <v>6</v>
      </c>
      <c r="B98" s="3" t="s">
        <v>567</v>
      </c>
      <c r="C98" s="3" t="s">
        <v>541</v>
      </c>
      <c r="D98" s="3" t="str">
        <f>VLOOKUP(B98,key!A:B,2,FALSE)</f>
        <v>D</v>
      </c>
      <c r="E98" s="3" t="str">
        <f>VLOOKUP(B98,key!A:J,4,FALSE)</f>
        <v>D-heat_only</v>
      </c>
      <c r="F98" s="3">
        <v>47.212881072966482</v>
      </c>
      <c r="G98" s="3">
        <f t="shared" si="2"/>
        <v>0.32324280366034508</v>
      </c>
      <c r="H98" s="3">
        <f>VLOOKUP(B98,key!A:J,5,FALSE)</f>
        <v>8.9</v>
      </c>
      <c r="I98" s="3">
        <f>VLOOKUP(B98,key!A:J,8,FALSE)</f>
        <v>70</v>
      </c>
      <c r="J98" s="3">
        <f>VLOOKUP(B98,key!A:J,10,FALSE)</f>
        <v>3.2705200000000003</v>
      </c>
    </row>
    <row r="99" spans="1:10" x14ac:dyDescent="0.4">
      <c r="A99" s="3">
        <v>6</v>
      </c>
      <c r="B99" s="3" t="s">
        <v>569</v>
      </c>
      <c r="C99" s="3" t="s">
        <v>541</v>
      </c>
      <c r="D99" s="3" t="str">
        <f>VLOOKUP(B99,key!A:B,2,FALSE)</f>
        <v>D</v>
      </c>
      <c r="E99" s="3" t="str">
        <f>VLOOKUP(B99,key!A:J,4,FALSE)</f>
        <v>D-heat_only</v>
      </c>
      <c r="F99" s="3">
        <v>22.141968339192744</v>
      </c>
      <c r="G99" s="3">
        <f t="shared" si="2"/>
        <v>0.15949113689782901</v>
      </c>
      <c r="H99" s="3">
        <f>VLOOKUP(B99,key!A:J,5,FALSE)</f>
        <v>8.5</v>
      </c>
      <c r="I99" s="3">
        <f>VLOOKUP(B99,key!A:J,8,FALSE)</f>
        <v>66</v>
      </c>
      <c r="J99" s="3">
        <f>VLOOKUP(B99,key!A:J,10,FALSE)</f>
        <v>3.1086</v>
      </c>
    </row>
    <row r="100" spans="1:10" x14ac:dyDescent="0.4">
      <c r="A100" s="3">
        <v>6</v>
      </c>
      <c r="B100" s="3" t="s">
        <v>570</v>
      </c>
      <c r="C100" s="3" t="s">
        <v>541</v>
      </c>
      <c r="D100" s="3" t="str">
        <f>VLOOKUP(B100,key!A:B,2,FALSE)</f>
        <v>D</v>
      </c>
      <c r="E100" s="3" t="str">
        <f>VLOOKUP(B100,key!A:J,4,FALSE)</f>
        <v>D-heat_only</v>
      </c>
      <c r="F100" s="3">
        <v>18.487494705890228</v>
      </c>
      <c r="G100" s="3">
        <f t="shared" si="2"/>
        <v>0.11943170695700432</v>
      </c>
      <c r="H100" s="3">
        <f>VLOOKUP(B100,key!A:J,5,FALSE)</f>
        <v>9</v>
      </c>
      <c r="I100" s="3">
        <f>VLOOKUP(B100,key!A:J,8,FALSE)</f>
        <v>75</v>
      </c>
      <c r="J100" s="3">
        <f>VLOOKUP(B100,key!A:J,10,FALSE)</f>
        <v>3.4661200000000001</v>
      </c>
    </row>
    <row r="101" spans="1:10" x14ac:dyDescent="0.4">
      <c r="A101" s="3">
        <v>6</v>
      </c>
      <c r="B101" s="3" t="s">
        <v>574</v>
      </c>
      <c r="C101" s="3" t="s">
        <v>541</v>
      </c>
      <c r="D101" s="3" t="str">
        <f>VLOOKUP(B101,key!A:B,2,FALSE)</f>
        <v>D</v>
      </c>
      <c r="E101" s="3" t="str">
        <f>VLOOKUP(B101,key!A:J,4,FALSE)</f>
        <v>D-heat_only</v>
      </c>
      <c r="F101" s="3">
        <v>53.131683315860244</v>
      </c>
      <c r="G101" s="3">
        <f t="shared" si="2"/>
        <v>0.33007710743418411</v>
      </c>
      <c r="H101" s="3">
        <f>VLOOKUP(B101,key!A:J,5,FALSE)</f>
        <v>9.1</v>
      </c>
      <c r="I101" s="3">
        <f>VLOOKUP(B101,key!A:J,8,FALSE)</f>
        <v>79</v>
      </c>
      <c r="J101" s="3">
        <f>VLOOKUP(B101,key!A:J,10,FALSE)</f>
        <v>3.6043200000000004</v>
      </c>
    </row>
    <row r="102" spans="1:10" x14ac:dyDescent="0.4">
      <c r="A102" s="3">
        <v>6</v>
      </c>
      <c r="B102" s="3" t="s">
        <v>575</v>
      </c>
      <c r="C102" s="3" t="s">
        <v>541</v>
      </c>
      <c r="D102" s="3" t="str">
        <f>VLOOKUP(B102,key!A:B,2,FALSE)</f>
        <v>D</v>
      </c>
      <c r="E102" s="3" t="str">
        <f>VLOOKUP(B102,key!A:J,4,FALSE)</f>
        <v>D-heat_only</v>
      </c>
      <c r="F102" s="3">
        <v>29.346372740596806</v>
      </c>
      <c r="G102" s="3">
        <f t="shared" si="2"/>
        <v>0.18038858063395058</v>
      </c>
      <c r="H102" s="3">
        <f>VLOOKUP(B102,key!A:J,5,FALSE)</f>
        <v>9.1999999999999993</v>
      </c>
      <c r="I102" s="3">
        <f>VLOOKUP(B102,key!A:J,8,FALSE)</f>
        <v>80</v>
      </c>
      <c r="J102" s="3">
        <f>VLOOKUP(B102,key!A:J,10,FALSE)</f>
        <v>3.6427600000000004</v>
      </c>
    </row>
    <row r="103" spans="1:10" x14ac:dyDescent="0.4">
      <c r="A103" s="3">
        <v>6</v>
      </c>
      <c r="B103" s="3" t="s">
        <v>578</v>
      </c>
      <c r="C103" s="3" t="s">
        <v>541</v>
      </c>
      <c r="D103" s="3" t="str">
        <f>VLOOKUP(B103,key!A:B,2,FALSE)</f>
        <v>D</v>
      </c>
      <c r="E103" s="3" t="str">
        <f>VLOOKUP(B103,key!A:J,4,FALSE)</f>
        <v>D-heat_only</v>
      </c>
      <c r="F103" s="3">
        <v>39.398441727733825</v>
      </c>
      <c r="G103" s="3">
        <f t="shared" si="2"/>
        <v>0.30217512590418594</v>
      </c>
      <c r="H103" s="3">
        <f>VLOOKUP(B103,key!A:J,5,FALSE)</f>
        <v>8.6999999999999993</v>
      </c>
      <c r="I103" s="3">
        <f>VLOOKUP(B103,key!A:J,8,FALSE)</f>
        <v>61</v>
      </c>
      <c r="J103" s="3">
        <f>VLOOKUP(B103,key!A:J,10,FALSE)</f>
        <v>2.9194800000000001</v>
      </c>
    </row>
    <row r="104" spans="1:10" x14ac:dyDescent="0.4">
      <c r="A104" s="3">
        <v>6</v>
      </c>
      <c r="B104" s="3" t="s">
        <v>579</v>
      </c>
      <c r="C104" s="3" t="s">
        <v>541</v>
      </c>
      <c r="D104" s="3" t="str">
        <f>VLOOKUP(B104,key!A:B,2,FALSE)</f>
        <v>D</v>
      </c>
      <c r="E104" s="3" t="str">
        <f>VLOOKUP(B104,key!A:J,4,FALSE)</f>
        <v>D-heat_only</v>
      </c>
      <c r="F104" s="3">
        <v>8.6991920308628607</v>
      </c>
      <c r="G104" s="3">
        <f t="shared" si="2"/>
        <v>5.5985390046739122E-2</v>
      </c>
      <c r="H104" s="3">
        <f>VLOOKUP(B104,key!A:J,5,FALSE)</f>
        <v>8.9</v>
      </c>
      <c r="I104" s="3">
        <f>VLOOKUP(B104,key!A:J,8,FALSE)</f>
        <v>75</v>
      </c>
      <c r="J104" s="3">
        <f>VLOOKUP(B104,key!A:J,10,FALSE)</f>
        <v>3.4792800000000002</v>
      </c>
    </row>
    <row r="105" spans="1:10" x14ac:dyDescent="0.4">
      <c r="A105" s="3">
        <v>6</v>
      </c>
      <c r="B105" s="3" t="s">
        <v>580</v>
      </c>
      <c r="C105" s="3" t="s">
        <v>541</v>
      </c>
      <c r="D105" s="3" t="str">
        <f>VLOOKUP(B105,key!A:B,2,FALSE)</f>
        <v>D</v>
      </c>
      <c r="E105" s="3" t="str">
        <f>VLOOKUP(B105,key!A:J,4,FALSE)</f>
        <v>D-heat_only</v>
      </c>
      <c r="F105" s="3">
        <v>18.891998384146376</v>
      </c>
      <c r="G105" s="3">
        <f t="shared" si="2"/>
        <v>0.11681563248116619</v>
      </c>
      <c r="H105" s="3">
        <f>VLOOKUP(B105,key!A:J,5,FALSE)</f>
        <v>8</v>
      </c>
      <c r="I105" s="3">
        <f>VLOOKUP(B105,key!A:J,8,FALSE)</f>
        <v>79</v>
      </c>
      <c r="J105" s="3">
        <f>VLOOKUP(B105,key!A:J,10,FALSE)</f>
        <v>3.6212800000000001</v>
      </c>
    </row>
    <row r="106" spans="1:10" x14ac:dyDescent="0.4">
      <c r="A106" s="3">
        <v>6</v>
      </c>
      <c r="B106" s="3" t="s">
        <v>581</v>
      </c>
      <c r="C106" s="3" t="s">
        <v>541</v>
      </c>
      <c r="D106" s="3" t="str">
        <f>VLOOKUP(B106,key!A:B,2,FALSE)</f>
        <v>D</v>
      </c>
      <c r="E106" s="3" t="str">
        <f>VLOOKUP(B106,key!A:J,4,FALSE)</f>
        <v>D-heat_only</v>
      </c>
      <c r="F106" s="3">
        <v>17.565495924473097</v>
      </c>
      <c r="G106" s="3">
        <f t="shared" si="2"/>
        <v>0.16058580404286818</v>
      </c>
      <c r="H106" s="3">
        <f>VLOOKUP(B106,key!A:J,5,FALSE)</f>
        <v>9.5</v>
      </c>
      <c r="I106" s="3">
        <f>VLOOKUP(B106,key!A:J,8,FALSE)</f>
        <v>50</v>
      </c>
      <c r="J106" s="3">
        <f>VLOOKUP(B106,key!A:J,10,FALSE)</f>
        <v>2.4492799999999999</v>
      </c>
    </row>
    <row r="107" spans="1:10" x14ac:dyDescent="0.4">
      <c r="A107" s="3">
        <v>6</v>
      </c>
      <c r="B107" s="3" t="s">
        <v>582</v>
      </c>
      <c r="C107" s="3" t="s">
        <v>541</v>
      </c>
      <c r="D107" s="3" t="str">
        <f>VLOOKUP(B107,key!A:B,2,FALSE)</f>
        <v>D</v>
      </c>
      <c r="E107" s="3" t="str">
        <f>VLOOKUP(B107,key!A:J,4,FALSE)</f>
        <v>D-heat_only</v>
      </c>
      <c r="F107" s="3">
        <v>39.370929437567355</v>
      </c>
      <c r="G107" s="3">
        <f t="shared" si="2"/>
        <v>0.20912282766777268</v>
      </c>
      <c r="H107" s="3">
        <f>VLOOKUP(B107,key!A:J,5,FALSE)</f>
        <v>8.9</v>
      </c>
      <c r="I107" s="3">
        <f>VLOOKUP(B107,key!A:J,8,FALSE)</f>
        <v>94</v>
      </c>
      <c r="J107" s="3">
        <f>VLOOKUP(B107,key!A:J,10,FALSE)</f>
        <v>4.2156000000000002</v>
      </c>
    </row>
    <row r="108" spans="1:10" x14ac:dyDescent="0.4">
      <c r="A108" s="3">
        <v>6</v>
      </c>
      <c r="B108" s="3" t="s">
        <v>583</v>
      </c>
      <c r="C108" s="3" t="s">
        <v>541</v>
      </c>
      <c r="D108" s="3" t="str">
        <f>VLOOKUP(B108,key!A:B,2,FALSE)</f>
        <v>D</v>
      </c>
      <c r="E108" s="3" t="str">
        <f>VLOOKUP(B108,key!A:J,4,FALSE)</f>
        <v>D-heat_only</v>
      </c>
      <c r="F108" s="3">
        <v>52.428437789946031</v>
      </c>
      <c r="G108" s="3">
        <f t="shared" si="2"/>
        <v>0.30472436892329186</v>
      </c>
      <c r="H108" s="3">
        <f>VLOOKUP(B108,key!A:J,5,FALSE)</f>
        <v>9</v>
      </c>
      <c r="I108" s="3">
        <f>VLOOKUP(B108,key!A:J,8,FALSE)</f>
        <v>85</v>
      </c>
      <c r="J108" s="3">
        <f>VLOOKUP(B108,key!A:J,10,FALSE)</f>
        <v>3.8525200000000002</v>
      </c>
    </row>
    <row r="109" spans="1:10" x14ac:dyDescent="0.4">
      <c r="A109" s="3">
        <v>6</v>
      </c>
      <c r="B109" s="3" t="s">
        <v>586</v>
      </c>
      <c r="C109" s="3" t="s">
        <v>541</v>
      </c>
      <c r="D109" s="3" t="str">
        <f>VLOOKUP(B109,key!A:B,2,FALSE)</f>
        <v>D</v>
      </c>
      <c r="E109" s="3" t="str">
        <f>VLOOKUP(B109,key!A:J,4,FALSE)</f>
        <v>D-heat_only</v>
      </c>
      <c r="F109" s="3">
        <v>24.827498790465924</v>
      </c>
      <c r="G109" s="3">
        <f t="shared" si="2"/>
        <v>0.18179684425732781</v>
      </c>
      <c r="H109" s="3">
        <f>VLOOKUP(B109,key!A:J,5,FALSE)</f>
        <v>9.3000000000000007</v>
      </c>
      <c r="I109" s="3">
        <f>VLOOKUP(B109,key!A:J,8,FALSE)</f>
        <v>65</v>
      </c>
      <c r="J109" s="3">
        <f>VLOOKUP(B109,key!A:J,10,FALSE)</f>
        <v>3.05796</v>
      </c>
    </row>
    <row r="110" spans="1:10" x14ac:dyDescent="0.4">
      <c r="A110" s="3">
        <v>6</v>
      </c>
      <c r="B110" s="3" t="s">
        <v>587</v>
      </c>
      <c r="C110" s="3" t="s">
        <v>541</v>
      </c>
      <c r="D110" s="3" t="str">
        <f>VLOOKUP(B110,key!A:B,2,FALSE)</f>
        <v>D</v>
      </c>
      <c r="E110" s="3" t="str">
        <f>VLOOKUP(B110,key!A:J,4,FALSE)</f>
        <v>D-heat_only</v>
      </c>
      <c r="F110" s="3">
        <v>98.36760687461512</v>
      </c>
      <c r="G110" s="3">
        <f t="shared" si="2"/>
        <v>1.0565690311050779</v>
      </c>
      <c r="H110" s="3">
        <f>VLOOKUP(B110,key!A:J,5,FALSE)</f>
        <v>6.1</v>
      </c>
      <c r="I110" s="3">
        <f>VLOOKUP(B110,key!A:J,8,FALSE)</f>
        <v>41</v>
      </c>
      <c r="J110" s="3">
        <f>VLOOKUP(B110,key!A:J,10,FALSE)</f>
        <v>2.0846800000000001</v>
      </c>
    </row>
    <row r="111" spans="1:10" x14ac:dyDescent="0.4">
      <c r="A111" s="3">
        <v>6</v>
      </c>
      <c r="B111" s="3" t="s">
        <v>588</v>
      </c>
      <c r="C111" s="3" t="s">
        <v>541</v>
      </c>
      <c r="D111" s="3" t="str">
        <f>VLOOKUP(B111,key!A:B,2,FALSE)</f>
        <v>D</v>
      </c>
      <c r="E111" s="3" t="str">
        <f>VLOOKUP(B111,key!A:J,4,FALSE)</f>
        <v>D-heat_only</v>
      </c>
      <c r="F111" s="3">
        <v>8.594178157204567</v>
      </c>
      <c r="G111" s="3">
        <f t="shared" si="2"/>
        <v>7.9230175306633469E-2</v>
      </c>
      <c r="H111" s="3">
        <f>VLOOKUP(B111,key!A:J,5,FALSE)</f>
        <v>7.3</v>
      </c>
      <c r="I111" s="3">
        <f>VLOOKUP(B111,key!A:J,8,FALSE)</f>
        <v>49</v>
      </c>
      <c r="J111" s="3">
        <f>VLOOKUP(B111,key!A:J,10,FALSE)</f>
        <v>2.4288400000000001</v>
      </c>
    </row>
    <row r="112" spans="1:10" x14ac:dyDescent="0.4">
      <c r="A112" s="3">
        <v>6</v>
      </c>
      <c r="B112" s="3" t="s">
        <v>601</v>
      </c>
      <c r="C112" s="3" t="s">
        <v>541</v>
      </c>
      <c r="D112" s="3" t="str">
        <f>VLOOKUP(B112,key!A:B,2,FALSE)</f>
        <v>T</v>
      </c>
      <c r="E112" s="3" t="str">
        <f>VLOOKUP(B112,key!A:J,4,FALSE)</f>
        <v>T-heat_only</v>
      </c>
      <c r="F112" s="3">
        <v>16.765121096991635</v>
      </c>
      <c r="G112" s="3">
        <f t="shared" si="2"/>
        <v>0.10830494135674613</v>
      </c>
      <c r="H112" s="3">
        <f>VLOOKUP(B112,key!A:J,5,FALSE)</f>
        <v>7.5</v>
      </c>
      <c r="I112" s="3">
        <f>VLOOKUP(B112,key!A:J,8,FALSE)</f>
        <v>75</v>
      </c>
      <c r="J112" s="3">
        <f>VLOOKUP(B112,key!A:J,10,FALSE)</f>
        <v>3.4661200000000001</v>
      </c>
    </row>
    <row r="113" spans="1:10" x14ac:dyDescent="0.4">
      <c r="A113" s="3">
        <v>6</v>
      </c>
      <c r="B113" s="3" t="s">
        <v>602</v>
      </c>
      <c r="C113" s="3" t="s">
        <v>541</v>
      </c>
      <c r="D113" s="3" t="str">
        <f>VLOOKUP(B113,key!A:B,2,FALSE)</f>
        <v>T</v>
      </c>
      <c r="E113" s="3" t="str">
        <f>VLOOKUP(B113,key!A:J,4,FALSE)</f>
        <v>T-heat_only</v>
      </c>
      <c r="F113" s="3">
        <v>25.681530757300777</v>
      </c>
      <c r="G113" s="3">
        <f t="shared" si="2"/>
        <v>0.20936207420532088</v>
      </c>
      <c r="H113" s="3">
        <f>VLOOKUP(B113,key!A:J,5,FALSE)</f>
        <v>7.5</v>
      </c>
      <c r="I113" s="3">
        <f>VLOOKUP(B113,key!A:J,8,FALSE)</f>
        <v>57</v>
      </c>
      <c r="J113" s="3">
        <f>VLOOKUP(B113,key!A:J,10,FALSE)</f>
        <v>2.74668</v>
      </c>
    </row>
    <row r="114" spans="1:10" x14ac:dyDescent="0.4">
      <c r="A114" s="3">
        <v>6</v>
      </c>
      <c r="B114" s="3" t="s">
        <v>604</v>
      </c>
      <c r="C114" s="3" t="s">
        <v>541</v>
      </c>
      <c r="D114" s="3" t="str">
        <f>VLOOKUP(B114,key!A:B,2,FALSE)</f>
        <v>T</v>
      </c>
      <c r="E114" s="3" t="str">
        <f>VLOOKUP(B114,key!A:J,4,FALSE)</f>
        <v>T-heat_only</v>
      </c>
      <c r="F114" s="3">
        <v>17.519403721573951</v>
      </c>
      <c r="G114" s="3">
        <f t="shared" si="2"/>
        <v>0.11322082655616811</v>
      </c>
      <c r="H114" s="3">
        <f>VLOOKUP(B114,key!A:J,5,FALSE)</f>
        <v>7.6</v>
      </c>
      <c r="I114" s="3">
        <f>VLOOKUP(B114,key!A:J,8,FALSE)</f>
        <v>75</v>
      </c>
      <c r="J114" s="3">
        <f>VLOOKUP(B114,key!A:J,10,FALSE)</f>
        <v>3.4648000000000003</v>
      </c>
    </row>
    <row r="115" spans="1:10" x14ac:dyDescent="0.4">
      <c r="A115" s="3">
        <v>6</v>
      </c>
      <c r="B115" s="3" t="s">
        <v>605</v>
      </c>
      <c r="C115" s="3" t="s">
        <v>541</v>
      </c>
      <c r="D115" s="3" t="str">
        <f>VLOOKUP(B115,key!A:B,2,FALSE)</f>
        <v>T</v>
      </c>
      <c r="E115" s="3" t="str">
        <f>VLOOKUP(B115,key!A:J,4,FALSE)</f>
        <v>T-heat_only</v>
      </c>
      <c r="F115" s="3">
        <v>22.609492524160132</v>
      </c>
      <c r="G115" s="3">
        <f t="shared" si="2"/>
        <v>0.14499449070748899</v>
      </c>
      <c r="H115" s="3">
        <f>VLOOKUP(B115,key!A:J,5,FALSE)</f>
        <v>7.8</v>
      </c>
      <c r="I115" s="3">
        <f>VLOOKUP(B115,key!A:J,8,FALSE)</f>
        <v>76</v>
      </c>
      <c r="J115" s="3">
        <f>VLOOKUP(B115,key!A:J,10,FALSE)</f>
        <v>3.4916</v>
      </c>
    </row>
    <row r="116" spans="1:10" x14ac:dyDescent="0.4">
      <c r="A116" s="3">
        <v>6</v>
      </c>
      <c r="B116" s="3" t="s">
        <v>606</v>
      </c>
      <c r="C116" s="3" t="s">
        <v>541</v>
      </c>
      <c r="D116" s="3" t="str">
        <f>VLOOKUP(B116,key!A:B,2,FALSE)</f>
        <v>T</v>
      </c>
      <c r="E116" s="3" t="str">
        <f>VLOOKUP(B116,key!A:J,4,FALSE)</f>
        <v>T-heat_only</v>
      </c>
      <c r="F116" s="3">
        <v>21.502572180803298</v>
      </c>
      <c r="G116" s="3">
        <f t="shared" si="2"/>
        <v>8.796350549903624E-2</v>
      </c>
      <c r="H116" s="3">
        <f>VLOOKUP(B116,key!A:J,5,FALSE)</f>
        <v>9.5</v>
      </c>
      <c r="I116" s="3">
        <f>VLOOKUP(B116,key!A:J,8,FALSE)</f>
        <v>125</v>
      </c>
      <c r="J116" s="3">
        <f>VLOOKUP(B116,key!A:J,10,FALSE)</f>
        <v>5.4736000000000002</v>
      </c>
    </row>
    <row r="117" spans="1:10" x14ac:dyDescent="0.4">
      <c r="A117" s="3">
        <v>6</v>
      </c>
      <c r="B117" s="3" t="s">
        <v>607</v>
      </c>
      <c r="C117" s="3" t="s">
        <v>541</v>
      </c>
      <c r="D117" s="3" t="str">
        <f>VLOOKUP(B117,key!A:B,2,FALSE)</f>
        <v>T</v>
      </c>
      <c r="E117" s="3" t="str">
        <f>VLOOKUP(B117,key!A:J,4,FALSE)</f>
        <v>T-heat_only</v>
      </c>
      <c r="F117" s="3">
        <v>31.614418907583953</v>
      </c>
      <c r="G117" s="3">
        <f t="shared" si="2"/>
        <v>0.18211924199996413</v>
      </c>
      <c r="H117" s="3">
        <f>VLOOKUP(B117,key!A:J,5,FALSE)</f>
        <v>8.6999999999999993</v>
      </c>
      <c r="I117" s="3">
        <f>VLOOKUP(B117,key!A:J,8,FALSE)</f>
        <v>86</v>
      </c>
      <c r="J117" s="3">
        <f>VLOOKUP(B117,key!A:J,10,FALSE)</f>
        <v>3.8870000000000005</v>
      </c>
    </row>
    <row r="118" spans="1:10" x14ac:dyDescent="0.4">
      <c r="A118" s="3">
        <v>6</v>
      </c>
      <c r="B118" s="3" t="s">
        <v>608</v>
      </c>
      <c r="C118" s="3" t="s">
        <v>541</v>
      </c>
      <c r="D118" s="3" t="str">
        <f>VLOOKUP(B118,key!A:B,2,FALSE)</f>
        <v>T</v>
      </c>
      <c r="E118" s="3" t="str">
        <f>VLOOKUP(B118,key!A:J,4,FALSE)</f>
        <v>T-heat_only</v>
      </c>
      <c r="F118" s="3">
        <v>70.097334883323299</v>
      </c>
      <c r="G118" s="3">
        <f t="shared" si="2"/>
        <v>0.44249248461787027</v>
      </c>
      <c r="H118" s="3">
        <f>VLOOKUP(B118,key!A:J,5,FALSE)</f>
        <v>7.8</v>
      </c>
      <c r="I118" s="3">
        <f>VLOOKUP(B118,key!A:J,8,FALSE)</f>
        <v>77</v>
      </c>
      <c r="J118" s="3">
        <f>VLOOKUP(B118,key!A:J,10,FALSE)</f>
        <v>3.5471600000000003</v>
      </c>
    </row>
    <row r="119" spans="1:10" x14ac:dyDescent="0.4">
      <c r="A119" s="3">
        <v>6</v>
      </c>
      <c r="B119" s="3" t="s">
        <v>609</v>
      </c>
      <c r="C119" s="3" t="s">
        <v>541</v>
      </c>
      <c r="D119" s="3" t="str">
        <f>VLOOKUP(B119,key!A:B,2,FALSE)</f>
        <v>T</v>
      </c>
      <c r="E119" s="3" t="str">
        <f>VLOOKUP(B119,key!A:J,4,FALSE)</f>
        <v>T-heat_only</v>
      </c>
      <c r="F119" s="3">
        <v>22.01375950826916</v>
      </c>
      <c r="G119" s="3">
        <f t="shared" si="2"/>
        <v>0.10833575394358749</v>
      </c>
      <c r="H119" s="3">
        <f>VLOOKUP(B119,key!A:J,5,FALSE)</f>
        <v>9</v>
      </c>
      <c r="I119" s="3">
        <f>VLOOKUP(B119,key!A:J,8,FALSE)</f>
        <v>102</v>
      </c>
      <c r="J119" s="3">
        <f>VLOOKUP(B119,key!A:J,10,FALSE)</f>
        <v>4.5499600000000004</v>
      </c>
    </row>
    <row r="120" spans="1:10" x14ac:dyDescent="0.4">
      <c r="A120" s="3">
        <v>6</v>
      </c>
      <c r="B120" s="3" t="s">
        <v>611</v>
      </c>
      <c r="C120" s="3" t="s">
        <v>541</v>
      </c>
      <c r="D120" s="3" t="str">
        <f>VLOOKUP(B120,key!A:B,2,FALSE)</f>
        <v>T</v>
      </c>
      <c r="E120" s="3" t="str">
        <f>VLOOKUP(B120,key!A:J,4,FALSE)</f>
        <v>T-heat_only</v>
      </c>
      <c r="F120" s="3">
        <v>10.43411933622545</v>
      </c>
      <c r="G120" s="3">
        <f t="shared" si="2"/>
        <v>7.9695951030910844E-2</v>
      </c>
      <c r="H120" s="3">
        <f>VLOOKUP(B120,key!A:J,5,FALSE)</f>
        <v>7.4</v>
      </c>
      <c r="I120" s="3">
        <f>VLOOKUP(B120,key!A:J,8,FALSE)</f>
        <v>62</v>
      </c>
      <c r="J120" s="3">
        <f>VLOOKUP(B120,key!A:J,10,FALSE)</f>
        <v>2.9316000000000004</v>
      </c>
    </row>
    <row r="121" spans="1:10" x14ac:dyDescent="0.4">
      <c r="A121" s="3">
        <v>6</v>
      </c>
      <c r="B121" s="3" t="s">
        <v>612</v>
      </c>
      <c r="C121" s="3" t="s">
        <v>541</v>
      </c>
      <c r="D121" s="3" t="str">
        <f>VLOOKUP(B121,key!A:B,2,FALSE)</f>
        <v>T</v>
      </c>
      <c r="E121" s="3" t="str">
        <f>VLOOKUP(B121,key!A:J,4,FALSE)</f>
        <v>T-heat_only</v>
      </c>
      <c r="F121" s="3">
        <v>45.321055685239301</v>
      </c>
      <c r="G121" s="3">
        <f t="shared" si="2"/>
        <v>0.39988456458143745</v>
      </c>
      <c r="H121" s="3">
        <f>VLOOKUP(B121,key!A:J,5,FALSE)</f>
        <v>7.5</v>
      </c>
      <c r="I121" s="3">
        <f>VLOOKUP(B121,key!A:J,8,FALSE)</f>
        <v>52</v>
      </c>
      <c r="J121" s="3">
        <f>VLOOKUP(B121,key!A:J,10,FALSE)</f>
        <v>2.53776</v>
      </c>
    </row>
    <row r="122" spans="1:10" x14ac:dyDescent="0.4">
      <c r="A122" s="3">
        <v>6</v>
      </c>
      <c r="B122" s="3" t="s">
        <v>613</v>
      </c>
      <c r="C122" s="3" t="s">
        <v>541</v>
      </c>
      <c r="D122" s="3" t="str">
        <f>VLOOKUP(B122,key!A:B,2,FALSE)</f>
        <v>T</v>
      </c>
      <c r="E122" s="3" t="str">
        <f>VLOOKUP(B122,key!A:J,4,FALSE)</f>
        <v>T-heat_only</v>
      </c>
      <c r="F122" s="3">
        <v>17.355687648982439</v>
      </c>
      <c r="G122" s="3">
        <f t="shared" si="2"/>
        <v>0.10270562567969008</v>
      </c>
      <c r="H122" s="3">
        <f>VLOOKUP(B122,key!A:J,5,FALSE)</f>
        <v>8</v>
      </c>
      <c r="I122" s="3">
        <f>VLOOKUP(B122,key!A:J,8,FALSE)</f>
        <v>83</v>
      </c>
      <c r="J122" s="3">
        <f>VLOOKUP(B122,key!A:J,10,FALSE)</f>
        <v>3.7838400000000001</v>
      </c>
    </row>
    <row r="123" spans="1:10" x14ac:dyDescent="0.4">
      <c r="A123" s="3">
        <v>6</v>
      </c>
      <c r="B123" s="3" t="s">
        <v>614</v>
      </c>
      <c r="C123" s="3" t="s">
        <v>541</v>
      </c>
      <c r="D123" s="3" t="str">
        <f>VLOOKUP(B123,key!A:B,2,FALSE)</f>
        <v>T</v>
      </c>
      <c r="E123" s="3" t="str">
        <f>VLOOKUP(B123,key!A:J,4,FALSE)</f>
        <v>T-heat_only</v>
      </c>
      <c r="F123" s="3">
        <v>97.542969903815049</v>
      </c>
      <c r="G123" s="3">
        <f t="shared" si="2"/>
        <v>0.55074471347784937</v>
      </c>
      <c r="H123" s="3">
        <f>VLOOKUP(B123,key!A:J,5,FALSE)</f>
        <v>8.9</v>
      </c>
      <c r="I123" s="3">
        <f>VLOOKUP(B123,key!A:J,8,FALSE)</f>
        <v>88</v>
      </c>
      <c r="J123" s="3">
        <f>VLOOKUP(B123,key!A:J,10,FALSE)</f>
        <v>3.9658000000000002</v>
      </c>
    </row>
    <row r="124" spans="1:10" x14ac:dyDescent="0.4">
      <c r="A124" s="3">
        <v>6</v>
      </c>
      <c r="B124" s="3" t="s">
        <v>615</v>
      </c>
      <c r="C124" s="3" t="s">
        <v>541</v>
      </c>
      <c r="D124" s="3" t="str">
        <f>VLOOKUP(B124,key!A:B,2,FALSE)</f>
        <v>T</v>
      </c>
      <c r="E124" s="3" t="str">
        <f>VLOOKUP(B124,key!A:J,4,FALSE)</f>
        <v>T-heat_only</v>
      </c>
      <c r="F124" s="3">
        <v>14.584393559923512</v>
      </c>
      <c r="G124" s="3">
        <f t="shared" si="2"/>
        <v>0.10629913145870683</v>
      </c>
      <c r="H124" s="3">
        <f>VLOOKUP(B124,key!A:J,5,FALSE)</f>
        <v>7.7</v>
      </c>
      <c r="I124" s="3">
        <f>VLOOKUP(B124,key!A:J,8,FALSE)</f>
        <v>65</v>
      </c>
      <c r="J124" s="3">
        <f>VLOOKUP(B124,key!A:J,10,FALSE)</f>
        <v>3.0721600000000002</v>
      </c>
    </row>
    <row r="125" spans="1:10" x14ac:dyDescent="0.4">
      <c r="A125" s="3">
        <v>6</v>
      </c>
      <c r="B125" s="3" t="s">
        <v>616</v>
      </c>
      <c r="C125" s="3" t="s">
        <v>541</v>
      </c>
      <c r="D125" s="3" t="str">
        <f>VLOOKUP(B125,key!A:B,2,FALSE)</f>
        <v>T</v>
      </c>
      <c r="E125" s="3" t="str">
        <f>VLOOKUP(B125,key!A:J,4,FALSE)</f>
        <v>T-heat_only</v>
      </c>
      <c r="F125" s="3">
        <v>20.254410236311031</v>
      </c>
      <c r="G125" s="3">
        <f t="shared" si="2"/>
        <v>0.11721753212371554</v>
      </c>
      <c r="H125" s="3">
        <f>VLOOKUP(B125,key!A:J,5,FALSE)</f>
        <v>8.4</v>
      </c>
      <c r="I125" s="3">
        <f>VLOOKUP(B125,key!A:J,8,FALSE)</f>
        <v>85</v>
      </c>
      <c r="J125" s="3">
        <f>VLOOKUP(B125,key!A:J,10,FALSE)</f>
        <v>3.8691200000000001</v>
      </c>
    </row>
    <row r="126" spans="1:10" x14ac:dyDescent="0.4">
      <c r="A126" s="3">
        <v>6</v>
      </c>
      <c r="B126" s="3" t="s">
        <v>617</v>
      </c>
      <c r="C126" s="3" t="s">
        <v>541</v>
      </c>
      <c r="D126" s="3" t="str">
        <f>VLOOKUP(B126,key!A:B,2,FALSE)</f>
        <v>T</v>
      </c>
      <c r="E126" s="3" t="str">
        <f>VLOOKUP(B126,key!A:J,4,FALSE)</f>
        <v>T-heat_only</v>
      </c>
      <c r="F126" s="3">
        <v>17.193474167114232</v>
      </c>
      <c r="G126" s="3">
        <f t="shared" si="2"/>
        <v>7.5988156359434192E-2</v>
      </c>
      <c r="H126" s="3">
        <f>VLOOKUP(B126,key!A:J,5,FALSE)</f>
        <v>9.4</v>
      </c>
      <c r="I126" s="3">
        <f>VLOOKUP(B126,key!A:J,8,FALSE)</f>
        <v>115</v>
      </c>
      <c r="J126" s="3">
        <f>VLOOKUP(B126,key!A:J,10,FALSE)</f>
        <v>5.0664400000000001</v>
      </c>
    </row>
    <row r="127" spans="1:10" x14ac:dyDescent="0.4">
      <c r="A127" s="3">
        <v>6</v>
      </c>
      <c r="B127" s="3" t="s">
        <v>619</v>
      </c>
      <c r="C127" s="3" t="s">
        <v>541</v>
      </c>
      <c r="D127" s="3" t="str">
        <f>VLOOKUP(B127,key!A:B,2,FALSE)</f>
        <v>T</v>
      </c>
      <c r="E127" s="3" t="str">
        <f>VLOOKUP(B127,key!A:J,4,FALSE)</f>
        <v>T-heat_only</v>
      </c>
      <c r="F127" s="3">
        <v>17.700511544594974</v>
      </c>
      <c r="G127" s="3">
        <f t="shared" si="2"/>
        <v>0.1082454320036197</v>
      </c>
      <c r="H127" s="3">
        <f>VLOOKUP(B127,key!A:J,5,FALSE)</f>
        <v>7.8</v>
      </c>
      <c r="I127" s="3">
        <f>VLOOKUP(B127,key!A:J,8,FALSE)</f>
        <v>80</v>
      </c>
      <c r="J127" s="3">
        <f>VLOOKUP(B127,key!A:J,10,FALSE)</f>
        <v>3.6615200000000003</v>
      </c>
    </row>
    <row r="128" spans="1:10" x14ac:dyDescent="0.4">
      <c r="A128" s="3">
        <v>6</v>
      </c>
      <c r="B128" s="3" t="s">
        <v>620</v>
      </c>
      <c r="C128" s="3" t="s">
        <v>541</v>
      </c>
      <c r="D128" s="3" t="str">
        <f>VLOOKUP(B128,key!A:B,2,FALSE)</f>
        <v>T</v>
      </c>
      <c r="E128" s="3" t="str">
        <f>VLOOKUP(B128,key!A:J,4,FALSE)</f>
        <v>T-heat_only</v>
      </c>
      <c r="F128" s="3">
        <v>27.423441654840929</v>
      </c>
      <c r="G128" s="3">
        <f t="shared" si="2"/>
        <v>0.14758378308490139</v>
      </c>
      <c r="H128" s="3">
        <f>VLOOKUP(B128,key!A:J,5,FALSE)</f>
        <v>8.5</v>
      </c>
      <c r="I128" s="3">
        <f>VLOOKUP(B128,key!A:J,8,FALSE)</f>
        <v>93</v>
      </c>
      <c r="J128" s="3">
        <f>VLOOKUP(B128,key!A:J,10,FALSE)</f>
        <v>4.1607200000000004</v>
      </c>
    </row>
    <row r="129" spans="1:10" x14ac:dyDescent="0.4">
      <c r="A129" s="3">
        <v>6</v>
      </c>
      <c r="B129" s="3" t="s">
        <v>621</v>
      </c>
      <c r="C129" s="3" t="s">
        <v>541</v>
      </c>
      <c r="D129" s="3" t="str">
        <f>VLOOKUP(B129,key!A:B,2,FALSE)</f>
        <v>T</v>
      </c>
      <c r="E129" s="3" t="str">
        <f>VLOOKUP(B129,key!A:J,4,FALSE)</f>
        <v>T-heat_only</v>
      </c>
      <c r="F129" s="3">
        <v>15.818133193282605</v>
      </c>
      <c r="G129" s="3">
        <f t="shared" si="2"/>
        <v>0.10775449853263884</v>
      </c>
      <c r="H129" s="3">
        <f>VLOOKUP(B129,key!A:J,5,FALSE)</f>
        <v>9</v>
      </c>
      <c r="I129" s="3">
        <f>VLOOKUP(B129,key!A:J,8,FALSE)</f>
        <v>71</v>
      </c>
      <c r="J129" s="3">
        <f>VLOOKUP(B129,key!A:J,10,FALSE)</f>
        <v>3.2870400000000002</v>
      </c>
    </row>
    <row r="130" spans="1:10" x14ac:dyDescent="0.4">
      <c r="A130" s="3">
        <v>6</v>
      </c>
      <c r="B130" s="3" t="s">
        <v>623</v>
      </c>
      <c r="C130" s="3" t="s">
        <v>541</v>
      </c>
      <c r="D130" s="3" t="str">
        <f>VLOOKUP(B130,key!A:B,2,FALSE)</f>
        <v>T</v>
      </c>
      <c r="E130" s="3" t="str">
        <f>VLOOKUP(B130,key!A:J,4,FALSE)</f>
        <v>T-heat_only</v>
      </c>
      <c r="F130" s="3">
        <v>44.882385270166324</v>
      </c>
      <c r="G130" s="3">
        <f t="shared" si="2"/>
        <v>0.28517431845609709</v>
      </c>
      <c r="H130" s="3">
        <f>VLOOKUP(B130,key!A:J,5,FALSE)</f>
        <v>8</v>
      </c>
      <c r="I130" s="3">
        <f>VLOOKUP(B130,key!A:J,8,FALSE)</f>
        <v>77</v>
      </c>
      <c r="J130" s="3">
        <f>VLOOKUP(B130,key!A:J,10,FALSE)</f>
        <v>3.5241200000000004</v>
      </c>
    </row>
    <row r="131" spans="1:10" x14ac:dyDescent="0.4">
      <c r="A131" s="3">
        <v>6</v>
      </c>
      <c r="B131" s="3" t="s">
        <v>624</v>
      </c>
      <c r="C131" s="3" t="s">
        <v>541</v>
      </c>
      <c r="D131" s="3" t="str">
        <f>VLOOKUP(B131,key!A:B,2,FALSE)</f>
        <v>T</v>
      </c>
      <c r="E131" s="3" t="str">
        <f>VLOOKUP(B131,key!A:J,4,FALSE)</f>
        <v>T-heat_only</v>
      </c>
      <c r="F131" s="3">
        <v>13.797554028817785</v>
      </c>
      <c r="G131" s="3">
        <f t="shared" si="2"/>
        <v>5.9216099814528932E-2</v>
      </c>
      <c r="H131" s="3">
        <f>VLOOKUP(B131,key!A:J,5,FALSE)</f>
        <v>9.8000000000000007</v>
      </c>
      <c r="I131" s="3">
        <f>VLOOKUP(B131,key!A:J,8,FALSE)</f>
        <v>119</v>
      </c>
      <c r="J131" s="3">
        <f>VLOOKUP(B131,key!A:J,10,FALSE)</f>
        <v>5.21732</v>
      </c>
    </row>
    <row r="132" spans="1:10" x14ac:dyDescent="0.4">
      <c r="A132" s="3">
        <v>6</v>
      </c>
      <c r="B132" s="3" t="s">
        <v>625</v>
      </c>
      <c r="C132" s="3" t="s">
        <v>541</v>
      </c>
      <c r="D132" s="3" t="str">
        <f>VLOOKUP(B132,key!A:B,2,FALSE)</f>
        <v>T</v>
      </c>
      <c r="E132" s="3" t="str">
        <f>VLOOKUP(B132,key!A:J,4,FALSE)</f>
        <v>T-heat_only</v>
      </c>
      <c r="F132" s="3">
        <v>40.390011652336611</v>
      </c>
      <c r="G132" s="3">
        <f t="shared" si="2"/>
        <v>0.15790268036179145</v>
      </c>
      <c r="H132" s="3">
        <f>VLOOKUP(B132,key!A:J,5,FALSE)</f>
        <v>10.3</v>
      </c>
      <c r="I132" s="3">
        <f>VLOOKUP(B132,key!A:J,8,FALSE)</f>
        <v>132</v>
      </c>
      <c r="J132" s="3">
        <f>VLOOKUP(B132,key!A:J,10,FALSE)</f>
        <v>5.7275600000000004</v>
      </c>
    </row>
    <row r="133" spans="1:10" x14ac:dyDescent="0.4">
      <c r="A133" s="3">
        <v>6</v>
      </c>
      <c r="B133" s="3" t="s">
        <v>627</v>
      </c>
      <c r="C133" s="3" t="s">
        <v>541</v>
      </c>
      <c r="D133" s="3" t="str">
        <f>VLOOKUP(B133,key!A:B,2,FALSE)</f>
        <v>T</v>
      </c>
      <c r="E133" s="3" t="str">
        <f>VLOOKUP(B133,key!A:J,4,FALSE)</f>
        <v>T-heat_only</v>
      </c>
      <c r="F133" s="3">
        <v>29.483150723428267</v>
      </c>
      <c r="G133" s="3">
        <f t="shared" si="2"/>
        <v>0.17516662532204252</v>
      </c>
      <c r="H133" s="3">
        <f>VLOOKUP(B133,key!A:J,5,FALSE)</f>
        <v>8.4</v>
      </c>
      <c r="I133" s="3">
        <f>VLOOKUP(B133,key!A:J,8,FALSE)</f>
        <v>83</v>
      </c>
      <c r="J133" s="3">
        <f>VLOOKUP(B133,key!A:J,10,FALSE)</f>
        <v>3.7688400000000004</v>
      </c>
    </row>
    <row r="134" spans="1:10" x14ac:dyDescent="0.4">
      <c r="A134" s="3">
        <v>6</v>
      </c>
      <c r="B134" s="3" t="s">
        <v>628</v>
      </c>
      <c r="C134" s="3" t="s">
        <v>541</v>
      </c>
      <c r="D134" s="3" t="str">
        <f>VLOOKUP(B134,key!A:B,2,FALSE)</f>
        <v>T</v>
      </c>
      <c r="E134" s="3" t="str">
        <f>VLOOKUP(B134,key!A:J,4,FALSE)</f>
        <v>T-heat_only</v>
      </c>
      <c r="F134" s="3">
        <v>34.70770122072598</v>
      </c>
      <c r="G134" s="3">
        <f t="shared" si="2"/>
        <v>0.190729343376043</v>
      </c>
      <c r="H134" s="3">
        <f>VLOOKUP(B134,key!A:J,5,FALSE)</f>
        <v>9.6</v>
      </c>
      <c r="I134" s="3">
        <f>VLOOKUP(B134,key!A:J,8,FALSE)</f>
        <v>90</v>
      </c>
      <c r="J134" s="3">
        <f>VLOOKUP(B134,key!A:J,10,FALSE)</f>
        <v>4.0746800000000007</v>
      </c>
    </row>
    <row r="135" spans="1:10" x14ac:dyDescent="0.4">
      <c r="A135" s="3">
        <v>6</v>
      </c>
      <c r="B135" s="3" t="s">
        <v>629</v>
      </c>
      <c r="C135" s="3" t="s">
        <v>541</v>
      </c>
      <c r="D135" s="3" t="str">
        <f>VLOOKUP(B135,key!A:B,2,FALSE)</f>
        <v>T</v>
      </c>
      <c r="E135" s="3" t="str">
        <f>VLOOKUP(B135,key!A:J,4,FALSE)</f>
        <v>T-heat_only</v>
      </c>
      <c r="F135" s="3">
        <v>7.8030890741847543</v>
      </c>
      <c r="G135" s="3">
        <f t="shared" si="2"/>
        <v>6.815239842795047E-2</v>
      </c>
      <c r="H135" s="3">
        <f>VLOOKUP(B135,key!A:J,5,FALSE)</f>
        <v>6.9</v>
      </c>
      <c r="I135" s="3">
        <f>VLOOKUP(B135,key!A:J,8,FALSE)</f>
        <v>53</v>
      </c>
      <c r="J135" s="3">
        <f>VLOOKUP(B135,key!A:J,10,FALSE)</f>
        <v>2.56372</v>
      </c>
    </row>
    <row r="136" spans="1:10" x14ac:dyDescent="0.4">
      <c r="A136" s="3">
        <v>6</v>
      </c>
      <c r="B136" s="3" t="s">
        <v>630</v>
      </c>
      <c r="C136" s="3" t="s">
        <v>541</v>
      </c>
      <c r="D136" s="3" t="str">
        <f>VLOOKUP(B136,key!A:B,2,FALSE)</f>
        <v>T</v>
      </c>
      <c r="E136" s="3" t="str">
        <f>VLOOKUP(B136,key!A:J,4,FALSE)</f>
        <v>T-heat_only</v>
      </c>
      <c r="F136" s="3">
        <v>11.194616003176435</v>
      </c>
      <c r="G136" s="3">
        <f t="shared" si="2"/>
        <v>6.9340356548738644E-2</v>
      </c>
      <c r="H136" s="3">
        <f>VLOOKUP(B136,key!A:J,5,FALSE)</f>
        <v>8.1</v>
      </c>
      <c r="I136" s="3">
        <f>VLOOKUP(B136,key!A:J,8,FALSE)</f>
        <v>79</v>
      </c>
      <c r="J136" s="3">
        <f>VLOOKUP(B136,key!A:J,10,FALSE)</f>
        <v>3.6150000000000002</v>
      </c>
    </row>
    <row r="137" spans="1:10" x14ac:dyDescent="0.4">
      <c r="A137" s="3">
        <v>6</v>
      </c>
      <c r="B137" s="3" t="s">
        <v>631</v>
      </c>
      <c r="C137" s="3" t="s">
        <v>541</v>
      </c>
      <c r="D137" s="3" t="str">
        <f>VLOOKUP(B137,key!A:B,2,FALSE)</f>
        <v>T</v>
      </c>
      <c r="E137" s="3" t="str">
        <f>VLOOKUP(B137,key!A:J,4,FALSE)</f>
        <v>T-heat_only</v>
      </c>
      <c r="F137" s="3">
        <v>29.286840895242591</v>
      </c>
      <c r="G137" s="3">
        <f t="shared" si="2"/>
        <v>0.26581192850963165</v>
      </c>
      <c r="H137" s="3">
        <f>VLOOKUP(B137,key!A:J,5,FALSE)</f>
        <v>7.1</v>
      </c>
      <c r="I137" s="3">
        <f>VLOOKUP(B137,key!A:J,8,FALSE)</f>
        <v>50</v>
      </c>
      <c r="J137" s="3">
        <f>VLOOKUP(B137,key!A:J,10,FALSE)</f>
        <v>2.4670800000000002</v>
      </c>
    </row>
    <row r="138" spans="1:10" x14ac:dyDescent="0.4">
      <c r="A138" s="3">
        <v>6</v>
      </c>
      <c r="B138" s="3" t="s">
        <v>632</v>
      </c>
      <c r="C138" s="3" t="s">
        <v>541</v>
      </c>
      <c r="D138" s="3" t="str">
        <f>VLOOKUP(B138,key!A:B,2,FALSE)</f>
        <v>T</v>
      </c>
      <c r="E138" s="3" t="str">
        <f>VLOOKUP(B138,key!A:J,4,FALSE)</f>
        <v>T-heat_only</v>
      </c>
      <c r="F138" s="3">
        <v>29.96625397079633</v>
      </c>
      <c r="G138" s="3">
        <f t="shared" si="2"/>
        <v>0.27296532363278314</v>
      </c>
      <c r="H138" s="3">
        <f>VLOOKUP(B138,key!A:J,5,FALSE)</f>
        <v>7.1</v>
      </c>
      <c r="I138" s="3">
        <f>VLOOKUP(B138,key!A:J,8,FALSE)</f>
        <v>50</v>
      </c>
      <c r="J138" s="3">
        <f>VLOOKUP(B138,key!A:J,10,FALSE)</f>
        <v>2.4581600000000003</v>
      </c>
    </row>
    <row r="139" spans="1:10" x14ac:dyDescent="0.4">
      <c r="A139" s="3">
        <v>6</v>
      </c>
      <c r="B139" s="3" t="s">
        <v>633</v>
      </c>
      <c r="C139" s="3" t="s">
        <v>541</v>
      </c>
      <c r="D139" s="3" t="str">
        <f>VLOOKUP(B139,key!A:B,2,FALSE)</f>
        <v>T</v>
      </c>
      <c r="E139" s="3" t="str">
        <f>VLOOKUP(B139,key!A:J,4,FALSE)</f>
        <v>T-heat_only</v>
      </c>
      <c r="F139" s="3">
        <v>57.399614729934655</v>
      </c>
      <c r="G139" s="3">
        <f t="shared" si="2"/>
        <v>0.37043732491823594</v>
      </c>
      <c r="H139" s="3">
        <f>VLOOKUP(B139,key!A:J,5,FALSE)</f>
        <v>7.6</v>
      </c>
      <c r="I139" s="3">
        <f>VLOOKUP(B139,key!A:J,8,FALSE)</f>
        <v>75</v>
      </c>
      <c r="J139" s="3">
        <f>VLOOKUP(B139,key!A:J,10,FALSE)</f>
        <v>3.4696000000000002</v>
      </c>
    </row>
    <row r="140" spans="1:10" x14ac:dyDescent="0.4">
      <c r="G140" s="3"/>
      <c r="H140"/>
      <c r="I140" s="13"/>
    </row>
    <row r="141" spans="1:10" x14ac:dyDescent="0.4">
      <c r="G141" s="3"/>
      <c r="H141"/>
      <c r="I141" s="13"/>
    </row>
    <row r="142" spans="1:10" x14ac:dyDescent="0.4">
      <c r="G142" s="3"/>
      <c r="H142"/>
      <c r="I142" s="13"/>
    </row>
    <row r="143" spans="1:10" x14ac:dyDescent="0.4">
      <c r="G143" s="3"/>
      <c r="H143"/>
      <c r="I143" s="13"/>
    </row>
    <row r="144" spans="1:10" x14ac:dyDescent="0.4">
      <c r="G144" s="3"/>
      <c r="H144"/>
      <c r="I144" s="13"/>
    </row>
    <row r="145" spans="7:9" x14ac:dyDescent="0.4">
      <c r="G145" s="3"/>
      <c r="H145"/>
      <c r="I145" s="13"/>
    </row>
    <row r="146" spans="7:9" x14ac:dyDescent="0.4">
      <c r="G146" s="3"/>
      <c r="H146"/>
      <c r="I1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A15-4A1A-46C6-A74F-112DD676F3DE}">
  <dimension ref="A1:J67"/>
  <sheetViews>
    <sheetView workbookViewId="0">
      <pane ySplit="1" topLeftCell="A2" activePane="bottomLeft" state="frozen"/>
      <selection pane="bottomLeft" activeCell="M19" sqref="M19"/>
    </sheetView>
  </sheetViews>
  <sheetFormatPr defaultRowHeight="14.6" x14ac:dyDescent="0.4"/>
  <cols>
    <col min="1" max="4" width="9.23046875" style="3"/>
    <col min="5" max="5" width="20" style="3" customWidth="1"/>
    <col min="6" max="6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10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8.1517788628877952</v>
      </c>
      <c r="G2" s="3">
        <f>(F2/44.6596)/J2</f>
        <v>6.0504166596901866E-2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10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7.8420140943976833</v>
      </c>
      <c r="G3" s="3">
        <f t="shared" ref="G3:G66" si="0">(F3/44.6596)/J3</f>
        <v>4.9874248874681087E-2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10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44.831486824337787</v>
      </c>
      <c r="G4" s="3">
        <f t="shared" si="0"/>
        <v>0.24012534837847624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10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66.326353175312875</v>
      </c>
      <c r="G5" s="3">
        <f t="shared" si="0"/>
        <v>0.4837443875894642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10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23.63925627624846</v>
      </c>
      <c r="G6" s="3">
        <f t="shared" si="0"/>
        <v>0.18848845686483093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10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22.652943177266877</v>
      </c>
      <c r="G7" s="3">
        <f t="shared" si="0"/>
        <v>0.15256493584310535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10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89.565492879176958</v>
      </c>
      <c r="G8" s="3">
        <f t="shared" si="0"/>
        <v>0.46772584826447067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10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48.848511891700383</v>
      </c>
      <c r="G9" s="3">
        <f t="shared" si="0"/>
        <v>0.27855502586252839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10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68.103489853075615</v>
      </c>
      <c r="G10" s="3">
        <f t="shared" si="0"/>
        <v>0.423356280570099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10</v>
      </c>
      <c r="B11" s="3" t="s">
        <v>58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70.128550534198325</v>
      </c>
      <c r="G11" s="3">
        <f t="shared" si="0"/>
        <v>0.59310860194881398</v>
      </c>
      <c r="H11" s="3">
        <f>VLOOKUP(B11,key!A:J,5,FALSE)</f>
        <v>8.1999999999999993</v>
      </c>
      <c r="I11" s="3">
        <f>VLOOKUP(B11,key!A:J,8,FALSE)</f>
        <v>55</v>
      </c>
      <c r="J11" s="3">
        <f>VLOOKUP(B11,key!A:J,10,FALSE)</f>
        <v>2.6475600000000004</v>
      </c>
    </row>
    <row r="12" spans="1:10" x14ac:dyDescent="0.4">
      <c r="A12" s="3">
        <v>10</v>
      </c>
      <c r="B12" s="3" t="s">
        <v>18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22.032057172804144</v>
      </c>
      <c r="G12" s="3">
        <f t="shared" si="0"/>
        <v>0.15146482771058756</v>
      </c>
      <c r="H12" s="3">
        <f>VLOOKUP(B12,key!A:J,5,FALSE)</f>
        <v>9.6999999999999993</v>
      </c>
      <c r="I12" s="3">
        <f>VLOOKUP(B12,key!A:J,8,FALSE)</f>
        <v>70</v>
      </c>
      <c r="J12" s="3">
        <f>VLOOKUP(B12,key!A:J,10,FALSE)</f>
        <v>3.2570800000000002</v>
      </c>
    </row>
    <row r="13" spans="1:10" x14ac:dyDescent="0.4">
      <c r="A13" s="3">
        <v>10</v>
      </c>
      <c r="B13" s="3" t="s">
        <v>70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31.259824021442498</v>
      </c>
      <c r="G13" s="3">
        <f t="shared" si="0"/>
        <v>0.1942060779097329</v>
      </c>
      <c r="H13" s="3">
        <f>VLOOKUP(B13,key!A:J,5,FALSE)</f>
        <v>9.1999999999999993</v>
      </c>
      <c r="I13" s="3">
        <f>VLOOKUP(B13,key!A:J,8,FALSE)</f>
        <v>79</v>
      </c>
      <c r="J13" s="3">
        <f>VLOOKUP(B13,key!A:J,10,FALSE)</f>
        <v>3.6042000000000001</v>
      </c>
    </row>
    <row r="14" spans="1:10" x14ac:dyDescent="0.4">
      <c r="A14" s="3">
        <v>10</v>
      </c>
      <c r="B14" s="3" t="s">
        <v>14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45.875599289482807</v>
      </c>
      <c r="G14" s="3">
        <f t="shared" si="0"/>
        <v>0.37495005636894863</v>
      </c>
      <c r="H14" s="3">
        <f>VLOOKUP(B14,key!A:J,5,FALSE)</f>
        <v>8.1</v>
      </c>
      <c r="I14" s="3">
        <f>VLOOKUP(B14,key!A:J,8,FALSE)</f>
        <v>57</v>
      </c>
      <c r="J14" s="3">
        <f>VLOOKUP(B14,key!A:J,10,FALSE)</f>
        <v>2.7396400000000001</v>
      </c>
    </row>
    <row r="15" spans="1:10" x14ac:dyDescent="0.4">
      <c r="A15" s="3">
        <v>10</v>
      </c>
      <c r="B15" s="3" t="s">
        <v>165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23.769811359953096</v>
      </c>
      <c r="G15" s="3">
        <f t="shared" si="0"/>
        <v>0.15817250773042713</v>
      </c>
      <c r="H15" s="3">
        <f>VLOOKUP(B15,key!A:J,5,FALSE)</f>
        <v>8.5</v>
      </c>
      <c r="I15" s="3">
        <f>VLOOKUP(B15,key!A:J,8,FALSE)</f>
        <v>73</v>
      </c>
      <c r="J15" s="3">
        <f>VLOOKUP(B15,key!A:J,10,FALSE)</f>
        <v>3.3649600000000004</v>
      </c>
    </row>
    <row r="16" spans="1:10" x14ac:dyDescent="0.4">
      <c r="A16" s="3">
        <v>10</v>
      </c>
      <c r="B16" s="3" t="s">
        <v>5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11.189524876304972</v>
      </c>
      <c r="G16" s="3">
        <f t="shared" si="0"/>
        <v>7.2246652374787293E-2</v>
      </c>
      <c r="H16" s="3">
        <f>VLOOKUP(B16,key!A:J,5,FALSE)</f>
        <v>8.4</v>
      </c>
      <c r="I16" s="3">
        <f>VLOOKUP(B16,key!A:J,8,FALSE)</f>
        <v>75</v>
      </c>
      <c r="J16" s="3">
        <f>VLOOKUP(B16,key!A:J,10,FALSE)</f>
        <v>3.4680000000000004</v>
      </c>
    </row>
    <row r="17" spans="1:10" x14ac:dyDescent="0.4">
      <c r="A17" s="3">
        <v>10</v>
      </c>
      <c r="B17" s="3" t="s">
        <v>68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48.148267232479768</v>
      </c>
      <c r="G17" s="3">
        <f t="shared" si="0"/>
        <v>0.20253324135747819</v>
      </c>
      <c r="H17" s="3">
        <f>VLOOKUP(B17,key!A:J,5,FALSE)</f>
        <v>9.6999999999999993</v>
      </c>
      <c r="I17" s="3">
        <f>VLOOKUP(B17,key!A:J,8,FALSE)</f>
        <v>122</v>
      </c>
      <c r="J17" s="3">
        <f>VLOOKUP(B17,key!A:J,10,FALSE)</f>
        <v>5.3231600000000006</v>
      </c>
    </row>
    <row r="18" spans="1:10" x14ac:dyDescent="0.4">
      <c r="A18" s="3">
        <v>10</v>
      </c>
      <c r="B18" s="3" t="s">
        <v>140</v>
      </c>
      <c r="C18" s="3" t="s">
        <v>541</v>
      </c>
      <c r="D18" s="3" t="s">
        <v>2</v>
      </c>
      <c r="E18" s="3" t="str">
        <f>VLOOKUP(B18,key!A:D,4,FALSE)</f>
        <v>D-heat_desiccation</v>
      </c>
      <c r="F18" s="3">
        <v>52.229448132749795</v>
      </c>
      <c r="G18" s="3">
        <f t="shared" si="0"/>
        <v>0.35860184605672124</v>
      </c>
      <c r="H18" s="3">
        <f>VLOOKUP(B18,key!A:J,5,FALSE)</f>
        <v>9.1</v>
      </c>
      <c r="I18" s="3">
        <f>VLOOKUP(B18,key!A:J,8,FALSE)</f>
        <v>70</v>
      </c>
      <c r="J18" s="3">
        <f>VLOOKUP(B18,key!A:J,10,FALSE)</f>
        <v>3.2612800000000002</v>
      </c>
    </row>
    <row r="19" spans="1:10" x14ac:dyDescent="0.4">
      <c r="A19" s="3">
        <v>10</v>
      </c>
      <c r="B19" s="3" t="s">
        <v>144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27.277632091367906</v>
      </c>
      <c r="G19" s="3">
        <f t="shared" si="0"/>
        <v>0.25573610687122872</v>
      </c>
      <c r="H19" s="3">
        <f>VLOOKUP(B19,key!A:J,5,FALSE)</f>
        <v>7.7</v>
      </c>
      <c r="I19" s="3">
        <f>VLOOKUP(B19,key!A:J,8,FALSE)</f>
        <v>48</v>
      </c>
      <c r="J19" s="3">
        <f>VLOOKUP(B19,key!A:J,10,FALSE)</f>
        <v>2.3883600000000005</v>
      </c>
    </row>
    <row r="20" spans="1:10" x14ac:dyDescent="0.4">
      <c r="A20" s="3">
        <v>10</v>
      </c>
      <c r="B20" s="3" t="s">
        <v>19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58.306799848493895</v>
      </c>
      <c r="G20" s="3">
        <f t="shared" si="0"/>
        <v>0.39268951096073534</v>
      </c>
      <c r="H20" s="3">
        <f>VLOOKUP(B20,key!A:J,5,FALSE)</f>
        <v>9.6</v>
      </c>
      <c r="I20" s="3">
        <f>VLOOKUP(B20,key!A:J,8,FALSE)</f>
        <v>72</v>
      </c>
      <c r="J20" s="3">
        <f>VLOOKUP(B20,key!A:J,10,FALSE)</f>
        <v>3.3247200000000001</v>
      </c>
    </row>
    <row r="21" spans="1:10" x14ac:dyDescent="0.4">
      <c r="A21" s="3">
        <v>10</v>
      </c>
      <c r="B21" s="3" t="s">
        <v>185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64.174270212310347</v>
      </c>
      <c r="G21" s="3">
        <f t="shared" si="0"/>
        <v>0.56932041739385864</v>
      </c>
      <c r="H21" s="3">
        <f>VLOOKUP(B21,key!A:J,5,FALSE)</f>
        <v>7.4</v>
      </c>
      <c r="I21" s="3">
        <f>VLOOKUP(B21,key!A:J,8,FALSE)</f>
        <v>52</v>
      </c>
      <c r="J21" s="3">
        <f>VLOOKUP(B21,key!A:J,10,FALSE)</f>
        <v>2.524</v>
      </c>
    </row>
    <row r="22" spans="1:10" x14ac:dyDescent="0.4">
      <c r="A22" s="3">
        <v>10</v>
      </c>
      <c r="B22" s="3" t="s">
        <v>12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65.847282655567867</v>
      </c>
      <c r="G22" s="3">
        <f t="shared" si="0"/>
        <v>0.6516512696440655</v>
      </c>
      <c r="H22" s="3">
        <f>VLOOKUP(B22,key!A:J,5,FALSE)</f>
        <v>7.7</v>
      </c>
      <c r="I22" s="3">
        <f>VLOOKUP(B22,key!A:J,8,FALSE)</f>
        <v>45</v>
      </c>
      <c r="J22" s="3">
        <f>VLOOKUP(B22,key!A:J,10,FALSE)</f>
        <v>2.2625999999999999</v>
      </c>
    </row>
    <row r="23" spans="1:10" x14ac:dyDescent="0.4">
      <c r="A23" s="3">
        <v>10</v>
      </c>
      <c r="B23" s="3" t="s">
        <v>34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53.375175120607238</v>
      </c>
      <c r="G23" s="3">
        <f t="shared" si="0"/>
        <v>0.41718643239006487</v>
      </c>
      <c r="H23" s="3">
        <f>VLOOKUP(B23,key!A:J,5,FALSE)</f>
        <v>7.2</v>
      </c>
      <c r="I23" s="3">
        <f>VLOOKUP(B23,key!A:J,8,FALSE)</f>
        <v>60</v>
      </c>
      <c r="J23" s="3">
        <f>VLOOKUP(B23,key!A:J,10,FALSE)</f>
        <v>2.8648000000000002</v>
      </c>
    </row>
    <row r="24" spans="1:10" x14ac:dyDescent="0.4">
      <c r="A24" s="3">
        <v>10</v>
      </c>
      <c r="B24" s="3" t="s">
        <v>46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10.118166767151166</v>
      </c>
      <c r="G24" s="3">
        <f t="shared" si="0"/>
        <v>7.9107936488127736E-2</v>
      </c>
      <c r="H24" s="3">
        <f>VLOOKUP(B24,key!A:J,5,FALSE)</f>
        <v>8.1999999999999993</v>
      </c>
      <c r="I24" s="3">
        <f>VLOOKUP(B24,key!A:J,8,FALSE)</f>
        <v>60</v>
      </c>
      <c r="J24" s="3">
        <f>VLOOKUP(B24,key!A:J,10,FALSE)</f>
        <v>2.8639600000000001</v>
      </c>
    </row>
    <row r="25" spans="1:10" x14ac:dyDescent="0.4">
      <c r="A25" s="3">
        <v>10</v>
      </c>
      <c r="B25" s="3" t="s">
        <v>167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58.544955469133001</v>
      </c>
      <c r="G25" s="3">
        <f t="shared" si="0"/>
        <v>0.38358225073244068</v>
      </c>
      <c r="H25" s="3">
        <f>VLOOKUP(B25,key!A:J,5,FALSE)</f>
        <v>9.6999999999999993</v>
      </c>
      <c r="I25" s="3">
        <f>VLOOKUP(B25,key!A:J,8,FALSE)</f>
        <v>74</v>
      </c>
      <c r="J25" s="3">
        <f>VLOOKUP(B25,key!A:J,10,FALSE)</f>
        <v>3.4175600000000004</v>
      </c>
    </row>
    <row r="26" spans="1:10" x14ac:dyDescent="0.4">
      <c r="A26" s="3">
        <v>10</v>
      </c>
      <c r="B26" s="3" t="s">
        <v>182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64.701900001599469</v>
      </c>
      <c r="G26" s="3">
        <f t="shared" si="0"/>
        <v>0.33778320989138799</v>
      </c>
      <c r="H26" s="3">
        <f>VLOOKUP(B26,key!A:J,5,FALSE)</f>
        <v>9.6999999999999993</v>
      </c>
      <c r="I26" s="3">
        <f>VLOOKUP(B26,key!A:J,8,FALSE)</f>
        <v>96</v>
      </c>
      <c r="J26" s="3">
        <f>VLOOKUP(B26,key!A:J,10,FALSE)</f>
        <v>4.2890800000000002</v>
      </c>
    </row>
    <row r="27" spans="1:10" x14ac:dyDescent="0.4">
      <c r="A27" s="3">
        <v>10</v>
      </c>
      <c r="B27" s="3" t="s">
        <v>117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28.54784373835848</v>
      </c>
      <c r="G27" s="3">
        <f t="shared" si="0"/>
        <v>0.22270717915469307</v>
      </c>
      <c r="H27" s="3">
        <f>VLOOKUP(B27,key!A:J,5,FALSE)</f>
        <v>8.1</v>
      </c>
      <c r="I27" s="3">
        <f>VLOOKUP(B27,key!A:J,8,FALSE)</f>
        <v>60</v>
      </c>
      <c r="J27" s="3">
        <f>VLOOKUP(B27,key!A:J,10,FALSE)</f>
        <v>2.8702800000000002</v>
      </c>
    </row>
    <row r="28" spans="1:10" x14ac:dyDescent="0.4">
      <c r="A28" s="3">
        <v>10</v>
      </c>
      <c r="B28" s="3" t="s">
        <v>173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94.190173572503738</v>
      </c>
      <c r="G28" s="3">
        <f t="shared" si="0"/>
        <v>0.68399868420425525</v>
      </c>
      <c r="H28" s="3">
        <f>VLOOKUP(B28,key!A:J,5,FALSE)</f>
        <v>8.6999999999999993</v>
      </c>
      <c r="I28" s="3">
        <f>VLOOKUP(B28,key!A:J,8,FALSE)</f>
        <v>66</v>
      </c>
      <c r="J28" s="3">
        <f>VLOOKUP(B28,key!A:J,10,FALSE)</f>
        <v>3.0834400000000004</v>
      </c>
    </row>
    <row r="29" spans="1:10" x14ac:dyDescent="0.4">
      <c r="A29" s="3">
        <v>10</v>
      </c>
      <c r="B29" s="3" t="s">
        <v>107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11.578623653863815</v>
      </c>
      <c r="G29" s="3">
        <f t="shared" si="0"/>
        <v>0.10584102267353301</v>
      </c>
      <c r="H29" s="3">
        <f>VLOOKUP(B29,key!A:J,5,FALSE)</f>
        <v>6.9</v>
      </c>
      <c r="I29" s="3">
        <f>VLOOKUP(B29,key!A:J,8,FALSE)</f>
        <v>50</v>
      </c>
      <c r="J29" s="3">
        <f>VLOOKUP(B29,key!A:J,10,FALSE)</f>
        <v>2.44956</v>
      </c>
    </row>
    <row r="30" spans="1:10" x14ac:dyDescent="0.4">
      <c r="A30" s="3">
        <v>10</v>
      </c>
      <c r="B30" s="3" t="s">
        <v>83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48.436622534494504</v>
      </c>
      <c r="G30" s="3">
        <f t="shared" si="0"/>
        <v>0.18374754957117853</v>
      </c>
      <c r="H30" s="3">
        <f>VLOOKUP(B30,key!A:J,5,FALSE)</f>
        <v>8.9</v>
      </c>
      <c r="I30" s="3">
        <f>VLOOKUP(B30,key!A:J,8,FALSE)</f>
        <v>136</v>
      </c>
      <c r="J30" s="3">
        <f>VLOOKUP(B30,key!A:J,10,FALSE)</f>
        <v>5.9025200000000009</v>
      </c>
    </row>
    <row r="31" spans="1:10" x14ac:dyDescent="0.4">
      <c r="A31" s="3">
        <v>10</v>
      </c>
      <c r="B31" s="3" t="s">
        <v>112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51.888262245724405</v>
      </c>
      <c r="G31" s="3">
        <f t="shared" si="0"/>
        <v>0.25578137764861897</v>
      </c>
      <c r="H31" s="3">
        <f>VLOOKUP(B31,key!A:J,5,FALSE)</f>
        <v>9.5</v>
      </c>
      <c r="I31" s="3">
        <f>VLOOKUP(B31,key!A:J,8,FALSE)</f>
        <v>102</v>
      </c>
      <c r="J31" s="3">
        <f>VLOOKUP(B31,key!A:J,10,FALSE)</f>
        <v>4.5424000000000007</v>
      </c>
    </row>
    <row r="32" spans="1:10" x14ac:dyDescent="0.4">
      <c r="A32" s="3">
        <v>10</v>
      </c>
      <c r="B32" s="3" t="s">
        <v>84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32.96594993276787</v>
      </c>
      <c r="G32" s="3">
        <f t="shared" si="0"/>
        <v>0.22542829359258007</v>
      </c>
      <c r="H32" s="3">
        <f>VLOOKUP(B32,key!A:J,5,FALSE)</f>
        <v>9.6</v>
      </c>
      <c r="I32" s="3">
        <f>VLOOKUP(B32,key!A:J,8,FALSE)</f>
        <v>70</v>
      </c>
      <c r="J32" s="3">
        <f>VLOOKUP(B32,key!A:J,10,FALSE)</f>
        <v>3.2744800000000001</v>
      </c>
    </row>
    <row r="33" spans="1:10" x14ac:dyDescent="0.4">
      <c r="A33" s="3">
        <v>10</v>
      </c>
      <c r="B33" s="3" t="s">
        <v>54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33.28430084065991</v>
      </c>
      <c r="G33" s="3">
        <f t="shared" si="0"/>
        <v>0.29205023108466877</v>
      </c>
      <c r="H33" s="3">
        <f>VLOOKUP(B33,key!A:J,5,FALSE)</f>
        <v>7.4</v>
      </c>
      <c r="I33" s="3">
        <f>VLOOKUP(B33,key!A:J,8,FALSE)</f>
        <v>52</v>
      </c>
      <c r="J33" s="3">
        <f>VLOOKUP(B33,key!A:J,10,FALSE)</f>
        <v>2.55192</v>
      </c>
    </row>
    <row r="34" spans="1:10" x14ac:dyDescent="0.4">
      <c r="A34" s="3">
        <v>10</v>
      </c>
      <c r="B34" s="3" t="s">
        <v>75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34.690455587974654</v>
      </c>
      <c r="G34" s="3">
        <f t="shared" si="0"/>
        <v>0.24911322174561842</v>
      </c>
      <c r="H34" s="3">
        <f>VLOOKUP(B34,key!A:J,5,FALSE)</f>
        <v>8.1999999999999993</v>
      </c>
      <c r="I34" s="3">
        <f>VLOOKUP(B34,key!A:J,8,FALSE)</f>
        <v>66</v>
      </c>
      <c r="J34" s="3">
        <f>VLOOKUP(B34,key!A:J,10,FALSE)</f>
        <v>3.11816</v>
      </c>
    </row>
    <row r="35" spans="1:10" x14ac:dyDescent="0.4">
      <c r="A35" s="3">
        <v>10</v>
      </c>
      <c r="B35" s="3" t="s">
        <v>87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28.827178331498516</v>
      </c>
      <c r="G35" s="3">
        <f t="shared" si="0"/>
        <v>0.20007647117022032</v>
      </c>
      <c r="H35" s="3">
        <f>VLOOKUP(B35,key!A:J,5,FALSE)</f>
        <v>8.6</v>
      </c>
      <c r="I35" s="3">
        <f>VLOOKUP(B35,key!A:J,8,FALSE)</f>
        <v>69</v>
      </c>
      <c r="J35" s="3">
        <f>VLOOKUP(B35,key!A:J,10,FALSE)</f>
        <v>3.2262000000000004</v>
      </c>
    </row>
    <row r="36" spans="1:10" x14ac:dyDescent="0.4">
      <c r="A36" s="3">
        <v>10</v>
      </c>
      <c r="B36" s="3" t="s">
        <v>64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12.16493557790406</v>
      </c>
      <c r="G36" s="3">
        <f t="shared" si="0"/>
        <v>7.6379124391464465E-2</v>
      </c>
      <c r="H36" s="3">
        <f>VLOOKUP(B36,key!A:J,5,FALSE)</f>
        <v>8.6999999999999993</v>
      </c>
      <c r="I36" s="3">
        <f>VLOOKUP(B36,key!A:J,8,FALSE)</f>
        <v>78</v>
      </c>
      <c r="J36" s="3">
        <f>VLOOKUP(B36,key!A:J,10,FALSE)</f>
        <v>3.5663200000000002</v>
      </c>
    </row>
    <row r="37" spans="1:10" x14ac:dyDescent="0.4">
      <c r="A37" s="3">
        <v>10</v>
      </c>
      <c r="B37" s="3" t="s">
        <v>40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29.394835660365388</v>
      </c>
      <c r="G37" s="3">
        <f t="shared" si="0"/>
        <v>0.28010786807967952</v>
      </c>
      <c r="H37" s="3">
        <f>VLOOKUP(B37,key!A:J,5,FALSE)</f>
        <v>9.5</v>
      </c>
      <c r="I37" s="3">
        <f>VLOOKUP(B37,key!A:J,8,FALSE)</f>
        <v>47</v>
      </c>
      <c r="J37" s="3">
        <f>VLOOKUP(B37,key!A:J,10,FALSE)</f>
        <v>2.3498000000000001</v>
      </c>
    </row>
    <row r="38" spans="1:10" x14ac:dyDescent="0.4">
      <c r="A38" s="3">
        <v>10</v>
      </c>
      <c r="B38" s="3" t="s">
        <v>11</v>
      </c>
      <c r="C38" s="3" t="s">
        <v>541</v>
      </c>
      <c r="D38" s="3" t="s">
        <v>1</v>
      </c>
      <c r="E38" s="3" t="str">
        <f>VLOOKUP(B38,key!A:D,4,FALSE)</f>
        <v>T-heat_desiccation</v>
      </c>
      <c r="F38" s="3">
        <v>44.542066398706154</v>
      </c>
      <c r="G38" s="3">
        <f t="shared" si="0"/>
        <v>0.19696354347167852</v>
      </c>
      <c r="H38" s="3">
        <f>VLOOKUP(B38,key!A:J,5,FALSE)</f>
        <v>8.9</v>
      </c>
      <c r="I38" s="3">
        <f>VLOOKUP(B38,key!A:J,8,FALSE)</f>
        <v>115</v>
      </c>
      <c r="J38" s="3">
        <f>VLOOKUP(B38,key!A:J,10,FALSE)</f>
        <v>5.06372</v>
      </c>
    </row>
    <row r="39" spans="1:10" x14ac:dyDescent="0.4">
      <c r="A39" s="3">
        <v>10</v>
      </c>
      <c r="B39" s="3" t="s">
        <v>21</v>
      </c>
      <c r="C39" s="3" t="s">
        <v>541</v>
      </c>
      <c r="D39" s="3" t="s">
        <v>1</v>
      </c>
      <c r="E39" s="3" t="str">
        <f>VLOOKUP(B39,key!A:D,4,FALSE)</f>
        <v>T-heat_desiccation</v>
      </c>
      <c r="F39" s="3">
        <v>18.466555829789542</v>
      </c>
      <c r="G39" s="3">
        <f t="shared" si="0"/>
        <v>0.15503688420764658</v>
      </c>
      <c r="H39" s="3">
        <f>VLOOKUP(B39,key!A:J,5,FALSE)</f>
        <v>6.8</v>
      </c>
      <c r="I39" s="3">
        <f>VLOOKUP(B39,key!A:J,8,FALSE)</f>
        <v>55</v>
      </c>
      <c r="J39" s="3">
        <f>VLOOKUP(B39,key!A:J,10,FALSE)</f>
        <v>2.6670800000000003</v>
      </c>
    </row>
    <row r="40" spans="1:10" x14ac:dyDescent="0.4">
      <c r="A40" s="3">
        <v>10</v>
      </c>
      <c r="B40" s="3" t="s">
        <v>16</v>
      </c>
      <c r="C40" s="3" t="s">
        <v>541</v>
      </c>
      <c r="D40" s="3" t="s">
        <v>1</v>
      </c>
      <c r="E40" s="3" t="str">
        <f>VLOOKUP(B40,key!A:D,4,FALSE)</f>
        <v>T-heat_desiccation</v>
      </c>
      <c r="F40" s="3">
        <v>10.184181026310341</v>
      </c>
      <c r="G40" s="3">
        <f t="shared" si="0"/>
        <v>7.4355739650292602E-2</v>
      </c>
      <c r="H40" s="3">
        <f>VLOOKUP(B40,key!A:J,5,FALSE)</f>
        <v>8.4</v>
      </c>
      <c r="I40" s="3">
        <f>VLOOKUP(B40,key!A:J,8,FALSE)</f>
        <v>65</v>
      </c>
      <c r="J40" s="3">
        <f>VLOOKUP(B40,key!A:J,10,FALSE)</f>
        <v>3.0668800000000003</v>
      </c>
    </row>
    <row r="41" spans="1:10" x14ac:dyDescent="0.4">
      <c r="A41" s="3">
        <v>10</v>
      </c>
      <c r="B41" s="3" t="s">
        <v>187</v>
      </c>
      <c r="C41" s="3" t="s">
        <v>541</v>
      </c>
      <c r="D41" s="3" t="s">
        <v>1</v>
      </c>
      <c r="E41" s="3" t="str">
        <f>VLOOKUP(B41,key!A:D,4,FALSE)</f>
        <v>T-heat_desiccation</v>
      </c>
      <c r="F41" s="3">
        <v>9.8361751301830509</v>
      </c>
      <c r="G41" s="3">
        <f t="shared" si="0"/>
        <v>5.8457119821942807E-2</v>
      </c>
      <c r="H41" s="3">
        <f>VLOOKUP(B41,key!A:J,5,FALSE)</f>
        <v>8.1</v>
      </c>
      <c r="I41" s="3">
        <f>VLOOKUP(B41,key!A:J,8,FALSE)</f>
        <v>83</v>
      </c>
      <c r="J41" s="3">
        <f>VLOOKUP(B41,key!A:J,10,FALSE)</f>
        <v>3.7676800000000004</v>
      </c>
    </row>
    <row r="42" spans="1:10" x14ac:dyDescent="0.4">
      <c r="A42" s="3">
        <v>10</v>
      </c>
      <c r="B42" s="3" t="s">
        <v>158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30.752553108315425</v>
      </c>
      <c r="G42" s="3">
        <f t="shared" si="0"/>
        <v>0.17725649396121065</v>
      </c>
      <c r="H42" s="3">
        <f>VLOOKUP(B42,key!A:J,5,FALSE)</f>
        <v>8.5</v>
      </c>
      <c r="I42" s="3">
        <f>VLOOKUP(B42,key!A:J,8,FALSE)</f>
        <v>86</v>
      </c>
      <c r="J42" s="3">
        <f>VLOOKUP(B42,key!A:J,10,FALSE)</f>
        <v>3.8847600000000004</v>
      </c>
    </row>
    <row r="43" spans="1:10" x14ac:dyDescent="0.4">
      <c r="A43" s="3">
        <v>10</v>
      </c>
      <c r="B43" s="3" t="s">
        <v>190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58.579364650082454</v>
      </c>
      <c r="G43" s="3">
        <f t="shared" si="0"/>
        <v>0.32268429231248053</v>
      </c>
      <c r="H43" s="3">
        <f>VLOOKUP(B43,key!A:J,5,FALSE)</f>
        <v>8.3000000000000007</v>
      </c>
      <c r="I43" s="3">
        <f>VLOOKUP(B43,key!A:J,8,FALSE)</f>
        <v>90</v>
      </c>
      <c r="J43" s="3">
        <f>VLOOKUP(B43,key!A:J,10,FALSE)</f>
        <v>4.0649200000000008</v>
      </c>
    </row>
    <row r="44" spans="1:10" x14ac:dyDescent="0.4">
      <c r="A44" s="3">
        <v>10</v>
      </c>
      <c r="B44" s="3" t="s">
        <v>121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11.169690141219888</v>
      </c>
      <c r="G44" s="3">
        <f t="shared" si="0"/>
        <v>0.11255749623631157</v>
      </c>
      <c r="H44" s="3">
        <f>VLOOKUP(B44,key!A:J,5,FALSE)</f>
        <v>6.6</v>
      </c>
      <c r="I44" s="3">
        <f>VLOOKUP(B44,key!A:J,8,FALSE)</f>
        <v>44</v>
      </c>
      <c r="J44" s="3">
        <f>VLOOKUP(B44,key!A:J,10,FALSE)</f>
        <v>2.2220400000000002</v>
      </c>
    </row>
    <row r="45" spans="1:10" x14ac:dyDescent="0.4">
      <c r="A45" s="3">
        <v>10</v>
      </c>
      <c r="B45" s="3" t="s">
        <v>20</v>
      </c>
      <c r="C45" s="3" t="s">
        <v>541</v>
      </c>
      <c r="D45" s="3" t="s">
        <v>1</v>
      </c>
      <c r="E45" s="3" t="str">
        <f>VLOOKUP(B45,key!A:D,4,FALSE)</f>
        <v>T-heat_desiccation</v>
      </c>
      <c r="F45" s="3">
        <v>25.492217280086777</v>
      </c>
      <c r="G45" s="3">
        <f t="shared" si="0"/>
        <v>0.12295508178786789</v>
      </c>
      <c r="H45" s="3">
        <f>VLOOKUP(B45,key!A:J,5,FALSE)</f>
        <v>8.9</v>
      </c>
      <c r="I45" s="3">
        <f>VLOOKUP(B45,key!A:J,8,FALSE)</f>
        <v>105</v>
      </c>
      <c r="J45" s="3">
        <f>VLOOKUP(B45,key!A:J,10,FALSE)</f>
        <v>4.6424400000000006</v>
      </c>
    </row>
    <row r="46" spans="1:10" x14ac:dyDescent="0.4">
      <c r="A46" s="3">
        <v>10</v>
      </c>
      <c r="B46" s="3" t="s">
        <v>180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26.777696141901743</v>
      </c>
      <c r="G46" s="3">
        <f t="shared" si="0"/>
        <v>0.17390266519551156</v>
      </c>
      <c r="H46" s="3">
        <f>VLOOKUP(B46,key!A:J,5,FALSE)</f>
        <v>8.1999999999999993</v>
      </c>
      <c r="I46" s="3">
        <f>VLOOKUP(B46,key!A:J,8,FALSE)</f>
        <v>75</v>
      </c>
      <c r="J46" s="3">
        <f>VLOOKUP(B46,key!A:J,10,FALSE)</f>
        <v>3.4478800000000001</v>
      </c>
    </row>
    <row r="47" spans="1:10" x14ac:dyDescent="0.4">
      <c r="A47" s="3">
        <v>10</v>
      </c>
      <c r="B47" s="3" t="s">
        <v>31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65.729141712718828</v>
      </c>
      <c r="G47" s="3">
        <f t="shared" si="0"/>
        <v>0.27793991632130532</v>
      </c>
      <c r="H47" s="3">
        <f>VLOOKUP(B47,key!A:J,5,FALSE)</f>
        <v>9.8000000000000007</v>
      </c>
      <c r="I47" s="3">
        <f>VLOOKUP(B47,key!A:J,8,FALSE)</f>
        <v>121</v>
      </c>
      <c r="J47" s="3">
        <f>VLOOKUP(B47,key!A:J,10,FALSE)</f>
        <v>5.2953200000000002</v>
      </c>
    </row>
    <row r="48" spans="1:10" x14ac:dyDescent="0.4">
      <c r="A48" s="3">
        <v>10</v>
      </c>
      <c r="B48" s="3" t="s">
        <v>17</v>
      </c>
      <c r="C48" s="3" t="s">
        <v>541</v>
      </c>
      <c r="D48" s="3" t="s">
        <v>1</v>
      </c>
      <c r="E48" s="3" t="str">
        <f>VLOOKUP(B48,key!A:D,4,FALSE)</f>
        <v>T-heat_desiccation</v>
      </c>
      <c r="F48" s="3">
        <v>124.25887468413561</v>
      </c>
      <c r="G48" s="3">
        <f t="shared" si="0"/>
        <v>0.41691470049410934</v>
      </c>
      <c r="H48" s="3">
        <f>VLOOKUP(B48,key!A:J,5,FALSE)</f>
        <v>9.1999999999999993</v>
      </c>
      <c r="I48" s="3">
        <f>VLOOKUP(B48,key!A:J,8,FALSE)</f>
        <v>155</v>
      </c>
      <c r="J48" s="3">
        <f>VLOOKUP(B48,key!A:J,10,FALSE)</f>
        <v>6.6736800000000009</v>
      </c>
    </row>
    <row r="49" spans="1:10" x14ac:dyDescent="0.4">
      <c r="A49" s="3">
        <v>10</v>
      </c>
      <c r="B49" s="3" t="s">
        <v>192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66.714342733712627</v>
      </c>
      <c r="G49" s="3">
        <f t="shared" si="0"/>
        <v>0.35219141709568197</v>
      </c>
      <c r="H49" s="3">
        <f>VLOOKUP(B49,key!A:J,5,FALSE)</f>
        <v>8.8000000000000007</v>
      </c>
      <c r="I49" s="3">
        <f>VLOOKUP(B49,key!A:J,8,FALSE)</f>
        <v>95</v>
      </c>
      <c r="J49" s="3">
        <f>VLOOKUP(B49,key!A:J,10,FALSE)</f>
        <v>4.2415599999999998</v>
      </c>
    </row>
    <row r="50" spans="1:10" x14ac:dyDescent="0.4">
      <c r="A50" s="3">
        <v>10</v>
      </c>
      <c r="B50" s="3" t="s">
        <v>69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4.8498473834349056</v>
      </c>
      <c r="G50" s="3">
        <f t="shared" si="0"/>
        <v>4.1018573738048153E-2</v>
      </c>
      <c r="H50" s="3">
        <f>VLOOKUP(B50,key!A:J,5,FALSE)</f>
        <v>7.3</v>
      </c>
      <c r="I50" s="3">
        <f>VLOOKUP(B50,key!A:J,8,FALSE)</f>
        <v>55</v>
      </c>
      <c r="J50" s="3">
        <f>VLOOKUP(B50,key!A:J,10,FALSE)</f>
        <v>2.6474800000000003</v>
      </c>
    </row>
    <row r="51" spans="1:10" x14ac:dyDescent="0.4">
      <c r="A51" s="3">
        <v>10</v>
      </c>
      <c r="B51" s="3" t="s">
        <v>62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35.216682153174361</v>
      </c>
      <c r="G51" s="3">
        <f t="shared" si="0"/>
        <v>0.20739299451415219</v>
      </c>
      <c r="H51" s="3">
        <f>VLOOKUP(B51,key!A:J,5,FALSE)</f>
        <v>8</v>
      </c>
      <c r="I51" s="3">
        <f>VLOOKUP(B51,key!A:J,8,FALSE)</f>
        <v>84</v>
      </c>
      <c r="J51" s="3">
        <f>VLOOKUP(B51,key!A:J,10,FALSE)</f>
        <v>3.8022400000000003</v>
      </c>
    </row>
    <row r="52" spans="1:10" x14ac:dyDescent="0.4">
      <c r="A52" s="3">
        <v>10</v>
      </c>
      <c r="B52" s="3" t="s">
        <v>189</v>
      </c>
      <c r="C52" s="3" t="s">
        <v>541</v>
      </c>
      <c r="D52" s="3" t="s">
        <v>1</v>
      </c>
      <c r="E52" s="3" t="str">
        <f>VLOOKUP(B52,key!A:D,4,FALSE)</f>
        <v>T-heat_desiccation</v>
      </c>
      <c r="F52" s="3">
        <v>23.094104826530753</v>
      </c>
      <c r="G52" s="3">
        <f t="shared" si="0"/>
        <v>0.11798067315746605</v>
      </c>
      <c r="H52" s="3">
        <f>VLOOKUP(B52,key!A:J,5,FALSE)</f>
        <v>8.3000000000000007</v>
      </c>
      <c r="I52" s="3">
        <f>VLOOKUP(B52,key!A:J,8,FALSE)</f>
        <v>98</v>
      </c>
      <c r="J52" s="3">
        <f>VLOOKUP(B52,key!A:J,10,FALSE)</f>
        <v>4.3830400000000003</v>
      </c>
    </row>
    <row r="53" spans="1:10" x14ac:dyDescent="0.4">
      <c r="A53" s="3">
        <v>10</v>
      </c>
      <c r="B53" s="3" t="s">
        <v>119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11.210307876712704</v>
      </c>
      <c r="G53" s="3">
        <f t="shared" si="0"/>
        <v>6.8375324179421867E-2</v>
      </c>
      <c r="H53" s="3">
        <f>VLOOKUP(B53,key!A:J,5,FALSE)</f>
        <v>8.1999999999999993</v>
      </c>
      <c r="I53" s="3">
        <f>VLOOKUP(B53,key!A:J,8,FALSE)</f>
        <v>80</v>
      </c>
      <c r="J53" s="3">
        <f>VLOOKUP(B53,key!A:J,10,FALSE)</f>
        <v>3.6711600000000004</v>
      </c>
    </row>
    <row r="54" spans="1:10" x14ac:dyDescent="0.4">
      <c r="A54" s="3">
        <v>10</v>
      </c>
      <c r="B54" s="3" t="s">
        <v>109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21.117663082623295</v>
      </c>
      <c r="G54" s="3">
        <f t="shared" si="0"/>
        <v>0.11730662479144628</v>
      </c>
      <c r="H54" s="3">
        <f>VLOOKUP(B54,key!A:J,5,FALSE)</f>
        <v>8.6999999999999993</v>
      </c>
      <c r="I54" s="3">
        <f>VLOOKUP(B54,key!A:J,8,FALSE)</f>
        <v>89</v>
      </c>
      <c r="J54" s="3">
        <f>VLOOKUP(B54,key!A:J,10,FALSE)</f>
        <v>4.0309600000000003</v>
      </c>
    </row>
    <row r="55" spans="1:10" x14ac:dyDescent="0.4">
      <c r="A55" s="3">
        <v>10</v>
      </c>
      <c r="B55" s="3" t="s">
        <v>95</v>
      </c>
      <c r="C55" s="3" t="s">
        <v>541</v>
      </c>
      <c r="D55" s="3" t="s">
        <v>1</v>
      </c>
      <c r="E55" s="3" t="str">
        <f>VLOOKUP(B55,key!A:D,4,FALSE)</f>
        <v>T-heat_desiccation</v>
      </c>
      <c r="F55" s="3">
        <v>19.438819352336679</v>
      </c>
      <c r="G55" s="3">
        <f t="shared" si="0"/>
        <v>9.1931516219677697E-2</v>
      </c>
      <c r="H55" s="3">
        <f>VLOOKUP(B55,key!A:J,5,FALSE)</f>
        <v>8.1</v>
      </c>
      <c r="I55" s="3">
        <f>VLOOKUP(B55,key!A:J,8,FALSE)</f>
        <v>107</v>
      </c>
      <c r="J55" s="3">
        <f>VLOOKUP(B55,key!A:J,10,FALSE)</f>
        <v>4.73468</v>
      </c>
    </row>
    <row r="56" spans="1:10" x14ac:dyDescent="0.4">
      <c r="A56" s="3">
        <v>10</v>
      </c>
      <c r="B56" s="3" t="s">
        <v>162</v>
      </c>
      <c r="C56" s="3" t="s">
        <v>541</v>
      </c>
      <c r="D56" s="3" t="s">
        <v>1</v>
      </c>
      <c r="E56" s="3" t="str">
        <f>VLOOKUP(B56,key!A:D,4,FALSE)</f>
        <v>T-heat_desiccation</v>
      </c>
      <c r="F56" s="3">
        <v>31.463877262076082</v>
      </c>
      <c r="G56" s="3">
        <f t="shared" si="0"/>
        <v>0.20315069925174806</v>
      </c>
      <c r="H56" s="3">
        <f>VLOOKUP(B56,key!A:J,5,FALSE)</f>
        <v>8.4</v>
      </c>
      <c r="I56" s="3">
        <f>VLOOKUP(B56,key!A:J,8,FALSE)</f>
        <v>75</v>
      </c>
      <c r="J56" s="3">
        <f>VLOOKUP(B56,key!A:J,10,FALSE)</f>
        <v>3.4680000000000004</v>
      </c>
    </row>
    <row r="57" spans="1:10" x14ac:dyDescent="0.4">
      <c r="A57" s="3">
        <v>10</v>
      </c>
      <c r="B57" s="3" t="s">
        <v>41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91.8215508709566</v>
      </c>
      <c r="G57" s="3">
        <f t="shared" si="0"/>
        <v>0.70424584015000513</v>
      </c>
      <c r="H57" s="3">
        <f>VLOOKUP(B57,key!A:J,5,FALSE)</f>
        <v>7.5</v>
      </c>
      <c r="I57" s="3">
        <f>VLOOKUP(B57,key!A:J,8,FALSE)</f>
        <v>61</v>
      </c>
      <c r="J57" s="3">
        <f>VLOOKUP(B57,key!A:J,10,FALSE)</f>
        <v>2.9194800000000001</v>
      </c>
    </row>
    <row r="58" spans="1:10" x14ac:dyDescent="0.4">
      <c r="A58" s="3">
        <v>10</v>
      </c>
      <c r="B58" s="3" t="s">
        <v>53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25.966879255212092</v>
      </c>
      <c r="G58" s="3">
        <f t="shared" si="0"/>
        <v>0.16523252362859397</v>
      </c>
      <c r="H58" s="3">
        <f>VLOOKUP(B58,key!A:J,5,FALSE)</f>
        <v>7.6</v>
      </c>
      <c r="I58" s="3">
        <f>VLOOKUP(B58,key!A:J,8,FALSE)</f>
        <v>76</v>
      </c>
      <c r="J58" s="3">
        <f>VLOOKUP(B58,key!A:J,10,FALSE)</f>
        <v>3.51892</v>
      </c>
    </row>
    <row r="59" spans="1:10" x14ac:dyDescent="0.4">
      <c r="A59" s="3">
        <v>10</v>
      </c>
      <c r="B59" s="3" t="s">
        <v>134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81.447391888245164</v>
      </c>
      <c r="G59" s="3">
        <f t="shared" si="0"/>
        <v>0.50501700350732237</v>
      </c>
      <c r="H59" s="3">
        <f>VLOOKUP(B59,key!A:J,5,FALSE)</f>
        <v>7.6</v>
      </c>
      <c r="I59" s="3">
        <f>VLOOKUP(B59,key!A:J,8,FALSE)</f>
        <v>79</v>
      </c>
      <c r="J59" s="3">
        <f>VLOOKUP(B59,key!A:J,10,FALSE)</f>
        <v>3.6112400000000004</v>
      </c>
    </row>
    <row r="60" spans="1:10" x14ac:dyDescent="0.4">
      <c r="A60" s="3">
        <v>10</v>
      </c>
      <c r="B60" s="3" t="s">
        <v>10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16.282642237332794</v>
      </c>
      <c r="G60" s="3">
        <f t="shared" si="0"/>
        <v>8.4659464221020359E-2</v>
      </c>
      <c r="H60" s="3">
        <f>VLOOKUP(B60,key!A:J,5,FALSE)</f>
        <v>8.1999999999999993</v>
      </c>
      <c r="I60" s="3">
        <f>VLOOKUP(B60,key!A:J,8,FALSE)</f>
        <v>96</v>
      </c>
      <c r="J60" s="3">
        <f>VLOOKUP(B60,key!A:J,10,FALSE)</f>
        <v>4.3066000000000004</v>
      </c>
    </row>
    <row r="61" spans="1:10" x14ac:dyDescent="0.4">
      <c r="A61" s="3">
        <v>10</v>
      </c>
      <c r="B61" s="3" t="s">
        <v>102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14.969043015588881</v>
      </c>
      <c r="G61" s="3">
        <f t="shared" si="0"/>
        <v>0.10745455916764814</v>
      </c>
      <c r="H61" s="3">
        <f>VLOOKUP(B61,key!A:J,5,FALSE)</f>
        <v>8.3000000000000007</v>
      </c>
      <c r="I61" s="3">
        <f>VLOOKUP(B61,key!A:J,8,FALSE)</f>
        <v>66</v>
      </c>
      <c r="J61" s="3">
        <f>VLOOKUP(B61,key!A:J,10,FALSE)</f>
        <v>3.1192800000000003</v>
      </c>
    </row>
    <row r="62" spans="1:10" x14ac:dyDescent="0.4">
      <c r="A62" s="3">
        <v>10</v>
      </c>
      <c r="B62" s="3" t="s">
        <v>152</v>
      </c>
      <c r="C62" s="3" t="s">
        <v>541</v>
      </c>
      <c r="D62" s="3" t="s">
        <v>1</v>
      </c>
      <c r="E62" s="3" t="str">
        <f>VLOOKUP(B62,key!A:D,4,FALSE)</f>
        <v>T-heat_desiccation</v>
      </c>
      <c r="F62" s="3">
        <v>65.105416941665524</v>
      </c>
      <c r="G62" s="3">
        <f t="shared" si="0"/>
        <v>0.31571102502305531</v>
      </c>
      <c r="H62" s="3">
        <f>VLOOKUP(B62,key!A:J,5,FALSE)</f>
        <v>9.4</v>
      </c>
      <c r="I62" s="3">
        <f>VLOOKUP(B62,key!A:J,8,FALSE)</f>
        <v>104</v>
      </c>
      <c r="J62" s="3">
        <f>VLOOKUP(B62,key!A:J,10,FALSE)</f>
        <v>4.6175600000000001</v>
      </c>
    </row>
    <row r="63" spans="1:10" x14ac:dyDescent="0.4">
      <c r="A63" s="3">
        <v>10</v>
      </c>
      <c r="B63" s="3" t="s">
        <v>96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9.3417950194586865</v>
      </c>
      <c r="G63" s="3">
        <f t="shared" si="0"/>
        <v>4.7292757562527293E-2</v>
      </c>
      <c r="H63" s="3">
        <f>VLOOKUP(B63,key!A:J,5,FALSE)</f>
        <v>8.3000000000000007</v>
      </c>
      <c r="I63" s="3">
        <f>VLOOKUP(B63,key!A:J,8,FALSE)</f>
        <v>99</v>
      </c>
      <c r="J63" s="3">
        <f>VLOOKUP(B63,key!A:J,10,FALSE)</f>
        <v>4.4230400000000003</v>
      </c>
    </row>
    <row r="64" spans="1:10" x14ac:dyDescent="0.4">
      <c r="A64" s="3">
        <v>10</v>
      </c>
      <c r="B64" s="3" t="s">
        <v>59</v>
      </c>
      <c r="C64" s="3" t="s">
        <v>541</v>
      </c>
      <c r="D64" s="3" t="s">
        <v>1</v>
      </c>
      <c r="E64" s="3" t="str">
        <f>VLOOKUP(B64,key!A:D,4,FALSE)</f>
        <v>T-heat_desiccation</v>
      </c>
      <c r="F64" s="3">
        <v>31.093478682459136</v>
      </c>
      <c r="G64" s="3">
        <f t="shared" si="0"/>
        <v>0.20418342424718511</v>
      </c>
      <c r="H64" s="3">
        <f>VLOOKUP(B64,key!A:J,5,FALSE)</f>
        <v>7.1</v>
      </c>
      <c r="I64" s="3">
        <f>VLOOKUP(B64,key!A:J,8,FALSE)</f>
        <v>74</v>
      </c>
      <c r="J64" s="3">
        <f>VLOOKUP(B64,key!A:J,10,FALSE)</f>
        <v>3.4098400000000004</v>
      </c>
    </row>
    <row r="65" spans="1:10" x14ac:dyDescent="0.4">
      <c r="A65" s="3">
        <v>10</v>
      </c>
      <c r="B65" s="3" t="s">
        <v>137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18.717807746562357</v>
      </c>
      <c r="G65" s="3">
        <f t="shared" si="0"/>
        <v>8.9702357292317847E-2</v>
      </c>
      <c r="H65" s="3">
        <f>VLOOKUP(B65,key!A:J,5,FALSE)</f>
        <v>10.199999999999999</v>
      </c>
      <c r="I65" s="3">
        <f>VLOOKUP(B65,key!A:J,8,FALSE)</f>
        <v>105</v>
      </c>
      <c r="J65" s="3">
        <f>VLOOKUP(B65,key!A:J,10,FALSE)</f>
        <v>4.6723600000000003</v>
      </c>
    </row>
    <row r="66" spans="1:10" x14ac:dyDescent="0.4">
      <c r="A66" s="3">
        <v>10</v>
      </c>
      <c r="B66" s="3" t="s">
        <v>186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89.834236929749011</v>
      </c>
      <c r="G66" s="3">
        <f t="shared" si="0"/>
        <v>0.38344411739258383</v>
      </c>
      <c r="H66" s="3">
        <f>VLOOKUP(B66,key!A:J,5,FALSE)</f>
        <v>9.6999999999999993</v>
      </c>
      <c r="I66" s="3">
        <f>VLOOKUP(B66,key!A:J,8,FALSE)</f>
        <v>120</v>
      </c>
      <c r="J66" s="3">
        <f>VLOOKUP(B66,key!A:J,10,FALSE)</f>
        <v>5.2459600000000002</v>
      </c>
    </row>
    <row r="67" spans="1:10" x14ac:dyDescent="0.4">
      <c r="A67" s="3">
        <v>10</v>
      </c>
      <c r="B67" s="3" t="s">
        <v>78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31.708558206243652</v>
      </c>
      <c r="G67" s="3">
        <f t="shared" ref="G67" si="1">(F67/44.6596)/J67</f>
        <v>0.15727988148406197</v>
      </c>
      <c r="H67" s="3">
        <f>VLOOKUP(B67,key!A:J,5,FALSE)</f>
        <v>7.8</v>
      </c>
      <c r="I67" s="3">
        <f>VLOOKUP(B67,key!A:J,8,FALSE)</f>
        <v>101</v>
      </c>
      <c r="J67" s="3">
        <f>VLOOKUP(B67,key!A:J,10,FALSE)</f>
        <v>4.5142800000000003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2"/>
  <sheetViews>
    <sheetView workbookViewId="0">
      <pane ySplit="1" topLeftCell="A284" activePane="bottomLeft" state="frozen"/>
      <selection pane="bottomLeft" activeCell="A306" sqref="A306"/>
    </sheetView>
  </sheetViews>
  <sheetFormatPr defaultRowHeight="14.6" x14ac:dyDescent="0.4"/>
  <cols>
    <col min="1" max="3" width="16.07421875" style="7" customWidth="1"/>
    <col min="4" max="4" width="16.69140625" style="7" bestFit="1" customWidth="1"/>
    <col min="5" max="5" width="16.07421875" style="8" customWidth="1"/>
    <col min="6" max="7" width="16.07421875" style="9" customWidth="1"/>
    <col min="8" max="10" width="16.07421875" style="3" customWidth="1"/>
  </cols>
  <sheetData>
    <row r="1" spans="1:10" s="1" customFormat="1" x14ac:dyDescent="0.4">
      <c r="A1" s="4" t="s">
        <v>3</v>
      </c>
      <c r="B1" s="4" t="s">
        <v>0</v>
      </c>
      <c r="C1" s="4" t="s">
        <v>531</v>
      </c>
      <c r="D1" s="4" t="s">
        <v>636</v>
      </c>
      <c r="E1" s="5" t="s">
        <v>524</v>
      </c>
      <c r="F1" s="6" t="s">
        <v>525</v>
      </c>
      <c r="G1" s="6" t="s">
        <v>526</v>
      </c>
      <c r="H1" s="2" t="s">
        <v>527</v>
      </c>
      <c r="I1" s="2" t="s">
        <v>635</v>
      </c>
      <c r="J1" s="2" t="s">
        <v>634</v>
      </c>
    </row>
    <row r="2" spans="1:10" x14ac:dyDescent="0.4">
      <c r="A2" s="7" t="s">
        <v>239</v>
      </c>
      <c r="B2" s="7" t="s">
        <v>2</v>
      </c>
      <c r="C2" s="7" t="s">
        <v>645</v>
      </c>
      <c r="D2" s="7" t="s">
        <v>637</v>
      </c>
      <c r="E2" s="8">
        <v>9.6999999999999993</v>
      </c>
      <c r="F2" s="9">
        <v>6.1</v>
      </c>
      <c r="G2" s="9">
        <v>4</v>
      </c>
      <c r="H2" s="3">
        <f t="shared" ref="H2:H65" si="0">ROUND((4/3)*PI()*(E2/2)*(F2/2)*(G2/2),0)</f>
        <v>124</v>
      </c>
      <c r="J2" s="3">
        <v>5.4166000000000007</v>
      </c>
    </row>
    <row r="3" spans="1:10" x14ac:dyDescent="0.4">
      <c r="A3" s="7" t="s">
        <v>240</v>
      </c>
      <c r="B3" s="7" t="s">
        <v>2</v>
      </c>
      <c r="C3" s="7" t="s">
        <v>645</v>
      </c>
      <c r="D3" s="7" t="s">
        <v>637</v>
      </c>
      <c r="E3" s="8">
        <v>8</v>
      </c>
      <c r="F3" s="9">
        <v>5.9</v>
      </c>
      <c r="G3" s="9">
        <v>3.6</v>
      </c>
      <c r="H3" s="3">
        <f t="shared" si="0"/>
        <v>89</v>
      </c>
      <c r="J3" s="3">
        <v>4.0183999999999997</v>
      </c>
    </row>
    <row r="4" spans="1:10" x14ac:dyDescent="0.4">
      <c r="A4" s="7" t="s">
        <v>241</v>
      </c>
      <c r="B4" s="7" t="s">
        <v>2</v>
      </c>
      <c r="C4" s="7" t="s">
        <v>645</v>
      </c>
      <c r="D4" s="7" t="s">
        <v>637</v>
      </c>
      <c r="E4" s="8">
        <v>9.4</v>
      </c>
      <c r="F4" s="9">
        <v>6.5</v>
      </c>
      <c r="G4" s="9">
        <v>3.8</v>
      </c>
      <c r="H4" s="3">
        <f t="shared" si="0"/>
        <v>122</v>
      </c>
      <c r="J4" s="3">
        <v>5.3223600000000006</v>
      </c>
    </row>
    <row r="5" spans="1:10" x14ac:dyDescent="0.4">
      <c r="A5" s="7" t="s">
        <v>242</v>
      </c>
      <c r="B5" s="7" t="s">
        <v>2</v>
      </c>
      <c r="C5" s="7" t="s">
        <v>645</v>
      </c>
      <c r="D5" s="7" t="s">
        <v>637</v>
      </c>
      <c r="E5" s="8">
        <v>8.4</v>
      </c>
      <c r="F5" s="9">
        <v>5.5</v>
      </c>
      <c r="G5" s="9">
        <v>3.4</v>
      </c>
      <c r="H5" s="3">
        <f t="shared" si="0"/>
        <v>82</v>
      </c>
      <c r="J5" s="3">
        <v>3.7494800000000001</v>
      </c>
    </row>
    <row r="6" spans="1:10" x14ac:dyDescent="0.4">
      <c r="A6" s="7" t="s">
        <v>243</v>
      </c>
      <c r="B6" s="7" t="s">
        <v>2</v>
      </c>
      <c r="C6" s="7" t="s">
        <v>645</v>
      </c>
      <c r="D6" s="7" t="s">
        <v>637</v>
      </c>
      <c r="E6" s="8">
        <v>8</v>
      </c>
      <c r="F6" s="9">
        <v>5.7</v>
      </c>
      <c r="G6" s="9">
        <v>3.3</v>
      </c>
      <c r="H6" s="3">
        <f t="shared" si="0"/>
        <v>79</v>
      </c>
      <c r="J6" s="3">
        <v>3.6112400000000004</v>
      </c>
    </row>
    <row r="7" spans="1:10" x14ac:dyDescent="0.4">
      <c r="A7" s="7" t="s">
        <v>244</v>
      </c>
      <c r="B7" s="7" t="s">
        <v>2</v>
      </c>
      <c r="C7" s="7" t="s">
        <v>645</v>
      </c>
      <c r="D7" s="7" t="s">
        <v>637</v>
      </c>
      <c r="E7" s="8">
        <v>8.1</v>
      </c>
      <c r="F7" s="9">
        <v>6.5</v>
      </c>
      <c r="G7" s="9">
        <v>3.4</v>
      </c>
      <c r="H7" s="3">
        <f t="shared" si="0"/>
        <v>94</v>
      </c>
      <c r="J7" s="3">
        <v>4.2087599999999998</v>
      </c>
    </row>
    <row r="8" spans="1:10" x14ac:dyDescent="0.4">
      <c r="A8" s="7" t="s">
        <v>245</v>
      </c>
      <c r="B8" s="7" t="s">
        <v>2</v>
      </c>
      <c r="C8" s="7" t="s">
        <v>645</v>
      </c>
      <c r="D8" s="7" t="s">
        <v>637</v>
      </c>
      <c r="E8" s="8">
        <v>9.6</v>
      </c>
      <c r="F8" s="9">
        <v>6</v>
      </c>
      <c r="G8" s="9">
        <v>3.1</v>
      </c>
      <c r="H8" s="3">
        <f t="shared" si="0"/>
        <v>93</v>
      </c>
      <c r="J8" s="3">
        <v>4.1993600000000004</v>
      </c>
    </row>
    <row r="9" spans="1:10" x14ac:dyDescent="0.4">
      <c r="A9" s="7" t="s">
        <v>246</v>
      </c>
      <c r="B9" s="7" t="s">
        <v>2</v>
      </c>
      <c r="C9" s="7" t="s">
        <v>645</v>
      </c>
      <c r="D9" s="7" t="s">
        <v>637</v>
      </c>
      <c r="E9" s="8">
        <v>10</v>
      </c>
      <c r="F9" s="9">
        <v>5.8</v>
      </c>
      <c r="G9" s="9">
        <v>3.3</v>
      </c>
      <c r="H9" s="3">
        <f t="shared" si="0"/>
        <v>100</v>
      </c>
      <c r="J9" s="3">
        <v>4.46828</v>
      </c>
    </row>
    <row r="10" spans="1:10" x14ac:dyDescent="0.4">
      <c r="A10" s="7" t="s">
        <v>247</v>
      </c>
      <c r="B10" s="7" t="s">
        <v>2</v>
      </c>
      <c r="C10" s="7" t="s">
        <v>645</v>
      </c>
      <c r="D10" s="7" t="s">
        <v>637</v>
      </c>
      <c r="E10" s="8">
        <v>8.5</v>
      </c>
      <c r="F10" s="9">
        <v>5.0999999999999996</v>
      </c>
      <c r="G10" s="9">
        <v>3</v>
      </c>
      <c r="H10" s="3">
        <f t="shared" si="0"/>
        <v>68</v>
      </c>
      <c r="J10" s="3">
        <v>3.1833600000000004</v>
      </c>
    </row>
    <row r="11" spans="1:10" x14ac:dyDescent="0.4">
      <c r="A11" s="7" t="s">
        <v>248</v>
      </c>
      <c r="B11" s="7" t="s">
        <v>2</v>
      </c>
      <c r="C11" s="7" t="s">
        <v>645</v>
      </c>
      <c r="D11" s="7" t="s">
        <v>637</v>
      </c>
      <c r="E11" s="8">
        <v>9.1</v>
      </c>
      <c r="F11" s="9">
        <v>5.7</v>
      </c>
      <c r="G11" s="9">
        <v>3.7</v>
      </c>
      <c r="H11" s="3">
        <f t="shared" si="0"/>
        <v>100</v>
      </c>
      <c r="J11" s="3">
        <v>4.4791600000000003</v>
      </c>
    </row>
    <row r="12" spans="1:10" x14ac:dyDescent="0.4">
      <c r="A12" s="7" t="s">
        <v>249</v>
      </c>
      <c r="B12" s="7" t="s">
        <v>2</v>
      </c>
      <c r="C12" s="7" t="s">
        <v>645</v>
      </c>
      <c r="D12" s="7" t="s">
        <v>637</v>
      </c>
      <c r="E12" s="8">
        <v>9.4</v>
      </c>
      <c r="F12" s="9">
        <v>5.5</v>
      </c>
      <c r="G12" s="9">
        <v>2.7</v>
      </c>
      <c r="H12" s="3">
        <f t="shared" si="0"/>
        <v>73</v>
      </c>
      <c r="J12" s="3">
        <v>3.3831600000000002</v>
      </c>
    </row>
    <row r="13" spans="1:10" x14ac:dyDescent="0.4">
      <c r="A13" s="7" t="s">
        <v>250</v>
      </c>
      <c r="B13" s="7" t="s">
        <v>2</v>
      </c>
      <c r="C13" s="7" t="s">
        <v>645</v>
      </c>
      <c r="D13" s="7" t="s">
        <v>637</v>
      </c>
      <c r="E13" s="8">
        <v>10.199999999999999</v>
      </c>
      <c r="F13" s="9">
        <v>5.9</v>
      </c>
      <c r="G13" s="9">
        <v>3.4</v>
      </c>
      <c r="H13" s="3">
        <f t="shared" si="0"/>
        <v>107</v>
      </c>
      <c r="J13" s="3">
        <v>4.7450000000000001</v>
      </c>
    </row>
    <row r="14" spans="1:10" x14ac:dyDescent="0.4">
      <c r="A14" s="7" t="s">
        <v>199</v>
      </c>
      <c r="B14" s="7" t="s">
        <v>2</v>
      </c>
      <c r="C14" s="7" t="s">
        <v>646</v>
      </c>
      <c r="D14" s="7" t="s">
        <v>638</v>
      </c>
      <c r="E14" s="8">
        <v>8.5</v>
      </c>
      <c r="F14" s="9">
        <v>5.3</v>
      </c>
      <c r="G14" s="9">
        <v>3</v>
      </c>
      <c r="H14" s="3">
        <f t="shared" si="0"/>
        <v>71</v>
      </c>
      <c r="I14" s="3">
        <v>4.87</v>
      </c>
      <c r="J14" s="3">
        <v>3.2901600000000002</v>
      </c>
    </row>
    <row r="15" spans="1:10" x14ac:dyDescent="0.4">
      <c r="A15" s="7" t="s">
        <v>191</v>
      </c>
      <c r="B15" s="7" t="s">
        <v>2</v>
      </c>
      <c r="C15" s="7" t="s">
        <v>646</v>
      </c>
      <c r="D15" s="7" t="s">
        <v>638</v>
      </c>
      <c r="E15" s="8">
        <v>10.199999999999999</v>
      </c>
      <c r="F15" s="9">
        <v>7</v>
      </c>
      <c r="G15" s="9">
        <v>4.4000000000000004</v>
      </c>
      <c r="H15" s="3">
        <f t="shared" si="0"/>
        <v>164</v>
      </c>
      <c r="I15" s="3">
        <v>9.73</v>
      </c>
      <c r="J15" s="3">
        <v>7.0393600000000003</v>
      </c>
    </row>
    <row r="16" spans="1:10" x14ac:dyDescent="0.4">
      <c r="A16" s="7" t="s">
        <v>202</v>
      </c>
      <c r="B16" s="7" t="s">
        <v>2</v>
      </c>
      <c r="C16" s="7" t="s">
        <v>646</v>
      </c>
      <c r="D16" s="7" t="s">
        <v>638</v>
      </c>
      <c r="E16" s="8">
        <v>8.1999999999999993</v>
      </c>
      <c r="F16" s="9">
        <v>4.9000000000000004</v>
      </c>
      <c r="G16" s="9">
        <v>2.9</v>
      </c>
      <c r="H16" s="3">
        <f t="shared" si="0"/>
        <v>61</v>
      </c>
      <c r="I16" s="3">
        <v>2.74</v>
      </c>
      <c r="J16" s="3">
        <v>2.9000400000000002</v>
      </c>
    </row>
    <row r="17" spans="1:10" x14ac:dyDescent="0.4">
      <c r="A17" s="7" t="s">
        <v>120</v>
      </c>
      <c r="B17" s="7" t="s">
        <v>2</v>
      </c>
      <c r="C17" s="7" t="s">
        <v>646</v>
      </c>
      <c r="D17" s="7" t="s">
        <v>638</v>
      </c>
      <c r="E17" s="8">
        <v>9</v>
      </c>
      <c r="F17" s="9">
        <v>6</v>
      </c>
      <c r="G17" s="9">
        <v>4</v>
      </c>
      <c r="H17" s="3">
        <f t="shared" si="0"/>
        <v>113</v>
      </c>
      <c r="I17" s="3">
        <v>4.6399999999999997</v>
      </c>
      <c r="J17" s="3">
        <v>4.9834800000000001</v>
      </c>
    </row>
    <row r="18" spans="1:10" x14ac:dyDescent="0.4">
      <c r="A18" s="7" t="s">
        <v>178</v>
      </c>
      <c r="B18" s="7" t="s">
        <v>2</v>
      </c>
      <c r="C18" s="7" t="s">
        <v>646</v>
      </c>
      <c r="D18" s="7" t="s">
        <v>638</v>
      </c>
      <c r="E18" s="8">
        <v>8</v>
      </c>
      <c r="F18" s="9">
        <v>6.2</v>
      </c>
      <c r="G18" s="9">
        <v>3</v>
      </c>
      <c r="H18" s="3">
        <f t="shared" si="0"/>
        <v>78</v>
      </c>
      <c r="I18" s="3">
        <v>3.95</v>
      </c>
      <c r="J18" s="3">
        <v>3.5760400000000003</v>
      </c>
    </row>
    <row r="19" spans="1:10" x14ac:dyDescent="0.4">
      <c r="A19" s="7" t="s">
        <v>198</v>
      </c>
      <c r="B19" s="7" t="s">
        <v>2</v>
      </c>
      <c r="C19" s="7" t="s">
        <v>646</v>
      </c>
      <c r="D19" s="7" t="s">
        <v>638</v>
      </c>
      <c r="E19" s="8">
        <v>9</v>
      </c>
      <c r="F19" s="9">
        <v>6.2</v>
      </c>
      <c r="G19" s="9">
        <v>3.2</v>
      </c>
      <c r="H19" s="3">
        <f t="shared" si="0"/>
        <v>93</v>
      </c>
      <c r="I19" s="3">
        <v>4.8600000000000003</v>
      </c>
      <c r="J19" s="3">
        <v>4.1993600000000004</v>
      </c>
    </row>
    <row r="20" spans="1:10" x14ac:dyDescent="0.4">
      <c r="A20" s="7" t="s">
        <v>35</v>
      </c>
      <c r="B20" s="7" t="s">
        <v>2</v>
      </c>
      <c r="C20" s="7" t="s">
        <v>646</v>
      </c>
      <c r="D20" s="7" t="s">
        <v>638</v>
      </c>
      <c r="E20" s="8">
        <v>8.8000000000000007</v>
      </c>
      <c r="F20" s="9">
        <v>4.9000000000000004</v>
      </c>
      <c r="G20" s="9">
        <v>2.6</v>
      </c>
      <c r="H20" s="3">
        <f t="shared" si="0"/>
        <v>59</v>
      </c>
      <c r="I20" s="3">
        <v>2.95</v>
      </c>
      <c r="J20" s="3">
        <v>2.8076800000000004</v>
      </c>
    </row>
    <row r="21" spans="1:10" x14ac:dyDescent="0.4">
      <c r="A21" s="7" t="s">
        <v>113</v>
      </c>
      <c r="B21" s="7" t="s">
        <v>2</v>
      </c>
      <c r="C21" s="7" t="s">
        <v>646</v>
      </c>
      <c r="D21" s="7" t="s">
        <v>638</v>
      </c>
      <c r="E21" s="8">
        <v>10.199999999999999</v>
      </c>
      <c r="F21" s="9">
        <v>5.5</v>
      </c>
      <c r="G21" s="9">
        <v>2.5</v>
      </c>
      <c r="H21" s="3">
        <f t="shared" si="0"/>
        <v>73</v>
      </c>
      <c r="I21" s="3">
        <v>3.35</v>
      </c>
      <c r="J21" s="3">
        <v>3.3970000000000002</v>
      </c>
    </row>
    <row r="22" spans="1:10" x14ac:dyDescent="0.4">
      <c r="A22" s="7" t="s">
        <v>133</v>
      </c>
      <c r="B22" s="7" t="s">
        <v>2</v>
      </c>
      <c r="C22" s="7" t="s">
        <v>646</v>
      </c>
      <c r="D22" s="7" t="s">
        <v>638</v>
      </c>
      <c r="E22" s="8">
        <v>7.8</v>
      </c>
      <c r="F22" s="9">
        <v>5.7</v>
      </c>
      <c r="G22" s="9">
        <v>2.9</v>
      </c>
      <c r="H22" s="3">
        <f t="shared" si="0"/>
        <v>68</v>
      </c>
      <c r="I22" s="3">
        <v>3.2</v>
      </c>
      <c r="J22" s="3">
        <v>3.16</v>
      </c>
    </row>
    <row r="23" spans="1:10" x14ac:dyDescent="0.4">
      <c r="A23" s="7" t="s">
        <v>203</v>
      </c>
      <c r="B23" s="7" t="s">
        <v>2</v>
      </c>
      <c r="C23" s="7" t="s">
        <v>646</v>
      </c>
      <c r="D23" s="7" t="s">
        <v>638</v>
      </c>
      <c r="E23" s="8">
        <v>9</v>
      </c>
      <c r="F23" s="9">
        <v>5.3</v>
      </c>
      <c r="G23" s="9">
        <v>3</v>
      </c>
      <c r="H23" s="3">
        <f t="shared" si="0"/>
        <v>75</v>
      </c>
      <c r="I23" s="3">
        <v>3.16</v>
      </c>
      <c r="J23" s="3">
        <v>3.4566800000000004</v>
      </c>
    </row>
    <row r="24" spans="1:10" x14ac:dyDescent="0.4">
      <c r="A24" s="7" t="s">
        <v>106</v>
      </c>
      <c r="B24" s="7" t="s">
        <v>2</v>
      </c>
      <c r="C24" s="7" t="s">
        <v>646</v>
      </c>
      <c r="D24" s="7" t="s">
        <v>638</v>
      </c>
      <c r="E24" s="8">
        <v>7.6</v>
      </c>
      <c r="F24" s="9">
        <v>5.3</v>
      </c>
      <c r="G24" s="9">
        <v>3.1</v>
      </c>
      <c r="H24" s="3">
        <f t="shared" si="0"/>
        <v>65</v>
      </c>
      <c r="I24" s="3">
        <v>3.07</v>
      </c>
      <c r="J24" s="3">
        <v>3.07484</v>
      </c>
    </row>
    <row r="25" spans="1:10" x14ac:dyDescent="0.4">
      <c r="A25" s="7" t="s">
        <v>45</v>
      </c>
      <c r="B25" s="7" t="s">
        <v>2</v>
      </c>
      <c r="C25" s="7" t="s">
        <v>646</v>
      </c>
      <c r="D25" s="7" t="s">
        <v>638</v>
      </c>
      <c r="E25" s="8">
        <v>10</v>
      </c>
      <c r="F25" s="9">
        <v>5.4</v>
      </c>
      <c r="G25" s="9">
        <v>3.2</v>
      </c>
      <c r="H25" s="3">
        <f t="shared" si="0"/>
        <v>90</v>
      </c>
      <c r="I25" s="3">
        <v>5.41</v>
      </c>
      <c r="J25" s="3">
        <v>4.0787200000000006</v>
      </c>
    </row>
    <row r="26" spans="1:10" x14ac:dyDescent="0.4">
      <c r="A26" s="7" t="s">
        <v>15</v>
      </c>
      <c r="B26" s="7" t="s">
        <v>2</v>
      </c>
      <c r="C26" s="7" t="s">
        <v>646</v>
      </c>
      <c r="D26" s="7" t="s">
        <v>638</v>
      </c>
      <c r="E26" s="8">
        <v>10.1</v>
      </c>
      <c r="F26" s="9">
        <v>7.1</v>
      </c>
      <c r="G26" s="9">
        <v>4.2</v>
      </c>
      <c r="H26" s="3">
        <f t="shared" si="0"/>
        <v>158</v>
      </c>
      <c r="I26" s="3">
        <v>5.87</v>
      </c>
      <c r="J26" s="3">
        <v>6.7675600000000005</v>
      </c>
    </row>
    <row r="27" spans="1:10" x14ac:dyDescent="0.4">
      <c r="A27" s="7" t="s">
        <v>105</v>
      </c>
      <c r="B27" s="7" t="s">
        <v>2</v>
      </c>
      <c r="C27" s="7" t="s">
        <v>646</v>
      </c>
      <c r="D27" s="7" t="s">
        <v>638</v>
      </c>
      <c r="E27" s="8">
        <v>8.8000000000000007</v>
      </c>
      <c r="F27" s="9">
        <v>5.8</v>
      </c>
      <c r="G27" s="9">
        <v>3.2</v>
      </c>
      <c r="H27" s="3">
        <f t="shared" si="0"/>
        <v>86</v>
      </c>
      <c r="I27" s="3">
        <v>3</v>
      </c>
      <c r="J27" s="3">
        <v>3.8803200000000002</v>
      </c>
    </row>
    <row r="28" spans="1:10" x14ac:dyDescent="0.4">
      <c r="A28" s="7" t="s">
        <v>172</v>
      </c>
      <c r="B28" s="7" t="s">
        <v>2</v>
      </c>
      <c r="C28" s="7" t="s">
        <v>646</v>
      </c>
      <c r="D28" s="7" t="s">
        <v>638</v>
      </c>
      <c r="E28" s="8">
        <v>9.1999999999999993</v>
      </c>
      <c r="F28" s="9">
        <v>4.8</v>
      </c>
      <c r="G28" s="9">
        <v>3.1</v>
      </c>
      <c r="H28" s="3">
        <f t="shared" si="0"/>
        <v>72</v>
      </c>
      <c r="I28" s="3">
        <v>2.9</v>
      </c>
      <c r="J28" s="3">
        <v>3.3267600000000002</v>
      </c>
    </row>
    <row r="29" spans="1:10" x14ac:dyDescent="0.4">
      <c r="A29" s="7" t="s">
        <v>136</v>
      </c>
      <c r="B29" s="7" t="s">
        <v>2</v>
      </c>
      <c r="C29" s="7" t="s">
        <v>646</v>
      </c>
      <c r="D29" s="7" t="s">
        <v>638</v>
      </c>
      <c r="E29" s="8">
        <v>8.9</v>
      </c>
      <c r="F29" s="9">
        <v>5.4</v>
      </c>
      <c r="G29" s="9">
        <v>3.1</v>
      </c>
      <c r="H29" s="3">
        <f t="shared" si="0"/>
        <v>78</v>
      </c>
      <c r="I29" s="3">
        <v>2.91</v>
      </c>
      <c r="J29" s="3">
        <v>3.5799600000000003</v>
      </c>
    </row>
    <row r="30" spans="1:10" x14ac:dyDescent="0.4">
      <c r="A30" s="7" t="s">
        <v>8</v>
      </c>
      <c r="B30" s="7" t="s">
        <v>2</v>
      </c>
      <c r="C30" s="7" t="s">
        <v>646</v>
      </c>
      <c r="D30" s="7" t="s">
        <v>638</v>
      </c>
      <c r="E30" s="8">
        <v>7.9</v>
      </c>
      <c r="F30" s="9">
        <v>6</v>
      </c>
      <c r="G30" s="9">
        <v>3.1</v>
      </c>
      <c r="H30" s="3">
        <f t="shared" si="0"/>
        <v>77</v>
      </c>
      <c r="I30" s="3">
        <v>3.68</v>
      </c>
      <c r="J30" s="3">
        <v>3.5371200000000003</v>
      </c>
    </row>
    <row r="31" spans="1:10" x14ac:dyDescent="0.4">
      <c r="A31" s="7" t="s">
        <v>127</v>
      </c>
      <c r="B31" s="7" t="s">
        <v>2</v>
      </c>
      <c r="C31" s="7" t="s">
        <v>646</v>
      </c>
      <c r="D31" s="7" t="s">
        <v>638</v>
      </c>
      <c r="E31" s="8">
        <v>8.6999999999999993</v>
      </c>
      <c r="F31" s="9">
        <v>5.5</v>
      </c>
      <c r="G31" s="9">
        <v>3.1</v>
      </c>
      <c r="H31" s="3">
        <f t="shared" si="0"/>
        <v>78</v>
      </c>
      <c r="I31" s="3">
        <v>3.79</v>
      </c>
      <c r="J31" s="3">
        <v>3.5663200000000002</v>
      </c>
    </row>
    <row r="32" spans="1:10" x14ac:dyDescent="0.4">
      <c r="A32" s="7" t="s">
        <v>143</v>
      </c>
      <c r="B32" s="7" t="s">
        <v>2</v>
      </c>
      <c r="C32" s="7" t="s">
        <v>646</v>
      </c>
      <c r="D32" s="7" t="s">
        <v>638</v>
      </c>
      <c r="E32" s="8">
        <v>10</v>
      </c>
      <c r="F32" s="9">
        <v>5.9</v>
      </c>
      <c r="G32" s="9">
        <v>3</v>
      </c>
      <c r="H32" s="3">
        <f t="shared" si="0"/>
        <v>93</v>
      </c>
      <c r="I32" s="3">
        <v>4.8600000000000003</v>
      </c>
      <c r="J32" s="3">
        <v>4.1666800000000004</v>
      </c>
    </row>
    <row r="33" spans="1:10" x14ac:dyDescent="0.4">
      <c r="A33" s="7" t="s">
        <v>128</v>
      </c>
      <c r="B33" s="7" t="s">
        <v>2</v>
      </c>
      <c r="C33" s="7" t="s">
        <v>646</v>
      </c>
      <c r="D33" s="7" t="s">
        <v>638</v>
      </c>
      <c r="E33" s="8">
        <v>7.2</v>
      </c>
      <c r="F33" s="9">
        <v>5.0999999999999996</v>
      </c>
      <c r="G33" s="9">
        <v>3</v>
      </c>
      <c r="H33" s="3">
        <f t="shared" si="0"/>
        <v>58</v>
      </c>
      <c r="I33" s="3">
        <v>3.71</v>
      </c>
      <c r="J33" s="3">
        <v>2.7668000000000004</v>
      </c>
    </row>
    <row r="34" spans="1:10" x14ac:dyDescent="0.4">
      <c r="A34" s="7" t="s">
        <v>184</v>
      </c>
      <c r="B34" s="7" t="s">
        <v>2</v>
      </c>
      <c r="C34" s="7" t="s">
        <v>646</v>
      </c>
      <c r="D34" s="7" t="s">
        <v>638</v>
      </c>
      <c r="E34" s="8">
        <v>9.1999999999999993</v>
      </c>
      <c r="F34" s="9">
        <v>7.1</v>
      </c>
      <c r="G34" s="9">
        <v>3.6</v>
      </c>
      <c r="H34" s="3">
        <f t="shared" si="0"/>
        <v>123</v>
      </c>
      <c r="I34" s="3">
        <v>7.76</v>
      </c>
      <c r="J34" s="3">
        <v>5.3846000000000007</v>
      </c>
    </row>
    <row r="35" spans="1:10" x14ac:dyDescent="0.4">
      <c r="A35" s="7" t="s">
        <v>85</v>
      </c>
      <c r="B35" s="7" t="s">
        <v>2</v>
      </c>
      <c r="C35" s="7" t="s">
        <v>646</v>
      </c>
      <c r="D35" s="7" t="s">
        <v>638</v>
      </c>
      <c r="E35" s="8">
        <v>10.6</v>
      </c>
      <c r="F35" s="9">
        <v>6.4</v>
      </c>
      <c r="G35" s="9">
        <v>4.0999999999999996</v>
      </c>
      <c r="H35" s="3">
        <f t="shared" si="0"/>
        <v>146</v>
      </c>
      <c r="I35" s="3">
        <v>7.37</v>
      </c>
      <c r="J35" s="3">
        <v>6.2850400000000004</v>
      </c>
    </row>
    <row r="36" spans="1:10" x14ac:dyDescent="0.4">
      <c r="A36" s="7" t="s">
        <v>101</v>
      </c>
      <c r="B36" s="7" t="s">
        <v>2</v>
      </c>
      <c r="C36" s="7" t="s">
        <v>646</v>
      </c>
      <c r="D36" s="7" t="s">
        <v>638</v>
      </c>
      <c r="E36" s="8">
        <v>8.1</v>
      </c>
      <c r="F36" s="9">
        <v>4.9000000000000004</v>
      </c>
      <c r="G36" s="9">
        <v>3.3</v>
      </c>
      <c r="H36" s="3">
        <f t="shared" si="0"/>
        <v>69</v>
      </c>
      <c r="I36" s="3">
        <v>4.46</v>
      </c>
      <c r="J36" s="3">
        <v>3.2027600000000001</v>
      </c>
    </row>
    <row r="37" spans="1:10" x14ac:dyDescent="0.4">
      <c r="A37" s="7" t="s">
        <v>169</v>
      </c>
      <c r="B37" s="7" t="s">
        <v>2</v>
      </c>
      <c r="C37" s="7" t="s">
        <v>646</v>
      </c>
      <c r="D37" s="7" t="s">
        <v>638</v>
      </c>
      <c r="E37" s="8">
        <v>9.6</v>
      </c>
      <c r="F37" s="9">
        <v>5</v>
      </c>
      <c r="G37" s="9">
        <v>3.9</v>
      </c>
      <c r="H37" s="3">
        <f t="shared" si="0"/>
        <v>98</v>
      </c>
      <c r="I37" s="3">
        <v>4.7300000000000004</v>
      </c>
      <c r="J37" s="3">
        <v>4.3803200000000002</v>
      </c>
    </row>
    <row r="38" spans="1:10" x14ac:dyDescent="0.4">
      <c r="A38" s="7" t="s">
        <v>43</v>
      </c>
      <c r="B38" s="7" t="s">
        <v>2</v>
      </c>
      <c r="C38" s="7" t="s">
        <v>646</v>
      </c>
      <c r="D38" s="7" t="s">
        <v>638</v>
      </c>
      <c r="E38" s="8">
        <v>8.4</v>
      </c>
      <c r="F38" s="9">
        <v>4.8</v>
      </c>
      <c r="G38" s="9">
        <v>2.8</v>
      </c>
      <c r="H38" s="3">
        <f t="shared" si="0"/>
        <v>59</v>
      </c>
      <c r="I38" s="3">
        <v>3.31</v>
      </c>
      <c r="J38" s="3">
        <v>2.8240800000000004</v>
      </c>
    </row>
    <row r="39" spans="1:10" x14ac:dyDescent="0.4">
      <c r="A39" s="7" t="s">
        <v>201</v>
      </c>
      <c r="B39" s="7" t="s">
        <v>2</v>
      </c>
      <c r="C39" s="7" t="s">
        <v>646</v>
      </c>
      <c r="D39" s="7" t="s">
        <v>638</v>
      </c>
      <c r="E39" s="8">
        <v>9</v>
      </c>
      <c r="F39" s="9">
        <v>6</v>
      </c>
      <c r="G39" s="9">
        <v>3.5</v>
      </c>
      <c r="H39" s="3">
        <f t="shared" si="0"/>
        <v>99</v>
      </c>
      <c r="I39" s="3">
        <v>3.89</v>
      </c>
      <c r="J39" s="3">
        <v>4.4180000000000001</v>
      </c>
    </row>
    <row r="40" spans="1:10" x14ac:dyDescent="0.4">
      <c r="A40" s="7" t="s">
        <v>195</v>
      </c>
      <c r="B40" s="7" t="s">
        <v>2</v>
      </c>
      <c r="C40" s="7" t="s">
        <v>646</v>
      </c>
      <c r="D40" s="7" t="s">
        <v>638</v>
      </c>
      <c r="E40" s="8">
        <v>6.5</v>
      </c>
      <c r="F40" s="9">
        <v>5.5</v>
      </c>
      <c r="G40" s="9">
        <v>3.3</v>
      </c>
      <c r="H40" s="3">
        <f t="shared" si="0"/>
        <v>62</v>
      </c>
      <c r="I40" s="3">
        <v>3.28</v>
      </c>
      <c r="J40" s="3">
        <v>2.9304800000000002</v>
      </c>
    </row>
    <row r="41" spans="1:10" x14ac:dyDescent="0.4">
      <c r="A41" s="7" t="s">
        <v>124</v>
      </c>
      <c r="B41" s="7" t="s">
        <v>2</v>
      </c>
      <c r="C41" s="7" t="s">
        <v>646</v>
      </c>
      <c r="D41" s="7" t="s">
        <v>638</v>
      </c>
      <c r="E41" s="8">
        <v>9.9</v>
      </c>
      <c r="F41" s="9">
        <v>6.4</v>
      </c>
      <c r="G41" s="9">
        <v>3.1</v>
      </c>
      <c r="H41" s="3">
        <f t="shared" si="0"/>
        <v>103</v>
      </c>
      <c r="I41" s="3">
        <v>5</v>
      </c>
      <c r="J41" s="3">
        <v>4.5733200000000007</v>
      </c>
    </row>
    <row r="42" spans="1:10" x14ac:dyDescent="0.4">
      <c r="A42" s="7" t="s">
        <v>51</v>
      </c>
      <c r="B42" s="7" t="s">
        <v>2</v>
      </c>
      <c r="C42" s="7" t="s">
        <v>646</v>
      </c>
      <c r="D42" s="7" t="s">
        <v>638</v>
      </c>
      <c r="E42" s="8">
        <v>8.6</v>
      </c>
      <c r="F42" s="9">
        <v>5.6</v>
      </c>
      <c r="G42" s="9">
        <v>2.6</v>
      </c>
      <c r="H42" s="3">
        <f t="shared" si="0"/>
        <v>66</v>
      </c>
      <c r="I42" s="3">
        <v>3.48</v>
      </c>
      <c r="J42" s="3">
        <v>3.0821200000000002</v>
      </c>
    </row>
    <row r="43" spans="1:10" x14ac:dyDescent="0.4">
      <c r="A43" s="7" t="s">
        <v>9</v>
      </c>
      <c r="B43" s="7" t="s">
        <v>2</v>
      </c>
      <c r="C43" s="7" t="s">
        <v>646</v>
      </c>
      <c r="D43" s="7" t="s">
        <v>638</v>
      </c>
      <c r="E43" s="8">
        <v>8.6</v>
      </c>
      <c r="F43" s="9">
        <v>4.8</v>
      </c>
      <c r="G43" s="9">
        <v>2.4</v>
      </c>
      <c r="H43" s="3">
        <f t="shared" si="0"/>
        <v>52</v>
      </c>
      <c r="I43" s="3">
        <v>2.81</v>
      </c>
      <c r="J43" s="3">
        <v>2.5345600000000004</v>
      </c>
    </row>
    <row r="44" spans="1:10" x14ac:dyDescent="0.4">
      <c r="A44" s="7" t="s">
        <v>44</v>
      </c>
      <c r="B44" s="7" t="s">
        <v>2</v>
      </c>
      <c r="C44" s="7" t="s">
        <v>646</v>
      </c>
      <c r="D44" s="7" t="s">
        <v>638</v>
      </c>
      <c r="E44" s="8">
        <v>7</v>
      </c>
      <c r="F44" s="9">
        <v>4.5</v>
      </c>
      <c r="G44" s="9">
        <v>2.2999999999999998</v>
      </c>
      <c r="H44" s="3">
        <f t="shared" si="0"/>
        <v>38</v>
      </c>
      <c r="I44" s="3">
        <v>2.31</v>
      </c>
      <c r="J44" s="3">
        <v>1.9770000000000001</v>
      </c>
    </row>
    <row r="45" spans="1:10" x14ac:dyDescent="0.4">
      <c r="A45" s="7" t="s">
        <v>30</v>
      </c>
      <c r="B45" s="7" t="s">
        <v>2</v>
      </c>
      <c r="C45" s="7" t="s">
        <v>646</v>
      </c>
      <c r="D45" s="7" t="s">
        <v>638</v>
      </c>
      <c r="E45" s="8">
        <v>9.5</v>
      </c>
      <c r="F45" s="9">
        <v>6</v>
      </c>
      <c r="G45" s="9">
        <v>4</v>
      </c>
      <c r="H45" s="3">
        <f t="shared" si="0"/>
        <v>119</v>
      </c>
      <c r="I45" s="3">
        <v>5.31</v>
      </c>
      <c r="J45" s="3">
        <v>5.2348400000000002</v>
      </c>
    </row>
    <row r="46" spans="1:10" x14ac:dyDescent="0.4">
      <c r="A46" s="7" t="s">
        <v>174</v>
      </c>
      <c r="B46" s="7" t="s">
        <v>2</v>
      </c>
      <c r="C46" s="7" t="s">
        <v>646</v>
      </c>
      <c r="D46" s="7" t="s">
        <v>638</v>
      </c>
      <c r="E46" s="8">
        <v>9.5</v>
      </c>
      <c r="F46" s="9">
        <v>7.1</v>
      </c>
      <c r="G46" s="9">
        <v>2.9</v>
      </c>
      <c r="H46" s="3">
        <f t="shared" si="0"/>
        <v>102</v>
      </c>
      <c r="I46" s="3">
        <v>3.44</v>
      </c>
      <c r="J46" s="3">
        <v>4.5563600000000006</v>
      </c>
    </row>
    <row r="47" spans="1:10" x14ac:dyDescent="0.4">
      <c r="A47" s="7" t="s">
        <v>149</v>
      </c>
      <c r="B47" s="7" t="s">
        <v>2</v>
      </c>
      <c r="C47" s="7" t="s">
        <v>646</v>
      </c>
      <c r="D47" s="7" t="s">
        <v>638</v>
      </c>
      <c r="E47" s="8">
        <v>7.1</v>
      </c>
      <c r="F47" s="9">
        <v>4.5999999999999996</v>
      </c>
      <c r="G47" s="9">
        <v>2.2999999999999998</v>
      </c>
      <c r="H47" s="3">
        <f t="shared" si="0"/>
        <v>39</v>
      </c>
      <c r="I47" s="3">
        <v>2.41</v>
      </c>
      <c r="J47" s="3">
        <v>2.0328800000000005</v>
      </c>
    </row>
    <row r="48" spans="1:10" x14ac:dyDescent="0.4">
      <c r="A48" s="7" t="s">
        <v>79</v>
      </c>
      <c r="B48" s="7" t="s">
        <v>2</v>
      </c>
      <c r="C48" s="7" t="s">
        <v>646</v>
      </c>
      <c r="D48" s="7" t="s">
        <v>638</v>
      </c>
      <c r="E48" s="8">
        <v>7.5</v>
      </c>
      <c r="F48" s="9">
        <v>4.3</v>
      </c>
      <c r="G48" s="9">
        <v>2.7</v>
      </c>
      <c r="H48" s="3">
        <f t="shared" si="0"/>
        <v>46</v>
      </c>
      <c r="I48" s="3">
        <v>2.87</v>
      </c>
      <c r="J48" s="3">
        <v>2.2832800000000004</v>
      </c>
    </row>
    <row r="49" spans="1:10" x14ac:dyDescent="0.4">
      <c r="A49" s="7" t="s">
        <v>129</v>
      </c>
      <c r="B49" s="7" t="s">
        <v>2</v>
      </c>
      <c r="C49" s="7" t="s">
        <v>646</v>
      </c>
      <c r="D49" s="7" t="s">
        <v>638</v>
      </c>
      <c r="E49" s="8">
        <v>8.1</v>
      </c>
      <c r="F49" s="9">
        <v>5.7</v>
      </c>
      <c r="G49" s="9">
        <v>3.2</v>
      </c>
      <c r="H49" s="3">
        <f t="shared" si="0"/>
        <v>77</v>
      </c>
      <c r="J49" s="3">
        <v>3.5539600000000005</v>
      </c>
    </row>
    <row r="50" spans="1:10" x14ac:dyDescent="0.4">
      <c r="A50" s="7" t="s">
        <v>166</v>
      </c>
      <c r="B50" s="7" t="s">
        <v>2</v>
      </c>
      <c r="C50" s="7" t="s">
        <v>646</v>
      </c>
      <c r="D50" s="7" t="s">
        <v>638</v>
      </c>
      <c r="E50" s="8">
        <v>9.5</v>
      </c>
      <c r="F50" s="9">
        <v>5</v>
      </c>
      <c r="G50" s="9">
        <v>2.7</v>
      </c>
      <c r="H50" s="3">
        <f t="shared" si="0"/>
        <v>67</v>
      </c>
      <c r="I50" s="3">
        <v>3.52</v>
      </c>
      <c r="J50" s="3">
        <v>3.14568</v>
      </c>
    </row>
    <row r="51" spans="1:10" x14ac:dyDescent="0.4">
      <c r="A51" s="7" t="s">
        <v>153</v>
      </c>
      <c r="B51" s="7" t="s">
        <v>2</v>
      </c>
      <c r="C51" s="7" t="s">
        <v>646</v>
      </c>
      <c r="D51" s="7" t="s">
        <v>638</v>
      </c>
      <c r="E51" s="8">
        <v>8</v>
      </c>
      <c r="F51" s="9">
        <v>4.9000000000000004</v>
      </c>
      <c r="G51" s="9">
        <v>2.7</v>
      </c>
      <c r="H51" s="3">
        <f t="shared" si="0"/>
        <v>55</v>
      </c>
      <c r="I51" s="3">
        <v>3.25</v>
      </c>
      <c r="J51" s="3">
        <v>2.67632</v>
      </c>
    </row>
    <row r="52" spans="1:10" x14ac:dyDescent="0.4">
      <c r="A52" s="7" t="s">
        <v>28</v>
      </c>
      <c r="B52" s="7" t="s">
        <v>2</v>
      </c>
      <c r="C52" s="7" t="s">
        <v>646</v>
      </c>
      <c r="D52" s="7" t="s">
        <v>638</v>
      </c>
      <c r="E52" s="8">
        <v>7</v>
      </c>
      <c r="F52" s="9">
        <v>5.7</v>
      </c>
      <c r="G52" s="9">
        <v>2.7</v>
      </c>
      <c r="H52" s="3">
        <f t="shared" si="0"/>
        <v>56</v>
      </c>
      <c r="I52" s="3">
        <v>4.1900000000000004</v>
      </c>
      <c r="J52" s="3">
        <v>2.7158800000000003</v>
      </c>
    </row>
    <row r="53" spans="1:10" x14ac:dyDescent="0.4">
      <c r="A53" s="7" t="s">
        <v>27</v>
      </c>
      <c r="B53" s="7" t="s">
        <v>2</v>
      </c>
      <c r="C53" s="7" t="s">
        <v>646</v>
      </c>
      <c r="D53" s="7" t="s">
        <v>638</v>
      </c>
      <c r="E53" s="8">
        <v>8</v>
      </c>
      <c r="F53" s="9">
        <v>3.2</v>
      </c>
      <c r="G53" s="9">
        <v>2.6</v>
      </c>
      <c r="H53" s="3">
        <f t="shared" si="0"/>
        <v>35</v>
      </c>
      <c r="I53" s="3">
        <v>1.9</v>
      </c>
      <c r="J53" s="3">
        <v>1.8536400000000002</v>
      </c>
    </row>
    <row r="54" spans="1:10" x14ac:dyDescent="0.4">
      <c r="A54" s="7" t="s">
        <v>347</v>
      </c>
      <c r="B54" s="7" t="s">
        <v>2</v>
      </c>
      <c r="C54" s="7" t="s">
        <v>646</v>
      </c>
      <c r="D54" s="7" t="s">
        <v>638</v>
      </c>
      <c r="E54" s="8">
        <v>7.6</v>
      </c>
      <c r="F54" s="9">
        <v>5.0999999999999996</v>
      </c>
      <c r="G54" s="9">
        <v>2.9</v>
      </c>
      <c r="H54" s="3">
        <f t="shared" si="0"/>
        <v>59</v>
      </c>
      <c r="I54" s="3">
        <v>2.95</v>
      </c>
      <c r="J54" s="3">
        <v>2.8138000000000001</v>
      </c>
    </row>
    <row r="55" spans="1:10" x14ac:dyDescent="0.4">
      <c r="A55" s="7" t="s">
        <v>251</v>
      </c>
      <c r="B55" s="7" t="s">
        <v>2</v>
      </c>
      <c r="C55" s="7" t="s">
        <v>646</v>
      </c>
      <c r="D55" s="7" t="s">
        <v>638</v>
      </c>
      <c r="E55" s="8">
        <v>8.3000000000000007</v>
      </c>
      <c r="F55" s="9">
        <v>6</v>
      </c>
      <c r="G55" s="9">
        <v>2.9</v>
      </c>
      <c r="H55" s="3">
        <f t="shared" si="0"/>
        <v>76</v>
      </c>
      <c r="J55" s="3">
        <v>3.4843200000000003</v>
      </c>
    </row>
    <row r="56" spans="1:10" x14ac:dyDescent="0.4">
      <c r="A56" s="7" t="s">
        <v>252</v>
      </c>
      <c r="B56" s="7" t="s">
        <v>2</v>
      </c>
      <c r="C56" s="7" t="s">
        <v>646</v>
      </c>
      <c r="D56" s="7" t="s">
        <v>638</v>
      </c>
      <c r="E56" s="8">
        <v>9.6</v>
      </c>
      <c r="F56" s="9">
        <v>3.9</v>
      </c>
      <c r="G56" s="9">
        <v>2.8</v>
      </c>
      <c r="H56" s="3">
        <f t="shared" si="0"/>
        <v>55</v>
      </c>
      <c r="J56" s="3">
        <v>2.6552000000000002</v>
      </c>
    </row>
    <row r="57" spans="1:10" x14ac:dyDescent="0.4">
      <c r="A57" s="7" t="s">
        <v>253</v>
      </c>
      <c r="B57" s="7" t="s">
        <v>2</v>
      </c>
      <c r="C57" s="7" t="s">
        <v>646</v>
      </c>
      <c r="D57" s="7" t="s">
        <v>638</v>
      </c>
      <c r="E57" s="8">
        <v>8.1999999999999993</v>
      </c>
      <c r="F57" s="9">
        <v>5</v>
      </c>
      <c r="G57" s="9">
        <v>3</v>
      </c>
      <c r="H57" s="3">
        <f t="shared" si="0"/>
        <v>64</v>
      </c>
      <c r="J57" s="3">
        <v>3.0357200000000004</v>
      </c>
    </row>
    <row r="58" spans="1:10" x14ac:dyDescent="0.4">
      <c r="A58" s="7" t="s">
        <v>254</v>
      </c>
      <c r="B58" s="7" t="s">
        <v>2</v>
      </c>
      <c r="C58" s="7" t="s">
        <v>646</v>
      </c>
      <c r="D58" s="7" t="s">
        <v>638</v>
      </c>
      <c r="E58" s="8">
        <v>8.6999999999999993</v>
      </c>
      <c r="F58" s="9">
        <v>5.5</v>
      </c>
      <c r="G58" s="9">
        <v>2.7</v>
      </c>
      <c r="H58" s="3">
        <f t="shared" si="0"/>
        <v>68</v>
      </c>
      <c r="J58" s="3">
        <v>3.1654400000000003</v>
      </c>
    </row>
    <row r="59" spans="1:10" x14ac:dyDescent="0.4">
      <c r="A59" s="7" t="s">
        <v>255</v>
      </c>
      <c r="B59" s="7" t="s">
        <v>2</v>
      </c>
      <c r="C59" s="7" t="s">
        <v>646</v>
      </c>
      <c r="D59" s="7" t="s">
        <v>638</v>
      </c>
      <c r="E59" s="8">
        <v>8.1</v>
      </c>
      <c r="F59" s="9">
        <v>6.5</v>
      </c>
      <c r="G59" s="9">
        <v>2.2999999999999998</v>
      </c>
      <c r="H59" s="3">
        <f t="shared" si="0"/>
        <v>63</v>
      </c>
      <c r="J59" s="3">
        <v>2.9958</v>
      </c>
    </row>
    <row r="60" spans="1:10" x14ac:dyDescent="0.4">
      <c r="A60" s="7" t="s">
        <v>256</v>
      </c>
      <c r="B60" s="7" t="s">
        <v>2</v>
      </c>
      <c r="C60" s="7" t="s">
        <v>646</v>
      </c>
      <c r="D60" s="7" t="s">
        <v>638</v>
      </c>
      <c r="E60" s="8">
        <v>7.9</v>
      </c>
      <c r="F60" s="9">
        <v>6</v>
      </c>
      <c r="G60" s="9">
        <v>3.2</v>
      </c>
      <c r="H60" s="3">
        <f t="shared" si="0"/>
        <v>79</v>
      </c>
      <c r="J60" s="3">
        <v>3.6363600000000003</v>
      </c>
    </row>
    <row r="61" spans="1:10" x14ac:dyDescent="0.4">
      <c r="A61" s="7" t="s">
        <v>348</v>
      </c>
      <c r="B61" s="7" t="s">
        <v>2</v>
      </c>
      <c r="C61" s="7" t="s">
        <v>646</v>
      </c>
      <c r="D61" s="7" t="s">
        <v>638</v>
      </c>
      <c r="E61" s="8">
        <v>8.6</v>
      </c>
      <c r="F61" s="9">
        <v>6.2</v>
      </c>
      <c r="G61" s="9">
        <v>3</v>
      </c>
      <c r="H61" s="3">
        <f t="shared" si="0"/>
        <v>84</v>
      </c>
      <c r="J61" s="3">
        <v>3.8098000000000001</v>
      </c>
    </row>
    <row r="62" spans="1:10" x14ac:dyDescent="0.4">
      <c r="A62" s="7" t="s">
        <v>349</v>
      </c>
      <c r="B62" s="7" t="s">
        <v>2</v>
      </c>
      <c r="C62" s="7" t="s">
        <v>646</v>
      </c>
      <c r="D62" s="7" t="s">
        <v>638</v>
      </c>
      <c r="E62" s="8">
        <v>11.1</v>
      </c>
      <c r="F62" s="9">
        <v>4.8</v>
      </c>
      <c r="G62" s="9">
        <v>2.8</v>
      </c>
      <c r="H62" s="3">
        <f t="shared" si="0"/>
        <v>78</v>
      </c>
      <c r="J62" s="3">
        <v>3.5841200000000004</v>
      </c>
    </row>
    <row r="63" spans="1:10" x14ac:dyDescent="0.4">
      <c r="A63" s="7" t="s">
        <v>350</v>
      </c>
      <c r="B63" s="7" t="s">
        <v>2</v>
      </c>
      <c r="C63" s="7" t="s">
        <v>646</v>
      </c>
      <c r="D63" s="7" t="s">
        <v>638</v>
      </c>
      <c r="E63" s="8">
        <v>9.5</v>
      </c>
      <c r="F63" s="9">
        <v>5.6</v>
      </c>
      <c r="G63" s="9">
        <v>3.5</v>
      </c>
      <c r="H63" s="3">
        <f t="shared" si="0"/>
        <v>97</v>
      </c>
      <c r="J63" s="3">
        <v>4.3593600000000006</v>
      </c>
    </row>
    <row r="64" spans="1:10" x14ac:dyDescent="0.4">
      <c r="A64" s="7" t="s">
        <v>351</v>
      </c>
      <c r="B64" s="7" t="s">
        <v>2</v>
      </c>
      <c r="C64" s="7" t="s">
        <v>646</v>
      </c>
      <c r="D64" s="7" t="s">
        <v>638</v>
      </c>
      <c r="E64" s="8">
        <v>9.9</v>
      </c>
      <c r="F64" s="9">
        <v>6.3</v>
      </c>
      <c r="G64" s="9">
        <v>2.9</v>
      </c>
      <c r="H64" s="3">
        <f t="shared" si="0"/>
        <v>95</v>
      </c>
      <c r="J64" s="3">
        <v>4.2477999999999998</v>
      </c>
    </row>
    <row r="65" spans="1:10" x14ac:dyDescent="0.4">
      <c r="A65" s="7" t="s">
        <v>352</v>
      </c>
      <c r="B65" s="7" t="s">
        <v>2</v>
      </c>
      <c r="C65" s="7" t="s">
        <v>646</v>
      </c>
      <c r="D65" s="7" t="s">
        <v>638</v>
      </c>
      <c r="E65" s="8">
        <v>8.1</v>
      </c>
      <c r="F65" s="9">
        <v>4.7</v>
      </c>
      <c r="G65" s="9">
        <v>2.6</v>
      </c>
      <c r="H65" s="3">
        <f t="shared" si="0"/>
        <v>52</v>
      </c>
      <c r="J65" s="3">
        <v>2.53268</v>
      </c>
    </row>
    <row r="66" spans="1:10" x14ac:dyDescent="0.4">
      <c r="A66" s="7" t="s">
        <v>353</v>
      </c>
      <c r="B66" s="7" t="s">
        <v>2</v>
      </c>
      <c r="C66" s="7" t="s">
        <v>646</v>
      </c>
      <c r="D66" s="7" t="s">
        <v>638</v>
      </c>
      <c r="E66" s="8">
        <v>9.5</v>
      </c>
      <c r="F66" s="9">
        <v>6.2</v>
      </c>
      <c r="G66" s="9">
        <v>3.9</v>
      </c>
      <c r="H66" s="3">
        <f t="shared" ref="H66:H129" si="1">ROUND((4/3)*PI()*(E66/2)*(F66/2)*(G66/2),0)</f>
        <v>120</v>
      </c>
      <c r="J66" s="3">
        <v>5.2706400000000002</v>
      </c>
    </row>
    <row r="67" spans="1:10" x14ac:dyDescent="0.4">
      <c r="A67" s="7" t="s">
        <v>354</v>
      </c>
      <c r="B67" s="7" t="s">
        <v>2</v>
      </c>
      <c r="C67" s="7" t="s">
        <v>646</v>
      </c>
      <c r="D67" s="7" t="s">
        <v>638</v>
      </c>
      <c r="E67" s="8">
        <v>8.3000000000000007</v>
      </c>
      <c r="F67" s="9">
        <v>6.3</v>
      </c>
      <c r="G67" s="9">
        <v>3.3</v>
      </c>
      <c r="H67" s="3">
        <f t="shared" si="1"/>
        <v>90</v>
      </c>
      <c r="J67" s="3">
        <v>4.0736400000000001</v>
      </c>
    </row>
    <row r="68" spans="1:10" x14ac:dyDescent="0.4">
      <c r="A68" s="7" t="s">
        <v>355</v>
      </c>
      <c r="B68" s="7" t="s">
        <v>2</v>
      </c>
      <c r="C68" s="7" t="s">
        <v>646</v>
      </c>
      <c r="D68" s="7" t="s">
        <v>638</v>
      </c>
      <c r="E68" s="8">
        <v>8.4</v>
      </c>
      <c r="F68" s="9">
        <v>5.0999999999999996</v>
      </c>
      <c r="G68" s="9">
        <v>2.5</v>
      </c>
      <c r="H68" s="3">
        <f t="shared" si="1"/>
        <v>56</v>
      </c>
      <c r="J68" s="3">
        <v>2.70268</v>
      </c>
    </row>
    <row r="69" spans="1:10" x14ac:dyDescent="0.4">
      <c r="A69" s="7" t="s">
        <v>356</v>
      </c>
      <c r="B69" s="7" t="s">
        <v>2</v>
      </c>
      <c r="C69" s="7" t="s">
        <v>646</v>
      </c>
      <c r="D69" s="7" t="s">
        <v>638</v>
      </c>
      <c r="E69" s="8">
        <v>9.3000000000000007</v>
      </c>
      <c r="F69" s="9">
        <v>4</v>
      </c>
      <c r="G69" s="9">
        <v>2.7</v>
      </c>
      <c r="H69" s="3">
        <f t="shared" si="1"/>
        <v>53</v>
      </c>
      <c r="J69" s="3">
        <v>2.5632000000000001</v>
      </c>
    </row>
    <row r="70" spans="1:10" x14ac:dyDescent="0.4">
      <c r="A70" s="7" t="s">
        <v>357</v>
      </c>
      <c r="B70" s="7" t="s">
        <v>2</v>
      </c>
      <c r="C70" s="7" t="s">
        <v>646</v>
      </c>
      <c r="D70" s="7" t="s">
        <v>638</v>
      </c>
      <c r="E70" s="8">
        <v>9.6</v>
      </c>
      <c r="F70" s="9">
        <v>5.9</v>
      </c>
      <c r="G70" s="9">
        <v>3.1</v>
      </c>
      <c r="H70" s="3">
        <f t="shared" si="1"/>
        <v>92</v>
      </c>
      <c r="J70" s="3">
        <v>4.1370400000000007</v>
      </c>
    </row>
    <row r="71" spans="1:10" x14ac:dyDescent="0.4">
      <c r="A71" s="7" t="s">
        <v>358</v>
      </c>
      <c r="B71" s="7" t="s">
        <v>2</v>
      </c>
      <c r="C71" s="7" t="s">
        <v>646</v>
      </c>
      <c r="D71" s="7" t="s">
        <v>638</v>
      </c>
      <c r="E71" s="8">
        <v>9.4</v>
      </c>
      <c r="F71" s="9">
        <v>5.8</v>
      </c>
      <c r="G71" s="9">
        <v>3.1</v>
      </c>
      <c r="H71" s="3">
        <f t="shared" si="1"/>
        <v>88</v>
      </c>
      <c r="J71" s="3">
        <v>3.9993600000000002</v>
      </c>
    </row>
    <row r="72" spans="1:10" x14ac:dyDescent="0.4">
      <c r="A72" s="7" t="s">
        <v>359</v>
      </c>
      <c r="B72" s="7" t="s">
        <v>2</v>
      </c>
      <c r="C72" s="7" t="s">
        <v>646</v>
      </c>
      <c r="D72" s="7" t="s">
        <v>638</v>
      </c>
      <c r="E72" s="8">
        <v>10</v>
      </c>
      <c r="F72" s="9">
        <v>6.1</v>
      </c>
      <c r="G72" s="9">
        <v>3.3</v>
      </c>
      <c r="H72" s="3">
        <f t="shared" si="1"/>
        <v>105</v>
      </c>
      <c r="J72" s="3">
        <v>4.6756000000000002</v>
      </c>
    </row>
    <row r="73" spans="1:10" x14ac:dyDescent="0.4">
      <c r="A73" s="7" t="s">
        <v>360</v>
      </c>
      <c r="B73" s="7" t="s">
        <v>2</v>
      </c>
      <c r="C73" s="7" t="s">
        <v>646</v>
      </c>
      <c r="D73" s="7" t="s">
        <v>638</v>
      </c>
      <c r="E73" s="8">
        <v>8.5</v>
      </c>
      <c r="F73" s="9">
        <v>5.3</v>
      </c>
      <c r="G73" s="9">
        <v>2.8</v>
      </c>
      <c r="H73" s="3">
        <f t="shared" si="1"/>
        <v>66</v>
      </c>
      <c r="J73" s="3">
        <v>3.10148</v>
      </c>
    </row>
    <row r="74" spans="1:10" x14ac:dyDescent="0.4">
      <c r="A74" s="7" t="s">
        <v>361</v>
      </c>
      <c r="B74" s="7" t="s">
        <v>2</v>
      </c>
      <c r="C74" s="7" t="s">
        <v>646</v>
      </c>
      <c r="D74" s="7" t="s">
        <v>638</v>
      </c>
      <c r="E74" s="8">
        <v>9.5</v>
      </c>
      <c r="F74" s="9">
        <v>5.2</v>
      </c>
      <c r="G74" s="9">
        <v>3.4</v>
      </c>
      <c r="H74" s="3">
        <f t="shared" si="1"/>
        <v>88</v>
      </c>
      <c r="J74" s="3">
        <v>3.9773600000000005</v>
      </c>
    </row>
    <row r="75" spans="1:10" x14ac:dyDescent="0.4">
      <c r="A75" s="7" t="s">
        <v>362</v>
      </c>
      <c r="B75" s="7" t="s">
        <v>2</v>
      </c>
      <c r="C75" s="7" t="s">
        <v>646</v>
      </c>
      <c r="D75" s="7" t="s">
        <v>638</v>
      </c>
      <c r="E75" s="8">
        <v>8.9</v>
      </c>
      <c r="F75" s="9">
        <v>5.0999999999999996</v>
      </c>
      <c r="G75" s="9">
        <v>3</v>
      </c>
      <c r="H75" s="3">
        <f t="shared" si="1"/>
        <v>71</v>
      </c>
      <c r="J75" s="3">
        <v>3.3115200000000002</v>
      </c>
    </row>
    <row r="76" spans="1:10" x14ac:dyDescent="0.4">
      <c r="A76" s="7" t="s">
        <v>363</v>
      </c>
      <c r="B76" s="7" t="s">
        <v>2</v>
      </c>
      <c r="C76" s="7" t="s">
        <v>646</v>
      </c>
      <c r="D76" s="7" t="s">
        <v>638</v>
      </c>
      <c r="E76" s="8">
        <v>9.3000000000000007</v>
      </c>
      <c r="F76" s="9">
        <v>4.5</v>
      </c>
      <c r="G76" s="9">
        <v>2.8</v>
      </c>
      <c r="H76" s="3">
        <f t="shared" si="1"/>
        <v>61</v>
      </c>
      <c r="J76" s="3">
        <v>2.9138000000000002</v>
      </c>
    </row>
    <row r="77" spans="1:10" x14ac:dyDescent="0.4">
      <c r="A77" s="7" t="s">
        <v>364</v>
      </c>
      <c r="B77" s="7" t="s">
        <v>2</v>
      </c>
      <c r="C77" s="7" t="s">
        <v>646</v>
      </c>
      <c r="D77" s="7" t="s">
        <v>638</v>
      </c>
      <c r="E77" s="8">
        <v>9.1999999999999993</v>
      </c>
      <c r="F77" s="9">
        <v>5</v>
      </c>
      <c r="G77" s="9">
        <v>3.1</v>
      </c>
      <c r="H77" s="3">
        <f t="shared" si="1"/>
        <v>75</v>
      </c>
      <c r="J77" s="3">
        <v>3.4462000000000002</v>
      </c>
    </row>
    <row r="78" spans="1:10" x14ac:dyDescent="0.4">
      <c r="A78" s="7" t="s">
        <v>365</v>
      </c>
      <c r="B78" s="7" t="s">
        <v>2</v>
      </c>
      <c r="C78" s="7" t="s">
        <v>646</v>
      </c>
      <c r="D78" s="7" t="s">
        <v>638</v>
      </c>
      <c r="E78" s="8">
        <v>9.1</v>
      </c>
      <c r="F78" s="9">
        <v>6</v>
      </c>
      <c r="G78" s="9">
        <v>3.4</v>
      </c>
      <c r="H78" s="3">
        <f t="shared" si="1"/>
        <v>97</v>
      </c>
      <c r="J78" s="3">
        <v>4.3476400000000002</v>
      </c>
    </row>
    <row r="79" spans="1:10" x14ac:dyDescent="0.4">
      <c r="A79" s="7" t="s">
        <v>366</v>
      </c>
      <c r="B79" s="7" t="s">
        <v>2</v>
      </c>
      <c r="C79" s="7" t="s">
        <v>646</v>
      </c>
      <c r="D79" s="7" t="s">
        <v>638</v>
      </c>
      <c r="E79" s="8">
        <v>10.199999999999999</v>
      </c>
      <c r="F79" s="9">
        <v>6.9</v>
      </c>
      <c r="G79" s="9">
        <v>3.6</v>
      </c>
      <c r="H79" s="3">
        <f t="shared" si="1"/>
        <v>133</v>
      </c>
      <c r="J79" s="3">
        <v>5.7661200000000008</v>
      </c>
    </row>
    <row r="80" spans="1:10" x14ac:dyDescent="0.4">
      <c r="A80" s="7" t="s">
        <v>367</v>
      </c>
      <c r="B80" s="7" t="s">
        <v>2</v>
      </c>
      <c r="C80" s="7" t="s">
        <v>646</v>
      </c>
      <c r="D80" s="7" t="s">
        <v>638</v>
      </c>
      <c r="E80" s="8">
        <v>8.1999999999999993</v>
      </c>
      <c r="F80" s="9">
        <v>5</v>
      </c>
      <c r="G80" s="9">
        <v>3</v>
      </c>
      <c r="H80" s="3">
        <f t="shared" si="1"/>
        <v>64</v>
      </c>
      <c r="J80" s="3">
        <v>3.0357200000000004</v>
      </c>
    </row>
    <row r="81" spans="1:10" x14ac:dyDescent="0.4">
      <c r="A81" s="7" t="s">
        <v>368</v>
      </c>
      <c r="B81" s="7" t="s">
        <v>2</v>
      </c>
      <c r="C81" s="7" t="s">
        <v>646</v>
      </c>
      <c r="D81" s="7" t="s">
        <v>638</v>
      </c>
      <c r="E81" s="8">
        <v>7.9</v>
      </c>
      <c r="F81" s="9">
        <v>4.8</v>
      </c>
      <c r="G81" s="9">
        <v>2.9</v>
      </c>
      <c r="H81" s="3">
        <f t="shared" si="1"/>
        <v>58</v>
      </c>
      <c r="J81" s="3">
        <v>2.7627600000000001</v>
      </c>
    </row>
    <row r="82" spans="1:10" x14ac:dyDescent="0.4">
      <c r="A82" s="7" t="s">
        <v>369</v>
      </c>
      <c r="B82" s="7" t="s">
        <v>2</v>
      </c>
      <c r="C82" s="7" t="s">
        <v>646</v>
      </c>
      <c r="D82" s="7" t="s">
        <v>638</v>
      </c>
      <c r="E82" s="8">
        <v>8.5</v>
      </c>
      <c r="F82" s="9">
        <v>4.7</v>
      </c>
      <c r="G82" s="9">
        <v>2.6</v>
      </c>
      <c r="H82" s="3">
        <f t="shared" si="1"/>
        <v>54</v>
      </c>
      <c r="J82" s="3">
        <v>2.63504</v>
      </c>
    </row>
    <row r="83" spans="1:10" x14ac:dyDescent="0.4">
      <c r="A83" s="7" t="s">
        <v>370</v>
      </c>
      <c r="B83" s="7" t="s">
        <v>2</v>
      </c>
      <c r="C83" s="7" t="s">
        <v>646</v>
      </c>
      <c r="D83" s="7" t="s">
        <v>638</v>
      </c>
      <c r="E83" s="8">
        <v>7.9</v>
      </c>
      <c r="F83" s="9">
        <v>5.0999999999999996</v>
      </c>
      <c r="G83" s="9">
        <v>3.1</v>
      </c>
      <c r="H83" s="3">
        <f t="shared" si="1"/>
        <v>65</v>
      </c>
      <c r="J83" s="3">
        <v>3.0754800000000002</v>
      </c>
    </row>
    <row r="84" spans="1:10" x14ac:dyDescent="0.4">
      <c r="A84" s="7" t="s">
        <v>371</v>
      </c>
      <c r="B84" s="7" t="s">
        <v>2</v>
      </c>
      <c r="C84" s="7" t="s">
        <v>646</v>
      </c>
      <c r="D84" s="7" t="s">
        <v>638</v>
      </c>
      <c r="E84" s="8">
        <v>8.6</v>
      </c>
      <c r="F84" s="9">
        <v>6.3</v>
      </c>
      <c r="G84" s="9">
        <v>3.1</v>
      </c>
      <c r="H84" s="3">
        <f t="shared" si="1"/>
        <v>88</v>
      </c>
      <c r="J84" s="3">
        <v>3.9773200000000002</v>
      </c>
    </row>
    <row r="85" spans="1:10" x14ac:dyDescent="0.4">
      <c r="A85" s="7" t="s">
        <v>372</v>
      </c>
      <c r="B85" s="7" t="s">
        <v>2</v>
      </c>
      <c r="C85" s="7" t="s">
        <v>646</v>
      </c>
      <c r="D85" s="7" t="s">
        <v>638</v>
      </c>
      <c r="E85" s="8">
        <v>8.6</v>
      </c>
      <c r="F85" s="9">
        <v>6.1</v>
      </c>
      <c r="G85" s="9">
        <v>2.7</v>
      </c>
      <c r="H85" s="3">
        <f t="shared" si="1"/>
        <v>74</v>
      </c>
      <c r="J85" s="3">
        <v>3.4261600000000003</v>
      </c>
    </row>
    <row r="86" spans="1:10" x14ac:dyDescent="0.4">
      <c r="A86" s="7" t="s">
        <v>373</v>
      </c>
      <c r="B86" s="7" t="s">
        <v>2</v>
      </c>
      <c r="C86" s="7" t="s">
        <v>646</v>
      </c>
      <c r="D86" s="7" t="s">
        <v>638</v>
      </c>
      <c r="E86" s="8">
        <v>9.6999999999999993</v>
      </c>
      <c r="F86" s="9">
        <v>5.5</v>
      </c>
      <c r="G86" s="9">
        <v>3.5</v>
      </c>
      <c r="H86" s="3">
        <f t="shared" si="1"/>
        <v>98</v>
      </c>
      <c r="J86" s="3">
        <v>4.3703599999999998</v>
      </c>
    </row>
    <row r="87" spans="1:10" x14ac:dyDescent="0.4">
      <c r="A87" s="7" t="s">
        <v>374</v>
      </c>
      <c r="B87" s="7" t="s">
        <v>2</v>
      </c>
      <c r="C87" s="7" t="s">
        <v>646</v>
      </c>
      <c r="D87" s="7" t="s">
        <v>638</v>
      </c>
      <c r="E87" s="8">
        <v>8.6999999999999993</v>
      </c>
      <c r="F87" s="9">
        <v>5</v>
      </c>
      <c r="G87" s="9">
        <v>3.2</v>
      </c>
      <c r="H87" s="3">
        <f t="shared" si="1"/>
        <v>73</v>
      </c>
      <c r="J87" s="3">
        <v>3.3750000000000004</v>
      </c>
    </row>
    <row r="88" spans="1:10" x14ac:dyDescent="0.4">
      <c r="A88" s="7" t="s">
        <v>375</v>
      </c>
      <c r="B88" s="7" t="s">
        <v>2</v>
      </c>
      <c r="C88" s="7" t="s">
        <v>646</v>
      </c>
      <c r="D88" s="7" t="s">
        <v>638</v>
      </c>
      <c r="E88" s="8">
        <v>8.3000000000000007</v>
      </c>
      <c r="F88" s="9">
        <v>6.1</v>
      </c>
      <c r="G88" s="9">
        <v>2.6</v>
      </c>
      <c r="H88" s="3">
        <f t="shared" si="1"/>
        <v>69</v>
      </c>
      <c r="J88" s="3">
        <v>3.2166000000000001</v>
      </c>
    </row>
    <row r="89" spans="1:10" x14ac:dyDescent="0.4">
      <c r="A89" s="7" t="s">
        <v>376</v>
      </c>
      <c r="B89" s="7" t="s">
        <v>2</v>
      </c>
      <c r="C89" s="7" t="s">
        <v>646</v>
      </c>
      <c r="D89" s="7" t="s">
        <v>638</v>
      </c>
      <c r="E89" s="8">
        <v>8.5</v>
      </c>
      <c r="F89" s="9">
        <v>5.7</v>
      </c>
      <c r="G89" s="9">
        <v>2.7</v>
      </c>
      <c r="H89" s="3">
        <f t="shared" si="1"/>
        <v>68</v>
      </c>
      <c r="J89" s="3">
        <v>3.1994000000000002</v>
      </c>
    </row>
    <row r="90" spans="1:10" x14ac:dyDescent="0.4">
      <c r="A90" s="7" t="s">
        <v>377</v>
      </c>
      <c r="B90" s="7" t="s">
        <v>2</v>
      </c>
      <c r="C90" s="7" t="s">
        <v>646</v>
      </c>
      <c r="D90" s="7" t="s">
        <v>638</v>
      </c>
      <c r="E90" s="8">
        <v>6.3</v>
      </c>
      <c r="F90" s="9">
        <v>5.7</v>
      </c>
      <c r="G90" s="9">
        <v>2.6</v>
      </c>
      <c r="H90" s="3">
        <f t="shared" si="1"/>
        <v>49</v>
      </c>
      <c r="J90" s="3">
        <v>2.4150400000000003</v>
      </c>
    </row>
    <row r="91" spans="1:10" x14ac:dyDescent="0.4">
      <c r="A91" s="7" t="s">
        <v>378</v>
      </c>
      <c r="B91" s="7" t="s">
        <v>2</v>
      </c>
      <c r="C91" s="7" t="s">
        <v>646</v>
      </c>
      <c r="D91" s="7" t="s">
        <v>638</v>
      </c>
      <c r="E91" s="8">
        <v>8.8000000000000007</v>
      </c>
      <c r="F91" s="9">
        <v>5.9</v>
      </c>
      <c r="G91" s="9">
        <v>3</v>
      </c>
      <c r="H91" s="3">
        <f t="shared" si="1"/>
        <v>82</v>
      </c>
      <c r="J91" s="3">
        <v>3.7218400000000003</v>
      </c>
    </row>
    <row r="92" spans="1:10" x14ac:dyDescent="0.4">
      <c r="A92" s="7" t="s">
        <v>60</v>
      </c>
      <c r="B92" s="7" t="s">
        <v>2</v>
      </c>
      <c r="C92" s="7" t="s">
        <v>647</v>
      </c>
      <c r="D92" s="7" t="s">
        <v>639</v>
      </c>
      <c r="E92" s="8">
        <v>7.4</v>
      </c>
      <c r="F92" s="9">
        <v>5.5</v>
      </c>
      <c r="G92" s="9">
        <v>3</v>
      </c>
      <c r="H92" s="3">
        <f t="shared" si="1"/>
        <v>64</v>
      </c>
      <c r="I92" s="3">
        <v>2.27</v>
      </c>
      <c r="J92" s="3">
        <v>3.0168400000000002</v>
      </c>
    </row>
    <row r="93" spans="1:10" x14ac:dyDescent="0.4">
      <c r="A93" s="7" t="s">
        <v>110</v>
      </c>
      <c r="B93" s="7" t="s">
        <v>2</v>
      </c>
      <c r="C93" s="7" t="s">
        <v>647</v>
      </c>
      <c r="D93" s="7" t="s">
        <v>639</v>
      </c>
      <c r="E93" s="8">
        <v>8.4</v>
      </c>
      <c r="F93" s="9">
        <v>6</v>
      </c>
      <c r="G93" s="9">
        <v>2.9</v>
      </c>
      <c r="H93" s="3">
        <f t="shared" si="1"/>
        <v>77</v>
      </c>
      <c r="I93" s="3">
        <v>2.31</v>
      </c>
      <c r="J93" s="3">
        <v>3.5207600000000001</v>
      </c>
    </row>
    <row r="94" spans="1:10" x14ac:dyDescent="0.4">
      <c r="A94" s="7" t="s">
        <v>175</v>
      </c>
      <c r="B94" s="7" t="s">
        <v>2</v>
      </c>
      <c r="C94" s="7" t="s">
        <v>647</v>
      </c>
      <c r="D94" s="7" t="s">
        <v>639</v>
      </c>
      <c r="E94" s="8">
        <v>9.4</v>
      </c>
      <c r="F94" s="9">
        <v>6.3</v>
      </c>
      <c r="G94" s="9">
        <v>3</v>
      </c>
      <c r="H94" s="3">
        <f t="shared" si="1"/>
        <v>93</v>
      </c>
      <c r="I94" s="3">
        <v>1.91</v>
      </c>
      <c r="J94" s="3">
        <v>4.1805200000000005</v>
      </c>
    </row>
    <row r="95" spans="1:10" x14ac:dyDescent="0.4">
      <c r="A95" s="7" t="s">
        <v>92</v>
      </c>
      <c r="B95" s="7" t="s">
        <v>2</v>
      </c>
      <c r="C95" s="7" t="s">
        <v>647</v>
      </c>
      <c r="D95" s="7" t="s">
        <v>639</v>
      </c>
      <c r="E95" s="8">
        <v>9.4</v>
      </c>
      <c r="F95" s="9">
        <v>5.0999999999999996</v>
      </c>
      <c r="G95" s="9">
        <v>2.6</v>
      </c>
      <c r="H95" s="3">
        <f t="shared" si="1"/>
        <v>65</v>
      </c>
      <c r="I95" s="3">
        <v>2.29</v>
      </c>
      <c r="J95" s="3">
        <v>3.0701200000000002</v>
      </c>
    </row>
    <row r="96" spans="1:10" x14ac:dyDescent="0.4">
      <c r="A96" s="7" t="s">
        <v>38</v>
      </c>
      <c r="B96" s="7" t="s">
        <v>2</v>
      </c>
      <c r="C96" s="7" t="s">
        <v>647</v>
      </c>
      <c r="D96" s="7" t="s">
        <v>639</v>
      </c>
      <c r="E96" s="8">
        <v>8.9</v>
      </c>
      <c r="F96" s="9">
        <v>4.5</v>
      </c>
      <c r="G96" s="9">
        <v>2.8</v>
      </c>
      <c r="H96" s="3">
        <f t="shared" si="1"/>
        <v>59</v>
      </c>
      <c r="I96" s="3">
        <v>2</v>
      </c>
      <c r="J96" s="3">
        <v>2.8082400000000001</v>
      </c>
    </row>
    <row r="97" spans="1:10" x14ac:dyDescent="0.4">
      <c r="A97" s="7" t="s">
        <v>56</v>
      </c>
      <c r="B97" s="7" t="s">
        <v>2</v>
      </c>
      <c r="C97" s="7" t="s">
        <v>647</v>
      </c>
      <c r="D97" s="7" t="s">
        <v>639</v>
      </c>
      <c r="E97" s="8">
        <v>7.6</v>
      </c>
      <c r="F97" s="9">
        <v>6</v>
      </c>
      <c r="G97" s="9">
        <v>3</v>
      </c>
      <c r="H97" s="3">
        <f t="shared" si="1"/>
        <v>72</v>
      </c>
      <c r="I97" s="3">
        <v>1.68</v>
      </c>
      <c r="J97" s="3">
        <v>3.3247200000000001</v>
      </c>
    </row>
    <row r="98" spans="1:10" x14ac:dyDescent="0.4">
      <c r="A98" s="7" t="s">
        <v>100</v>
      </c>
      <c r="B98" s="7" t="s">
        <v>2</v>
      </c>
      <c r="C98" s="7" t="s">
        <v>647</v>
      </c>
      <c r="D98" s="7" t="s">
        <v>639</v>
      </c>
      <c r="E98" s="8">
        <v>10.199999999999999</v>
      </c>
      <c r="F98" s="9">
        <v>5.6</v>
      </c>
      <c r="G98" s="9">
        <v>3.2</v>
      </c>
      <c r="H98" s="3">
        <f t="shared" si="1"/>
        <v>96</v>
      </c>
      <c r="I98" s="3">
        <v>2.0299999999999998</v>
      </c>
      <c r="J98" s="3">
        <v>4.2878000000000007</v>
      </c>
    </row>
    <row r="99" spans="1:10" x14ac:dyDescent="0.4">
      <c r="A99" s="7" t="s">
        <v>50</v>
      </c>
      <c r="B99" s="7" t="s">
        <v>2</v>
      </c>
      <c r="C99" s="7" t="s">
        <v>647</v>
      </c>
      <c r="D99" s="7" t="s">
        <v>639</v>
      </c>
      <c r="E99" s="8">
        <v>8.9</v>
      </c>
      <c r="F99" s="9">
        <v>6</v>
      </c>
      <c r="G99" s="9">
        <v>3.1</v>
      </c>
      <c r="H99" s="3">
        <f t="shared" si="1"/>
        <v>87</v>
      </c>
      <c r="I99" s="3">
        <v>2</v>
      </c>
      <c r="J99" s="3">
        <v>3.9266800000000002</v>
      </c>
    </row>
    <row r="100" spans="1:10" x14ac:dyDescent="0.4">
      <c r="A100" s="7" t="s">
        <v>132</v>
      </c>
      <c r="B100" s="7" t="s">
        <v>2</v>
      </c>
      <c r="C100" s="7" t="s">
        <v>647</v>
      </c>
      <c r="D100" s="7" t="s">
        <v>639</v>
      </c>
      <c r="E100" s="8">
        <v>8.8000000000000007</v>
      </c>
      <c r="F100" s="9">
        <v>5.5</v>
      </c>
      <c r="G100" s="9">
        <v>3.1</v>
      </c>
      <c r="H100" s="3">
        <f t="shared" si="1"/>
        <v>79</v>
      </c>
      <c r="I100" s="3">
        <v>1.9</v>
      </c>
      <c r="J100" s="3">
        <v>3.6020400000000001</v>
      </c>
    </row>
    <row r="101" spans="1:10" x14ac:dyDescent="0.4">
      <c r="A101" s="7" t="s">
        <v>88</v>
      </c>
      <c r="B101" s="7" t="s">
        <v>2</v>
      </c>
      <c r="C101" s="7" t="s">
        <v>647</v>
      </c>
      <c r="D101" s="7" t="s">
        <v>639</v>
      </c>
      <c r="E101" s="8">
        <v>9.3000000000000007</v>
      </c>
      <c r="F101" s="9">
        <v>7</v>
      </c>
      <c r="G101" s="9">
        <v>3.1</v>
      </c>
      <c r="H101" s="3">
        <f t="shared" si="1"/>
        <v>106</v>
      </c>
      <c r="J101" s="3">
        <v>4.68628</v>
      </c>
    </row>
    <row r="102" spans="1:10" x14ac:dyDescent="0.4">
      <c r="A102" s="7" t="s">
        <v>58</v>
      </c>
      <c r="B102" s="7" t="s">
        <v>2</v>
      </c>
      <c r="C102" s="7" t="s">
        <v>647</v>
      </c>
      <c r="D102" s="7" t="s">
        <v>639</v>
      </c>
      <c r="E102" s="8">
        <v>8.1999999999999993</v>
      </c>
      <c r="F102" s="9">
        <v>4.9000000000000004</v>
      </c>
      <c r="G102" s="9">
        <v>2.6</v>
      </c>
      <c r="H102" s="3">
        <f t="shared" si="1"/>
        <v>55</v>
      </c>
      <c r="I102" s="3">
        <v>2.6</v>
      </c>
      <c r="J102" s="3">
        <v>2.6475600000000004</v>
      </c>
    </row>
    <row r="103" spans="1:10" x14ac:dyDescent="0.4">
      <c r="A103" s="7" t="s">
        <v>6</v>
      </c>
      <c r="B103" s="7" t="s">
        <v>2</v>
      </c>
      <c r="C103" s="7" t="s">
        <v>647</v>
      </c>
      <c r="D103" s="7" t="s">
        <v>639</v>
      </c>
      <c r="E103" s="8">
        <v>8.9</v>
      </c>
      <c r="F103" s="9">
        <v>5.3</v>
      </c>
      <c r="G103" s="9">
        <v>2.7</v>
      </c>
      <c r="H103" s="3">
        <f t="shared" si="1"/>
        <v>67</v>
      </c>
      <c r="J103" s="3">
        <v>3.1270000000000002</v>
      </c>
    </row>
    <row r="104" spans="1:10" x14ac:dyDescent="0.4">
      <c r="A104" s="7" t="s">
        <v>18</v>
      </c>
      <c r="B104" s="7" t="s">
        <v>2</v>
      </c>
      <c r="C104" s="7" t="s">
        <v>647</v>
      </c>
      <c r="D104" s="7" t="s">
        <v>639</v>
      </c>
      <c r="E104" s="8">
        <v>9.6999999999999993</v>
      </c>
      <c r="F104" s="9">
        <v>5.0999999999999996</v>
      </c>
      <c r="G104" s="9">
        <v>2.7</v>
      </c>
      <c r="H104" s="3">
        <f t="shared" si="1"/>
        <v>70</v>
      </c>
      <c r="I104" s="3">
        <v>1.97</v>
      </c>
      <c r="J104" s="3">
        <v>3.2570800000000002</v>
      </c>
    </row>
    <row r="105" spans="1:10" x14ac:dyDescent="0.4">
      <c r="A105" s="7" t="s">
        <v>70</v>
      </c>
      <c r="B105" s="7" t="s">
        <v>2</v>
      </c>
      <c r="C105" s="7" t="s">
        <v>647</v>
      </c>
      <c r="D105" s="7" t="s">
        <v>639</v>
      </c>
      <c r="E105" s="8">
        <v>9.1999999999999993</v>
      </c>
      <c r="F105" s="9">
        <v>4.8</v>
      </c>
      <c r="G105" s="9">
        <v>3.4</v>
      </c>
      <c r="H105" s="3">
        <f t="shared" si="1"/>
        <v>79</v>
      </c>
      <c r="I105" s="3">
        <v>2.2999999999999998</v>
      </c>
      <c r="J105" s="3">
        <v>3.6042000000000001</v>
      </c>
    </row>
    <row r="106" spans="1:10" x14ac:dyDescent="0.4">
      <c r="A106" s="7" t="s">
        <v>14</v>
      </c>
      <c r="B106" s="7" t="s">
        <v>2</v>
      </c>
      <c r="C106" s="7" t="s">
        <v>647</v>
      </c>
      <c r="D106" s="7" t="s">
        <v>639</v>
      </c>
      <c r="E106" s="8">
        <v>8.1</v>
      </c>
      <c r="F106" s="9">
        <v>4.8</v>
      </c>
      <c r="G106" s="9">
        <v>2.8</v>
      </c>
      <c r="H106" s="3">
        <f t="shared" si="1"/>
        <v>57</v>
      </c>
      <c r="I106" s="3">
        <v>1.86</v>
      </c>
      <c r="J106" s="3">
        <v>2.7396400000000001</v>
      </c>
    </row>
    <row r="107" spans="1:10" x14ac:dyDescent="0.4">
      <c r="A107" s="7" t="s">
        <v>165</v>
      </c>
      <c r="B107" s="7" t="s">
        <v>2</v>
      </c>
      <c r="C107" s="7" t="s">
        <v>647</v>
      </c>
      <c r="D107" s="7" t="s">
        <v>639</v>
      </c>
      <c r="E107" s="8">
        <v>8.5</v>
      </c>
      <c r="F107" s="9">
        <v>5.0999999999999996</v>
      </c>
      <c r="G107" s="9">
        <v>3.2</v>
      </c>
      <c r="H107" s="3">
        <f t="shared" si="1"/>
        <v>73</v>
      </c>
      <c r="I107" s="3">
        <v>1.92</v>
      </c>
      <c r="J107" s="3">
        <v>3.3649600000000004</v>
      </c>
    </row>
    <row r="108" spans="1:10" x14ac:dyDescent="0.4">
      <c r="A108" s="7" t="s">
        <v>150</v>
      </c>
      <c r="B108" s="7" t="s">
        <v>2</v>
      </c>
      <c r="C108" s="7" t="s">
        <v>647</v>
      </c>
      <c r="D108" s="7" t="s">
        <v>639</v>
      </c>
      <c r="E108" s="8">
        <v>8.6</v>
      </c>
      <c r="F108" s="9">
        <v>4.3</v>
      </c>
      <c r="G108" s="9">
        <v>2.9</v>
      </c>
      <c r="H108" s="3">
        <f t="shared" si="1"/>
        <v>56</v>
      </c>
      <c r="J108" s="3">
        <v>2.7056800000000001</v>
      </c>
    </row>
    <row r="109" spans="1:10" x14ac:dyDescent="0.4">
      <c r="A109" s="7" t="s">
        <v>5</v>
      </c>
      <c r="B109" s="7" t="s">
        <v>2</v>
      </c>
      <c r="C109" s="7" t="s">
        <v>647</v>
      </c>
      <c r="D109" s="7" t="s">
        <v>639</v>
      </c>
      <c r="E109" s="8">
        <v>8.4</v>
      </c>
      <c r="F109" s="9">
        <v>4.5</v>
      </c>
      <c r="G109" s="9">
        <v>3.8</v>
      </c>
      <c r="H109" s="3">
        <f t="shared" si="1"/>
        <v>75</v>
      </c>
      <c r="I109" s="3">
        <v>1.74</v>
      </c>
      <c r="J109" s="3">
        <v>3.4680000000000004</v>
      </c>
    </row>
    <row r="110" spans="1:10" x14ac:dyDescent="0.4">
      <c r="A110" s="7" t="s">
        <v>68</v>
      </c>
      <c r="B110" s="7" t="s">
        <v>2</v>
      </c>
      <c r="C110" s="7" t="s">
        <v>647</v>
      </c>
      <c r="D110" s="7" t="s">
        <v>639</v>
      </c>
      <c r="E110" s="8">
        <v>9.6999999999999993</v>
      </c>
      <c r="F110" s="9">
        <v>6.3</v>
      </c>
      <c r="G110" s="9">
        <v>3.8</v>
      </c>
      <c r="H110" s="3">
        <f t="shared" si="1"/>
        <v>122</v>
      </c>
      <c r="I110" s="3">
        <v>2.21</v>
      </c>
      <c r="J110" s="3">
        <v>5.3231600000000006</v>
      </c>
    </row>
    <row r="111" spans="1:10" x14ac:dyDescent="0.4">
      <c r="A111" s="7" t="s">
        <v>140</v>
      </c>
      <c r="B111" s="7" t="s">
        <v>2</v>
      </c>
      <c r="C111" s="7" t="s">
        <v>647</v>
      </c>
      <c r="D111" s="7" t="s">
        <v>639</v>
      </c>
      <c r="E111" s="8">
        <v>9.1</v>
      </c>
      <c r="F111" s="9">
        <v>4.9000000000000004</v>
      </c>
      <c r="G111" s="9">
        <v>3</v>
      </c>
      <c r="H111" s="3">
        <f t="shared" si="1"/>
        <v>70</v>
      </c>
      <c r="I111" s="3">
        <v>1.86</v>
      </c>
      <c r="J111" s="3">
        <v>3.2612800000000002</v>
      </c>
    </row>
    <row r="112" spans="1:10" x14ac:dyDescent="0.4">
      <c r="A112" s="7" t="s">
        <v>144</v>
      </c>
      <c r="B112" s="7" t="s">
        <v>2</v>
      </c>
      <c r="C112" s="7" t="s">
        <v>647</v>
      </c>
      <c r="D112" s="7" t="s">
        <v>639</v>
      </c>
      <c r="E112" s="8">
        <v>7.7</v>
      </c>
      <c r="F112" s="9">
        <v>4.5999999999999996</v>
      </c>
      <c r="G112" s="9">
        <v>2.6</v>
      </c>
      <c r="H112" s="3">
        <f t="shared" si="1"/>
        <v>48</v>
      </c>
      <c r="I112" s="3">
        <v>1.71</v>
      </c>
      <c r="J112" s="3">
        <v>2.3883600000000005</v>
      </c>
    </row>
    <row r="113" spans="1:10" x14ac:dyDescent="0.4">
      <c r="A113" s="7" t="s">
        <v>19</v>
      </c>
      <c r="B113" s="7" t="s">
        <v>2</v>
      </c>
      <c r="C113" s="7" t="s">
        <v>647</v>
      </c>
      <c r="D113" s="7" t="s">
        <v>639</v>
      </c>
      <c r="E113" s="8">
        <v>9.6</v>
      </c>
      <c r="F113" s="9">
        <v>5.7</v>
      </c>
      <c r="G113" s="9">
        <v>2.5</v>
      </c>
      <c r="H113" s="3">
        <f t="shared" si="1"/>
        <v>72</v>
      </c>
      <c r="I113" s="3">
        <v>2.4</v>
      </c>
      <c r="J113" s="3">
        <v>3.3247200000000001</v>
      </c>
    </row>
    <row r="114" spans="1:10" x14ac:dyDescent="0.4">
      <c r="A114" s="7" t="s">
        <v>185</v>
      </c>
      <c r="B114" s="7" t="s">
        <v>2</v>
      </c>
      <c r="C114" s="7" t="s">
        <v>647</v>
      </c>
      <c r="D114" s="7" t="s">
        <v>639</v>
      </c>
      <c r="E114" s="8">
        <v>7.4</v>
      </c>
      <c r="F114" s="9">
        <v>3.7</v>
      </c>
      <c r="G114" s="9">
        <v>3.6</v>
      </c>
      <c r="H114" s="3">
        <f t="shared" si="1"/>
        <v>52</v>
      </c>
      <c r="I114" s="3">
        <v>1.54</v>
      </c>
      <c r="J114" s="3">
        <v>2.524</v>
      </c>
    </row>
    <row r="115" spans="1:10" x14ac:dyDescent="0.4">
      <c r="A115" s="7" t="s">
        <v>12</v>
      </c>
      <c r="B115" s="7" t="s">
        <v>2</v>
      </c>
      <c r="C115" s="7" t="s">
        <v>647</v>
      </c>
      <c r="D115" s="7" t="s">
        <v>639</v>
      </c>
      <c r="E115" s="8">
        <v>7.7</v>
      </c>
      <c r="F115" s="9">
        <v>4.3</v>
      </c>
      <c r="G115" s="9">
        <v>2.6</v>
      </c>
      <c r="H115" s="3">
        <f t="shared" si="1"/>
        <v>45</v>
      </c>
      <c r="I115" s="3">
        <v>1.74</v>
      </c>
      <c r="J115" s="3">
        <v>2.2625999999999999</v>
      </c>
    </row>
    <row r="116" spans="1:10" x14ac:dyDescent="0.4">
      <c r="A116" s="7" t="s">
        <v>34</v>
      </c>
      <c r="B116" s="7" t="s">
        <v>2</v>
      </c>
      <c r="C116" s="7" t="s">
        <v>647</v>
      </c>
      <c r="D116" s="7" t="s">
        <v>639</v>
      </c>
      <c r="E116" s="8">
        <v>7.2</v>
      </c>
      <c r="F116" s="9">
        <v>5.5</v>
      </c>
      <c r="G116" s="9">
        <v>2.9</v>
      </c>
      <c r="H116" s="3">
        <f t="shared" si="1"/>
        <v>60</v>
      </c>
      <c r="I116" s="3">
        <v>1.66</v>
      </c>
      <c r="J116" s="3">
        <v>2.8648000000000002</v>
      </c>
    </row>
    <row r="117" spans="1:10" x14ac:dyDescent="0.4">
      <c r="A117" s="7" t="s">
        <v>46</v>
      </c>
      <c r="B117" s="7" t="s">
        <v>2</v>
      </c>
      <c r="C117" s="7" t="s">
        <v>647</v>
      </c>
      <c r="D117" s="7" t="s">
        <v>639</v>
      </c>
      <c r="E117" s="8">
        <v>8.1999999999999993</v>
      </c>
      <c r="F117" s="9">
        <v>5</v>
      </c>
      <c r="G117" s="9">
        <v>2.8</v>
      </c>
      <c r="H117" s="3">
        <f t="shared" si="1"/>
        <v>60</v>
      </c>
      <c r="I117" s="3">
        <v>1.8</v>
      </c>
      <c r="J117" s="3">
        <v>2.8639600000000001</v>
      </c>
    </row>
    <row r="118" spans="1:10" x14ac:dyDescent="0.4">
      <c r="A118" s="7" t="s">
        <v>167</v>
      </c>
      <c r="B118" s="7" t="s">
        <v>2</v>
      </c>
      <c r="C118" s="7" t="s">
        <v>647</v>
      </c>
      <c r="D118" s="7" t="s">
        <v>639</v>
      </c>
      <c r="E118" s="8">
        <v>9.6999999999999993</v>
      </c>
      <c r="F118" s="9">
        <v>5.6</v>
      </c>
      <c r="G118" s="9">
        <v>2.6</v>
      </c>
      <c r="H118" s="3">
        <f t="shared" si="1"/>
        <v>74</v>
      </c>
      <c r="I118" s="3">
        <v>1.84</v>
      </c>
      <c r="J118" s="3">
        <v>3.4175600000000004</v>
      </c>
    </row>
    <row r="119" spans="1:10" x14ac:dyDescent="0.4">
      <c r="A119" s="7" t="s">
        <v>182</v>
      </c>
      <c r="B119" s="7" t="s">
        <v>2</v>
      </c>
      <c r="C119" s="7" t="s">
        <v>647</v>
      </c>
      <c r="D119" s="7" t="s">
        <v>639</v>
      </c>
      <c r="E119" s="8">
        <v>9.6999999999999993</v>
      </c>
      <c r="F119" s="9">
        <v>6.5</v>
      </c>
      <c r="G119" s="9">
        <v>2.9</v>
      </c>
      <c r="H119" s="3">
        <f t="shared" si="1"/>
        <v>96</v>
      </c>
      <c r="J119" s="3">
        <v>4.2890800000000002</v>
      </c>
    </row>
    <row r="120" spans="1:10" x14ac:dyDescent="0.4">
      <c r="A120" s="7" t="s">
        <v>117</v>
      </c>
      <c r="B120" s="7" t="s">
        <v>2</v>
      </c>
      <c r="C120" s="7" t="s">
        <v>647</v>
      </c>
      <c r="D120" s="7" t="s">
        <v>639</v>
      </c>
      <c r="E120" s="8">
        <v>8.1</v>
      </c>
      <c r="F120" s="9">
        <v>4.9000000000000004</v>
      </c>
      <c r="G120" s="9">
        <v>2.9</v>
      </c>
      <c r="H120" s="3">
        <f t="shared" si="1"/>
        <v>60</v>
      </c>
      <c r="I120" s="3">
        <v>2.4700000000000002</v>
      </c>
      <c r="J120" s="3">
        <v>2.8702800000000002</v>
      </c>
    </row>
    <row r="121" spans="1:10" x14ac:dyDescent="0.4">
      <c r="A121" s="7" t="s">
        <v>173</v>
      </c>
      <c r="B121" s="7" t="s">
        <v>2</v>
      </c>
      <c r="C121" s="7" t="s">
        <v>647</v>
      </c>
      <c r="D121" s="7" t="s">
        <v>639</v>
      </c>
      <c r="E121" s="8">
        <v>8.6999999999999993</v>
      </c>
      <c r="F121" s="9">
        <v>4.8</v>
      </c>
      <c r="G121" s="9">
        <v>3</v>
      </c>
      <c r="H121" s="3">
        <f t="shared" si="1"/>
        <v>66</v>
      </c>
      <c r="I121" s="3">
        <v>1.88</v>
      </c>
      <c r="J121" s="3">
        <v>3.0834400000000004</v>
      </c>
    </row>
    <row r="122" spans="1:10" x14ac:dyDescent="0.4">
      <c r="A122" s="7" t="s">
        <v>107</v>
      </c>
      <c r="B122" s="7" t="s">
        <v>2</v>
      </c>
      <c r="C122" s="7" t="s">
        <v>647</v>
      </c>
      <c r="D122" s="7" t="s">
        <v>639</v>
      </c>
      <c r="E122" s="8">
        <v>6.9</v>
      </c>
      <c r="F122" s="9">
        <v>5.0999999999999996</v>
      </c>
      <c r="G122" s="9">
        <v>2.7</v>
      </c>
      <c r="H122" s="3">
        <f t="shared" si="1"/>
        <v>50</v>
      </c>
      <c r="I122" s="3">
        <v>1.47</v>
      </c>
      <c r="J122" s="3">
        <v>2.44956</v>
      </c>
    </row>
    <row r="123" spans="1:10" x14ac:dyDescent="0.4">
      <c r="A123" s="7" t="s">
        <v>83</v>
      </c>
      <c r="B123" s="7" t="s">
        <v>2</v>
      </c>
      <c r="C123" s="7" t="s">
        <v>647</v>
      </c>
      <c r="D123" s="7" t="s">
        <v>639</v>
      </c>
      <c r="E123" s="8">
        <v>8.9</v>
      </c>
      <c r="F123" s="9">
        <v>7.3</v>
      </c>
      <c r="G123" s="9">
        <v>4</v>
      </c>
      <c r="H123" s="3">
        <f t="shared" si="1"/>
        <v>136</v>
      </c>
      <c r="I123" s="3">
        <v>2.36</v>
      </c>
      <c r="J123" s="3">
        <v>5.9025200000000009</v>
      </c>
    </row>
    <row r="124" spans="1:10" x14ac:dyDescent="0.4">
      <c r="A124" s="7" t="s">
        <v>112</v>
      </c>
      <c r="B124" s="7" t="s">
        <v>2</v>
      </c>
      <c r="C124" s="7" t="s">
        <v>647</v>
      </c>
      <c r="D124" s="7" t="s">
        <v>639</v>
      </c>
      <c r="E124" s="8">
        <v>9.5</v>
      </c>
      <c r="F124" s="9">
        <v>5.7</v>
      </c>
      <c r="G124" s="9">
        <v>3.6</v>
      </c>
      <c r="H124" s="3">
        <f t="shared" si="1"/>
        <v>102</v>
      </c>
      <c r="I124" s="3">
        <v>2.06</v>
      </c>
      <c r="J124" s="3">
        <v>4.5424000000000007</v>
      </c>
    </row>
    <row r="125" spans="1:10" x14ac:dyDescent="0.4">
      <c r="A125" s="7" t="s">
        <v>84</v>
      </c>
      <c r="B125" s="7" t="s">
        <v>2</v>
      </c>
      <c r="C125" s="7" t="s">
        <v>647</v>
      </c>
      <c r="D125" s="7" t="s">
        <v>639</v>
      </c>
      <c r="E125" s="8">
        <v>9.6</v>
      </c>
      <c r="F125" s="9">
        <v>5</v>
      </c>
      <c r="G125" s="9">
        <v>2.8</v>
      </c>
      <c r="H125" s="3">
        <f t="shared" si="1"/>
        <v>70</v>
      </c>
      <c r="I125" s="3">
        <v>1.83</v>
      </c>
      <c r="J125" s="3">
        <v>3.2744800000000001</v>
      </c>
    </row>
    <row r="126" spans="1:10" x14ac:dyDescent="0.4">
      <c r="A126" s="7" t="s">
        <v>54</v>
      </c>
      <c r="B126" s="7" t="s">
        <v>2</v>
      </c>
      <c r="C126" s="7" t="s">
        <v>647</v>
      </c>
      <c r="D126" s="7" t="s">
        <v>639</v>
      </c>
      <c r="E126" s="8">
        <v>7.4</v>
      </c>
      <c r="F126" s="9">
        <v>5</v>
      </c>
      <c r="G126" s="9">
        <v>2.7</v>
      </c>
      <c r="H126" s="3">
        <f t="shared" si="1"/>
        <v>52</v>
      </c>
      <c r="I126" s="3">
        <v>1.68</v>
      </c>
      <c r="J126" s="3">
        <v>2.55192</v>
      </c>
    </row>
    <row r="127" spans="1:10" x14ac:dyDescent="0.4">
      <c r="A127" s="7" t="s">
        <v>75</v>
      </c>
      <c r="B127" s="7" t="s">
        <v>2</v>
      </c>
      <c r="C127" s="7" t="s">
        <v>647</v>
      </c>
      <c r="D127" s="7" t="s">
        <v>639</v>
      </c>
      <c r="E127" s="8">
        <v>8.1999999999999993</v>
      </c>
      <c r="F127" s="9">
        <v>4.3</v>
      </c>
      <c r="G127" s="9">
        <v>3.6</v>
      </c>
      <c r="H127" s="3">
        <f t="shared" si="1"/>
        <v>66</v>
      </c>
      <c r="I127" s="3">
        <v>2.14</v>
      </c>
      <c r="J127" s="3">
        <v>3.11816</v>
      </c>
    </row>
    <row r="128" spans="1:10" x14ac:dyDescent="0.4">
      <c r="A128" s="7" t="s">
        <v>87</v>
      </c>
      <c r="B128" s="7" t="s">
        <v>2</v>
      </c>
      <c r="C128" s="7" t="s">
        <v>647</v>
      </c>
      <c r="D128" s="7" t="s">
        <v>639</v>
      </c>
      <c r="E128" s="8">
        <v>8.6</v>
      </c>
      <c r="F128" s="9">
        <v>4.8</v>
      </c>
      <c r="G128" s="9">
        <v>3.2</v>
      </c>
      <c r="H128" s="3">
        <f t="shared" si="1"/>
        <v>69</v>
      </c>
      <c r="I128" s="3">
        <v>1.76</v>
      </c>
      <c r="J128" s="3">
        <v>3.2262000000000004</v>
      </c>
    </row>
    <row r="129" spans="1:10" x14ac:dyDescent="0.4">
      <c r="A129" s="7" t="s">
        <v>64</v>
      </c>
      <c r="B129" s="7" t="s">
        <v>2</v>
      </c>
      <c r="C129" s="7" t="s">
        <v>647</v>
      </c>
      <c r="D129" s="7" t="s">
        <v>639</v>
      </c>
      <c r="E129" s="8">
        <v>8.6999999999999993</v>
      </c>
      <c r="F129" s="9">
        <v>5.5</v>
      </c>
      <c r="G129" s="9">
        <v>3.1</v>
      </c>
      <c r="H129" s="3">
        <f t="shared" si="1"/>
        <v>78</v>
      </c>
      <c r="I129" s="3">
        <v>1.91</v>
      </c>
      <c r="J129" s="3">
        <v>3.5663200000000002</v>
      </c>
    </row>
    <row r="130" spans="1:10" x14ac:dyDescent="0.4">
      <c r="A130" s="7" t="s">
        <v>40</v>
      </c>
      <c r="B130" s="7" t="s">
        <v>2</v>
      </c>
      <c r="C130" s="7" t="s">
        <v>647</v>
      </c>
      <c r="D130" s="7" t="s">
        <v>639</v>
      </c>
      <c r="E130" s="8">
        <v>9.5</v>
      </c>
      <c r="F130" s="9">
        <v>3.8</v>
      </c>
      <c r="G130" s="9">
        <v>2.5</v>
      </c>
      <c r="H130" s="3">
        <f t="shared" ref="H130:H193" si="2">ROUND((4/3)*PI()*(E130/2)*(F130/2)*(G130/2),0)</f>
        <v>47</v>
      </c>
      <c r="I130" s="3">
        <v>1.57</v>
      </c>
      <c r="J130" s="3">
        <v>2.3498000000000001</v>
      </c>
    </row>
    <row r="131" spans="1:10" x14ac:dyDescent="0.4">
      <c r="A131" s="7" t="s">
        <v>145</v>
      </c>
      <c r="B131" s="7" t="s">
        <v>2</v>
      </c>
      <c r="C131" s="7" t="s">
        <v>647</v>
      </c>
      <c r="D131" s="7" t="s">
        <v>639</v>
      </c>
      <c r="E131" s="8">
        <v>10.1</v>
      </c>
      <c r="F131" s="9">
        <v>5</v>
      </c>
      <c r="G131" s="9">
        <v>2.6</v>
      </c>
      <c r="H131" s="3">
        <f t="shared" si="2"/>
        <v>69</v>
      </c>
      <c r="J131" s="3">
        <v>3.2095600000000002</v>
      </c>
    </row>
    <row r="132" spans="1:10" x14ac:dyDescent="0.4">
      <c r="A132" s="7" t="s">
        <v>263</v>
      </c>
      <c r="B132" s="7" t="s">
        <v>2</v>
      </c>
      <c r="C132" s="7" t="s">
        <v>647</v>
      </c>
      <c r="D132" s="7" t="s">
        <v>639</v>
      </c>
      <c r="E132" s="8">
        <v>7.4</v>
      </c>
      <c r="F132" s="9">
        <v>5.9</v>
      </c>
      <c r="G132" s="9">
        <v>3</v>
      </c>
      <c r="H132" s="3">
        <f t="shared" si="2"/>
        <v>69</v>
      </c>
      <c r="J132" s="3">
        <v>3.2028400000000001</v>
      </c>
    </row>
    <row r="133" spans="1:10" x14ac:dyDescent="0.4">
      <c r="A133" s="7" t="s">
        <v>264</v>
      </c>
      <c r="B133" s="7" t="s">
        <v>2</v>
      </c>
      <c r="C133" s="7" t="s">
        <v>647</v>
      </c>
      <c r="D133" s="7" t="s">
        <v>639</v>
      </c>
      <c r="E133" s="8">
        <v>7.8</v>
      </c>
      <c r="F133" s="9">
        <v>5.2</v>
      </c>
      <c r="G133" s="9">
        <v>3.1</v>
      </c>
      <c r="H133" s="3">
        <f t="shared" si="2"/>
        <v>66</v>
      </c>
      <c r="J133" s="3">
        <v>3.0930000000000004</v>
      </c>
    </row>
    <row r="134" spans="1:10" x14ac:dyDescent="0.4">
      <c r="A134" s="7" t="s">
        <v>265</v>
      </c>
      <c r="B134" s="7" t="s">
        <v>2</v>
      </c>
      <c r="C134" s="7" t="s">
        <v>647</v>
      </c>
      <c r="D134" s="7" t="s">
        <v>639</v>
      </c>
      <c r="E134" s="8">
        <v>9</v>
      </c>
      <c r="F134" s="9">
        <v>4.9000000000000004</v>
      </c>
      <c r="G134" s="9">
        <v>2.6</v>
      </c>
      <c r="H134" s="3">
        <f t="shared" si="2"/>
        <v>60</v>
      </c>
      <c r="J134" s="3">
        <v>2.86104</v>
      </c>
    </row>
    <row r="135" spans="1:10" x14ac:dyDescent="0.4">
      <c r="A135" s="7" t="s">
        <v>266</v>
      </c>
      <c r="B135" s="7" t="s">
        <v>2</v>
      </c>
      <c r="C135" s="7" t="s">
        <v>647</v>
      </c>
      <c r="D135" s="7" t="s">
        <v>639</v>
      </c>
      <c r="E135" s="8">
        <v>8.9</v>
      </c>
      <c r="F135" s="9">
        <v>4.5999999999999996</v>
      </c>
      <c r="G135" s="9">
        <v>2.9</v>
      </c>
      <c r="H135" s="3">
        <f t="shared" si="2"/>
        <v>62</v>
      </c>
      <c r="J135" s="3">
        <v>2.9462000000000002</v>
      </c>
    </row>
    <row r="136" spans="1:10" x14ac:dyDescent="0.4">
      <c r="A136" s="7" t="s">
        <v>257</v>
      </c>
      <c r="B136" s="7" t="s">
        <v>2</v>
      </c>
      <c r="C136" s="7" t="s">
        <v>646</v>
      </c>
      <c r="D136" s="7" t="s">
        <v>638</v>
      </c>
      <c r="E136" s="8">
        <v>10.3</v>
      </c>
      <c r="F136" s="9">
        <v>5.2</v>
      </c>
      <c r="G136" s="9">
        <v>2.4</v>
      </c>
      <c r="H136" s="3">
        <f t="shared" si="2"/>
        <v>67</v>
      </c>
      <c r="J136" s="3">
        <v>3.1518000000000002</v>
      </c>
    </row>
    <row r="137" spans="1:10" x14ac:dyDescent="0.4">
      <c r="A137" s="7" t="s">
        <v>258</v>
      </c>
      <c r="B137" s="7" t="s">
        <v>2</v>
      </c>
      <c r="C137" s="7" t="s">
        <v>646</v>
      </c>
      <c r="D137" s="7" t="s">
        <v>638</v>
      </c>
      <c r="E137" s="8">
        <v>9.1999999999999993</v>
      </c>
      <c r="F137" s="9">
        <v>4.5999999999999996</v>
      </c>
      <c r="G137" s="9">
        <v>2.9</v>
      </c>
      <c r="H137" s="3">
        <f t="shared" si="2"/>
        <v>64</v>
      </c>
      <c r="J137" s="3">
        <v>3.0300000000000002</v>
      </c>
    </row>
    <row r="138" spans="1:10" x14ac:dyDescent="0.4">
      <c r="A138" s="7" t="s">
        <v>267</v>
      </c>
      <c r="B138" s="7" t="s">
        <v>2</v>
      </c>
      <c r="C138" s="7" t="s">
        <v>647</v>
      </c>
      <c r="D138" s="7" t="s">
        <v>639</v>
      </c>
      <c r="E138" s="8">
        <v>8.1999999999999993</v>
      </c>
      <c r="F138" s="9">
        <v>5</v>
      </c>
      <c r="G138" s="9">
        <v>2.7</v>
      </c>
      <c r="H138" s="3">
        <f t="shared" si="2"/>
        <v>58</v>
      </c>
      <c r="J138" s="3">
        <v>2.7780800000000001</v>
      </c>
    </row>
    <row r="139" spans="1:10" x14ac:dyDescent="0.4">
      <c r="A139" s="7" t="s">
        <v>259</v>
      </c>
      <c r="B139" s="7" t="s">
        <v>2</v>
      </c>
      <c r="C139" s="7" t="s">
        <v>646</v>
      </c>
      <c r="D139" s="7" t="s">
        <v>638</v>
      </c>
      <c r="E139" s="8">
        <v>8.4</v>
      </c>
      <c r="F139" s="9">
        <v>5</v>
      </c>
      <c r="G139" s="9">
        <v>3.6</v>
      </c>
      <c r="H139" s="3">
        <f t="shared" si="2"/>
        <v>79</v>
      </c>
      <c r="J139" s="3">
        <v>3.6263200000000002</v>
      </c>
    </row>
    <row r="140" spans="1:10" x14ac:dyDescent="0.4">
      <c r="A140" s="7" t="s">
        <v>260</v>
      </c>
      <c r="B140" s="7" t="s">
        <v>2</v>
      </c>
      <c r="C140" s="7" t="s">
        <v>646</v>
      </c>
      <c r="D140" s="7" t="s">
        <v>638</v>
      </c>
      <c r="E140" s="8">
        <v>8.1</v>
      </c>
      <c r="F140" s="9">
        <v>5.4</v>
      </c>
      <c r="G140" s="9">
        <v>3</v>
      </c>
      <c r="H140" s="3">
        <f t="shared" si="2"/>
        <v>69</v>
      </c>
      <c r="J140" s="3">
        <v>3.2078800000000003</v>
      </c>
    </row>
    <row r="141" spans="1:10" x14ac:dyDescent="0.4">
      <c r="A141" s="7" t="s">
        <v>379</v>
      </c>
      <c r="B141" s="7" t="s">
        <v>2</v>
      </c>
      <c r="C141" s="7" t="s">
        <v>646</v>
      </c>
      <c r="D141" s="7" t="s">
        <v>638</v>
      </c>
      <c r="E141" s="8">
        <v>10.199999999999999</v>
      </c>
      <c r="F141" s="9">
        <v>6.2</v>
      </c>
      <c r="G141" s="9">
        <v>4.0999999999999996</v>
      </c>
      <c r="H141" s="3">
        <f t="shared" si="2"/>
        <v>136</v>
      </c>
      <c r="J141" s="3">
        <v>5.8900400000000008</v>
      </c>
    </row>
    <row r="142" spans="1:10" x14ac:dyDescent="0.4">
      <c r="A142" s="7" t="s">
        <v>380</v>
      </c>
      <c r="B142" s="7" t="s">
        <v>2</v>
      </c>
      <c r="C142" s="7" t="s">
        <v>646</v>
      </c>
      <c r="D142" s="7" t="s">
        <v>638</v>
      </c>
      <c r="E142" s="8">
        <v>9.8000000000000007</v>
      </c>
      <c r="F142" s="9">
        <v>5.0999999999999996</v>
      </c>
      <c r="G142" s="9">
        <v>3</v>
      </c>
      <c r="H142" s="3">
        <f t="shared" si="2"/>
        <v>79</v>
      </c>
      <c r="J142" s="3">
        <v>3.5999200000000005</v>
      </c>
    </row>
    <row r="143" spans="1:10" x14ac:dyDescent="0.4">
      <c r="A143" s="7" t="s">
        <v>381</v>
      </c>
      <c r="B143" s="7" t="s">
        <v>2</v>
      </c>
      <c r="C143" s="7" t="s">
        <v>646</v>
      </c>
      <c r="D143" s="7" t="s">
        <v>638</v>
      </c>
      <c r="E143" s="8">
        <v>10</v>
      </c>
      <c r="F143" s="9">
        <v>5.0999999999999996</v>
      </c>
      <c r="G143" s="9">
        <v>3.2</v>
      </c>
      <c r="H143" s="3">
        <f t="shared" si="2"/>
        <v>85</v>
      </c>
      <c r="J143" s="3">
        <v>3.8776400000000004</v>
      </c>
    </row>
    <row r="144" spans="1:10" x14ac:dyDescent="0.4">
      <c r="A144" s="7" t="s">
        <v>382</v>
      </c>
      <c r="B144" s="7" t="s">
        <v>2</v>
      </c>
      <c r="C144" s="7" t="s">
        <v>646</v>
      </c>
      <c r="D144" s="7" t="s">
        <v>638</v>
      </c>
      <c r="E144" s="8">
        <v>8</v>
      </c>
      <c r="F144" s="9">
        <v>4.9000000000000004</v>
      </c>
      <c r="G144" s="9">
        <v>3.3</v>
      </c>
      <c r="H144" s="3">
        <f t="shared" si="2"/>
        <v>68</v>
      </c>
      <c r="J144" s="3">
        <v>3.1689200000000004</v>
      </c>
    </row>
    <row r="145" spans="1:10" x14ac:dyDescent="0.4">
      <c r="A145" s="7" t="s">
        <v>383</v>
      </c>
      <c r="B145" s="7" t="s">
        <v>2</v>
      </c>
      <c r="C145" s="7" t="s">
        <v>646</v>
      </c>
      <c r="D145" s="7" t="s">
        <v>638</v>
      </c>
      <c r="E145" s="8">
        <v>8.6</v>
      </c>
      <c r="F145" s="9">
        <v>5.2</v>
      </c>
      <c r="G145" s="9">
        <v>3.3</v>
      </c>
      <c r="H145" s="3">
        <f t="shared" si="2"/>
        <v>77</v>
      </c>
      <c r="J145" s="3">
        <v>3.55044</v>
      </c>
    </row>
    <row r="146" spans="1:10" x14ac:dyDescent="0.4">
      <c r="A146" s="7" t="s">
        <v>384</v>
      </c>
      <c r="B146" s="7" t="s">
        <v>2</v>
      </c>
      <c r="C146" s="7" t="s">
        <v>646</v>
      </c>
      <c r="D146" s="7" t="s">
        <v>638</v>
      </c>
      <c r="E146" s="8">
        <v>10.1</v>
      </c>
      <c r="F146" s="9">
        <v>5.4</v>
      </c>
      <c r="G146" s="9">
        <v>2.6</v>
      </c>
      <c r="H146" s="3">
        <f t="shared" si="2"/>
        <v>74</v>
      </c>
      <c r="J146" s="3">
        <v>3.4295200000000001</v>
      </c>
    </row>
    <row r="147" spans="1:10" x14ac:dyDescent="0.4">
      <c r="A147" s="7" t="s">
        <v>385</v>
      </c>
      <c r="B147" s="7" t="s">
        <v>2</v>
      </c>
      <c r="C147" s="7" t="s">
        <v>646</v>
      </c>
      <c r="D147" s="7" t="s">
        <v>638</v>
      </c>
      <c r="E147" s="8">
        <v>8.9</v>
      </c>
      <c r="F147" s="9">
        <v>5.5</v>
      </c>
      <c r="G147" s="9">
        <v>3</v>
      </c>
      <c r="H147" s="3">
        <f t="shared" si="2"/>
        <v>77</v>
      </c>
      <c r="J147" s="3">
        <v>3.5352000000000001</v>
      </c>
    </row>
    <row r="148" spans="1:10" x14ac:dyDescent="0.4">
      <c r="A148" s="7" t="s">
        <v>386</v>
      </c>
      <c r="B148" s="7" t="s">
        <v>2</v>
      </c>
      <c r="C148" s="7" t="s">
        <v>646</v>
      </c>
      <c r="D148" s="7" t="s">
        <v>638</v>
      </c>
      <c r="E148" s="8">
        <v>8.6999999999999993</v>
      </c>
      <c r="F148" s="9">
        <v>5.5</v>
      </c>
      <c r="G148" s="9">
        <v>3</v>
      </c>
      <c r="H148" s="3">
        <f t="shared" si="2"/>
        <v>75</v>
      </c>
      <c r="J148" s="3">
        <v>3.4661200000000001</v>
      </c>
    </row>
    <row r="149" spans="1:10" x14ac:dyDescent="0.4">
      <c r="A149" s="7" t="s">
        <v>387</v>
      </c>
      <c r="B149" s="7" t="s">
        <v>2</v>
      </c>
      <c r="C149" s="7" t="s">
        <v>646</v>
      </c>
      <c r="D149" s="7" t="s">
        <v>638</v>
      </c>
      <c r="E149" s="8">
        <v>8.4</v>
      </c>
      <c r="F149" s="9">
        <v>5.8</v>
      </c>
      <c r="G149" s="9">
        <v>2.9</v>
      </c>
      <c r="H149" s="3">
        <f t="shared" si="2"/>
        <v>74</v>
      </c>
      <c r="J149" s="3">
        <v>3.4187200000000004</v>
      </c>
    </row>
    <row r="150" spans="1:10" x14ac:dyDescent="0.4">
      <c r="A150" s="7" t="s">
        <v>388</v>
      </c>
      <c r="B150" s="7" t="s">
        <v>2</v>
      </c>
      <c r="C150" s="7" t="s">
        <v>646</v>
      </c>
      <c r="D150" s="7" t="s">
        <v>638</v>
      </c>
      <c r="E150" s="8">
        <v>8.1</v>
      </c>
      <c r="F150" s="9">
        <v>5</v>
      </c>
      <c r="G150" s="9">
        <v>2.5</v>
      </c>
      <c r="H150" s="3">
        <f t="shared" si="2"/>
        <v>53</v>
      </c>
      <c r="J150" s="3">
        <v>2.5801600000000002</v>
      </c>
    </row>
    <row r="151" spans="1:10" x14ac:dyDescent="0.4">
      <c r="A151" s="7" t="s">
        <v>389</v>
      </c>
      <c r="B151" s="7" t="s">
        <v>2</v>
      </c>
      <c r="C151" s="7" t="s">
        <v>646</v>
      </c>
      <c r="D151" s="7" t="s">
        <v>638</v>
      </c>
      <c r="E151" s="8">
        <v>9.4</v>
      </c>
      <c r="F151" s="9">
        <v>5.5</v>
      </c>
      <c r="G151" s="9">
        <v>3.1</v>
      </c>
      <c r="H151" s="3">
        <f t="shared" si="2"/>
        <v>84</v>
      </c>
      <c r="J151" s="3">
        <v>3.8162800000000003</v>
      </c>
    </row>
    <row r="152" spans="1:10" x14ac:dyDescent="0.4">
      <c r="A152" s="7" t="s">
        <v>390</v>
      </c>
      <c r="B152" s="7" t="s">
        <v>2</v>
      </c>
      <c r="C152" s="7" t="s">
        <v>646</v>
      </c>
      <c r="D152" s="7" t="s">
        <v>638</v>
      </c>
      <c r="E152" s="8">
        <v>9.6999999999999993</v>
      </c>
      <c r="F152" s="9">
        <v>5.7</v>
      </c>
      <c r="G152" s="9">
        <v>3.3</v>
      </c>
      <c r="H152" s="3">
        <f t="shared" si="2"/>
        <v>96</v>
      </c>
      <c r="J152" s="3">
        <v>4.2809600000000003</v>
      </c>
    </row>
    <row r="153" spans="1:10" x14ac:dyDescent="0.4">
      <c r="A153" s="7" t="s">
        <v>391</v>
      </c>
      <c r="B153" s="7" t="s">
        <v>2</v>
      </c>
      <c r="C153" s="7" t="s">
        <v>646</v>
      </c>
      <c r="D153" s="7" t="s">
        <v>638</v>
      </c>
      <c r="E153" s="8">
        <v>8</v>
      </c>
      <c r="F153" s="9">
        <v>4.5</v>
      </c>
      <c r="G153" s="9">
        <v>3.5</v>
      </c>
      <c r="H153" s="3">
        <f t="shared" si="2"/>
        <v>66</v>
      </c>
      <c r="J153" s="3">
        <v>3.0985200000000002</v>
      </c>
    </row>
    <row r="154" spans="1:10" x14ac:dyDescent="0.4">
      <c r="A154" s="7" t="s">
        <v>392</v>
      </c>
      <c r="B154" s="7" t="s">
        <v>2</v>
      </c>
      <c r="C154" s="7" t="s">
        <v>646</v>
      </c>
      <c r="D154" s="7" t="s">
        <v>638</v>
      </c>
      <c r="E154" s="8">
        <v>9.1</v>
      </c>
      <c r="F154" s="9">
        <v>5.6</v>
      </c>
      <c r="G154" s="9">
        <v>3</v>
      </c>
      <c r="H154" s="3">
        <f t="shared" si="2"/>
        <v>80</v>
      </c>
      <c r="J154" s="3">
        <v>3.6615200000000003</v>
      </c>
    </row>
    <row r="155" spans="1:10" x14ac:dyDescent="0.4">
      <c r="A155" s="7" t="s">
        <v>393</v>
      </c>
      <c r="B155" s="7" t="s">
        <v>2</v>
      </c>
      <c r="C155" s="7" t="s">
        <v>646</v>
      </c>
      <c r="D155" s="7" t="s">
        <v>638</v>
      </c>
      <c r="E155" s="8">
        <v>9.1999999999999993</v>
      </c>
      <c r="F155" s="9">
        <v>4.8</v>
      </c>
      <c r="G155" s="9">
        <v>2.6</v>
      </c>
      <c r="H155" s="3">
        <f t="shared" si="2"/>
        <v>60</v>
      </c>
      <c r="J155" s="3">
        <v>2.8643200000000002</v>
      </c>
    </row>
    <row r="156" spans="1:10" x14ac:dyDescent="0.4">
      <c r="A156" s="7" t="s">
        <v>394</v>
      </c>
      <c r="B156" s="7" t="s">
        <v>2</v>
      </c>
      <c r="C156" s="7" t="s">
        <v>646</v>
      </c>
      <c r="D156" s="7" t="s">
        <v>638</v>
      </c>
      <c r="E156" s="8">
        <v>9</v>
      </c>
      <c r="F156" s="9">
        <v>5.5</v>
      </c>
      <c r="G156" s="9">
        <v>3.5</v>
      </c>
      <c r="H156" s="3">
        <f t="shared" si="2"/>
        <v>91</v>
      </c>
      <c r="J156" s="3">
        <v>4.08812</v>
      </c>
    </row>
    <row r="157" spans="1:10" x14ac:dyDescent="0.4">
      <c r="A157" s="7" t="s">
        <v>395</v>
      </c>
      <c r="B157" s="7" t="s">
        <v>2</v>
      </c>
      <c r="C157" s="7" t="s">
        <v>646</v>
      </c>
      <c r="D157" s="7" t="s">
        <v>638</v>
      </c>
      <c r="E157" s="8">
        <v>8.6999999999999993</v>
      </c>
      <c r="F157" s="9">
        <v>4.5999999999999996</v>
      </c>
      <c r="G157" s="9">
        <v>3.1</v>
      </c>
      <c r="H157" s="3">
        <f t="shared" si="2"/>
        <v>65</v>
      </c>
      <c r="J157" s="3">
        <v>3.05796</v>
      </c>
    </row>
    <row r="158" spans="1:10" x14ac:dyDescent="0.4">
      <c r="A158" s="7" t="s">
        <v>396</v>
      </c>
      <c r="B158" s="7" t="s">
        <v>2</v>
      </c>
      <c r="C158" s="7" t="s">
        <v>646</v>
      </c>
      <c r="D158" s="7" t="s">
        <v>638</v>
      </c>
      <c r="E158" s="8">
        <v>6.9</v>
      </c>
      <c r="F158" s="9">
        <v>5.0999999999999996</v>
      </c>
      <c r="G158" s="9">
        <v>3</v>
      </c>
      <c r="H158" s="3">
        <f t="shared" si="2"/>
        <v>55</v>
      </c>
      <c r="J158" s="3">
        <v>2.6706400000000001</v>
      </c>
    </row>
    <row r="159" spans="1:10" x14ac:dyDescent="0.4">
      <c r="A159" s="7" t="s">
        <v>397</v>
      </c>
      <c r="B159" s="7" t="s">
        <v>2</v>
      </c>
      <c r="C159" s="7" t="s">
        <v>646</v>
      </c>
      <c r="D159" s="7" t="s">
        <v>638</v>
      </c>
      <c r="E159" s="8">
        <v>9.9</v>
      </c>
      <c r="F159" s="9">
        <v>5.7</v>
      </c>
      <c r="G159" s="9">
        <v>2.9</v>
      </c>
      <c r="H159" s="3">
        <f t="shared" si="2"/>
        <v>86</v>
      </c>
      <c r="J159" s="3">
        <v>3.8870000000000005</v>
      </c>
    </row>
    <row r="160" spans="1:10" x14ac:dyDescent="0.4">
      <c r="A160" s="7" t="s">
        <v>398</v>
      </c>
      <c r="B160" s="7" t="s">
        <v>2</v>
      </c>
      <c r="C160" s="7" t="s">
        <v>646</v>
      </c>
      <c r="D160" s="7" t="s">
        <v>638</v>
      </c>
      <c r="E160" s="8">
        <v>9.3000000000000007</v>
      </c>
      <c r="F160" s="9">
        <v>5.5</v>
      </c>
      <c r="G160" s="9">
        <v>3.2</v>
      </c>
      <c r="H160" s="3">
        <f t="shared" si="2"/>
        <v>86</v>
      </c>
      <c r="J160" s="3">
        <v>3.8877200000000003</v>
      </c>
    </row>
    <row r="161" spans="1:10" x14ac:dyDescent="0.4">
      <c r="A161" s="7" t="s">
        <v>399</v>
      </c>
      <c r="B161" s="7" t="s">
        <v>2</v>
      </c>
      <c r="C161" s="7" t="s">
        <v>646</v>
      </c>
      <c r="D161" s="7" t="s">
        <v>638</v>
      </c>
      <c r="E161" s="8">
        <v>10.9</v>
      </c>
      <c r="F161" s="9">
        <v>6.2</v>
      </c>
      <c r="G161" s="9">
        <v>4.2</v>
      </c>
      <c r="H161" s="3">
        <f t="shared" si="2"/>
        <v>149</v>
      </c>
      <c r="J161" s="3">
        <v>6.4042400000000006</v>
      </c>
    </row>
    <row r="162" spans="1:10" x14ac:dyDescent="0.4">
      <c r="A162" s="7" t="s">
        <v>400</v>
      </c>
      <c r="B162" s="7" t="s">
        <v>2</v>
      </c>
      <c r="C162" s="7" t="s">
        <v>646</v>
      </c>
      <c r="D162" s="7" t="s">
        <v>638</v>
      </c>
      <c r="E162" s="8">
        <v>9.5</v>
      </c>
      <c r="F162" s="9">
        <v>5.7</v>
      </c>
      <c r="G162" s="9">
        <v>3.2</v>
      </c>
      <c r="H162" s="3">
        <f t="shared" si="2"/>
        <v>91</v>
      </c>
      <c r="J162" s="3">
        <v>4.0887600000000006</v>
      </c>
    </row>
    <row r="163" spans="1:10" x14ac:dyDescent="0.4">
      <c r="A163" s="7" t="s">
        <v>401</v>
      </c>
      <c r="B163" s="7" t="s">
        <v>2</v>
      </c>
      <c r="C163" s="7" t="s">
        <v>646</v>
      </c>
      <c r="D163" s="7" t="s">
        <v>638</v>
      </c>
      <c r="E163" s="8">
        <v>8.1999999999999993</v>
      </c>
      <c r="F163" s="9">
        <v>6.2</v>
      </c>
      <c r="G163" s="9">
        <v>3.7</v>
      </c>
      <c r="H163" s="3">
        <f t="shared" si="2"/>
        <v>98</v>
      </c>
      <c r="J163" s="3">
        <v>4.3993200000000003</v>
      </c>
    </row>
    <row r="164" spans="1:10" x14ac:dyDescent="0.4">
      <c r="A164" s="7" t="s">
        <v>402</v>
      </c>
      <c r="B164" s="7" t="s">
        <v>2</v>
      </c>
      <c r="C164" s="7" t="s">
        <v>646</v>
      </c>
      <c r="D164" s="7" t="s">
        <v>638</v>
      </c>
      <c r="E164" s="8">
        <v>8.1999999999999993</v>
      </c>
      <c r="F164" s="9">
        <v>5</v>
      </c>
      <c r="G164" s="9">
        <v>3.3</v>
      </c>
      <c r="H164" s="3">
        <f t="shared" si="2"/>
        <v>71</v>
      </c>
      <c r="J164" s="3">
        <v>3.29332</v>
      </c>
    </row>
    <row r="165" spans="1:10" x14ac:dyDescent="0.4">
      <c r="A165" s="7" t="s">
        <v>403</v>
      </c>
      <c r="B165" s="7" t="s">
        <v>2</v>
      </c>
      <c r="C165" s="7" t="s">
        <v>646</v>
      </c>
      <c r="D165" s="7" t="s">
        <v>638</v>
      </c>
      <c r="E165" s="8">
        <v>9.6999999999999993</v>
      </c>
      <c r="F165" s="9">
        <v>5.7</v>
      </c>
      <c r="G165" s="9">
        <v>3.2</v>
      </c>
      <c r="H165" s="3">
        <f t="shared" si="2"/>
        <v>93</v>
      </c>
      <c r="J165" s="3">
        <v>4.1651600000000002</v>
      </c>
    </row>
    <row r="166" spans="1:10" x14ac:dyDescent="0.4">
      <c r="A166" s="7" t="s">
        <v>404</v>
      </c>
      <c r="B166" s="7" t="s">
        <v>2</v>
      </c>
      <c r="C166" s="7" t="s">
        <v>646</v>
      </c>
      <c r="D166" s="7" t="s">
        <v>638</v>
      </c>
      <c r="E166" s="8">
        <v>9.4</v>
      </c>
      <c r="F166" s="9">
        <v>5.2</v>
      </c>
      <c r="G166" s="9">
        <v>3.1</v>
      </c>
      <c r="H166" s="3">
        <f t="shared" si="2"/>
        <v>79</v>
      </c>
      <c r="J166" s="3">
        <v>3.6332000000000004</v>
      </c>
    </row>
    <row r="167" spans="1:10" x14ac:dyDescent="0.4">
      <c r="A167" s="7" t="s">
        <v>405</v>
      </c>
      <c r="B167" s="7" t="s">
        <v>2</v>
      </c>
      <c r="C167" s="7" t="s">
        <v>646</v>
      </c>
      <c r="D167" s="7" t="s">
        <v>638</v>
      </c>
      <c r="E167" s="8">
        <v>8.9</v>
      </c>
      <c r="F167" s="9">
        <v>3.8</v>
      </c>
      <c r="G167" s="9">
        <v>2.2999999999999998</v>
      </c>
      <c r="H167" s="3">
        <f t="shared" si="2"/>
        <v>41</v>
      </c>
      <c r="J167" s="3">
        <v>2.0887600000000002</v>
      </c>
    </row>
    <row r="168" spans="1:10" x14ac:dyDescent="0.4">
      <c r="A168" s="7" t="s">
        <v>406</v>
      </c>
      <c r="B168" s="7" t="s">
        <v>2</v>
      </c>
      <c r="C168" s="7" t="s">
        <v>646</v>
      </c>
      <c r="D168" s="7" t="s">
        <v>638</v>
      </c>
      <c r="E168" s="8">
        <v>9.1</v>
      </c>
      <c r="F168" s="9">
        <v>5.7</v>
      </c>
      <c r="G168" s="9">
        <v>2.5</v>
      </c>
      <c r="H168" s="3">
        <f t="shared" si="2"/>
        <v>68</v>
      </c>
      <c r="J168" s="3">
        <v>3.1755200000000001</v>
      </c>
    </row>
    <row r="169" spans="1:10" x14ac:dyDescent="0.4">
      <c r="A169" s="7" t="s">
        <v>407</v>
      </c>
      <c r="B169" s="7" t="s">
        <v>2</v>
      </c>
      <c r="C169" s="7" t="s">
        <v>646</v>
      </c>
      <c r="D169" s="7" t="s">
        <v>638</v>
      </c>
      <c r="E169" s="8">
        <v>9</v>
      </c>
      <c r="F169" s="9">
        <v>6.4</v>
      </c>
      <c r="G169" s="9">
        <v>3.3</v>
      </c>
      <c r="H169" s="3">
        <f t="shared" si="2"/>
        <v>100</v>
      </c>
      <c r="J169" s="3">
        <v>4.4406400000000001</v>
      </c>
    </row>
    <row r="170" spans="1:10" x14ac:dyDescent="0.4">
      <c r="A170" s="7" t="s">
        <v>408</v>
      </c>
      <c r="B170" s="7" t="s">
        <v>2</v>
      </c>
      <c r="C170" s="7" t="s">
        <v>646</v>
      </c>
      <c r="D170" s="7" t="s">
        <v>638</v>
      </c>
      <c r="E170" s="8">
        <v>8.6</v>
      </c>
      <c r="F170" s="9">
        <v>4.5</v>
      </c>
      <c r="G170" s="9">
        <v>2.7</v>
      </c>
      <c r="H170" s="3">
        <f t="shared" si="2"/>
        <v>55</v>
      </c>
      <c r="J170" s="3">
        <v>2.6480400000000004</v>
      </c>
    </row>
    <row r="171" spans="1:10" x14ac:dyDescent="0.4">
      <c r="A171" s="7" t="s">
        <v>409</v>
      </c>
      <c r="B171" s="7" t="s">
        <v>2</v>
      </c>
      <c r="C171" s="7" t="s">
        <v>646</v>
      </c>
      <c r="D171" s="7" t="s">
        <v>638</v>
      </c>
      <c r="E171" s="8">
        <v>10.3</v>
      </c>
      <c r="F171" s="9">
        <v>4.9000000000000004</v>
      </c>
      <c r="G171" s="9">
        <v>3.1</v>
      </c>
      <c r="H171" s="3">
        <f t="shared" si="2"/>
        <v>82</v>
      </c>
      <c r="J171" s="3">
        <v>3.7364400000000004</v>
      </c>
    </row>
    <row r="172" spans="1:10" x14ac:dyDescent="0.4">
      <c r="A172" s="7" t="s">
        <v>410</v>
      </c>
      <c r="B172" s="7" t="s">
        <v>2</v>
      </c>
      <c r="C172" s="7" t="s">
        <v>646</v>
      </c>
      <c r="D172" s="7" t="s">
        <v>638</v>
      </c>
      <c r="E172" s="8">
        <v>7.2</v>
      </c>
      <c r="F172" s="9">
        <v>4.8</v>
      </c>
      <c r="G172" s="9">
        <v>2.7</v>
      </c>
      <c r="H172" s="3">
        <f t="shared" si="2"/>
        <v>49</v>
      </c>
      <c r="J172" s="3">
        <v>2.4139200000000001</v>
      </c>
    </row>
    <row r="173" spans="1:10" x14ac:dyDescent="0.4">
      <c r="A173" s="7" t="s">
        <v>411</v>
      </c>
      <c r="B173" s="7" t="s">
        <v>2</v>
      </c>
      <c r="C173" s="7" t="s">
        <v>646</v>
      </c>
      <c r="D173" s="7" t="s">
        <v>638</v>
      </c>
      <c r="E173" s="8">
        <v>9.9</v>
      </c>
      <c r="F173" s="9">
        <v>5</v>
      </c>
      <c r="G173" s="9">
        <v>3.6</v>
      </c>
      <c r="H173" s="3">
        <f t="shared" si="2"/>
        <v>93</v>
      </c>
      <c r="J173" s="3">
        <v>4.1918000000000006</v>
      </c>
    </row>
    <row r="174" spans="1:10" x14ac:dyDescent="0.4">
      <c r="A174" s="7" t="s">
        <v>412</v>
      </c>
      <c r="B174" s="7" t="s">
        <v>2</v>
      </c>
      <c r="C174" s="7" t="s">
        <v>646</v>
      </c>
      <c r="D174" s="7" t="s">
        <v>638</v>
      </c>
      <c r="E174" s="8">
        <v>7.2</v>
      </c>
      <c r="F174" s="9">
        <v>5.5</v>
      </c>
      <c r="G174" s="9">
        <v>3.6</v>
      </c>
      <c r="H174" s="3">
        <f t="shared" si="2"/>
        <v>75</v>
      </c>
      <c r="J174" s="3">
        <v>3.4453600000000004</v>
      </c>
    </row>
    <row r="175" spans="1:10" x14ac:dyDescent="0.4">
      <c r="A175" s="7" t="s">
        <v>413</v>
      </c>
      <c r="B175" s="7" t="s">
        <v>2</v>
      </c>
      <c r="C175" s="7" t="s">
        <v>646</v>
      </c>
      <c r="D175" s="7" t="s">
        <v>638</v>
      </c>
      <c r="E175" s="8">
        <v>9.1</v>
      </c>
      <c r="F175" s="9">
        <v>5</v>
      </c>
      <c r="G175" s="9">
        <v>4</v>
      </c>
      <c r="H175" s="3">
        <f t="shared" si="2"/>
        <v>95</v>
      </c>
      <c r="J175" s="3">
        <v>4.2713999999999999</v>
      </c>
    </row>
    <row r="176" spans="1:10" x14ac:dyDescent="0.4">
      <c r="A176" s="7" t="s">
        <v>414</v>
      </c>
      <c r="B176" s="7" t="s">
        <v>2</v>
      </c>
      <c r="C176" s="7" t="s">
        <v>646</v>
      </c>
      <c r="D176" s="7" t="s">
        <v>638</v>
      </c>
      <c r="E176" s="8">
        <v>9.1999999999999993</v>
      </c>
      <c r="F176" s="9">
        <v>5.6</v>
      </c>
      <c r="G176" s="9">
        <v>3.9</v>
      </c>
      <c r="H176" s="3">
        <f t="shared" si="2"/>
        <v>105</v>
      </c>
      <c r="J176" s="3">
        <v>4.66784</v>
      </c>
    </row>
    <row r="177" spans="1:10" x14ac:dyDescent="0.4">
      <c r="A177" s="7" t="s">
        <v>415</v>
      </c>
      <c r="B177" s="7" t="s">
        <v>2</v>
      </c>
      <c r="C177" s="7" t="s">
        <v>646</v>
      </c>
      <c r="D177" s="7" t="s">
        <v>638</v>
      </c>
      <c r="E177" s="8">
        <v>8.6</v>
      </c>
      <c r="F177" s="9">
        <v>5</v>
      </c>
      <c r="G177" s="9">
        <v>2.1</v>
      </c>
      <c r="H177" s="3">
        <f t="shared" si="2"/>
        <v>47</v>
      </c>
      <c r="J177" s="3">
        <v>2.3508400000000003</v>
      </c>
    </row>
    <row r="178" spans="1:10" x14ac:dyDescent="0.4">
      <c r="A178" s="7" t="s">
        <v>416</v>
      </c>
      <c r="B178" s="7" t="s">
        <v>2</v>
      </c>
      <c r="C178" s="7" t="s">
        <v>646</v>
      </c>
      <c r="D178" s="7" t="s">
        <v>638</v>
      </c>
      <c r="E178" s="8">
        <v>8.5</v>
      </c>
      <c r="F178" s="9">
        <v>6.1</v>
      </c>
      <c r="G178" s="9">
        <v>3</v>
      </c>
      <c r="H178" s="3">
        <f t="shared" si="2"/>
        <v>81</v>
      </c>
      <c r="J178" s="3">
        <v>3.7174400000000003</v>
      </c>
    </row>
    <row r="179" spans="1:10" x14ac:dyDescent="0.4">
      <c r="A179" s="7" t="s">
        <v>417</v>
      </c>
      <c r="B179" s="7" t="s">
        <v>2</v>
      </c>
      <c r="C179" s="7" t="s">
        <v>646</v>
      </c>
      <c r="D179" s="7" t="s">
        <v>638</v>
      </c>
      <c r="E179" s="8">
        <v>7.5</v>
      </c>
      <c r="F179" s="9">
        <v>5.9</v>
      </c>
      <c r="G179" s="9">
        <v>3.2</v>
      </c>
      <c r="H179" s="3">
        <f t="shared" si="2"/>
        <v>74</v>
      </c>
      <c r="J179" s="3">
        <v>3.4252800000000003</v>
      </c>
    </row>
    <row r="180" spans="1:10" x14ac:dyDescent="0.4">
      <c r="A180" s="7" t="s">
        <v>261</v>
      </c>
      <c r="B180" s="7" t="s">
        <v>2</v>
      </c>
      <c r="C180" s="7" t="s">
        <v>646</v>
      </c>
      <c r="D180" s="7" t="s">
        <v>638</v>
      </c>
      <c r="E180" s="8">
        <v>8.1999999999999993</v>
      </c>
      <c r="F180" s="9">
        <v>4.7</v>
      </c>
      <c r="G180" s="9">
        <v>2.9</v>
      </c>
      <c r="H180" s="3">
        <f t="shared" si="2"/>
        <v>59</v>
      </c>
      <c r="J180" s="3">
        <v>2.80044</v>
      </c>
    </row>
    <row r="181" spans="1:10" x14ac:dyDescent="0.4">
      <c r="A181" s="7" t="s">
        <v>262</v>
      </c>
      <c r="B181" s="7" t="s">
        <v>2</v>
      </c>
      <c r="C181" s="7" t="s">
        <v>646</v>
      </c>
      <c r="D181" s="7" t="s">
        <v>638</v>
      </c>
      <c r="E181" s="8">
        <v>8.6999999999999993</v>
      </c>
      <c r="F181" s="9">
        <v>5.7</v>
      </c>
      <c r="G181" s="9">
        <v>3.3</v>
      </c>
      <c r="H181" s="3">
        <f t="shared" si="2"/>
        <v>86</v>
      </c>
      <c r="J181" s="3">
        <v>3.8870000000000005</v>
      </c>
    </row>
    <row r="182" spans="1:10" x14ac:dyDescent="0.4">
      <c r="A182" s="7" t="s">
        <v>193</v>
      </c>
      <c r="B182" s="7" t="s">
        <v>2</v>
      </c>
      <c r="C182" s="7" t="s">
        <v>647</v>
      </c>
      <c r="D182" s="7" t="s">
        <v>639</v>
      </c>
      <c r="E182" s="8">
        <v>8.6</v>
      </c>
      <c r="F182" s="9">
        <v>4.5999999999999996</v>
      </c>
      <c r="G182" s="9">
        <v>2.9</v>
      </c>
      <c r="H182" s="3">
        <f t="shared" si="2"/>
        <v>60</v>
      </c>
      <c r="J182" s="3">
        <v>2.8623600000000002</v>
      </c>
    </row>
    <row r="183" spans="1:10" x14ac:dyDescent="0.4">
      <c r="A183" s="7" t="s">
        <v>61</v>
      </c>
      <c r="B183" s="7" t="s">
        <v>2</v>
      </c>
      <c r="C183" s="7" t="s">
        <v>647</v>
      </c>
      <c r="D183" s="7" t="s">
        <v>639</v>
      </c>
      <c r="E183" s="8">
        <v>8.1</v>
      </c>
      <c r="F183" s="9">
        <v>5.9</v>
      </c>
      <c r="G183" s="9">
        <v>3.6</v>
      </c>
      <c r="H183" s="3">
        <f t="shared" si="2"/>
        <v>90</v>
      </c>
      <c r="J183" s="3">
        <v>4.0628799999999998</v>
      </c>
    </row>
    <row r="184" spans="1:10" x14ac:dyDescent="0.4">
      <c r="A184" s="7" t="s">
        <v>98</v>
      </c>
      <c r="B184" s="7" t="s">
        <v>2</v>
      </c>
      <c r="C184" s="7" t="s">
        <v>647</v>
      </c>
      <c r="D184" s="7" t="s">
        <v>639</v>
      </c>
      <c r="E184" s="8">
        <v>8.6</v>
      </c>
      <c r="F184" s="9">
        <v>5.8</v>
      </c>
      <c r="G184" s="9">
        <v>3.5</v>
      </c>
      <c r="H184" s="3">
        <f t="shared" si="2"/>
        <v>91</v>
      </c>
      <c r="J184" s="3">
        <v>4.1159999999999997</v>
      </c>
    </row>
    <row r="185" spans="1:10" x14ac:dyDescent="0.4">
      <c r="A185" s="7" t="s">
        <v>108</v>
      </c>
      <c r="B185" s="7" t="s">
        <v>2</v>
      </c>
      <c r="C185" s="7" t="s">
        <v>647</v>
      </c>
      <c r="D185" s="7" t="s">
        <v>639</v>
      </c>
      <c r="E185" s="8">
        <v>6.6</v>
      </c>
      <c r="F185" s="9">
        <v>5.3</v>
      </c>
      <c r="G185" s="9">
        <v>2.7</v>
      </c>
      <c r="H185" s="3">
        <f t="shared" si="2"/>
        <v>49</v>
      </c>
      <c r="J185" s="3">
        <v>2.4376800000000003</v>
      </c>
    </row>
    <row r="186" spans="1:10" x14ac:dyDescent="0.4">
      <c r="A186" s="7" t="s">
        <v>171</v>
      </c>
      <c r="B186" s="7" t="s">
        <v>2</v>
      </c>
      <c r="C186" s="7" t="s">
        <v>647</v>
      </c>
      <c r="D186" s="7" t="s">
        <v>639</v>
      </c>
      <c r="E186" s="8">
        <v>8.6</v>
      </c>
      <c r="F186" s="9">
        <v>6.2</v>
      </c>
      <c r="G186" s="9">
        <v>3.4</v>
      </c>
      <c r="H186" s="3">
        <f t="shared" si="2"/>
        <v>95</v>
      </c>
      <c r="J186" s="3">
        <v>4.2564799999999998</v>
      </c>
    </row>
    <row r="187" spans="1:10" x14ac:dyDescent="0.4">
      <c r="A187" s="7" t="s">
        <v>90</v>
      </c>
      <c r="B187" s="7" t="s">
        <v>2</v>
      </c>
      <c r="C187" s="7" t="s">
        <v>647</v>
      </c>
      <c r="D187" s="7" t="s">
        <v>639</v>
      </c>
      <c r="E187" s="8">
        <v>9.4</v>
      </c>
      <c r="F187" s="9">
        <v>5.8</v>
      </c>
      <c r="G187" s="9">
        <v>3.5</v>
      </c>
      <c r="H187" s="3">
        <f t="shared" si="2"/>
        <v>100</v>
      </c>
      <c r="J187" s="3">
        <v>4.4561200000000003</v>
      </c>
    </row>
    <row r="188" spans="1:10" x14ac:dyDescent="0.4">
      <c r="A188" s="7" t="s">
        <v>125</v>
      </c>
      <c r="B188" s="7" t="s">
        <v>2</v>
      </c>
      <c r="C188" s="7" t="s">
        <v>647</v>
      </c>
      <c r="D188" s="7" t="s">
        <v>639</v>
      </c>
      <c r="E188" s="8">
        <v>9.1999999999999993</v>
      </c>
      <c r="F188" s="9">
        <v>5.2</v>
      </c>
      <c r="G188" s="9">
        <v>3.1</v>
      </c>
      <c r="H188" s="3">
        <f t="shared" si="2"/>
        <v>78</v>
      </c>
      <c r="J188" s="3">
        <v>3.5656800000000004</v>
      </c>
    </row>
    <row r="189" spans="1:10" x14ac:dyDescent="0.4">
      <c r="A189" s="7" t="s">
        <v>123</v>
      </c>
      <c r="B189" s="7" t="s">
        <v>2</v>
      </c>
      <c r="C189" s="7" t="s">
        <v>647</v>
      </c>
      <c r="D189" s="7" t="s">
        <v>639</v>
      </c>
      <c r="E189" s="8">
        <v>7.9</v>
      </c>
      <c r="F189" s="9">
        <v>5.4</v>
      </c>
      <c r="G189" s="9">
        <v>2.7</v>
      </c>
      <c r="H189" s="3">
        <f t="shared" si="2"/>
        <v>60</v>
      </c>
      <c r="J189" s="3">
        <v>2.8719600000000001</v>
      </c>
    </row>
    <row r="190" spans="1:10" x14ac:dyDescent="0.4">
      <c r="A190" s="7" t="s">
        <v>138</v>
      </c>
      <c r="B190" s="7" t="s">
        <v>2</v>
      </c>
      <c r="C190" s="7" t="s">
        <v>647</v>
      </c>
      <c r="D190" s="7" t="s">
        <v>639</v>
      </c>
      <c r="E190" s="8">
        <v>8.6999999999999993</v>
      </c>
      <c r="F190" s="9">
        <v>5.4</v>
      </c>
      <c r="G190" s="9">
        <v>3.1</v>
      </c>
      <c r="H190" s="3">
        <f t="shared" si="2"/>
        <v>76</v>
      </c>
      <c r="J190" s="3">
        <v>3.5098400000000001</v>
      </c>
    </row>
    <row r="191" spans="1:10" x14ac:dyDescent="0.4">
      <c r="A191" s="7" t="s">
        <v>93</v>
      </c>
      <c r="B191" s="7" t="s">
        <v>2</v>
      </c>
      <c r="C191" s="7" t="s">
        <v>647</v>
      </c>
      <c r="D191" s="7" t="s">
        <v>639</v>
      </c>
      <c r="E191" s="8">
        <v>9.1999999999999993</v>
      </c>
      <c r="F191" s="9">
        <v>5.4</v>
      </c>
      <c r="G191" s="9">
        <v>3</v>
      </c>
      <c r="H191" s="3">
        <f t="shared" si="2"/>
        <v>78</v>
      </c>
      <c r="J191" s="3">
        <v>3.5810800000000005</v>
      </c>
    </row>
    <row r="192" spans="1:10" x14ac:dyDescent="0.4">
      <c r="A192" s="7" t="s">
        <v>104</v>
      </c>
      <c r="B192" s="7" t="s">
        <v>2</v>
      </c>
      <c r="C192" s="7" t="s">
        <v>647</v>
      </c>
      <c r="D192" s="7" t="s">
        <v>639</v>
      </c>
      <c r="E192" s="8">
        <v>8.1</v>
      </c>
      <c r="F192" s="9">
        <v>5.9</v>
      </c>
      <c r="G192" s="9">
        <v>3.1</v>
      </c>
      <c r="H192" s="3">
        <f t="shared" si="2"/>
        <v>78</v>
      </c>
      <c r="J192" s="3">
        <v>3.5624400000000001</v>
      </c>
    </row>
    <row r="193" spans="1:10" x14ac:dyDescent="0.4">
      <c r="A193" s="7" t="s">
        <v>66</v>
      </c>
      <c r="B193" s="7" t="s">
        <v>2</v>
      </c>
      <c r="C193" s="7" t="s">
        <v>647</v>
      </c>
      <c r="D193" s="7" t="s">
        <v>639</v>
      </c>
      <c r="E193" s="8">
        <v>7.7</v>
      </c>
      <c r="F193" s="9">
        <v>5</v>
      </c>
      <c r="G193" s="9">
        <v>2.4</v>
      </c>
      <c r="H193" s="3">
        <f t="shared" si="2"/>
        <v>48</v>
      </c>
      <c r="J193" s="3">
        <v>2.3948400000000003</v>
      </c>
    </row>
    <row r="194" spans="1:10" x14ac:dyDescent="0.4">
      <c r="A194" s="7" t="s">
        <v>135</v>
      </c>
      <c r="B194" s="7" t="s">
        <v>2</v>
      </c>
      <c r="C194" s="7" t="s">
        <v>647</v>
      </c>
      <c r="D194" s="7" t="s">
        <v>639</v>
      </c>
      <c r="E194" s="8">
        <v>9.6</v>
      </c>
      <c r="F194" s="9">
        <v>5.6</v>
      </c>
      <c r="G194" s="9">
        <v>2.4</v>
      </c>
      <c r="H194" s="3">
        <f t="shared" ref="H194:H257" si="3">ROUND((4/3)*PI()*(E194/2)*(F194/2)*(G194/2),0)</f>
        <v>68</v>
      </c>
      <c r="J194" s="3">
        <v>3.16188</v>
      </c>
    </row>
    <row r="195" spans="1:10" x14ac:dyDescent="0.4">
      <c r="A195" s="7" t="s">
        <v>131</v>
      </c>
      <c r="B195" s="7" t="s">
        <v>2</v>
      </c>
      <c r="C195" s="7" t="s">
        <v>647</v>
      </c>
      <c r="D195" s="7" t="s">
        <v>639</v>
      </c>
      <c r="E195" s="8">
        <v>9.4</v>
      </c>
      <c r="F195" s="9">
        <v>5.6</v>
      </c>
      <c r="G195" s="9">
        <v>3.4</v>
      </c>
      <c r="H195" s="3">
        <f t="shared" si="3"/>
        <v>94</v>
      </c>
      <c r="J195" s="3">
        <v>4.2080800000000007</v>
      </c>
    </row>
    <row r="196" spans="1:10" x14ac:dyDescent="0.4">
      <c r="A196" s="7" t="s">
        <v>32</v>
      </c>
      <c r="B196" s="7" t="s">
        <v>2</v>
      </c>
      <c r="C196" s="7" t="s">
        <v>647</v>
      </c>
      <c r="D196" s="7" t="s">
        <v>639</v>
      </c>
      <c r="E196" s="8">
        <v>8.3000000000000007</v>
      </c>
      <c r="F196" s="9">
        <v>4.7</v>
      </c>
      <c r="G196" s="9">
        <v>2.6</v>
      </c>
      <c r="H196" s="3">
        <f t="shared" si="3"/>
        <v>53</v>
      </c>
      <c r="J196" s="3">
        <v>2.5838800000000002</v>
      </c>
    </row>
    <row r="197" spans="1:10" x14ac:dyDescent="0.4">
      <c r="A197" s="7" t="s">
        <v>111</v>
      </c>
      <c r="B197" s="7" t="s">
        <v>2</v>
      </c>
      <c r="C197" s="7" t="s">
        <v>647</v>
      </c>
      <c r="D197" s="7" t="s">
        <v>639</v>
      </c>
      <c r="E197" s="8">
        <v>8.8000000000000007</v>
      </c>
      <c r="F197" s="9">
        <v>4.2</v>
      </c>
      <c r="G197" s="9">
        <v>2.4</v>
      </c>
      <c r="H197" s="3">
        <f t="shared" si="3"/>
        <v>46</v>
      </c>
      <c r="J197" s="3">
        <v>2.3174000000000001</v>
      </c>
    </row>
    <row r="198" spans="1:10" x14ac:dyDescent="0.4">
      <c r="A198" s="7" t="s">
        <v>77</v>
      </c>
      <c r="B198" s="7" t="s">
        <v>2</v>
      </c>
      <c r="C198" s="7" t="s">
        <v>647</v>
      </c>
      <c r="D198" s="7" t="s">
        <v>639</v>
      </c>
      <c r="E198" s="8">
        <v>8.6999999999999993</v>
      </c>
      <c r="F198" s="9">
        <v>4.7</v>
      </c>
      <c r="G198" s="9">
        <v>3.5</v>
      </c>
      <c r="H198" s="3">
        <f t="shared" si="3"/>
        <v>75</v>
      </c>
      <c r="J198" s="3">
        <v>3.4570000000000003</v>
      </c>
    </row>
    <row r="199" spans="1:10" x14ac:dyDescent="0.4">
      <c r="A199" s="7" t="s">
        <v>37</v>
      </c>
      <c r="B199" s="7" t="s">
        <v>2</v>
      </c>
      <c r="C199" s="7" t="s">
        <v>647</v>
      </c>
      <c r="D199" s="7" t="s">
        <v>639</v>
      </c>
      <c r="E199" s="8">
        <v>7.2</v>
      </c>
      <c r="F199" s="9">
        <v>4.9000000000000004</v>
      </c>
      <c r="G199" s="9">
        <v>2.4</v>
      </c>
      <c r="H199" s="3">
        <f t="shared" si="3"/>
        <v>44</v>
      </c>
      <c r="J199" s="3">
        <v>2.2329600000000003</v>
      </c>
    </row>
    <row r="200" spans="1:10" x14ac:dyDescent="0.4">
      <c r="A200" s="7" t="s">
        <v>25</v>
      </c>
      <c r="B200" s="7" t="s">
        <v>2</v>
      </c>
      <c r="C200" s="7" t="s">
        <v>647</v>
      </c>
      <c r="D200" s="7" t="s">
        <v>639</v>
      </c>
      <c r="E200" s="8">
        <v>11</v>
      </c>
      <c r="F200" s="9">
        <v>5.6</v>
      </c>
      <c r="G200" s="9">
        <v>3.5</v>
      </c>
      <c r="H200" s="3">
        <f t="shared" si="3"/>
        <v>113</v>
      </c>
      <c r="J200" s="3">
        <v>4.9751200000000004</v>
      </c>
    </row>
    <row r="201" spans="1:10" x14ac:dyDescent="0.4">
      <c r="A201" s="7" t="s">
        <v>114</v>
      </c>
      <c r="B201" s="7" t="s">
        <v>2</v>
      </c>
      <c r="C201" s="7" t="s">
        <v>647</v>
      </c>
      <c r="D201" s="7" t="s">
        <v>639</v>
      </c>
      <c r="E201" s="8">
        <v>8.3000000000000007</v>
      </c>
      <c r="F201" s="9">
        <v>5</v>
      </c>
      <c r="G201" s="9">
        <v>3.2</v>
      </c>
      <c r="H201" s="3">
        <f t="shared" si="3"/>
        <v>70</v>
      </c>
      <c r="J201" s="3">
        <v>3.2409600000000003</v>
      </c>
    </row>
    <row r="202" spans="1:10" x14ac:dyDescent="0.4">
      <c r="A202" s="7" t="s">
        <v>103</v>
      </c>
      <c r="B202" s="7" t="s">
        <v>2</v>
      </c>
      <c r="C202" s="7" t="s">
        <v>647</v>
      </c>
      <c r="D202" s="7" t="s">
        <v>639</v>
      </c>
      <c r="E202" s="8">
        <v>9.6</v>
      </c>
      <c r="F202" s="9">
        <v>5.7</v>
      </c>
      <c r="G202" s="9">
        <v>3.9</v>
      </c>
      <c r="H202" s="3">
        <f t="shared" si="3"/>
        <v>112</v>
      </c>
      <c r="J202" s="3">
        <v>4.9292000000000007</v>
      </c>
    </row>
    <row r="203" spans="1:10" x14ac:dyDescent="0.4">
      <c r="A203" s="7" t="s">
        <v>81</v>
      </c>
      <c r="B203" s="7" t="s">
        <v>2</v>
      </c>
      <c r="C203" s="7" t="s">
        <v>647</v>
      </c>
      <c r="D203" s="7" t="s">
        <v>639</v>
      </c>
      <c r="E203" s="8">
        <v>11.2</v>
      </c>
      <c r="F203" s="9">
        <v>6.3</v>
      </c>
      <c r="G203" s="9">
        <v>3.8</v>
      </c>
      <c r="H203" s="3">
        <f t="shared" si="3"/>
        <v>140</v>
      </c>
      <c r="J203" s="3">
        <v>6.0752400000000009</v>
      </c>
    </row>
    <row r="204" spans="1:10" x14ac:dyDescent="0.4">
      <c r="A204" s="7" t="s">
        <v>99</v>
      </c>
      <c r="B204" s="7" t="s">
        <v>2</v>
      </c>
      <c r="C204" s="7" t="s">
        <v>647</v>
      </c>
      <c r="D204" s="7" t="s">
        <v>639</v>
      </c>
      <c r="E204" s="8">
        <v>7.8</v>
      </c>
      <c r="F204" s="9">
        <v>5.6</v>
      </c>
      <c r="G204" s="9">
        <v>3.3</v>
      </c>
      <c r="H204" s="3">
        <f t="shared" si="3"/>
        <v>75</v>
      </c>
      <c r="J204" s="3">
        <v>3.4785600000000003</v>
      </c>
    </row>
    <row r="205" spans="1:10" x14ac:dyDescent="0.4">
      <c r="A205" s="7" t="s">
        <v>164</v>
      </c>
      <c r="B205" s="7" t="s">
        <v>2</v>
      </c>
      <c r="C205" s="7" t="s">
        <v>647</v>
      </c>
      <c r="D205" s="7" t="s">
        <v>639</v>
      </c>
      <c r="E205" s="8">
        <v>7.7</v>
      </c>
      <c r="F205" s="9">
        <v>6.6</v>
      </c>
      <c r="G205" s="9">
        <v>2.6</v>
      </c>
      <c r="H205" s="3">
        <f t="shared" si="3"/>
        <v>69</v>
      </c>
      <c r="J205" s="3">
        <v>3.2269600000000001</v>
      </c>
    </row>
    <row r="206" spans="1:10" x14ac:dyDescent="0.4">
      <c r="A206" s="7" t="s">
        <v>170</v>
      </c>
      <c r="B206" s="7" t="s">
        <v>2</v>
      </c>
      <c r="C206" s="7" t="s">
        <v>647</v>
      </c>
      <c r="D206" s="7" t="s">
        <v>639</v>
      </c>
      <c r="E206" s="8">
        <v>7.6</v>
      </c>
      <c r="F206" s="9">
        <v>5.6</v>
      </c>
      <c r="G206" s="9">
        <v>2.6</v>
      </c>
      <c r="H206" s="3">
        <f t="shared" si="3"/>
        <v>58</v>
      </c>
      <c r="J206" s="3">
        <v>2.7771600000000003</v>
      </c>
    </row>
    <row r="207" spans="1:10" x14ac:dyDescent="0.4">
      <c r="A207" s="7" t="s">
        <v>163</v>
      </c>
      <c r="B207" s="7" t="s">
        <v>2</v>
      </c>
      <c r="C207" s="7" t="s">
        <v>647</v>
      </c>
      <c r="D207" s="7" t="s">
        <v>639</v>
      </c>
      <c r="E207" s="8">
        <v>7.6</v>
      </c>
      <c r="F207" s="9">
        <v>4.5999999999999996</v>
      </c>
      <c r="G207" s="9">
        <v>3</v>
      </c>
      <c r="H207" s="3">
        <f t="shared" si="3"/>
        <v>55</v>
      </c>
      <c r="J207" s="3">
        <v>2.6562000000000001</v>
      </c>
    </row>
    <row r="208" spans="1:10" x14ac:dyDescent="0.4">
      <c r="A208" s="7" t="s">
        <v>146</v>
      </c>
      <c r="B208" s="7" t="s">
        <v>2</v>
      </c>
      <c r="C208" s="7" t="s">
        <v>647</v>
      </c>
      <c r="D208" s="7" t="s">
        <v>639</v>
      </c>
      <c r="E208" s="8">
        <v>10</v>
      </c>
      <c r="F208" s="9">
        <v>5.4</v>
      </c>
      <c r="G208" s="9">
        <v>2.5</v>
      </c>
      <c r="H208" s="3">
        <f t="shared" si="3"/>
        <v>71</v>
      </c>
      <c r="J208" s="3">
        <v>3.2870400000000002</v>
      </c>
    </row>
    <row r="209" spans="1:10" x14ac:dyDescent="0.4">
      <c r="A209" s="7" t="s">
        <v>126</v>
      </c>
      <c r="B209" s="7" t="s">
        <v>2</v>
      </c>
      <c r="C209" s="7" t="s">
        <v>647</v>
      </c>
      <c r="D209" s="7" t="s">
        <v>639</v>
      </c>
      <c r="E209" s="8">
        <v>8.6999999999999993</v>
      </c>
      <c r="F209" s="9">
        <v>5.8</v>
      </c>
      <c r="G209" s="9">
        <v>3.4</v>
      </c>
      <c r="H209" s="3">
        <f t="shared" si="3"/>
        <v>90</v>
      </c>
      <c r="J209" s="3">
        <v>4.0528399999999998</v>
      </c>
    </row>
    <row r="210" spans="1:10" x14ac:dyDescent="0.4">
      <c r="A210" s="7" t="s">
        <v>39</v>
      </c>
      <c r="B210" s="7" t="s">
        <v>2</v>
      </c>
      <c r="C210" s="7" t="s">
        <v>647</v>
      </c>
      <c r="D210" s="7" t="s">
        <v>639</v>
      </c>
      <c r="E210" s="8">
        <v>10.8</v>
      </c>
      <c r="F210" s="9">
        <v>5.8</v>
      </c>
      <c r="G210" s="9">
        <v>3</v>
      </c>
      <c r="H210" s="3">
        <f t="shared" si="3"/>
        <v>98</v>
      </c>
      <c r="J210" s="3">
        <v>4.3954000000000004</v>
      </c>
    </row>
    <row r="211" spans="1:10" x14ac:dyDescent="0.4">
      <c r="A211" s="7" t="s">
        <v>141</v>
      </c>
      <c r="B211" s="7" t="s">
        <v>2</v>
      </c>
      <c r="C211" s="7" t="s">
        <v>647</v>
      </c>
      <c r="D211" s="7" t="s">
        <v>639</v>
      </c>
      <c r="E211" s="8">
        <v>8</v>
      </c>
      <c r="F211" s="9">
        <v>5.3</v>
      </c>
      <c r="G211" s="9">
        <v>2.6</v>
      </c>
      <c r="H211" s="3">
        <f t="shared" si="3"/>
        <v>58</v>
      </c>
      <c r="J211" s="3">
        <v>2.7684800000000003</v>
      </c>
    </row>
    <row r="212" spans="1:10" x14ac:dyDescent="0.4">
      <c r="A212" s="7" t="s">
        <v>76</v>
      </c>
      <c r="B212" s="7" t="s">
        <v>2</v>
      </c>
      <c r="C212" s="7" t="s">
        <v>647</v>
      </c>
      <c r="D212" s="7" t="s">
        <v>639</v>
      </c>
      <c r="E212" s="8">
        <v>9</v>
      </c>
      <c r="F212" s="9">
        <v>5.2</v>
      </c>
      <c r="G212" s="9">
        <v>2.8</v>
      </c>
      <c r="H212" s="3">
        <f t="shared" si="3"/>
        <v>69</v>
      </c>
      <c r="J212" s="3">
        <v>3.2040800000000003</v>
      </c>
    </row>
    <row r="213" spans="1:10" x14ac:dyDescent="0.4">
      <c r="A213" s="7" t="s">
        <v>139</v>
      </c>
      <c r="B213" s="7" t="s">
        <v>2</v>
      </c>
      <c r="C213" s="7" t="s">
        <v>647</v>
      </c>
      <c r="D213" s="7" t="s">
        <v>639</v>
      </c>
      <c r="E213" s="8">
        <v>8.6</v>
      </c>
      <c r="F213" s="9">
        <v>6.2</v>
      </c>
      <c r="G213" s="9">
        <v>3.8</v>
      </c>
      <c r="H213" s="3">
        <f t="shared" si="3"/>
        <v>106</v>
      </c>
      <c r="J213" s="3">
        <v>4.7031600000000005</v>
      </c>
    </row>
    <row r="214" spans="1:10" x14ac:dyDescent="0.4">
      <c r="A214" s="7" t="s">
        <v>168</v>
      </c>
      <c r="B214" s="7" t="s">
        <v>2</v>
      </c>
      <c r="C214" s="7" t="s">
        <v>647</v>
      </c>
      <c r="D214" s="7" t="s">
        <v>639</v>
      </c>
      <c r="E214" s="8">
        <v>8.9</v>
      </c>
      <c r="F214" s="9">
        <v>6</v>
      </c>
      <c r="G214" s="9">
        <v>3.1</v>
      </c>
      <c r="H214" s="3">
        <f t="shared" si="3"/>
        <v>87</v>
      </c>
      <c r="J214" s="3">
        <v>3.9266800000000002</v>
      </c>
    </row>
    <row r="215" spans="1:10" x14ac:dyDescent="0.4">
      <c r="A215" s="7" t="s">
        <v>65</v>
      </c>
      <c r="B215" s="7" t="s">
        <v>2</v>
      </c>
      <c r="C215" s="7" t="s">
        <v>647</v>
      </c>
      <c r="D215" s="7" t="s">
        <v>639</v>
      </c>
      <c r="E215" s="8">
        <v>8</v>
      </c>
      <c r="F215" s="9">
        <v>4.9000000000000004</v>
      </c>
      <c r="G215" s="9">
        <v>3.1</v>
      </c>
      <c r="H215" s="3">
        <f t="shared" si="3"/>
        <v>64</v>
      </c>
      <c r="J215" s="3">
        <v>3.0047200000000003</v>
      </c>
    </row>
    <row r="216" spans="1:10" x14ac:dyDescent="0.4">
      <c r="A216" s="7" t="s">
        <v>36</v>
      </c>
      <c r="B216" s="7" t="s">
        <v>2</v>
      </c>
      <c r="C216" s="7" t="s">
        <v>647</v>
      </c>
      <c r="D216" s="7" t="s">
        <v>639</v>
      </c>
      <c r="E216" s="8">
        <v>9.6</v>
      </c>
      <c r="F216" s="9">
        <v>5.5</v>
      </c>
      <c r="G216" s="9">
        <v>2.9</v>
      </c>
      <c r="H216" s="3">
        <f t="shared" si="3"/>
        <v>80</v>
      </c>
      <c r="J216" s="3">
        <v>3.6665200000000002</v>
      </c>
    </row>
    <row r="217" spans="1:10" x14ac:dyDescent="0.4">
      <c r="A217" s="7" t="s">
        <v>23</v>
      </c>
      <c r="B217" s="7" t="s">
        <v>2</v>
      </c>
      <c r="C217" s="7" t="s">
        <v>647</v>
      </c>
      <c r="D217" s="7" t="s">
        <v>639</v>
      </c>
      <c r="E217" s="8">
        <v>7.9</v>
      </c>
      <c r="F217" s="9">
        <v>5.5</v>
      </c>
      <c r="G217" s="9">
        <v>2.9</v>
      </c>
      <c r="H217" s="3">
        <f t="shared" si="3"/>
        <v>66</v>
      </c>
      <c r="J217" s="3">
        <v>3.0986400000000001</v>
      </c>
    </row>
    <row r="218" spans="1:10" x14ac:dyDescent="0.4">
      <c r="A218" s="7" t="s">
        <v>82</v>
      </c>
      <c r="B218" s="7" t="s">
        <v>2</v>
      </c>
      <c r="C218" s="7" t="s">
        <v>647</v>
      </c>
      <c r="D218" s="7" t="s">
        <v>639</v>
      </c>
      <c r="E218" s="8">
        <v>11</v>
      </c>
      <c r="F218" s="9">
        <v>4.5</v>
      </c>
      <c r="G218" s="9">
        <v>2.7</v>
      </c>
      <c r="H218" s="3">
        <f t="shared" si="3"/>
        <v>70</v>
      </c>
      <c r="J218" s="3">
        <v>3.2587600000000001</v>
      </c>
    </row>
    <row r="219" spans="1:10" x14ac:dyDescent="0.4">
      <c r="A219" s="7" t="s">
        <v>22</v>
      </c>
      <c r="B219" s="7" t="s">
        <v>2</v>
      </c>
      <c r="C219" s="7" t="s">
        <v>647</v>
      </c>
      <c r="D219" s="7" t="s">
        <v>639</v>
      </c>
      <c r="E219" s="8">
        <v>7.9</v>
      </c>
      <c r="F219" s="9">
        <v>5.6</v>
      </c>
      <c r="G219" s="9">
        <v>2.7</v>
      </c>
      <c r="H219" s="3">
        <f t="shared" si="3"/>
        <v>63</v>
      </c>
      <c r="J219" s="3">
        <v>2.9613200000000002</v>
      </c>
    </row>
    <row r="220" spans="1:10" x14ac:dyDescent="0.4">
      <c r="A220" s="7" t="s">
        <v>47</v>
      </c>
      <c r="B220" s="7" t="s">
        <v>2</v>
      </c>
      <c r="C220" s="7" t="s">
        <v>647</v>
      </c>
      <c r="D220" s="7" t="s">
        <v>639</v>
      </c>
      <c r="E220" s="8">
        <v>8.4</v>
      </c>
      <c r="F220" s="9">
        <v>5</v>
      </c>
      <c r="G220" s="9">
        <v>2.7</v>
      </c>
      <c r="H220" s="3">
        <f t="shared" si="3"/>
        <v>59</v>
      </c>
      <c r="J220" s="3">
        <v>2.8346400000000003</v>
      </c>
    </row>
    <row r="221" spans="1:10" x14ac:dyDescent="0.4">
      <c r="A221" s="7" t="s">
        <v>52</v>
      </c>
      <c r="B221" s="7" t="s">
        <v>2</v>
      </c>
      <c r="C221" s="7" t="s">
        <v>647</v>
      </c>
      <c r="D221" s="7" t="s">
        <v>639</v>
      </c>
      <c r="E221" s="8">
        <v>9.8000000000000007</v>
      </c>
      <c r="F221" s="9">
        <v>5.4</v>
      </c>
      <c r="G221" s="9">
        <v>2.8</v>
      </c>
      <c r="H221" s="3">
        <f t="shared" si="3"/>
        <v>78</v>
      </c>
      <c r="J221" s="3">
        <v>3.5630000000000002</v>
      </c>
    </row>
    <row r="222" spans="1:10" x14ac:dyDescent="0.4">
      <c r="A222" s="7" t="s">
        <v>268</v>
      </c>
      <c r="B222" s="7" t="s">
        <v>2</v>
      </c>
      <c r="C222" s="7" t="s">
        <v>647</v>
      </c>
      <c r="D222" s="7" t="s">
        <v>639</v>
      </c>
      <c r="E222" s="8">
        <v>9.5</v>
      </c>
      <c r="F222" s="9">
        <v>5.3</v>
      </c>
      <c r="G222" s="9">
        <v>2.7</v>
      </c>
      <c r="H222" s="3">
        <f t="shared" si="3"/>
        <v>71</v>
      </c>
      <c r="J222" s="3">
        <v>3.3068400000000002</v>
      </c>
    </row>
    <row r="223" spans="1:10" x14ac:dyDescent="0.4">
      <c r="A223" s="7" t="s">
        <v>269</v>
      </c>
      <c r="B223" s="7" t="s">
        <v>2</v>
      </c>
      <c r="C223" s="7" t="s">
        <v>647</v>
      </c>
      <c r="D223" s="7" t="s">
        <v>639</v>
      </c>
      <c r="E223" s="8">
        <v>8.5</v>
      </c>
      <c r="F223" s="9">
        <v>6.1</v>
      </c>
      <c r="G223" s="9">
        <v>3.3</v>
      </c>
      <c r="H223" s="3">
        <f t="shared" si="3"/>
        <v>90</v>
      </c>
      <c r="J223" s="3">
        <v>4.0432000000000006</v>
      </c>
    </row>
    <row r="224" spans="1:10" x14ac:dyDescent="0.4">
      <c r="A224" s="7" t="s">
        <v>270</v>
      </c>
      <c r="B224" s="7" t="s">
        <v>2</v>
      </c>
      <c r="C224" s="7" t="s">
        <v>647</v>
      </c>
      <c r="D224" s="7" t="s">
        <v>639</v>
      </c>
      <c r="E224" s="8">
        <v>9.3000000000000007</v>
      </c>
      <c r="F224" s="9">
        <v>4.8</v>
      </c>
      <c r="G224" s="9">
        <v>2.7</v>
      </c>
      <c r="H224" s="3">
        <f t="shared" si="3"/>
        <v>63</v>
      </c>
      <c r="J224" s="3">
        <v>2.9839200000000003</v>
      </c>
    </row>
    <row r="225" spans="1:10" x14ac:dyDescent="0.4">
      <c r="A225" s="7" t="s">
        <v>271</v>
      </c>
      <c r="B225" s="7" t="s">
        <v>2</v>
      </c>
      <c r="C225" s="7" t="s">
        <v>647</v>
      </c>
      <c r="D225" s="7" t="s">
        <v>639</v>
      </c>
      <c r="E225" s="8">
        <v>9.1</v>
      </c>
      <c r="F225" s="9">
        <v>5</v>
      </c>
      <c r="G225" s="9">
        <v>3.2</v>
      </c>
      <c r="H225" s="3">
        <f t="shared" si="3"/>
        <v>76</v>
      </c>
      <c r="J225" s="3">
        <v>3.5090400000000002</v>
      </c>
    </row>
    <row r="226" spans="1:10" x14ac:dyDescent="0.4">
      <c r="A226" s="7" t="s">
        <v>272</v>
      </c>
      <c r="B226" s="7" t="s">
        <v>2</v>
      </c>
      <c r="C226" s="7" t="s">
        <v>647</v>
      </c>
      <c r="D226" s="7" t="s">
        <v>639</v>
      </c>
      <c r="E226" s="8">
        <v>9.1999999999999993</v>
      </c>
      <c r="F226" s="9">
        <v>4.9000000000000004</v>
      </c>
      <c r="G226" s="9">
        <v>3</v>
      </c>
      <c r="H226" s="3">
        <f t="shared" si="3"/>
        <v>71</v>
      </c>
      <c r="J226" s="3">
        <v>3.2920400000000001</v>
      </c>
    </row>
    <row r="227" spans="1:10" x14ac:dyDescent="0.4">
      <c r="A227" s="7" t="s">
        <v>273</v>
      </c>
      <c r="B227" s="7" t="s">
        <v>2</v>
      </c>
      <c r="C227" s="7" t="s">
        <v>647</v>
      </c>
      <c r="D227" s="7" t="s">
        <v>639</v>
      </c>
      <c r="E227" s="8">
        <v>9.3000000000000007</v>
      </c>
      <c r="F227" s="9">
        <v>5.5</v>
      </c>
      <c r="G227" s="9">
        <v>3</v>
      </c>
      <c r="H227" s="3">
        <f t="shared" si="3"/>
        <v>80</v>
      </c>
      <c r="J227" s="3">
        <v>3.6734400000000003</v>
      </c>
    </row>
    <row r="228" spans="1:10" x14ac:dyDescent="0.4">
      <c r="A228" s="7" t="s">
        <v>274</v>
      </c>
      <c r="B228" s="7" t="s">
        <v>2</v>
      </c>
      <c r="C228" s="7" t="s">
        <v>647</v>
      </c>
      <c r="D228" s="7" t="s">
        <v>639</v>
      </c>
      <c r="E228" s="8">
        <v>9.9</v>
      </c>
      <c r="F228" s="9">
        <v>5.6</v>
      </c>
      <c r="G228" s="9">
        <v>3.2</v>
      </c>
      <c r="H228" s="3">
        <f t="shared" si="3"/>
        <v>93</v>
      </c>
      <c r="J228" s="3">
        <v>4.1752400000000005</v>
      </c>
    </row>
    <row r="229" spans="1:10" x14ac:dyDescent="0.4">
      <c r="A229" s="7" t="s">
        <v>418</v>
      </c>
      <c r="B229" s="7" t="s">
        <v>2</v>
      </c>
      <c r="C229" s="7" t="s">
        <v>647</v>
      </c>
      <c r="D229" s="7" t="s">
        <v>639</v>
      </c>
      <c r="E229" s="8">
        <v>7.7</v>
      </c>
      <c r="F229" s="9">
        <v>5.6</v>
      </c>
      <c r="G229" s="9">
        <v>3.4</v>
      </c>
      <c r="H229" s="3">
        <f t="shared" si="3"/>
        <v>77</v>
      </c>
      <c r="J229" s="3">
        <v>3.5301600000000004</v>
      </c>
    </row>
    <row r="230" spans="1:10" x14ac:dyDescent="0.4">
      <c r="A230" s="7" t="s">
        <v>275</v>
      </c>
      <c r="B230" s="7" t="s">
        <v>2</v>
      </c>
      <c r="C230" s="7" t="s">
        <v>647</v>
      </c>
      <c r="D230" s="7" t="s">
        <v>639</v>
      </c>
      <c r="E230" s="8">
        <v>8.1999999999999993</v>
      </c>
      <c r="F230" s="9">
        <v>5.2</v>
      </c>
      <c r="G230" s="9">
        <v>2.9</v>
      </c>
      <c r="H230" s="3">
        <f t="shared" si="3"/>
        <v>65</v>
      </c>
      <c r="J230" s="3">
        <v>3.0494400000000002</v>
      </c>
    </row>
    <row r="231" spans="1:10" x14ac:dyDescent="0.4">
      <c r="A231" s="7" t="s">
        <v>276</v>
      </c>
      <c r="B231" s="7" t="s">
        <v>2</v>
      </c>
      <c r="C231" s="7" t="s">
        <v>647</v>
      </c>
      <c r="D231" s="7" t="s">
        <v>639</v>
      </c>
      <c r="E231" s="8">
        <v>9</v>
      </c>
      <c r="F231" s="9">
        <v>5.5</v>
      </c>
      <c r="G231" s="9">
        <v>3.1</v>
      </c>
      <c r="H231" s="3">
        <f t="shared" si="3"/>
        <v>80</v>
      </c>
      <c r="J231" s="3">
        <v>3.6734400000000003</v>
      </c>
    </row>
    <row r="232" spans="1:10" x14ac:dyDescent="0.4">
      <c r="A232" s="7" t="s">
        <v>277</v>
      </c>
      <c r="B232" s="7" t="s">
        <v>2</v>
      </c>
      <c r="C232" s="7" t="s">
        <v>647</v>
      </c>
      <c r="D232" s="7" t="s">
        <v>639</v>
      </c>
      <c r="E232" s="8">
        <v>9.1</v>
      </c>
      <c r="F232" s="9">
        <v>5.5</v>
      </c>
      <c r="G232" s="9">
        <v>3.2</v>
      </c>
      <c r="H232" s="3">
        <f t="shared" si="3"/>
        <v>84</v>
      </c>
      <c r="J232" s="3">
        <v>3.8140000000000005</v>
      </c>
    </row>
    <row r="233" spans="1:10" x14ac:dyDescent="0.4">
      <c r="A233" s="7" t="s">
        <v>278</v>
      </c>
      <c r="B233" s="7" t="s">
        <v>2</v>
      </c>
      <c r="C233" s="7" t="s">
        <v>647</v>
      </c>
      <c r="D233" s="7" t="s">
        <v>639</v>
      </c>
      <c r="E233" s="8">
        <v>7.2</v>
      </c>
      <c r="F233" s="9">
        <v>5.9</v>
      </c>
      <c r="G233" s="9">
        <v>3.2</v>
      </c>
      <c r="H233" s="3">
        <f t="shared" si="3"/>
        <v>71</v>
      </c>
      <c r="J233" s="3">
        <v>3.3066400000000002</v>
      </c>
    </row>
    <row r="234" spans="1:10" x14ac:dyDescent="0.4">
      <c r="A234" s="7" t="s">
        <v>279</v>
      </c>
      <c r="B234" s="7" t="s">
        <v>2</v>
      </c>
      <c r="C234" s="7" t="s">
        <v>647</v>
      </c>
      <c r="D234" s="7" t="s">
        <v>639</v>
      </c>
      <c r="E234" s="8">
        <v>8</v>
      </c>
      <c r="F234" s="9">
        <v>5.6</v>
      </c>
      <c r="G234" s="9">
        <v>2.8</v>
      </c>
      <c r="H234" s="3">
        <f t="shared" si="3"/>
        <v>66</v>
      </c>
      <c r="J234" s="3">
        <v>3.0868000000000002</v>
      </c>
    </row>
    <row r="235" spans="1:10" x14ac:dyDescent="0.4">
      <c r="A235" s="7" t="s">
        <v>280</v>
      </c>
      <c r="B235" s="7" t="s">
        <v>2</v>
      </c>
      <c r="C235" s="7" t="s">
        <v>647</v>
      </c>
      <c r="D235" s="7" t="s">
        <v>639</v>
      </c>
      <c r="E235" s="8">
        <v>10.3</v>
      </c>
      <c r="F235" s="9">
        <v>5.6</v>
      </c>
      <c r="G235" s="9">
        <v>3.7</v>
      </c>
      <c r="H235" s="3">
        <f t="shared" si="3"/>
        <v>112</v>
      </c>
      <c r="J235" s="3">
        <v>4.92936</v>
      </c>
    </row>
    <row r="236" spans="1:10" x14ac:dyDescent="0.4">
      <c r="A236" s="7" t="s">
        <v>281</v>
      </c>
      <c r="B236" s="7" t="s">
        <v>2</v>
      </c>
      <c r="C236" s="7" t="s">
        <v>647</v>
      </c>
      <c r="D236" s="7" t="s">
        <v>639</v>
      </c>
      <c r="E236" s="8">
        <v>8.3000000000000007</v>
      </c>
      <c r="F236" s="9">
        <v>5.4</v>
      </c>
      <c r="G236" s="9">
        <v>3.5</v>
      </c>
      <c r="H236" s="3">
        <f t="shared" si="3"/>
        <v>82</v>
      </c>
      <c r="J236" s="3">
        <v>3.7450800000000002</v>
      </c>
    </row>
    <row r="237" spans="1:10" x14ac:dyDescent="0.4">
      <c r="A237" s="7" t="s">
        <v>282</v>
      </c>
      <c r="B237" s="7" t="s">
        <v>2</v>
      </c>
      <c r="C237" s="7" t="s">
        <v>647</v>
      </c>
      <c r="D237" s="7" t="s">
        <v>639</v>
      </c>
      <c r="E237" s="8">
        <v>9.8000000000000007</v>
      </c>
      <c r="F237" s="9">
        <v>5.4</v>
      </c>
      <c r="G237" s="9">
        <v>3.4</v>
      </c>
      <c r="H237" s="3">
        <f t="shared" si="3"/>
        <v>94</v>
      </c>
      <c r="J237" s="3">
        <v>4.2279999999999998</v>
      </c>
    </row>
    <row r="238" spans="1:10" x14ac:dyDescent="0.4">
      <c r="A238" s="7" t="s">
        <v>283</v>
      </c>
      <c r="B238" s="7" t="s">
        <v>2</v>
      </c>
      <c r="C238" s="7" t="s">
        <v>647</v>
      </c>
      <c r="D238" s="7" t="s">
        <v>639</v>
      </c>
      <c r="E238" s="8">
        <v>9.4</v>
      </c>
      <c r="F238" s="9">
        <v>6.1</v>
      </c>
      <c r="G238" s="9">
        <v>4.2</v>
      </c>
      <c r="H238" s="3">
        <f t="shared" si="3"/>
        <v>126</v>
      </c>
      <c r="J238" s="3">
        <v>5.5034800000000006</v>
      </c>
    </row>
    <row r="239" spans="1:10" x14ac:dyDescent="0.4">
      <c r="A239" s="7" t="s">
        <v>284</v>
      </c>
      <c r="B239" s="7" t="s">
        <v>2</v>
      </c>
      <c r="C239" s="7" t="s">
        <v>647</v>
      </c>
      <c r="D239" s="7" t="s">
        <v>639</v>
      </c>
      <c r="E239" s="8">
        <v>8.8000000000000007</v>
      </c>
      <c r="F239" s="9">
        <v>5.4</v>
      </c>
      <c r="G239" s="9">
        <v>3</v>
      </c>
      <c r="H239" s="3">
        <f t="shared" si="3"/>
        <v>75</v>
      </c>
      <c r="J239" s="3">
        <v>3.4453600000000004</v>
      </c>
    </row>
    <row r="240" spans="1:10" x14ac:dyDescent="0.4">
      <c r="A240" s="7" t="s">
        <v>285</v>
      </c>
      <c r="B240" s="7" t="s">
        <v>2</v>
      </c>
      <c r="C240" s="7" t="s">
        <v>647</v>
      </c>
      <c r="D240" s="7" t="s">
        <v>639</v>
      </c>
      <c r="E240" s="8">
        <v>9.4</v>
      </c>
      <c r="F240" s="9">
        <v>5.2</v>
      </c>
      <c r="G240" s="9">
        <v>2.8</v>
      </c>
      <c r="H240" s="3">
        <f t="shared" si="3"/>
        <v>72</v>
      </c>
      <c r="J240" s="3">
        <v>3.3260800000000001</v>
      </c>
    </row>
    <row r="241" spans="1:10" x14ac:dyDescent="0.4">
      <c r="A241" s="7" t="s">
        <v>286</v>
      </c>
      <c r="B241" s="7" t="s">
        <v>2</v>
      </c>
      <c r="C241" s="7" t="s">
        <v>647</v>
      </c>
      <c r="D241" s="7" t="s">
        <v>639</v>
      </c>
      <c r="E241" s="8">
        <v>8.5</v>
      </c>
      <c r="F241" s="9">
        <v>4.4000000000000004</v>
      </c>
      <c r="G241" s="9">
        <v>2.2000000000000002</v>
      </c>
      <c r="H241" s="3">
        <f t="shared" si="3"/>
        <v>43</v>
      </c>
      <c r="J241" s="3">
        <v>2.1828799999999999</v>
      </c>
    </row>
    <row r="242" spans="1:10" x14ac:dyDescent="0.4">
      <c r="A242" s="7" t="s">
        <v>231</v>
      </c>
      <c r="B242" s="7" t="s">
        <v>2</v>
      </c>
      <c r="C242" s="7" t="s">
        <v>647</v>
      </c>
      <c r="D242" s="7" t="s">
        <v>639</v>
      </c>
      <c r="E242" s="8">
        <v>9.1</v>
      </c>
      <c r="F242" s="9">
        <v>4.5999999999999996</v>
      </c>
      <c r="G242" s="9">
        <v>2.8</v>
      </c>
      <c r="H242" s="3">
        <f t="shared" si="3"/>
        <v>61</v>
      </c>
      <c r="J242" s="3">
        <v>2.9144000000000001</v>
      </c>
    </row>
    <row r="243" spans="1:10" x14ac:dyDescent="0.4">
      <c r="A243" s="7" t="s">
        <v>221</v>
      </c>
      <c r="B243" s="7" t="s">
        <v>2</v>
      </c>
      <c r="C243" s="7" t="s">
        <v>647</v>
      </c>
      <c r="D243" s="7" t="s">
        <v>639</v>
      </c>
      <c r="E243" s="8">
        <v>8.8000000000000007</v>
      </c>
      <c r="F243" s="9">
        <v>4.0999999999999996</v>
      </c>
      <c r="G243" s="9">
        <v>2.8</v>
      </c>
      <c r="H243" s="3">
        <f t="shared" si="3"/>
        <v>53</v>
      </c>
      <c r="J243" s="3">
        <v>2.5754400000000004</v>
      </c>
    </row>
    <row r="244" spans="1:10" x14ac:dyDescent="0.4">
      <c r="A244" s="7" t="s">
        <v>287</v>
      </c>
      <c r="B244" s="7" t="s">
        <v>2</v>
      </c>
      <c r="C244" s="7" t="s">
        <v>647</v>
      </c>
      <c r="D244" s="7" t="s">
        <v>639</v>
      </c>
      <c r="E244" s="8">
        <v>8.8000000000000007</v>
      </c>
      <c r="F244" s="9">
        <v>5</v>
      </c>
      <c r="G244" s="9">
        <v>2.4</v>
      </c>
      <c r="H244" s="3">
        <f t="shared" si="3"/>
        <v>55</v>
      </c>
      <c r="J244" s="3">
        <v>2.6712800000000003</v>
      </c>
    </row>
    <row r="245" spans="1:10" x14ac:dyDescent="0.4">
      <c r="A245" s="7" t="s">
        <v>288</v>
      </c>
      <c r="B245" s="7" t="s">
        <v>2</v>
      </c>
      <c r="C245" s="7" t="s">
        <v>647</v>
      </c>
      <c r="D245" s="7" t="s">
        <v>639</v>
      </c>
      <c r="E245" s="8">
        <v>8.5</v>
      </c>
      <c r="F245" s="9">
        <v>5.3</v>
      </c>
      <c r="G245" s="9">
        <v>3</v>
      </c>
      <c r="H245" s="3">
        <f t="shared" si="3"/>
        <v>71</v>
      </c>
      <c r="J245" s="3">
        <v>3.2901600000000002</v>
      </c>
    </row>
    <row r="246" spans="1:10" x14ac:dyDescent="0.4">
      <c r="A246" s="7" t="s">
        <v>289</v>
      </c>
      <c r="B246" s="7" t="s">
        <v>2</v>
      </c>
      <c r="C246" s="7" t="s">
        <v>647</v>
      </c>
      <c r="D246" s="7" t="s">
        <v>639</v>
      </c>
      <c r="E246" s="8">
        <v>9</v>
      </c>
      <c r="F246" s="9">
        <v>5.9</v>
      </c>
      <c r="G246" s="9">
        <v>2.6</v>
      </c>
      <c r="H246" s="3">
        <f t="shared" si="3"/>
        <v>72</v>
      </c>
      <c r="J246" s="3">
        <v>3.3511200000000003</v>
      </c>
    </row>
    <row r="247" spans="1:10" x14ac:dyDescent="0.4">
      <c r="A247" s="7" t="s">
        <v>290</v>
      </c>
      <c r="B247" s="7" t="s">
        <v>2</v>
      </c>
      <c r="C247" s="7" t="s">
        <v>647</v>
      </c>
      <c r="D247" s="7" t="s">
        <v>639</v>
      </c>
      <c r="E247" s="8">
        <v>9</v>
      </c>
      <c r="F247" s="9">
        <v>5.3</v>
      </c>
      <c r="G247" s="9">
        <v>3.1</v>
      </c>
      <c r="H247" s="3">
        <f t="shared" si="3"/>
        <v>77</v>
      </c>
      <c r="J247" s="3">
        <v>3.5566000000000004</v>
      </c>
    </row>
    <row r="248" spans="1:10" x14ac:dyDescent="0.4">
      <c r="A248" s="7" t="s">
        <v>291</v>
      </c>
      <c r="B248" s="7" t="s">
        <v>2</v>
      </c>
      <c r="C248" s="7" t="s">
        <v>647</v>
      </c>
      <c r="D248" s="7" t="s">
        <v>639</v>
      </c>
      <c r="E248" s="8">
        <v>8.9</v>
      </c>
      <c r="F248" s="9">
        <v>5.7</v>
      </c>
      <c r="G248" s="9">
        <v>3.6</v>
      </c>
      <c r="H248" s="3">
        <f t="shared" si="3"/>
        <v>96</v>
      </c>
      <c r="J248" s="3">
        <v>4.2845600000000008</v>
      </c>
    </row>
    <row r="249" spans="1:10" x14ac:dyDescent="0.4">
      <c r="A249" s="7" t="s">
        <v>292</v>
      </c>
      <c r="B249" s="7" t="s">
        <v>2</v>
      </c>
      <c r="C249" s="7" t="s">
        <v>647</v>
      </c>
      <c r="D249" s="7" t="s">
        <v>639</v>
      </c>
      <c r="E249" s="8">
        <v>8.1999999999999993</v>
      </c>
      <c r="F249" s="9">
        <v>5.9</v>
      </c>
      <c r="G249" s="9">
        <v>3.7</v>
      </c>
      <c r="H249" s="3">
        <f t="shared" si="3"/>
        <v>94</v>
      </c>
      <c r="J249" s="3">
        <v>4.2086800000000002</v>
      </c>
    </row>
    <row r="250" spans="1:10" x14ac:dyDescent="0.4">
      <c r="A250" s="7" t="s">
        <v>293</v>
      </c>
      <c r="B250" s="7" t="s">
        <v>2</v>
      </c>
      <c r="C250" s="7" t="s">
        <v>647</v>
      </c>
      <c r="D250" s="7" t="s">
        <v>639</v>
      </c>
      <c r="E250" s="8">
        <v>8.1999999999999993</v>
      </c>
      <c r="F250" s="9">
        <v>5</v>
      </c>
      <c r="G250" s="9">
        <v>2.8</v>
      </c>
      <c r="H250" s="3">
        <f t="shared" si="3"/>
        <v>60</v>
      </c>
      <c r="J250" s="3">
        <v>2.8639600000000001</v>
      </c>
    </row>
    <row r="251" spans="1:10" x14ac:dyDescent="0.4">
      <c r="A251" s="7" t="s">
        <v>294</v>
      </c>
      <c r="B251" s="7" t="s">
        <v>2</v>
      </c>
      <c r="C251" s="7" t="s">
        <v>647</v>
      </c>
      <c r="D251" s="7" t="s">
        <v>639</v>
      </c>
      <c r="E251" s="8">
        <v>7.5</v>
      </c>
      <c r="F251" s="9">
        <v>4.0999999999999996</v>
      </c>
      <c r="G251" s="9">
        <v>3.2</v>
      </c>
      <c r="H251" s="3">
        <f t="shared" si="3"/>
        <v>52</v>
      </c>
      <c r="J251" s="3">
        <v>2.5204800000000001</v>
      </c>
    </row>
    <row r="252" spans="1:10" x14ac:dyDescent="0.4">
      <c r="A252" s="7" t="s">
        <v>295</v>
      </c>
      <c r="B252" s="7" t="s">
        <v>2</v>
      </c>
      <c r="C252" s="7" t="s">
        <v>647</v>
      </c>
      <c r="D252" s="7" t="s">
        <v>639</v>
      </c>
      <c r="E252" s="8">
        <v>8.6</v>
      </c>
      <c r="F252" s="9">
        <v>4.0999999999999996</v>
      </c>
      <c r="G252" s="9">
        <v>3</v>
      </c>
      <c r="H252" s="3">
        <f t="shared" si="3"/>
        <v>55</v>
      </c>
      <c r="J252" s="3">
        <v>2.6750400000000001</v>
      </c>
    </row>
    <row r="253" spans="1:10" x14ac:dyDescent="0.4">
      <c r="A253" s="7" t="s">
        <v>210</v>
      </c>
      <c r="B253" s="7" t="s">
        <v>2</v>
      </c>
      <c r="C253" s="7" t="s">
        <v>647</v>
      </c>
      <c r="D253" s="7" t="s">
        <v>639</v>
      </c>
      <c r="E253" s="8">
        <v>7.4</v>
      </c>
      <c r="F253" s="9">
        <v>5.6</v>
      </c>
      <c r="G253" s="9">
        <v>2.9</v>
      </c>
      <c r="H253" s="3">
        <f t="shared" si="3"/>
        <v>63</v>
      </c>
      <c r="J253" s="3">
        <v>2.9765600000000001</v>
      </c>
    </row>
    <row r="254" spans="1:10" x14ac:dyDescent="0.4">
      <c r="A254" s="7" t="s">
        <v>296</v>
      </c>
      <c r="B254" s="7" t="s">
        <v>2</v>
      </c>
      <c r="C254" s="7" t="s">
        <v>647</v>
      </c>
      <c r="D254" s="7" t="s">
        <v>639</v>
      </c>
      <c r="E254" s="8">
        <v>6.6</v>
      </c>
      <c r="F254" s="9">
        <v>4.9000000000000004</v>
      </c>
      <c r="G254" s="9">
        <v>2.6</v>
      </c>
      <c r="H254" s="3">
        <f t="shared" si="3"/>
        <v>44</v>
      </c>
      <c r="J254" s="3">
        <v>2.2206400000000004</v>
      </c>
    </row>
    <row r="255" spans="1:10" x14ac:dyDescent="0.4">
      <c r="A255" s="7" t="s">
        <v>297</v>
      </c>
      <c r="B255" s="7" t="s">
        <v>2</v>
      </c>
      <c r="C255" s="7" t="s">
        <v>647</v>
      </c>
      <c r="D255" s="7" t="s">
        <v>639</v>
      </c>
      <c r="E255" s="8">
        <v>7.6</v>
      </c>
      <c r="F255" s="9">
        <v>4.5</v>
      </c>
      <c r="G255" s="9">
        <v>2.6</v>
      </c>
      <c r="H255" s="3">
        <f t="shared" si="3"/>
        <v>47</v>
      </c>
      <c r="J255" s="3">
        <v>2.3219200000000004</v>
      </c>
    </row>
    <row r="256" spans="1:10" x14ac:dyDescent="0.4">
      <c r="A256" s="7" t="s">
        <v>298</v>
      </c>
      <c r="B256" s="7" t="s">
        <v>2</v>
      </c>
      <c r="C256" s="7" t="s">
        <v>647</v>
      </c>
      <c r="D256" s="7" t="s">
        <v>639</v>
      </c>
      <c r="E256" s="8">
        <v>7.6</v>
      </c>
      <c r="F256" s="9">
        <v>4.0999999999999996</v>
      </c>
      <c r="G256" s="9">
        <v>2.6</v>
      </c>
      <c r="H256" s="3">
        <f t="shared" si="3"/>
        <v>42</v>
      </c>
      <c r="J256" s="3">
        <v>2.1564000000000001</v>
      </c>
    </row>
    <row r="257" spans="1:10" x14ac:dyDescent="0.4">
      <c r="A257" s="7" t="s">
        <v>419</v>
      </c>
      <c r="B257" s="7" t="s">
        <v>2</v>
      </c>
      <c r="C257" s="7" t="s">
        <v>647</v>
      </c>
      <c r="D257" s="7" t="s">
        <v>639</v>
      </c>
      <c r="E257" s="8">
        <v>7</v>
      </c>
      <c r="F257" s="9">
        <v>4.4000000000000004</v>
      </c>
      <c r="G257" s="9">
        <v>2.5</v>
      </c>
      <c r="H257" s="3">
        <f t="shared" si="3"/>
        <v>40</v>
      </c>
      <c r="J257" s="3">
        <v>2.0722800000000001</v>
      </c>
    </row>
    <row r="258" spans="1:10" x14ac:dyDescent="0.4">
      <c r="A258" s="7" t="s">
        <v>420</v>
      </c>
      <c r="B258" s="7" t="s">
        <v>2</v>
      </c>
      <c r="C258" s="7" t="s">
        <v>647</v>
      </c>
      <c r="D258" s="7" t="s">
        <v>639</v>
      </c>
      <c r="E258" s="8">
        <v>7.6</v>
      </c>
      <c r="F258" s="9">
        <v>4.5999999999999996</v>
      </c>
      <c r="G258" s="9">
        <v>2.7</v>
      </c>
      <c r="H258" s="3">
        <f t="shared" ref="H258:H321" si="4">ROUND((4/3)*PI()*(E258/2)*(F258/2)*(G258/2),0)</f>
        <v>49</v>
      </c>
      <c r="J258" s="3">
        <v>2.4365600000000001</v>
      </c>
    </row>
    <row r="259" spans="1:10" x14ac:dyDescent="0.4">
      <c r="A259" s="7" t="s">
        <v>421</v>
      </c>
      <c r="B259" s="7" t="s">
        <v>2</v>
      </c>
      <c r="C259" s="7" t="s">
        <v>647</v>
      </c>
      <c r="D259" s="7" t="s">
        <v>639</v>
      </c>
      <c r="E259" s="8">
        <v>7.1</v>
      </c>
      <c r="F259" s="9">
        <v>5.6</v>
      </c>
      <c r="G259" s="9">
        <v>3.1</v>
      </c>
      <c r="H259" s="3">
        <f t="shared" si="4"/>
        <v>65</v>
      </c>
      <c r="J259" s="3">
        <v>3.04108</v>
      </c>
    </row>
    <row r="260" spans="1:10" x14ac:dyDescent="0.4">
      <c r="A260" s="7" t="s">
        <v>422</v>
      </c>
      <c r="B260" s="7" t="s">
        <v>2</v>
      </c>
      <c r="C260" s="7" t="s">
        <v>647</v>
      </c>
      <c r="D260" s="7" t="s">
        <v>639</v>
      </c>
      <c r="E260" s="8">
        <v>6.8</v>
      </c>
      <c r="F260" s="9">
        <v>4.3</v>
      </c>
      <c r="G260" s="9">
        <v>2.8</v>
      </c>
      <c r="H260" s="3">
        <f t="shared" si="4"/>
        <v>43</v>
      </c>
      <c r="J260" s="3">
        <v>2.1743200000000003</v>
      </c>
    </row>
    <row r="261" spans="1:10" x14ac:dyDescent="0.4">
      <c r="A261" s="7" t="s">
        <v>423</v>
      </c>
      <c r="B261" s="7" t="s">
        <v>2</v>
      </c>
      <c r="C261" s="7" t="s">
        <v>647</v>
      </c>
      <c r="D261" s="7" t="s">
        <v>639</v>
      </c>
      <c r="E261" s="8">
        <v>7.8</v>
      </c>
      <c r="F261" s="9">
        <v>4.0999999999999996</v>
      </c>
      <c r="G261" s="9">
        <v>2.2999999999999998</v>
      </c>
      <c r="H261" s="3">
        <f t="shared" si="4"/>
        <v>39</v>
      </c>
      <c r="J261" s="3">
        <v>2.0001199999999999</v>
      </c>
    </row>
    <row r="262" spans="1:10" x14ac:dyDescent="0.4">
      <c r="A262" s="7" t="s">
        <v>544</v>
      </c>
      <c r="B262" s="7" t="s">
        <v>2</v>
      </c>
      <c r="C262" s="7" t="s">
        <v>648</v>
      </c>
      <c r="D262" s="7" t="s">
        <v>640</v>
      </c>
      <c r="E262" s="8">
        <v>8.4</v>
      </c>
      <c r="F262" s="9">
        <v>5.4</v>
      </c>
      <c r="G262" s="9">
        <v>2.9</v>
      </c>
      <c r="H262" s="3">
        <f t="shared" si="4"/>
        <v>69</v>
      </c>
      <c r="J262" s="3">
        <v>3.2146400000000002</v>
      </c>
    </row>
    <row r="263" spans="1:10" x14ac:dyDescent="0.4">
      <c r="A263" s="7" t="s">
        <v>545</v>
      </c>
      <c r="B263" s="7" t="s">
        <v>2</v>
      </c>
      <c r="C263" s="7" t="s">
        <v>648</v>
      </c>
      <c r="D263" s="7" t="s">
        <v>640</v>
      </c>
      <c r="E263" s="8">
        <v>9.1999999999999993</v>
      </c>
      <c r="F263" s="9">
        <v>4.7</v>
      </c>
      <c r="G263" s="9">
        <v>3.5</v>
      </c>
      <c r="H263" s="3">
        <f t="shared" si="4"/>
        <v>79</v>
      </c>
      <c r="J263" s="3">
        <v>3.6292400000000002</v>
      </c>
    </row>
    <row r="264" spans="1:10" x14ac:dyDescent="0.4">
      <c r="A264" s="7" t="s">
        <v>546</v>
      </c>
      <c r="B264" s="7" t="s">
        <v>2</v>
      </c>
      <c r="C264" s="7" t="s">
        <v>648</v>
      </c>
      <c r="D264" s="7" t="s">
        <v>640</v>
      </c>
      <c r="E264" s="8">
        <v>7.3</v>
      </c>
      <c r="F264" s="9">
        <v>5.3</v>
      </c>
      <c r="G264" s="9">
        <v>2.6</v>
      </c>
      <c r="H264" s="3">
        <f t="shared" si="4"/>
        <v>53</v>
      </c>
      <c r="J264" s="3">
        <v>2.5664400000000001</v>
      </c>
    </row>
    <row r="265" spans="1:10" x14ac:dyDescent="0.4">
      <c r="A265" s="7" t="s">
        <v>547</v>
      </c>
      <c r="B265" s="7" t="s">
        <v>2</v>
      </c>
      <c r="C265" s="7" t="s">
        <v>648</v>
      </c>
      <c r="D265" s="7" t="s">
        <v>640</v>
      </c>
      <c r="E265" s="8">
        <v>8.6999999999999993</v>
      </c>
      <c r="F265" s="9">
        <v>5.2</v>
      </c>
      <c r="G265" s="9">
        <v>3.6</v>
      </c>
      <c r="H265" s="3">
        <f t="shared" si="4"/>
        <v>85</v>
      </c>
      <c r="J265" s="3">
        <v>3.8706000000000005</v>
      </c>
    </row>
    <row r="266" spans="1:10" x14ac:dyDescent="0.4">
      <c r="A266" s="7" t="s">
        <v>548</v>
      </c>
      <c r="B266" s="7" t="s">
        <v>2</v>
      </c>
      <c r="C266" s="7" t="s">
        <v>648</v>
      </c>
      <c r="D266" s="7" t="s">
        <v>640</v>
      </c>
      <c r="E266" s="8">
        <v>8.1999999999999993</v>
      </c>
      <c r="F266" s="9">
        <v>5.5</v>
      </c>
      <c r="G266" s="9">
        <v>3</v>
      </c>
      <c r="H266" s="3">
        <f t="shared" si="4"/>
        <v>71</v>
      </c>
      <c r="J266" s="3">
        <v>3.29332</v>
      </c>
    </row>
    <row r="267" spans="1:10" x14ac:dyDescent="0.4">
      <c r="A267" s="7" t="s">
        <v>549</v>
      </c>
      <c r="B267" s="7" t="s">
        <v>2</v>
      </c>
      <c r="C267" s="7" t="s">
        <v>648</v>
      </c>
      <c r="D267" s="7" t="s">
        <v>640</v>
      </c>
      <c r="E267" s="8">
        <v>8.1</v>
      </c>
      <c r="F267" s="9">
        <v>5.4</v>
      </c>
      <c r="G267" s="9">
        <v>3</v>
      </c>
      <c r="H267" s="3">
        <f t="shared" si="4"/>
        <v>69</v>
      </c>
      <c r="J267" s="3">
        <v>3.2078800000000003</v>
      </c>
    </row>
    <row r="268" spans="1:10" x14ac:dyDescent="0.4">
      <c r="A268" s="7" t="s">
        <v>550</v>
      </c>
      <c r="B268" s="7" t="s">
        <v>2</v>
      </c>
      <c r="C268" s="7" t="s">
        <v>648</v>
      </c>
      <c r="D268" s="7" t="s">
        <v>640</v>
      </c>
      <c r="E268" s="8">
        <v>9</v>
      </c>
      <c r="F268" s="9">
        <v>6.1</v>
      </c>
      <c r="G268" s="9">
        <v>3</v>
      </c>
      <c r="H268" s="3">
        <f t="shared" si="4"/>
        <v>86</v>
      </c>
      <c r="J268" s="3">
        <v>3.9090800000000003</v>
      </c>
    </row>
    <row r="269" spans="1:10" x14ac:dyDescent="0.4">
      <c r="A269" s="7" t="s">
        <v>551</v>
      </c>
      <c r="B269" s="7" t="s">
        <v>2</v>
      </c>
      <c r="C269" s="7" t="s">
        <v>648</v>
      </c>
      <c r="D269" s="7" t="s">
        <v>640</v>
      </c>
      <c r="E269" s="8">
        <v>9.8000000000000007</v>
      </c>
      <c r="F269" s="9">
        <v>5.6</v>
      </c>
      <c r="G269" s="9">
        <v>2.9</v>
      </c>
      <c r="H269" s="3">
        <f t="shared" si="4"/>
        <v>83</v>
      </c>
      <c r="J269" s="3">
        <v>3.7928800000000003</v>
      </c>
    </row>
    <row r="270" spans="1:10" x14ac:dyDescent="0.4">
      <c r="A270" s="7" t="s">
        <v>552</v>
      </c>
      <c r="B270" s="7" t="s">
        <v>2</v>
      </c>
      <c r="C270" s="7" t="s">
        <v>648</v>
      </c>
      <c r="D270" s="7" t="s">
        <v>640</v>
      </c>
      <c r="E270" s="8">
        <v>9.5</v>
      </c>
      <c r="F270" s="9">
        <v>4.8</v>
      </c>
      <c r="G270" s="9">
        <v>3.2</v>
      </c>
      <c r="H270" s="3">
        <f t="shared" si="4"/>
        <v>76</v>
      </c>
      <c r="J270" s="3">
        <v>3.5157600000000002</v>
      </c>
    </row>
    <row r="271" spans="1:10" x14ac:dyDescent="0.4">
      <c r="A271" s="7" t="s">
        <v>553</v>
      </c>
      <c r="B271" s="7" t="s">
        <v>2</v>
      </c>
      <c r="C271" s="7" t="s">
        <v>648</v>
      </c>
      <c r="D271" s="7" t="s">
        <v>640</v>
      </c>
      <c r="E271" s="8">
        <v>9.3000000000000007</v>
      </c>
      <c r="F271" s="9">
        <v>5.6</v>
      </c>
      <c r="G271" s="9">
        <v>2.6</v>
      </c>
      <c r="H271" s="3">
        <f t="shared" si="4"/>
        <v>71</v>
      </c>
      <c r="J271" s="3">
        <v>3.29556</v>
      </c>
    </row>
    <row r="272" spans="1:10" x14ac:dyDescent="0.4">
      <c r="A272" s="7" t="s">
        <v>554</v>
      </c>
      <c r="B272" s="7" t="s">
        <v>2</v>
      </c>
      <c r="C272" s="7" t="s">
        <v>648</v>
      </c>
      <c r="D272" s="7" t="s">
        <v>640</v>
      </c>
      <c r="E272" s="8">
        <v>7.5</v>
      </c>
      <c r="F272" s="9">
        <v>5.2</v>
      </c>
      <c r="G272" s="9">
        <v>2.7</v>
      </c>
      <c r="H272" s="3">
        <f t="shared" si="4"/>
        <v>55</v>
      </c>
      <c r="J272" s="3">
        <v>2.665</v>
      </c>
    </row>
    <row r="273" spans="1:10" x14ac:dyDescent="0.4">
      <c r="A273" s="7" t="s">
        <v>555</v>
      </c>
      <c r="B273" s="7" t="s">
        <v>2</v>
      </c>
      <c r="C273" s="7" t="s">
        <v>648</v>
      </c>
      <c r="D273" s="7" t="s">
        <v>640</v>
      </c>
      <c r="E273" s="8">
        <v>8.8000000000000007</v>
      </c>
      <c r="F273" s="9">
        <v>5.8</v>
      </c>
      <c r="G273" s="9">
        <v>4</v>
      </c>
      <c r="H273" s="3">
        <f t="shared" si="4"/>
        <v>107</v>
      </c>
      <c r="J273" s="3">
        <v>4.7355200000000002</v>
      </c>
    </row>
    <row r="274" spans="1:10" x14ac:dyDescent="0.4">
      <c r="A274" s="7" t="s">
        <v>556</v>
      </c>
      <c r="B274" s="7" t="s">
        <v>2</v>
      </c>
      <c r="C274" s="7" t="s">
        <v>648</v>
      </c>
      <c r="D274" s="7" t="s">
        <v>640</v>
      </c>
      <c r="E274" s="8">
        <v>8</v>
      </c>
      <c r="F274" s="9">
        <v>5.8</v>
      </c>
      <c r="G274" s="9">
        <v>3.1</v>
      </c>
      <c r="H274" s="3">
        <f t="shared" si="4"/>
        <v>75</v>
      </c>
      <c r="J274" s="3">
        <v>3.4721600000000001</v>
      </c>
    </row>
    <row r="275" spans="1:10" x14ac:dyDescent="0.4">
      <c r="A275" s="7" t="s">
        <v>557</v>
      </c>
      <c r="B275" s="7" t="s">
        <v>2</v>
      </c>
      <c r="C275" s="7" t="s">
        <v>648</v>
      </c>
      <c r="D275" s="7" t="s">
        <v>640</v>
      </c>
      <c r="E275" s="8">
        <v>7.5</v>
      </c>
      <c r="F275" s="9">
        <v>5.8</v>
      </c>
      <c r="G275" s="9">
        <v>3.1</v>
      </c>
      <c r="H275" s="3">
        <f t="shared" si="4"/>
        <v>71</v>
      </c>
      <c r="J275" s="3">
        <v>3.2838800000000004</v>
      </c>
    </row>
    <row r="276" spans="1:10" x14ac:dyDescent="0.4">
      <c r="A276" s="7" t="s">
        <v>558</v>
      </c>
      <c r="B276" s="7" t="s">
        <v>2</v>
      </c>
      <c r="C276" s="7" t="s">
        <v>648</v>
      </c>
      <c r="D276" s="7" t="s">
        <v>640</v>
      </c>
      <c r="E276" s="8">
        <v>9.4</v>
      </c>
      <c r="F276" s="9">
        <v>7.1</v>
      </c>
      <c r="G276" s="9">
        <v>3.7</v>
      </c>
      <c r="H276" s="3">
        <f t="shared" si="4"/>
        <v>129</v>
      </c>
      <c r="J276" s="3">
        <v>5.6314400000000004</v>
      </c>
    </row>
    <row r="277" spans="1:10" x14ac:dyDescent="0.4">
      <c r="A277" s="7" t="s">
        <v>559</v>
      </c>
      <c r="B277" s="7" t="s">
        <v>2</v>
      </c>
      <c r="C277" s="7" t="s">
        <v>648</v>
      </c>
      <c r="D277" s="7" t="s">
        <v>640</v>
      </c>
      <c r="E277" s="8">
        <v>8</v>
      </c>
      <c r="F277" s="9">
        <v>4.9000000000000004</v>
      </c>
      <c r="G277" s="9">
        <v>3.1</v>
      </c>
      <c r="H277" s="3">
        <f t="shared" si="4"/>
        <v>64</v>
      </c>
      <c r="J277" s="3">
        <v>3.0047200000000003</v>
      </c>
    </row>
    <row r="278" spans="1:10" x14ac:dyDescent="0.4">
      <c r="A278" s="7" t="s">
        <v>560</v>
      </c>
      <c r="B278" s="7" t="s">
        <v>2</v>
      </c>
      <c r="C278" s="7" t="s">
        <v>648</v>
      </c>
      <c r="D278" s="7" t="s">
        <v>640</v>
      </c>
      <c r="E278" s="8">
        <v>8.8000000000000007</v>
      </c>
      <c r="F278" s="9">
        <v>6</v>
      </c>
      <c r="G278" s="9">
        <v>3.3</v>
      </c>
      <c r="H278" s="3">
        <f t="shared" si="4"/>
        <v>91</v>
      </c>
      <c r="J278" s="3">
        <v>4.1088800000000001</v>
      </c>
    </row>
    <row r="279" spans="1:10" x14ac:dyDescent="0.4">
      <c r="A279" s="7" t="s">
        <v>561</v>
      </c>
      <c r="B279" s="7" t="s">
        <v>2</v>
      </c>
      <c r="C279" s="7" t="s">
        <v>648</v>
      </c>
      <c r="D279" s="7" t="s">
        <v>640</v>
      </c>
      <c r="E279" s="8">
        <v>7.1</v>
      </c>
      <c r="F279" s="9">
        <v>4.9000000000000004</v>
      </c>
      <c r="G279" s="9">
        <v>3.3</v>
      </c>
      <c r="H279" s="3">
        <f t="shared" si="4"/>
        <v>60</v>
      </c>
      <c r="J279" s="3">
        <v>2.8641200000000002</v>
      </c>
    </row>
    <row r="280" spans="1:10" x14ac:dyDescent="0.4">
      <c r="A280" s="7" t="s">
        <v>562</v>
      </c>
      <c r="B280" s="7" t="s">
        <v>2</v>
      </c>
      <c r="C280" s="7" t="s">
        <v>648</v>
      </c>
      <c r="D280" s="7" t="s">
        <v>640</v>
      </c>
      <c r="E280" s="8">
        <v>8</v>
      </c>
      <c r="F280" s="9">
        <v>4.7</v>
      </c>
      <c r="G280" s="9">
        <v>2.7</v>
      </c>
      <c r="H280" s="3">
        <f t="shared" si="4"/>
        <v>53</v>
      </c>
      <c r="J280" s="3">
        <v>2.5858400000000001</v>
      </c>
    </row>
    <row r="281" spans="1:10" x14ac:dyDescent="0.4">
      <c r="A281" s="7" t="s">
        <v>563</v>
      </c>
      <c r="B281" s="7" t="s">
        <v>2</v>
      </c>
      <c r="C281" s="7" t="s">
        <v>648</v>
      </c>
      <c r="D281" s="7" t="s">
        <v>640</v>
      </c>
      <c r="E281" s="8">
        <v>8.9</v>
      </c>
      <c r="F281" s="9">
        <v>5.6</v>
      </c>
      <c r="G281" s="9">
        <v>2.7</v>
      </c>
      <c r="H281" s="3">
        <f t="shared" si="4"/>
        <v>70</v>
      </c>
      <c r="J281" s="3">
        <v>3.278</v>
      </c>
    </row>
    <row r="282" spans="1:10" x14ac:dyDescent="0.4">
      <c r="A282" s="7" t="s">
        <v>564</v>
      </c>
      <c r="B282" s="7" t="s">
        <v>2</v>
      </c>
      <c r="C282" s="7" t="s">
        <v>648</v>
      </c>
      <c r="D282" s="7" t="s">
        <v>640</v>
      </c>
      <c r="E282" s="8">
        <v>8.4</v>
      </c>
      <c r="F282" s="9">
        <v>6.5</v>
      </c>
      <c r="G282" s="9">
        <v>3.2</v>
      </c>
      <c r="H282" s="3">
        <f t="shared" si="4"/>
        <v>91</v>
      </c>
      <c r="J282" s="3">
        <v>4.1189200000000001</v>
      </c>
    </row>
    <row r="283" spans="1:10" x14ac:dyDescent="0.4">
      <c r="A283" s="7" t="s">
        <v>565</v>
      </c>
      <c r="B283" s="7" t="s">
        <v>2</v>
      </c>
      <c r="C283" s="7" t="s">
        <v>648</v>
      </c>
      <c r="D283" s="7" t="s">
        <v>640</v>
      </c>
      <c r="E283" s="8">
        <v>8.1999999999999993</v>
      </c>
      <c r="F283" s="9">
        <v>4.5999999999999996</v>
      </c>
      <c r="G283" s="9">
        <v>2.5</v>
      </c>
      <c r="H283" s="3">
        <f t="shared" si="4"/>
        <v>49</v>
      </c>
      <c r="J283" s="3">
        <v>2.4346000000000001</v>
      </c>
    </row>
    <row r="284" spans="1:10" x14ac:dyDescent="0.4">
      <c r="A284" s="7" t="s">
        <v>566</v>
      </c>
      <c r="B284" s="7" t="s">
        <v>2</v>
      </c>
      <c r="C284" s="7" t="s">
        <v>648</v>
      </c>
      <c r="D284" s="7" t="s">
        <v>640</v>
      </c>
      <c r="E284" s="8">
        <v>10.4</v>
      </c>
      <c r="F284" s="9">
        <v>4</v>
      </c>
      <c r="G284" s="9">
        <v>2.6</v>
      </c>
      <c r="H284" s="3">
        <f t="shared" si="4"/>
        <v>57</v>
      </c>
      <c r="J284" s="3">
        <v>2.7248800000000002</v>
      </c>
    </row>
    <row r="285" spans="1:10" x14ac:dyDescent="0.4">
      <c r="A285" s="7" t="s">
        <v>567</v>
      </c>
      <c r="B285" s="7" t="s">
        <v>2</v>
      </c>
      <c r="C285" s="7" t="s">
        <v>648</v>
      </c>
      <c r="D285" s="7" t="s">
        <v>640</v>
      </c>
      <c r="E285" s="8">
        <v>8.9</v>
      </c>
      <c r="F285" s="9">
        <v>5.8</v>
      </c>
      <c r="G285" s="9">
        <v>2.6</v>
      </c>
      <c r="H285" s="3">
        <f t="shared" si="4"/>
        <v>70</v>
      </c>
      <c r="J285" s="3">
        <v>3.2705200000000003</v>
      </c>
    </row>
    <row r="286" spans="1:10" x14ac:dyDescent="0.4">
      <c r="A286" s="7" t="s">
        <v>568</v>
      </c>
      <c r="B286" s="7" t="s">
        <v>2</v>
      </c>
      <c r="C286" s="7" t="s">
        <v>648</v>
      </c>
      <c r="D286" s="7" t="s">
        <v>640</v>
      </c>
      <c r="E286" s="8">
        <v>8.6</v>
      </c>
      <c r="F286" s="9">
        <v>5.0999999999999996</v>
      </c>
      <c r="G286" s="9">
        <v>2.9</v>
      </c>
      <c r="H286" s="3">
        <f t="shared" si="4"/>
        <v>67</v>
      </c>
      <c r="J286" s="3">
        <v>3.1235600000000003</v>
      </c>
    </row>
    <row r="287" spans="1:10" x14ac:dyDescent="0.4">
      <c r="A287" s="7" t="s">
        <v>569</v>
      </c>
      <c r="B287" s="7" t="s">
        <v>2</v>
      </c>
      <c r="C287" s="7" t="s">
        <v>648</v>
      </c>
      <c r="D287" s="7" t="s">
        <v>640</v>
      </c>
      <c r="E287" s="8">
        <v>8.5</v>
      </c>
      <c r="F287" s="9">
        <v>4.8</v>
      </c>
      <c r="G287" s="9">
        <v>3.1</v>
      </c>
      <c r="H287" s="3">
        <f t="shared" si="4"/>
        <v>66</v>
      </c>
      <c r="J287" s="3">
        <v>3.1086</v>
      </c>
    </row>
    <row r="288" spans="1:10" x14ac:dyDescent="0.4">
      <c r="A288" s="7" t="s">
        <v>570</v>
      </c>
      <c r="B288" s="7" t="s">
        <v>2</v>
      </c>
      <c r="C288" s="7" t="s">
        <v>648</v>
      </c>
      <c r="D288" s="7" t="s">
        <v>640</v>
      </c>
      <c r="E288" s="8">
        <v>9</v>
      </c>
      <c r="F288" s="9">
        <v>5.5</v>
      </c>
      <c r="G288" s="9">
        <v>2.9</v>
      </c>
      <c r="H288" s="3">
        <f t="shared" si="4"/>
        <v>75</v>
      </c>
      <c r="J288" s="3">
        <v>3.4661200000000001</v>
      </c>
    </row>
    <row r="289" spans="1:10" x14ac:dyDescent="0.4">
      <c r="A289" s="7" t="s">
        <v>571</v>
      </c>
      <c r="B289" s="7" t="s">
        <v>2</v>
      </c>
      <c r="C289" s="7" t="s">
        <v>648</v>
      </c>
      <c r="D289" s="7" t="s">
        <v>640</v>
      </c>
      <c r="E289" s="8">
        <v>9.6999999999999993</v>
      </c>
      <c r="F289" s="9">
        <v>5.5</v>
      </c>
      <c r="G289" s="9">
        <v>3.1</v>
      </c>
      <c r="H289" s="3">
        <f t="shared" si="4"/>
        <v>87</v>
      </c>
      <c r="J289" s="3">
        <v>3.9234000000000004</v>
      </c>
    </row>
    <row r="290" spans="1:10" x14ac:dyDescent="0.4">
      <c r="A290" s="7" t="s">
        <v>572</v>
      </c>
      <c r="B290" s="7" t="s">
        <v>2</v>
      </c>
      <c r="C290" s="7" t="s">
        <v>648</v>
      </c>
      <c r="D290" s="7" t="s">
        <v>640</v>
      </c>
      <c r="E290" s="8">
        <v>10.1</v>
      </c>
      <c r="F290" s="9">
        <v>4.5</v>
      </c>
      <c r="G290" s="9">
        <v>2.5</v>
      </c>
      <c r="H290" s="3">
        <f t="shared" si="4"/>
        <v>59</v>
      </c>
      <c r="J290" s="3">
        <v>2.8393600000000001</v>
      </c>
    </row>
    <row r="291" spans="1:10" x14ac:dyDescent="0.4">
      <c r="A291" s="7" t="s">
        <v>573</v>
      </c>
      <c r="B291" s="7" t="s">
        <v>2</v>
      </c>
      <c r="C291" s="7" t="s">
        <v>648</v>
      </c>
      <c r="D291" s="7" t="s">
        <v>640</v>
      </c>
      <c r="E291" s="8">
        <v>8.9</v>
      </c>
      <c r="F291" s="9">
        <v>5.4</v>
      </c>
      <c r="G291" s="9">
        <v>2.6</v>
      </c>
      <c r="H291" s="3">
        <f t="shared" si="4"/>
        <v>65</v>
      </c>
      <c r="J291" s="3">
        <v>3.0766800000000001</v>
      </c>
    </row>
    <row r="292" spans="1:10" x14ac:dyDescent="0.4">
      <c r="A292" s="7" t="s">
        <v>574</v>
      </c>
      <c r="B292" s="7" t="s">
        <v>2</v>
      </c>
      <c r="C292" s="7" t="s">
        <v>648</v>
      </c>
      <c r="D292" s="7" t="s">
        <v>640</v>
      </c>
      <c r="E292" s="8">
        <v>9.1</v>
      </c>
      <c r="F292" s="9">
        <v>5.5</v>
      </c>
      <c r="G292" s="9">
        <v>3</v>
      </c>
      <c r="H292" s="3">
        <f t="shared" si="4"/>
        <v>79</v>
      </c>
      <c r="J292" s="3">
        <v>3.6043200000000004</v>
      </c>
    </row>
    <row r="293" spans="1:10" x14ac:dyDescent="0.4">
      <c r="A293" s="7" t="s">
        <v>575</v>
      </c>
      <c r="B293" s="7" t="s">
        <v>2</v>
      </c>
      <c r="C293" s="7" t="s">
        <v>648</v>
      </c>
      <c r="D293" s="7" t="s">
        <v>640</v>
      </c>
      <c r="E293" s="8">
        <v>9.1999999999999993</v>
      </c>
      <c r="F293" s="9">
        <v>5.9</v>
      </c>
      <c r="G293" s="9">
        <v>2.8</v>
      </c>
      <c r="H293" s="3">
        <f t="shared" si="4"/>
        <v>80</v>
      </c>
      <c r="J293" s="3">
        <v>3.6427600000000004</v>
      </c>
    </row>
    <row r="294" spans="1:10" x14ac:dyDescent="0.4">
      <c r="A294" s="7" t="s">
        <v>576</v>
      </c>
      <c r="B294" s="7" t="s">
        <v>2</v>
      </c>
      <c r="C294" s="7" t="s">
        <v>648</v>
      </c>
      <c r="D294" s="7" t="s">
        <v>640</v>
      </c>
      <c r="E294" s="8">
        <v>8.6999999999999993</v>
      </c>
      <c r="F294" s="9">
        <v>5</v>
      </c>
      <c r="G294" s="9">
        <v>2.7</v>
      </c>
      <c r="H294" s="3">
        <f t="shared" si="4"/>
        <v>61</v>
      </c>
      <c r="J294" s="3">
        <v>2.9194800000000001</v>
      </c>
    </row>
    <row r="295" spans="1:10" x14ac:dyDescent="0.4">
      <c r="A295" s="7" t="s">
        <v>577</v>
      </c>
      <c r="B295" s="7" t="s">
        <v>2</v>
      </c>
      <c r="C295" s="7" t="s">
        <v>648</v>
      </c>
      <c r="D295" s="7" t="s">
        <v>640</v>
      </c>
      <c r="E295" s="8">
        <v>8.1999999999999993</v>
      </c>
      <c r="F295" s="9">
        <v>5</v>
      </c>
      <c r="G295" s="9">
        <v>2.5</v>
      </c>
      <c r="H295" s="3">
        <f t="shared" si="4"/>
        <v>54</v>
      </c>
      <c r="J295" s="3">
        <v>2.60636</v>
      </c>
    </row>
    <row r="296" spans="1:10" x14ac:dyDescent="0.4">
      <c r="A296" s="7" t="s">
        <v>578</v>
      </c>
      <c r="B296" s="7" t="s">
        <v>2</v>
      </c>
      <c r="C296" s="7" t="s">
        <v>648</v>
      </c>
      <c r="D296" s="7" t="s">
        <v>640</v>
      </c>
      <c r="E296" s="8">
        <v>8.6999999999999993</v>
      </c>
      <c r="F296" s="9">
        <v>4.5</v>
      </c>
      <c r="G296" s="9">
        <v>3</v>
      </c>
      <c r="H296" s="3">
        <f t="shared" si="4"/>
        <v>61</v>
      </c>
      <c r="J296" s="3">
        <v>2.9194800000000001</v>
      </c>
    </row>
    <row r="297" spans="1:10" x14ac:dyDescent="0.4">
      <c r="A297" s="7" t="s">
        <v>579</v>
      </c>
      <c r="B297" s="7" t="s">
        <v>2</v>
      </c>
      <c r="C297" s="7" t="s">
        <v>648</v>
      </c>
      <c r="D297" s="7" t="s">
        <v>640</v>
      </c>
      <c r="E297" s="8">
        <v>8.9</v>
      </c>
      <c r="F297" s="9">
        <v>5.4</v>
      </c>
      <c r="G297" s="9">
        <v>3</v>
      </c>
      <c r="H297" s="3">
        <f t="shared" si="4"/>
        <v>75</v>
      </c>
      <c r="J297" s="3">
        <v>3.4792800000000002</v>
      </c>
    </row>
    <row r="298" spans="1:10" x14ac:dyDescent="0.4">
      <c r="A298" s="7" t="s">
        <v>580</v>
      </c>
      <c r="B298" s="7" t="s">
        <v>2</v>
      </c>
      <c r="C298" s="7" t="s">
        <v>648</v>
      </c>
      <c r="D298" s="7" t="s">
        <v>640</v>
      </c>
      <c r="E298" s="8">
        <v>8</v>
      </c>
      <c r="F298" s="9">
        <v>5.0999999999999996</v>
      </c>
      <c r="G298" s="9">
        <v>3.7</v>
      </c>
      <c r="H298" s="3">
        <f t="shared" si="4"/>
        <v>79</v>
      </c>
      <c r="J298" s="3">
        <v>3.6212800000000001</v>
      </c>
    </row>
    <row r="299" spans="1:10" x14ac:dyDescent="0.4">
      <c r="A299" s="7" t="s">
        <v>581</v>
      </c>
      <c r="B299" s="7" t="s">
        <v>2</v>
      </c>
      <c r="C299" s="7" t="s">
        <v>648</v>
      </c>
      <c r="D299" s="7" t="s">
        <v>640</v>
      </c>
      <c r="E299" s="8">
        <v>9.5</v>
      </c>
      <c r="F299" s="9">
        <v>4</v>
      </c>
      <c r="G299" s="9">
        <v>2.5</v>
      </c>
      <c r="H299" s="3">
        <f t="shared" si="4"/>
        <v>50</v>
      </c>
      <c r="J299" s="3">
        <v>2.4492799999999999</v>
      </c>
    </row>
    <row r="300" spans="1:10" x14ac:dyDescent="0.4">
      <c r="A300" s="7" t="s">
        <v>582</v>
      </c>
      <c r="B300" s="7" t="s">
        <v>2</v>
      </c>
      <c r="C300" s="7" t="s">
        <v>648</v>
      </c>
      <c r="D300" s="7" t="s">
        <v>640</v>
      </c>
      <c r="E300" s="8">
        <v>8.9</v>
      </c>
      <c r="F300" s="9">
        <v>6.5</v>
      </c>
      <c r="G300" s="9">
        <v>3.1</v>
      </c>
      <c r="H300" s="3">
        <f t="shared" si="4"/>
        <v>94</v>
      </c>
      <c r="J300" s="3">
        <v>4.2156000000000002</v>
      </c>
    </row>
    <row r="301" spans="1:10" x14ac:dyDescent="0.4">
      <c r="A301" s="7" t="s">
        <v>583</v>
      </c>
      <c r="B301" s="7" t="s">
        <v>2</v>
      </c>
      <c r="C301" s="7" t="s">
        <v>648</v>
      </c>
      <c r="D301" s="7" t="s">
        <v>640</v>
      </c>
      <c r="E301" s="8">
        <v>9</v>
      </c>
      <c r="F301" s="9">
        <v>6</v>
      </c>
      <c r="G301" s="9">
        <v>3</v>
      </c>
      <c r="H301" s="3">
        <f t="shared" si="4"/>
        <v>85</v>
      </c>
      <c r="J301" s="3">
        <v>3.8525200000000002</v>
      </c>
    </row>
    <row r="302" spans="1:10" x14ac:dyDescent="0.4">
      <c r="A302" s="7" t="s">
        <v>584</v>
      </c>
      <c r="B302" s="7" t="s">
        <v>2</v>
      </c>
      <c r="C302" s="7" t="s">
        <v>648</v>
      </c>
      <c r="D302" s="7" t="s">
        <v>640</v>
      </c>
      <c r="E302" s="8">
        <v>7.5</v>
      </c>
      <c r="F302" s="9">
        <v>5.0999999999999996</v>
      </c>
      <c r="G302" s="9">
        <v>3.1</v>
      </c>
      <c r="H302" s="3">
        <f t="shared" si="4"/>
        <v>62</v>
      </c>
      <c r="J302" s="3">
        <v>2.9430400000000003</v>
      </c>
    </row>
    <row r="303" spans="1:10" x14ac:dyDescent="0.4">
      <c r="A303" s="7" t="s">
        <v>585</v>
      </c>
      <c r="B303" s="7" t="s">
        <v>2</v>
      </c>
      <c r="C303" s="7" t="s">
        <v>648</v>
      </c>
      <c r="D303" s="7" t="s">
        <v>640</v>
      </c>
      <c r="E303" s="8">
        <v>8.1</v>
      </c>
      <c r="F303" s="9">
        <v>4.5</v>
      </c>
      <c r="G303" s="9">
        <v>2.8</v>
      </c>
      <c r="H303" s="3">
        <f t="shared" si="4"/>
        <v>53</v>
      </c>
      <c r="J303" s="3">
        <v>2.5971200000000003</v>
      </c>
    </row>
    <row r="304" spans="1:10" x14ac:dyDescent="0.4">
      <c r="A304" s="7" t="s">
        <v>586</v>
      </c>
      <c r="B304" s="7" t="s">
        <v>2</v>
      </c>
      <c r="C304" s="7" t="s">
        <v>648</v>
      </c>
      <c r="D304" s="7" t="s">
        <v>640</v>
      </c>
      <c r="E304" s="8">
        <v>9.3000000000000007</v>
      </c>
      <c r="F304" s="9">
        <v>4.5999999999999996</v>
      </c>
      <c r="G304" s="9">
        <v>2.9</v>
      </c>
      <c r="H304" s="3">
        <f t="shared" si="4"/>
        <v>65</v>
      </c>
      <c r="J304" s="3">
        <v>3.05796</v>
      </c>
    </row>
    <row r="305" spans="1:10" x14ac:dyDescent="0.4">
      <c r="A305" s="7" t="s">
        <v>587</v>
      </c>
      <c r="B305" s="7" t="s">
        <v>2</v>
      </c>
      <c r="C305" s="7" t="s">
        <v>648</v>
      </c>
      <c r="D305" s="7" t="s">
        <v>640</v>
      </c>
      <c r="E305" s="8">
        <v>6.1</v>
      </c>
      <c r="F305" s="9">
        <v>5.3</v>
      </c>
      <c r="G305" s="9">
        <v>2.4</v>
      </c>
      <c r="H305" s="3">
        <f t="shared" si="4"/>
        <v>41</v>
      </c>
      <c r="J305" s="3">
        <v>2.0846800000000001</v>
      </c>
    </row>
    <row r="306" spans="1:10" x14ac:dyDescent="0.4">
      <c r="A306" s="7" t="s">
        <v>588</v>
      </c>
      <c r="B306" s="7" t="s">
        <v>2</v>
      </c>
      <c r="C306" s="7" t="s">
        <v>648</v>
      </c>
      <c r="D306" s="7" t="s">
        <v>640</v>
      </c>
      <c r="E306" s="8">
        <v>7.3</v>
      </c>
      <c r="F306" s="9">
        <v>4.5999999999999996</v>
      </c>
      <c r="G306" s="9">
        <v>2.8</v>
      </c>
      <c r="H306" s="3">
        <f t="shared" si="4"/>
        <v>49</v>
      </c>
      <c r="J306" s="3">
        <v>2.4288400000000001</v>
      </c>
    </row>
    <row r="307" spans="1:10" x14ac:dyDescent="0.4">
      <c r="A307" s="7" t="s">
        <v>11</v>
      </c>
      <c r="B307" s="7" t="s">
        <v>1</v>
      </c>
      <c r="C307" s="7" t="s">
        <v>647</v>
      </c>
      <c r="D307" s="7" t="s">
        <v>641</v>
      </c>
      <c r="E307" s="8">
        <v>8.9</v>
      </c>
      <c r="F307" s="9">
        <v>6.5</v>
      </c>
      <c r="G307" s="9">
        <v>3.8</v>
      </c>
      <c r="H307" s="3">
        <f t="shared" si="4"/>
        <v>115</v>
      </c>
      <c r="I307" s="3">
        <v>3.54</v>
      </c>
      <c r="J307" s="3">
        <v>5.06372</v>
      </c>
    </row>
    <row r="308" spans="1:10" x14ac:dyDescent="0.4">
      <c r="A308" s="7" t="s">
        <v>21</v>
      </c>
      <c r="B308" s="7" t="s">
        <v>1</v>
      </c>
      <c r="C308" s="7" t="s">
        <v>647</v>
      </c>
      <c r="D308" s="7" t="s">
        <v>641</v>
      </c>
      <c r="E308" s="8">
        <v>6.8</v>
      </c>
      <c r="F308" s="9">
        <v>5</v>
      </c>
      <c r="G308" s="9">
        <v>3.1</v>
      </c>
      <c r="H308" s="3">
        <f t="shared" si="4"/>
        <v>55</v>
      </c>
      <c r="I308" s="3">
        <v>2.0499999999999998</v>
      </c>
      <c r="J308" s="3">
        <v>2.6670800000000003</v>
      </c>
    </row>
    <row r="309" spans="1:10" x14ac:dyDescent="0.4">
      <c r="A309" s="7" t="s">
        <v>16</v>
      </c>
      <c r="B309" s="7" t="s">
        <v>1</v>
      </c>
      <c r="C309" s="7" t="s">
        <v>647</v>
      </c>
      <c r="D309" s="7" t="s">
        <v>641</v>
      </c>
      <c r="E309" s="8">
        <v>8.4</v>
      </c>
      <c r="F309" s="9">
        <v>5.7</v>
      </c>
      <c r="G309" s="9">
        <v>2.6</v>
      </c>
      <c r="H309" s="3">
        <f t="shared" si="4"/>
        <v>65</v>
      </c>
      <c r="I309" s="3">
        <v>2.54</v>
      </c>
      <c r="J309" s="3">
        <v>3.0668800000000003</v>
      </c>
    </row>
    <row r="310" spans="1:10" x14ac:dyDescent="0.4">
      <c r="A310" s="7" t="s">
        <v>194</v>
      </c>
      <c r="B310" s="7" t="s">
        <v>1</v>
      </c>
      <c r="C310" s="7" t="s">
        <v>647</v>
      </c>
      <c r="D310" s="7" t="s">
        <v>641</v>
      </c>
      <c r="E310" s="8">
        <v>8.1</v>
      </c>
      <c r="F310" s="9">
        <v>5.2</v>
      </c>
      <c r="G310" s="9">
        <v>3.2</v>
      </c>
      <c r="H310" s="3">
        <f t="shared" si="4"/>
        <v>71</v>
      </c>
      <c r="J310" s="3">
        <v>3.2825200000000003</v>
      </c>
    </row>
    <row r="311" spans="1:10" x14ac:dyDescent="0.4">
      <c r="A311" s="7" t="s">
        <v>187</v>
      </c>
      <c r="B311" s="7" t="s">
        <v>1</v>
      </c>
      <c r="C311" s="7" t="s">
        <v>647</v>
      </c>
      <c r="D311" s="7" t="s">
        <v>641</v>
      </c>
      <c r="E311" s="8">
        <v>8.1</v>
      </c>
      <c r="F311" s="9">
        <v>6.5</v>
      </c>
      <c r="G311" s="9">
        <v>3</v>
      </c>
      <c r="H311" s="3">
        <f t="shared" si="4"/>
        <v>83</v>
      </c>
      <c r="I311" s="3">
        <v>3.55</v>
      </c>
      <c r="J311" s="3">
        <v>3.7676800000000004</v>
      </c>
    </row>
    <row r="312" spans="1:10" x14ac:dyDescent="0.4">
      <c r="A312" s="7" t="s">
        <v>158</v>
      </c>
      <c r="B312" s="7" t="s">
        <v>1</v>
      </c>
      <c r="C312" s="7" t="s">
        <v>647</v>
      </c>
      <c r="D312" s="7" t="s">
        <v>641</v>
      </c>
      <c r="E312" s="8">
        <v>8.5</v>
      </c>
      <c r="F312" s="9">
        <v>5.2</v>
      </c>
      <c r="G312" s="9">
        <v>3.7</v>
      </c>
      <c r="H312" s="3">
        <f t="shared" si="4"/>
        <v>86</v>
      </c>
      <c r="I312" s="3">
        <v>3.16</v>
      </c>
      <c r="J312" s="3">
        <v>3.8847600000000004</v>
      </c>
    </row>
    <row r="313" spans="1:10" x14ac:dyDescent="0.4">
      <c r="A313" s="7" t="s">
        <v>157</v>
      </c>
      <c r="B313" s="7" t="s">
        <v>1</v>
      </c>
      <c r="C313" s="7" t="s">
        <v>647</v>
      </c>
      <c r="D313" s="7" t="s">
        <v>641</v>
      </c>
      <c r="E313" s="8">
        <v>8.9</v>
      </c>
      <c r="F313" s="9">
        <v>6.1</v>
      </c>
      <c r="G313" s="9">
        <v>3.9</v>
      </c>
      <c r="H313" s="3">
        <f t="shared" si="4"/>
        <v>111</v>
      </c>
      <c r="J313" s="3">
        <v>4.8940800000000007</v>
      </c>
    </row>
    <row r="314" spans="1:10" x14ac:dyDescent="0.4">
      <c r="A314" s="7" t="s">
        <v>190</v>
      </c>
      <c r="B314" s="7" t="s">
        <v>1</v>
      </c>
      <c r="C314" s="7" t="s">
        <v>647</v>
      </c>
      <c r="D314" s="7" t="s">
        <v>641</v>
      </c>
      <c r="E314" s="8">
        <v>8.3000000000000007</v>
      </c>
      <c r="F314" s="9">
        <v>6.1</v>
      </c>
      <c r="G314" s="9">
        <v>3.4</v>
      </c>
      <c r="H314" s="3">
        <f t="shared" si="4"/>
        <v>90</v>
      </c>
      <c r="I314" s="3">
        <v>3.26</v>
      </c>
      <c r="J314" s="3">
        <v>4.0649200000000008</v>
      </c>
    </row>
    <row r="315" spans="1:10" x14ac:dyDescent="0.4">
      <c r="A315" s="7" t="s">
        <v>121</v>
      </c>
      <c r="B315" s="7" t="s">
        <v>1</v>
      </c>
      <c r="C315" s="7" t="s">
        <v>647</v>
      </c>
      <c r="D315" s="7" t="s">
        <v>641</v>
      </c>
      <c r="E315" s="8">
        <v>6.6</v>
      </c>
      <c r="F315" s="9">
        <v>5.0999999999999996</v>
      </c>
      <c r="G315" s="9">
        <v>2.5</v>
      </c>
      <c r="H315" s="3">
        <f t="shared" si="4"/>
        <v>44</v>
      </c>
      <c r="I315" s="3">
        <v>1.87</v>
      </c>
      <c r="J315" s="3">
        <v>2.2220400000000002</v>
      </c>
    </row>
    <row r="316" spans="1:10" x14ac:dyDescent="0.4">
      <c r="A316" s="7" t="s">
        <v>20</v>
      </c>
      <c r="B316" s="7" t="s">
        <v>1</v>
      </c>
      <c r="C316" s="7" t="s">
        <v>647</v>
      </c>
      <c r="D316" s="7" t="s">
        <v>641</v>
      </c>
      <c r="E316" s="8">
        <v>8.9</v>
      </c>
      <c r="F316" s="9">
        <v>6.6</v>
      </c>
      <c r="G316" s="9">
        <v>3.4</v>
      </c>
      <c r="H316" s="3">
        <f t="shared" si="4"/>
        <v>105</v>
      </c>
      <c r="I316" s="3">
        <v>3.04</v>
      </c>
      <c r="J316" s="3">
        <v>4.6424400000000006</v>
      </c>
    </row>
    <row r="317" spans="1:10" x14ac:dyDescent="0.4">
      <c r="A317" s="7" t="s">
        <v>188</v>
      </c>
      <c r="B317" s="7" t="s">
        <v>1</v>
      </c>
      <c r="C317" s="7" t="s">
        <v>647</v>
      </c>
      <c r="D317" s="7" t="s">
        <v>641</v>
      </c>
      <c r="E317" s="8">
        <v>10.1</v>
      </c>
      <c r="F317" s="9">
        <v>7</v>
      </c>
      <c r="G317" s="9">
        <v>4.0999999999999996</v>
      </c>
      <c r="H317" s="3">
        <f t="shared" si="4"/>
        <v>152</v>
      </c>
      <c r="J317" s="3">
        <v>6.5306400000000009</v>
      </c>
    </row>
    <row r="318" spans="1:10" x14ac:dyDescent="0.4">
      <c r="A318" s="7" t="s">
        <v>180</v>
      </c>
      <c r="B318" s="7" t="s">
        <v>1</v>
      </c>
      <c r="C318" s="7" t="s">
        <v>647</v>
      </c>
      <c r="D318" s="7" t="s">
        <v>641</v>
      </c>
      <c r="E318" s="8">
        <v>8.1999999999999993</v>
      </c>
      <c r="F318" s="9">
        <v>5.8</v>
      </c>
      <c r="G318" s="9">
        <v>3</v>
      </c>
      <c r="H318" s="3">
        <f t="shared" si="4"/>
        <v>75</v>
      </c>
      <c r="I318" s="3">
        <v>3.18</v>
      </c>
      <c r="J318" s="3">
        <v>3.4478800000000001</v>
      </c>
    </row>
    <row r="319" spans="1:10" x14ac:dyDescent="0.4">
      <c r="A319" s="7" t="s">
        <v>31</v>
      </c>
      <c r="B319" s="7" t="s">
        <v>1</v>
      </c>
      <c r="C319" s="7" t="s">
        <v>647</v>
      </c>
      <c r="D319" s="7" t="s">
        <v>641</v>
      </c>
      <c r="E319" s="8">
        <v>9.8000000000000007</v>
      </c>
      <c r="F319" s="9">
        <v>6.2</v>
      </c>
      <c r="G319" s="9">
        <v>3.8</v>
      </c>
      <c r="H319" s="3">
        <f t="shared" si="4"/>
        <v>121</v>
      </c>
      <c r="I319" s="3">
        <v>4.78</v>
      </c>
      <c r="J319" s="3">
        <v>5.2953200000000002</v>
      </c>
    </row>
    <row r="320" spans="1:10" x14ac:dyDescent="0.4">
      <c r="A320" s="7" t="s">
        <v>4</v>
      </c>
      <c r="B320" s="7" t="s">
        <v>1</v>
      </c>
      <c r="C320" s="7" t="s">
        <v>647</v>
      </c>
      <c r="D320" s="7" t="s">
        <v>641</v>
      </c>
      <c r="E320" s="8">
        <v>8.1</v>
      </c>
      <c r="F320" s="9">
        <v>6</v>
      </c>
      <c r="G320" s="9">
        <v>2.5</v>
      </c>
      <c r="H320" s="3">
        <f t="shared" si="4"/>
        <v>64</v>
      </c>
      <c r="J320" s="3">
        <v>3.0042800000000001</v>
      </c>
    </row>
    <row r="321" spans="1:10" x14ac:dyDescent="0.4">
      <c r="A321" s="7" t="s">
        <v>155</v>
      </c>
      <c r="B321" s="7" t="s">
        <v>1</v>
      </c>
      <c r="C321" s="7" t="s">
        <v>647</v>
      </c>
      <c r="D321" s="7" t="s">
        <v>641</v>
      </c>
      <c r="E321" s="8">
        <v>10.6</v>
      </c>
      <c r="F321" s="9">
        <v>6.8</v>
      </c>
      <c r="G321" s="9">
        <v>3.6</v>
      </c>
      <c r="H321" s="3">
        <f t="shared" si="4"/>
        <v>136</v>
      </c>
      <c r="J321" s="3">
        <v>5.8943200000000004</v>
      </c>
    </row>
    <row r="322" spans="1:10" x14ac:dyDescent="0.4">
      <c r="A322" s="7" t="s">
        <v>17</v>
      </c>
      <c r="B322" s="7" t="s">
        <v>1</v>
      </c>
      <c r="C322" s="7" t="s">
        <v>647</v>
      </c>
      <c r="D322" s="7" t="s">
        <v>641</v>
      </c>
      <c r="E322" s="8">
        <v>9.1999999999999993</v>
      </c>
      <c r="F322" s="9">
        <v>7.5</v>
      </c>
      <c r="G322" s="9">
        <v>4.3</v>
      </c>
      <c r="H322" s="3">
        <f t="shared" ref="H322:H385" si="5">ROUND((4/3)*PI()*(E322/2)*(F322/2)*(G322/2),0)</f>
        <v>155</v>
      </c>
      <c r="I322" s="3">
        <v>6.25</v>
      </c>
      <c r="J322" s="3">
        <v>6.6736800000000009</v>
      </c>
    </row>
    <row r="323" spans="1:10" x14ac:dyDescent="0.4">
      <c r="A323" s="7" t="s">
        <v>192</v>
      </c>
      <c r="B323" s="7" t="s">
        <v>1</v>
      </c>
      <c r="C323" s="7" t="s">
        <v>647</v>
      </c>
      <c r="D323" s="7" t="s">
        <v>641</v>
      </c>
      <c r="E323" s="8">
        <v>8.8000000000000007</v>
      </c>
      <c r="F323" s="9">
        <v>5.7</v>
      </c>
      <c r="G323" s="9">
        <v>3.6</v>
      </c>
      <c r="H323" s="3">
        <f t="shared" si="5"/>
        <v>95</v>
      </c>
      <c r="I323" s="3">
        <v>3.34</v>
      </c>
      <c r="J323" s="3">
        <v>4.2415599999999998</v>
      </c>
    </row>
    <row r="324" spans="1:10" x14ac:dyDescent="0.4">
      <c r="A324" s="7" t="s">
        <v>69</v>
      </c>
      <c r="B324" s="7" t="s">
        <v>1</v>
      </c>
      <c r="C324" s="7" t="s">
        <v>647</v>
      </c>
      <c r="D324" s="7" t="s">
        <v>641</v>
      </c>
      <c r="E324" s="8">
        <v>7.3</v>
      </c>
      <c r="F324" s="9">
        <v>5.3</v>
      </c>
      <c r="G324" s="9">
        <v>2.7</v>
      </c>
      <c r="H324" s="3">
        <f t="shared" si="5"/>
        <v>55</v>
      </c>
      <c r="I324" s="3">
        <v>2</v>
      </c>
      <c r="J324" s="3">
        <v>2.6474800000000003</v>
      </c>
    </row>
    <row r="325" spans="1:10" x14ac:dyDescent="0.4">
      <c r="A325" s="7" t="s">
        <v>62</v>
      </c>
      <c r="B325" s="7" t="s">
        <v>1</v>
      </c>
      <c r="C325" s="7" t="s">
        <v>647</v>
      </c>
      <c r="D325" s="7" t="s">
        <v>641</v>
      </c>
      <c r="E325" s="8">
        <v>8</v>
      </c>
      <c r="F325" s="9">
        <v>5.7</v>
      </c>
      <c r="G325" s="9">
        <v>3.5</v>
      </c>
      <c r="H325" s="3">
        <f t="shared" si="5"/>
        <v>84</v>
      </c>
      <c r="I325" s="3">
        <v>2.66</v>
      </c>
      <c r="J325" s="3">
        <v>3.8022400000000003</v>
      </c>
    </row>
    <row r="326" spans="1:10" x14ac:dyDescent="0.4">
      <c r="A326" s="7" t="s">
        <v>63</v>
      </c>
      <c r="B326" s="7" t="s">
        <v>1</v>
      </c>
      <c r="C326" s="7" t="s">
        <v>647</v>
      </c>
      <c r="D326" s="7" t="s">
        <v>641</v>
      </c>
      <c r="E326" s="8">
        <v>8.6</v>
      </c>
      <c r="F326" s="9">
        <v>6.1</v>
      </c>
      <c r="G326" s="9">
        <v>3.5</v>
      </c>
      <c r="H326" s="3">
        <f t="shared" si="5"/>
        <v>96</v>
      </c>
      <c r="J326" s="3">
        <v>4.3051200000000005</v>
      </c>
    </row>
    <row r="327" spans="1:10" x14ac:dyDescent="0.4">
      <c r="A327" s="7" t="s">
        <v>204</v>
      </c>
      <c r="B327" s="7" t="s">
        <v>1</v>
      </c>
      <c r="C327" s="7" t="s">
        <v>647</v>
      </c>
      <c r="D327" s="7" t="s">
        <v>641</v>
      </c>
      <c r="E327" s="8">
        <v>9.1999999999999993</v>
      </c>
      <c r="F327" s="9">
        <v>7.6</v>
      </c>
      <c r="G327" s="9">
        <v>3.4</v>
      </c>
      <c r="H327" s="3">
        <f t="shared" si="5"/>
        <v>124</v>
      </c>
      <c r="J327" s="3">
        <v>5.4385600000000007</v>
      </c>
    </row>
    <row r="328" spans="1:10" x14ac:dyDescent="0.4">
      <c r="A328" s="7" t="s">
        <v>115</v>
      </c>
      <c r="B328" s="7" t="s">
        <v>1</v>
      </c>
      <c r="C328" s="7" t="s">
        <v>647</v>
      </c>
      <c r="D328" s="7" t="s">
        <v>641</v>
      </c>
      <c r="E328" s="8">
        <v>8.3000000000000007</v>
      </c>
      <c r="F328" s="9">
        <v>6.6</v>
      </c>
      <c r="G328" s="9">
        <v>4</v>
      </c>
      <c r="H328" s="3">
        <f t="shared" si="5"/>
        <v>115</v>
      </c>
      <c r="J328" s="3">
        <v>5.0488400000000002</v>
      </c>
    </row>
    <row r="329" spans="1:10" x14ac:dyDescent="0.4">
      <c r="A329" s="7" t="s">
        <v>189</v>
      </c>
      <c r="B329" s="7" t="s">
        <v>1</v>
      </c>
      <c r="C329" s="7" t="s">
        <v>647</v>
      </c>
      <c r="D329" s="7" t="s">
        <v>641</v>
      </c>
      <c r="E329" s="8">
        <v>8.3000000000000007</v>
      </c>
      <c r="F329" s="9">
        <v>6.1</v>
      </c>
      <c r="G329" s="9">
        <v>3.7</v>
      </c>
      <c r="H329" s="3">
        <f t="shared" si="5"/>
        <v>98</v>
      </c>
      <c r="I329" s="3">
        <v>2.94</v>
      </c>
      <c r="J329" s="3">
        <v>4.3830400000000003</v>
      </c>
    </row>
    <row r="330" spans="1:10" x14ac:dyDescent="0.4">
      <c r="A330" s="7" t="s">
        <v>94</v>
      </c>
      <c r="B330" s="7" t="s">
        <v>1</v>
      </c>
      <c r="C330" s="7" t="s">
        <v>647</v>
      </c>
      <c r="D330" s="7" t="s">
        <v>641</v>
      </c>
      <c r="E330" s="8">
        <v>8.3000000000000007</v>
      </c>
      <c r="F330" s="9">
        <v>6.2</v>
      </c>
      <c r="G330" s="9">
        <v>3.4</v>
      </c>
      <c r="H330" s="3">
        <f t="shared" si="5"/>
        <v>92</v>
      </c>
      <c r="J330" s="3">
        <v>4.1240400000000008</v>
      </c>
    </row>
    <row r="331" spans="1:10" x14ac:dyDescent="0.4">
      <c r="A331" s="7" t="s">
        <v>119</v>
      </c>
      <c r="B331" s="7" t="s">
        <v>1</v>
      </c>
      <c r="C331" s="7" t="s">
        <v>647</v>
      </c>
      <c r="D331" s="7" t="s">
        <v>641</v>
      </c>
      <c r="E331" s="8">
        <v>8.1999999999999993</v>
      </c>
      <c r="F331" s="9">
        <v>5.5</v>
      </c>
      <c r="G331" s="9">
        <v>3.4</v>
      </c>
      <c r="H331" s="3">
        <f t="shared" si="5"/>
        <v>80</v>
      </c>
      <c r="I331" s="3">
        <v>3.25</v>
      </c>
      <c r="J331" s="3">
        <v>3.6711600000000004</v>
      </c>
    </row>
    <row r="332" spans="1:10" x14ac:dyDescent="0.4">
      <c r="A332" s="7" t="s">
        <v>109</v>
      </c>
      <c r="B332" s="7" t="s">
        <v>1</v>
      </c>
      <c r="C332" s="7" t="s">
        <v>647</v>
      </c>
      <c r="D332" s="7" t="s">
        <v>641</v>
      </c>
      <c r="E332" s="8">
        <v>8.6999999999999993</v>
      </c>
      <c r="F332" s="9">
        <v>5.6</v>
      </c>
      <c r="G332" s="9">
        <v>3.5</v>
      </c>
      <c r="H332" s="3">
        <f t="shared" si="5"/>
        <v>89</v>
      </c>
      <c r="I332" s="3">
        <v>3.32</v>
      </c>
      <c r="J332" s="3">
        <v>4.0309600000000003</v>
      </c>
    </row>
    <row r="333" spans="1:10" x14ac:dyDescent="0.4">
      <c r="A333" s="7" t="s">
        <v>95</v>
      </c>
      <c r="B333" s="7" t="s">
        <v>1</v>
      </c>
      <c r="C333" s="7" t="s">
        <v>647</v>
      </c>
      <c r="D333" s="7" t="s">
        <v>641</v>
      </c>
      <c r="E333" s="8">
        <v>8.1</v>
      </c>
      <c r="F333" s="9">
        <v>7</v>
      </c>
      <c r="G333" s="9">
        <v>3.6</v>
      </c>
      <c r="H333" s="3">
        <f t="shared" si="5"/>
        <v>107</v>
      </c>
      <c r="I333" s="3">
        <v>2.92</v>
      </c>
      <c r="J333" s="3">
        <v>4.73468</v>
      </c>
    </row>
    <row r="334" spans="1:10" x14ac:dyDescent="0.4">
      <c r="A334" s="7" t="s">
        <v>162</v>
      </c>
      <c r="B334" s="7" t="s">
        <v>1</v>
      </c>
      <c r="C334" s="7" t="s">
        <v>647</v>
      </c>
      <c r="D334" s="7" t="s">
        <v>641</v>
      </c>
      <c r="E334" s="8">
        <v>8.4</v>
      </c>
      <c r="F334" s="9">
        <v>5.7</v>
      </c>
      <c r="G334" s="9">
        <v>3</v>
      </c>
      <c r="H334" s="3">
        <f t="shared" si="5"/>
        <v>75</v>
      </c>
      <c r="I334" s="3">
        <v>2.48</v>
      </c>
      <c r="J334" s="3">
        <v>3.4680000000000004</v>
      </c>
    </row>
    <row r="335" spans="1:10" x14ac:dyDescent="0.4">
      <c r="A335" s="7" t="s">
        <v>41</v>
      </c>
      <c r="B335" s="7" t="s">
        <v>1</v>
      </c>
      <c r="C335" s="7" t="s">
        <v>647</v>
      </c>
      <c r="D335" s="7" t="s">
        <v>641</v>
      </c>
      <c r="E335" s="8">
        <v>7.5</v>
      </c>
      <c r="F335" s="9">
        <v>5.4</v>
      </c>
      <c r="G335" s="9">
        <v>2.9</v>
      </c>
      <c r="H335" s="3">
        <f t="shared" si="5"/>
        <v>61</v>
      </c>
      <c r="I335" s="3">
        <v>2.35</v>
      </c>
      <c r="J335" s="3">
        <v>2.9194800000000001</v>
      </c>
    </row>
    <row r="336" spans="1:10" x14ac:dyDescent="0.4">
      <c r="A336" s="7" t="s">
        <v>53</v>
      </c>
      <c r="B336" s="7" t="s">
        <v>1</v>
      </c>
      <c r="C336" s="7" t="s">
        <v>647</v>
      </c>
      <c r="D336" s="7" t="s">
        <v>641</v>
      </c>
      <c r="E336" s="8">
        <v>7.6</v>
      </c>
      <c r="F336" s="9">
        <v>6.2</v>
      </c>
      <c r="G336" s="9">
        <v>3.1</v>
      </c>
      <c r="H336" s="3">
        <f t="shared" si="5"/>
        <v>76</v>
      </c>
      <c r="I336" s="3">
        <v>2.5</v>
      </c>
      <c r="J336" s="3">
        <v>3.51892</v>
      </c>
    </row>
    <row r="337" spans="1:10" x14ac:dyDescent="0.4">
      <c r="A337" s="7" t="s">
        <v>134</v>
      </c>
      <c r="B337" s="7" t="s">
        <v>1</v>
      </c>
      <c r="C337" s="7" t="s">
        <v>647</v>
      </c>
      <c r="D337" s="7" t="s">
        <v>641</v>
      </c>
      <c r="E337" s="8">
        <v>7.6</v>
      </c>
      <c r="F337" s="9">
        <v>6.6</v>
      </c>
      <c r="G337" s="9">
        <v>3</v>
      </c>
      <c r="H337" s="3">
        <f t="shared" si="5"/>
        <v>79</v>
      </c>
      <c r="I337" s="3">
        <v>3.5</v>
      </c>
      <c r="J337" s="3">
        <v>3.6112400000000004</v>
      </c>
    </row>
    <row r="338" spans="1:10" x14ac:dyDescent="0.4">
      <c r="A338" s="7" t="s">
        <v>72</v>
      </c>
      <c r="B338" s="7" t="s">
        <v>1</v>
      </c>
      <c r="C338" s="7" t="s">
        <v>647</v>
      </c>
      <c r="D338" s="7" t="s">
        <v>641</v>
      </c>
      <c r="E338" s="8">
        <v>7.6</v>
      </c>
      <c r="F338" s="9">
        <v>5.7</v>
      </c>
      <c r="G338" s="9">
        <v>3.2</v>
      </c>
      <c r="H338" s="3">
        <f t="shared" si="5"/>
        <v>73</v>
      </c>
      <c r="J338" s="3">
        <v>3.3629200000000004</v>
      </c>
    </row>
    <row r="339" spans="1:10" x14ac:dyDescent="0.4">
      <c r="A339" s="7" t="s">
        <v>10</v>
      </c>
      <c r="B339" s="7" t="s">
        <v>1</v>
      </c>
      <c r="C339" s="7" t="s">
        <v>647</v>
      </c>
      <c r="D339" s="7" t="s">
        <v>641</v>
      </c>
      <c r="E339" s="8">
        <v>8.1999999999999993</v>
      </c>
      <c r="F339" s="9">
        <v>6.4</v>
      </c>
      <c r="G339" s="9">
        <v>3.5</v>
      </c>
      <c r="H339" s="3">
        <f t="shared" si="5"/>
        <v>96</v>
      </c>
      <c r="I339" s="3">
        <v>3.94</v>
      </c>
      <c r="J339" s="3">
        <v>4.3066000000000004</v>
      </c>
    </row>
    <row r="340" spans="1:10" x14ac:dyDescent="0.4">
      <c r="A340" s="7" t="s">
        <v>102</v>
      </c>
      <c r="B340" s="7" t="s">
        <v>1</v>
      </c>
      <c r="C340" s="7" t="s">
        <v>647</v>
      </c>
      <c r="D340" s="7" t="s">
        <v>641</v>
      </c>
      <c r="E340" s="8">
        <v>8.3000000000000007</v>
      </c>
      <c r="F340" s="9">
        <v>5.0999999999999996</v>
      </c>
      <c r="G340" s="9">
        <v>3</v>
      </c>
      <c r="H340" s="3">
        <f t="shared" si="5"/>
        <v>66</v>
      </c>
      <c r="I340" s="3">
        <v>3.54</v>
      </c>
      <c r="J340" s="3">
        <v>3.1192800000000003</v>
      </c>
    </row>
    <row r="341" spans="1:10" x14ac:dyDescent="0.4">
      <c r="A341" s="7" t="s">
        <v>152</v>
      </c>
      <c r="B341" s="7" t="s">
        <v>1</v>
      </c>
      <c r="C341" s="7" t="s">
        <v>647</v>
      </c>
      <c r="D341" s="7" t="s">
        <v>641</v>
      </c>
      <c r="E341" s="8">
        <v>9.4</v>
      </c>
      <c r="F341" s="9">
        <v>6.4</v>
      </c>
      <c r="G341" s="9">
        <v>3.3</v>
      </c>
      <c r="H341" s="3">
        <f t="shared" si="5"/>
        <v>104</v>
      </c>
      <c r="I341" s="3">
        <v>3.2</v>
      </c>
      <c r="J341" s="3">
        <v>4.6175600000000001</v>
      </c>
    </row>
    <row r="342" spans="1:10" x14ac:dyDescent="0.4">
      <c r="A342" s="7" t="s">
        <v>96</v>
      </c>
      <c r="B342" s="7" t="s">
        <v>1</v>
      </c>
      <c r="C342" s="7" t="s">
        <v>647</v>
      </c>
      <c r="D342" s="7" t="s">
        <v>641</v>
      </c>
      <c r="E342" s="8">
        <v>8.3000000000000007</v>
      </c>
      <c r="F342" s="9">
        <v>6</v>
      </c>
      <c r="G342" s="9">
        <v>3.8</v>
      </c>
      <c r="H342" s="3">
        <f t="shared" si="5"/>
        <v>99</v>
      </c>
      <c r="I342" s="3">
        <v>3.29</v>
      </c>
      <c r="J342" s="3">
        <v>4.4230400000000003</v>
      </c>
    </row>
    <row r="343" spans="1:10" x14ac:dyDescent="0.4">
      <c r="A343" s="10" t="s">
        <v>59</v>
      </c>
      <c r="B343" s="10" t="s">
        <v>1</v>
      </c>
      <c r="C343" s="10" t="s">
        <v>647</v>
      </c>
      <c r="D343" s="10" t="s">
        <v>641</v>
      </c>
      <c r="E343" s="8">
        <v>7.1</v>
      </c>
      <c r="F343" s="9">
        <v>6.4</v>
      </c>
      <c r="G343" s="9">
        <v>3.1</v>
      </c>
      <c r="H343" s="3">
        <f t="shared" si="5"/>
        <v>74</v>
      </c>
      <c r="I343" s="3">
        <v>2.7</v>
      </c>
      <c r="J343" s="3">
        <v>3.4098400000000004</v>
      </c>
    </row>
    <row r="344" spans="1:10" x14ac:dyDescent="0.4">
      <c r="A344" s="10" t="s">
        <v>137</v>
      </c>
      <c r="B344" s="10" t="s">
        <v>1</v>
      </c>
      <c r="C344" s="10" t="s">
        <v>647</v>
      </c>
      <c r="D344" s="10" t="s">
        <v>641</v>
      </c>
      <c r="E344" s="8">
        <v>10.199999999999999</v>
      </c>
      <c r="F344" s="9">
        <v>6.8</v>
      </c>
      <c r="G344" s="9">
        <v>2.9</v>
      </c>
      <c r="H344" s="3">
        <f t="shared" si="5"/>
        <v>105</v>
      </c>
      <c r="I344" s="3">
        <v>3.58</v>
      </c>
      <c r="J344" s="3">
        <v>4.6723600000000003</v>
      </c>
    </row>
    <row r="345" spans="1:10" x14ac:dyDescent="0.4">
      <c r="A345" s="10" t="s">
        <v>186</v>
      </c>
      <c r="B345" s="10" t="s">
        <v>1</v>
      </c>
      <c r="C345" s="10" t="s">
        <v>647</v>
      </c>
      <c r="D345" s="10" t="s">
        <v>641</v>
      </c>
      <c r="E345" s="8">
        <v>9.6999999999999993</v>
      </c>
      <c r="F345" s="9">
        <v>6.2</v>
      </c>
      <c r="G345" s="9">
        <v>3.8</v>
      </c>
      <c r="H345" s="3">
        <f t="shared" si="5"/>
        <v>120</v>
      </c>
      <c r="I345" s="3">
        <v>4.09</v>
      </c>
      <c r="J345" s="3">
        <v>5.2459600000000002</v>
      </c>
    </row>
    <row r="346" spans="1:10" x14ac:dyDescent="0.4">
      <c r="A346" s="10" t="s">
        <v>78</v>
      </c>
      <c r="B346" s="10" t="s">
        <v>1</v>
      </c>
      <c r="C346" s="10" t="s">
        <v>647</v>
      </c>
      <c r="D346" s="10" t="s">
        <v>641</v>
      </c>
      <c r="E346" s="8">
        <v>7.8</v>
      </c>
      <c r="F346" s="9">
        <v>7.3</v>
      </c>
      <c r="G346" s="9">
        <v>3.4</v>
      </c>
      <c r="H346" s="3">
        <f t="shared" si="5"/>
        <v>101</v>
      </c>
      <c r="I346" s="3">
        <v>2.29</v>
      </c>
      <c r="J346" s="3">
        <v>4.5142800000000003</v>
      </c>
    </row>
    <row r="347" spans="1:10" x14ac:dyDescent="0.4">
      <c r="A347" s="10" t="s">
        <v>311</v>
      </c>
      <c r="B347" s="10" t="s">
        <v>1</v>
      </c>
      <c r="C347" s="10" t="s">
        <v>647</v>
      </c>
      <c r="D347" s="10" t="s">
        <v>641</v>
      </c>
      <c r="E347" s="8">
        <v>8.9</v>
      </c>
      <c r="F347" s="9">
        <v>5.9</v>
      </c>
      <c r="G347" s="9">
        <v>3.1</v>
      </c>
      <c r="H347" s="3">
        <f t="shared" si="5"/>
        <v>85</v>
      </c>
      <c r="J347" s="3">
        <v>3.8688800000000003</v>
      </c>
    </row>
    <row r="348" spans="1:10" x14ac:dyDescent="0.4">
      <c r="A348" s="10" t="s">
        <v>312</v>
      </c>
      <c r="B348" s="10" t="s">
        <v>1</v>
      </c>
      <c r="C348" s="10" t="s">
        <v>647</v>
      </c>
      <c r="D348" s="10" t="s">
        <v>641</v>
      </c>
      <c r="E348" s="8">
        <v>9</v>
      </c>
      <c r="F348" s="9">
        <v>7.1</v>
      </c>
      <c r="G348" s="9">
        <v>4.0999999999999996</v>
      </c>
      <c r="H348" s="3">
        <f t="shared" si="5"/>
        <v>137</v>
      </c>
      <c r="J348" s="3">
        <v>5.9467200000000009</v>
      </c>
    </row>
    <row r="349" spans="1:10" x14ac:dyDescent="0.4">
      <c r="A349" s="10" t="s">
        <v>313</v>
      </c>
      <c r="B349" s="10" t="s">
        <v>1</v>
      </c>
      <c r="C349" s="10" t="s">
        <v>647</v>
      </c>
      <c r="D349" s="10" t="s">
        <v>641</v>
      </c>
      <c r="E349" s="8">
        <v>7.9</v>
      </c>
      <c r="F349" s="9">
        <v>5.0999999999999996</v>
      </c>
      <c r="G349" s="9">
        <v>2.6</v>
      </c>
      <c r="H349" s="3">
        <f t="shared" si="5"/>
        <v>55</v>
      </c>
      <c r="J349" s="3">
        <v>2.6535600000000001</v>
      </c>
    </row>
    <row r="350" spans="1:10" x14ac:dyDescent="0.4">
      <c r="A350" s="10" t="s">
        <v>213</v>
      </c>
      <c r="B350" s="10" t="s">
        <v>1</v>
      </c>
      <c r="C350" s="10" t="s">
        <v>647</v>
      </c>
      <c r="D350" s="10" t="s">
        <v>641</v>
      </c>
      <c r="E350" s="8">
        <v>6.6</v>
      </c>
      <c r="F350" s="9">
        <v>5.7</v>
      </c>
      <c r="G350" s="9">
        <v>3.4</v>
      </c>
      <c r="H350" s="3">
        <f t="shared" si="5"/>
        <v>67</v>
      </c>
      <c r="J350" s="3">
        <v>3.1384800000000004</v>
      </c>
    </row>
    <row r="351" spans="1:10" x14ac:dyDescent="0.4">
      <c r="A351" s="10" t="s">
        <v>214</v>
      </c>
      <c r="B351" s="10" t="s">
        <v>1</v>
      </c>
      <c r="C351" s="10" t="s">
        <v>647</v>
      </c>
      <c r="D351" s="10" t="s">
        <v>641</v>
      </c>
      <c r="E351" s="8">
        <v>8.5</v>
      </c>
      <c r="F351" s="9">
        <v>6.3</v>
      </c>
      <c r="G351" s="9">
        <v>3.3</v>
      </c>
      <c r="H351" s="3">
        <f t="shared" si="5"/>
        <v>93</v>
      </c>
      <c r="J351" s="3">
        <v>4.1607200000000004</v>
      </c>
    </row>
    <row r="352" spans="1:10" x14ac:dyDescent="0.4">
      <c r="A352" s="10" t="s">
        <v>314</v>
      </c>
      <c r="B352" s="10" t="s">
        <v>1</v>
      </c>
      <c r="C352" s="10" t="s">
        <v>647</v>
      </c>
      <c r="D352" s="10" t="s">
        <v>641</v>
      </c>
      <c r="E352" s="8">
        <v>7.3</v>
      </c>
      <c r="F352" s="9">
        <v>5.3</v>
      </c>
      <c r="G352" s="9">
        <v>2.5</v>
      </c>
      <c r="H352" s="3">
        <f t="shared" si="5"/>
        <v>51</v>
      </c>
      <c r="J352" s="3">
        <v>2.4854000000000003</v>
      </c>
    </row>
    <row r="353" spans="1:10" x14ac:dyDescent="0.4">
      <c r="A353" s="10" t="s">
        <v>315</v>
      </c>
      <c r="B353" s="10" t="s">
        <v>1</v>
      </c>
      <c r="C353" s="10" t="s">
        <v>647</v>
      </c>
      <c r="D353" s="10" t="s">
        <v>641</v>
      </c>
      <c r="E353" s="8">
        <v>8.6999999999999993</v>
      </c>
      <c r="F353" s="9">
        <v>5.6</v>
      </c>
      <c r="G353" s="9">
        <v>3.2</v>
      </c>
      <c r="H353" s="3">
        <f t="shared" si="5"/>
        <v>82</v>
      </c>
      <c r="J353" s="3">
        <v>3.7248400000000004</v>
      </c>
    </row>
    <row r="354" spans="1:10" x14ac:dyDescent="0.4">
      <c r="A354" s="10" t="s">
        <v>316</v>
      </c>
      <c r="B354" s="10" t="s">
        <v>1</v>
      </c>
      <c r="C354" s="10" t="s">
        <v>647</v>
      </c>
      <c r="D354" s="10" t="s">
        <v>641</v>
      </c>
      <c r="E354" s="8">
        <v>9.6</v>
      </c>
      <c r="F354" s="9">
        <v>7.4</v>
      </c>
      <c r="G354" s="9">
        <v>3.6</v>
      </c>
      <c r="H354" s="3">
        <f t="shared" si="5"/>
        <v>134</v>
      </c>
      <c r="J354" s="3">
        <v>5.8158800000000008</v>
      </c>
    </row>
    <row r="355" spans="1:10" x14ac:dyDescent="0.4">
      <c r="A355" s="7" t="s">
        <v>216</v>
      </c>
      <c r="B355" s="7" t="s">
        <v>1</v>
      </c>
      <c r="C355" s="7" t="s">
        <v>647</v>
      </c>
      <c r="D355" s="7" t="s">
        <v>641</v>
      </c>
      <c r="E355" s="8">
        <v>7.5</v>
      </c>
      <c r="F355" s="9">
        <v>5.6</v>
      </c>
      <c r="G355" s="9">
        <v>3.6</v>
      </c>
      <c r="H355" s="3">
        <f t="shared" si="5"/>
        <v>79</v>
      </c>
      <c r="J355" s="3">
        <v>3.6263200000000002</v>
      </c>
    </row>
    <row r="356" spans="1:10" x14ac:dyDescent="0.4">
      <c r="A356" s="7" t="s">
        <v>317</v>
      </c>
      <c r="B356" s="7" t="s">
        <v>1</v>
      </c>
      <c r="C356" s="7" t="s">
        <v>647</v>
      </c>
      <c r="D356" s="7" t="s">
        <v>641</v>
      </c>
      <c r="E356" s="8">
        <v>7.3</v>
      </c>
      <c r="F356" s="9">
        <v>4.7</v>
      </c>
      <c r="G356" s="9">
        <v>2.6</v>
      </c>
      <c r="H356" s="3">
        <f t="shared" si="5"/>
        <v>47</v>
      </c>
      <c r="J356" s="3">
        <v>2.3279200000000002</v>
      </c>
    </row>
    <row r="357" spans="1:10" x14ac:dyDescent="0.4">
      <c r="A357" s="7" t="s">
        <v>318</v>
      </c>
      <c r="B357" s="7" t="s">
        <v>1</v>
      </c>
      <c r="C357" s="7" t="s">
        <v>647</v>
      </c>
      <c r="D357" s="7" t="s">
        <v>641</v>
      </c>
      <c r="E357" s="8">
        <v>8.1</v>
      </c>
      <c r="F357" s="9">
        <v>5.5</v>
      </c>
      <c r="G357" s="9">
        <v>2.9</v>
      </c>
      <c r="H357" s="3">
        <f t="shared" si="5"/>
        <v>68</v>
      </c>
      <c r="J357" s="3">
        <v>3.1654400000000003</v>
      </c>
    </row>
    <row r="358" spans="1:10" x14ac:dyDescent="0.4">
      <c r="A358" s="7" t="s">
        <v>319</v>
      </c>
      <c r="B358" s="7" t="s">
        <v>1</v>
      </c>
      <c r="C358" s="7" t="s">
        <v>647</v>
      </c>
      <c r="D358" s="7" t="s">
        <v>641</v>
      </c>
      <c r="E358" s="8">
        <v>8</v>
      </c>
      <c r="F358" s="9">
        <v>5.7</v>
      </c>
      <c r="G358" s="9">
        <v>3</v>
      </c>
      <c r="H358" s="3">
        <f t="shared" si="5"/>
        <v>72</v>
      </c>
      <c r="J358" s="3">
        <v>3.3247200000000001</v>
      </c>
    </row>
    <row r="359" spans="1:10" x14ac:dyDescent="0.4">
      <c r="A359" s="7" t="s">
        <v>320</v>
      </c>
      <c r="B359" s="7" t="s">
        <v>1</v>
      </c>
      <c r="C359" s="7" t="s">
        <v>647</v>
      </c>
      <c r="D359" s="7" t="s">
        <v>641</v>
      </c>
      <c r="E359" s="8">
        <v>7.2</v>
      </c>
      <c r="F359" s="9">
        <v>4.2</v>
      </c>
      <c r="G359" s="9">
        <v>2.8</v>
      </c>
      <c r="H359" s="3">
        <f t="shared" si="5"/>
        <v>44</v>
      </c>
      <c r="J359" s="3">
        <v>2.2329600000000003</v>
      </c>
    </row>
    <row r="360" spans="1:10" x14ac:dyDescent="0.4">
      <c r="A360" s="7" t="s">
        <v>321</v>
      </c>
      <c r="B360" s="7" t="s">
        <v>1</v>
      </c>
      <c r="C360" s="7" t="s">
        <v>647</v>
      </c>
      <c r="D360" s="7" t="s">
        <v>641</v>
      </c>
      <c r="E360" s="8">
        <v>8.6999999999999993</v>
      </c>
      <c r="F360" s="9">
        <v>6.6</v>
      </c>
      <c r="G360" s="9">
        <v>3.1</v>
      </c>
      <c r="H360" s="3">
        <f t="shared" si="5"/>
        <v>93</v>
      </c>
      <c r="J360" s="3">
        <v>4.1876800000000003</v>
      </c>
    </row>
    <row r="361" spans="1:10" x14ac:dyDescent="0.4">
      <c r="A361" s="7" t="s">
        <v>322</v>
      </c>
      <c r="B361" s="7" t="s">
        <v>1</v>
      </c>
      <c r="C361" s="7" t="s">
        <v>647</v>
      </c>
      <c r="D361" s="7" t="s">
        <v>641</v>
      </c>
      <c r="E361" s="8">
        <v>7.7</v>
      </c>
      <c r="F361" s="9">
        <v>5.6</v>
      </c>
      <c r="G361" s="9">
        <v>2.4</v>
      </c>
      <c r="H361" s="3">
        <f t="shared" si="5"/>
        <v>54</v>
      </c>
      <c r="J361" s="3">
        <v>2.62704</v>
      </c>
    </row>
    <row r="362" spans="1:10" x14ac:dyDescent="0.4">
      <c r="A362" s="7" t="s">
        <v>323</v>
      </c>
      <c r="B362" s="7" t="s">
        <v>1</v>
      </c>
      <c r="C362" s="7" t="s">
        <v>647</v>
      </c>
      <c r="D362" s="7" t="s">
        <v>641</v>
      </c>
      <c r="E362" s="8">
        <v>7.4</v>
      </c>
      <c r="F362" s="9">
        <v>5.0999999999999996</v>
      </c>
      <c r="G362" s="9">
        <v>3.2</v>
      </c>
      <c r="H362" s="3">
        <f t="shared" si="5"/>
        <v>63</v>
      </c>
      <c r="J362" s="3">
        <v>2.9889600000000001</v>
      </c>
    </row>
    <row r="363" spans="1:10" x14ac:dyDescent="0.4">
      <c r="A363" s="7" t="s">
        <v>324</v>
      </c>
      <c r="B363" s="7" t="s">
        <v>1</v>
      </c>
      <c r="C363" s="7" t="s">
        <v>647</v>
      </c>
      <c r="D363" s="7" t="s">
        <v>641</v>
      </c>
      <c r="E363" s="8">
        <v>9.3000000000000007</v>
      </c>
      <c r="F363" s="9">
        <v>8</v>
      </c>
      <c r="G363" s="9">
        <v>3.8</v>
      </c>
      <c r="H363" s="3">
        <f t="shared" si="5"/>
        <v>148</v>
      </c>
      <c r="J363" s="3">
        <v>6.3808800000000003</v>
      </c>
    </row>
    <row r="364" spans="1:10" x14ac:dyDescent="0.4">
      <c r="A364" s="7" t="s">
        <v>325</v>
      </c>
      <c r="B364" s="7" t="s">
        <v>1</v>
      </c>
      <c r="C364" s="7" t="s">
        <v>647</v>
      </c>
      <c r="D364" s="7" t="s">
        <v>641</v>
      </c>
      <c r="E364" s="8">
        <v>9.9</v>
      </c>
      <c r="F364" s="9">
        <v>6.5</v>
      </c>
      <c r="G364" s="9">
        <v>3.6</v>
      </c>
      <c r="H364" s="3">
        <f t="shared" si="5"/>
        <v>121</v>
      </c>
      <c r="J364" s="3">
        <v>5.3114800000000004</v>
      </c>
    </row>
    <row r="365" spans="1:10" x14ac:dyDescent="0.4">
      <c r="A365" s="7" t="s">
        <v>326</v>
      </c>
      <c r="B365" s="7" t="s">
        <v>1</v>
      </c>
      <c r="C365" s="7" t="s">
        <v>647</v>
      </c>
      <c r="D365" s="7" t="s">
        <v>641</v>
      </c>
      <c r="E365" s="8">
        <v>8</v>
      </c>
      <c r="F365" s="9">
        <v>7.6</v>
      </c>
      <c r="G365" s="9">
        <v>2.7</v>
      </c>
      <c r="H365" s="3">
        <f t="shared" si="5"/>
        <v>86</v>
      </c>
      <c r="J365" s="3">
        <v>3.8977600000000003</v>
      </c>
    </row>
    <row r="366" spans="1:10" x14ac:dyDescent="0.4">
      <c r="A366" s="7" t="s">
        <v>327</v>
      </c>
      <c r="B366" s="7" t="s">
        <v>1</v>
      </c>
      <c r="C366" s="7" t="s">
        <v>647</v>
      </c>
      <c r="D366" s="7" t="s">
        <v>641</v>
      </c>
      <c r="E366" s="8">
        <v>7.3</v>
      </c>
      <c r="F366" s="9">
        <v>5.3</v>
      </c>
      <c r="G366" s="9">
        <v>2.9</v>
      </c>
      <c r="H366" s="3">
        <f t="shared" si="5"/>
        <v>59</v>
      </c>
      <c r="J366" s="3">
        <v>2.80952</v>
      </c>
    </row>
    <row r="367" spans="1:10" x14ac:dyDescent="0.4">
      <c r="A367" s="7" t="s">
        <v>328</v>
      </c>
      <c r="B367" s="7" t="s">
        <v>1</v>
      </c>
      <c r="C367" s="7" t="s">
        <v>647</v>
      </c>
      <c r="D367" s="7" t="s">
        <v>641</v>
      </c>
      <c r="E367" s="8">
        <v>8</v>
      </c>
      <c r="F367" s="9">
        <v>6.2</v>
      </c>
      <c r="G367" s="9">
        <v>2.6</v>
      </c>
      <c r="H367" s="3">
        <f t="shared" si="5"/>
        <v>68</v>
      </c>
      <c r="J367" s="3">
        <v>3.1605200000000004</v>
      </c>
    </row>
    <row r="368" spans="1:10" x14ac:dyDescent="0.4">
      <c r="A368" s="7" t="s">
        <v>329</v>
      </c>
      <c r="B368" s="7" t="s">
        <v>1</v>
      </c>
      <c r="C368" s="7" t="s">
        <v>647</v>
      </c>
      <c r="D368" s="7" t="s">
        <v>641</v>
      </c>
      <c r="E368" s="8">
        <v>9.1</v>
      </c>
      <c r="F368" s="9">
        <v>7.6</v>
      </c>
      <c r="G368" s="9">
        <v>3.5</v>
      </c>
      <c r="H368" s="3">
        <f t="shared" si="5"/>
        <v>127</v>
      </c>
      <c r="J368" s="3">
        <v>5.5292800000000009</v>
      </c>
    </row>
    <row r="369" spans="1:10" x14ac:dyDescent="0.4">
      <c r="A369" s="7" t="s">
        <v>330</v>
      </c>
      <c r="B369" s="7" t="s">
        <v>1</v>
      </c>
      <c r="C369" s="7" t="s">
        <v>647</v>
      </c>
      <c r="D369" s="7" t="s">
        <v>641</v>
      </c>
      <c r="E369" s="8">
        <v>8.6999999999999993</v>
      </c>
      <c r="F369" s="9">
        <v>6.3</v>
      </c>
      <c r="G369" s="9">
        <v>2.9</v>
      </c>
      <c r="H369" s="3">
        <f t="shared" si="5"/>
        <v>83</v>
      </c>
      <c r="J369" s="3">
        <v>3.7886400000000005</v>
      </c>
    </row>
    <row r="370" spans="1:10" x14ac:dyDescent="0.4">
      <c r="A370" s="7" t="s">
        <v>331</v>
      </c>
      <c r="B370" s="7" t="s">
        <v>1</v>
      </c>
      <c r="C370" s="7" t="s">
        <v>647</v>
      </c>
      <c r="D370" s="7" t="s">
        <v>641</v>
      </c>
      <c r="E370" s="8">
        <v>9.5</v>
      </c>
      <c r="F370" s="9">
        <v>6.1</v>
      </c>
      <c r="G370" s="9">
        <v>3.7</v>
      </c>
      <c r="H370" s="3">
        <f t="shared" si="5"/>
        <v>112</v>
      </c>
      <c r="J370" s="3">
        <v>4.9502800000000002</v>
      </c>
    </row>
    <row r="371" spans="1:10" x14ac:dyDescent="0.4">
      <c r="A371" s="7" t="s">
        <v>332</v>
      </c>
      <c r="B371" s="7" t="s">
        <v>1</v>
      </c>
      <c r="C371" s="7" t="s">
        <v>647</v>
      </c>
      <c r="D371" s="7" t="s">
        <v>641</v>
      </c>
      <c r="E371" s="8">
        <v>8.9</v>
      </c>
      <c r="F371" s="9">
        <v>6.5</v>
      </c>
      <c r="G371" s="9">
        <v>3.6</v>
      </c>
      <c r="H371" s="3">
        <f t="shared" si="5"/>
        <v>109</v>
      </c>
      <c r="J371" s="3">
        <v>4.8214000000000006</v>
      </c>
    </row>
    <row r="372" spans="1:10" x14ac:dyDescent="0.4">
      <c r="A372" s="7" t="s">
        <v>220</v>
      </c>
      <c r="B372" s="7" t="s">
        <v>1</v>
      </c>
      <c r="C372" s="7" t="s">
        <v>647</v>
      </c>
      <c r="D372" s="7" t="s">
        <v>641</v>
      </c>
      <c r="E372" s="8">
        <v>9</v>
      </c>
      <c r="F372" s="9">
        <v>6</v>
      </c>
      <c r="G372" s="9">
        <v>3.3</v>
      </c>
      <c r="H372" s="3">
        <f t="shared" si="5"/>
        <v>93</v>
      </c>
      <c r="J372" s="3">
        <v>4.1918000000000006</v>
      </c>
    </row>
    <row r="373" spans="1:10" x14ac:dyDescent="0.4">
      <c r="A373" s="7" t="s">
        <v>333</v>
      </c>
      <c r="B373" s="7" t="s">
        <v>1</v>
      </c>
      <c r="C373" s="7" t="s">
        <v>647</v>
      </c>
      <c r="D373" s="7" t="s">
        <v>641</v>
      </c>
      <c r="E373" s="8">
        <v>7.4</v>
      </c>
      <c r="F373" s="9">
        <v>4.5999999999999996</v>
      </c>
      <c r="G373" s="9">
        <v>2.9</v>
      </c>
      <c r="H373" s="3">
        <f t="shared" si="5"/>
        <v>52</v>
      </c>
      <c r="J373" s="3">
        <v>2.52712</v>
      </c>
    </row>
    <row r="374" spans="1:10" x14ac:dyDescent="0.4">
      <c r="A374" s="7" t="s">
        <v>334</v>
      </c>
      <c r="B374" s="7" t="s">
        <v>1</v>
      </c>
      <c r="C374" s="7" t="s">
        <v>647</v>
      </c>
      <c r="D374" s="7" t="s">
        <v>641</v>
      </c>
      <c r="E374" s="8">
        <v>9.9</v>
      </c>
      <c r="F374" s="9">
        <v>7.4</v>
      </c>
      <c r="G374" s="9">
        <v>3.8</v>
      </c>
      <c r="H374" s="3">
        <f t="shared" si="5"/>
        <v>146</v>
      </c>
      <c r="J374" s="3">
        <v>6.2901600000000002</v>
      </c>
    </row>
    <row r="375" spans="1:10" x14ac:dyDescent="0.4">
      <c r="A375" s="7" t="s">
        <v>335</v>
      </c>
      <c r="B375" s="7" t="s">
        <v>1</v>
      </c>
      <c r="C375" s="7" t="s">
        <v>647</v>
      </c>
      <c r="D375" s="7" t="s">
        <v>641</v>
      </c>
      <c r="E375" s="8">
        <v>9</v>
      </c>
      <c r="F375" s="9">
        <v>7.3</v>
      </c>
      <c r="G375" s="9">
        <v>3.5</v>
      </c>
      <c r="H375" s="3">
        <f t="shared" si="5"/>
        <v>120</v>
      </c>
      <c r="J375" s="3">
        <v>5.2756800000000004</v>
      </c>
    </row>
    <row r="376" spans="1:10" x14ac:dyDescent="0.4">
      <c r="A376" s="7" t="s">
        <v>336</v>
      </c>
      <c r="B376" s="7" t="s">
        <v>1</v>
      </c>
      <c r="C376" s="7" t="s">
        <v>647</v>
      </c>
      <c r="D376" s="7" t="s">
        <v>641</v>
      </c>
      <c r="E376" s="8">
        <v>10.199999999999999</v>
      </c>
      <c r="F376" s="9">
        <v>6.6</v>
      </c>
      <c r="G376" s="9">
        <v>4.3</v>
      </c>
      <c r="H376" s="3">
        <f t="shared" si="5"/>
        <v>152</v>
      </c>
      <c r="J376" s="3">
        <v>6.5223600000000008</v>
      </c>
    </row>
    <row r="377" spans="1:10" x14ac:dyDescent="0.4">
      <c r="A377" s="7" t="s">
        <v>337</v>
      </c>
      <c r="B377" s="7" t="s">
        <v>1</v>
      </c>
      <c r="C377" s="7" t="s">
        <v>647</v>
      </c>
      <c r="D377" s="7" t="s">
        <v>641</v>
      </c>
      <c r="E377" s="8">
        <v>10.1</v>
      </c>
      <c r="F377" s="9">
        <v>7</v>
      </c>
      <c r="G377" s="9">
        <v>3.6</v>
      </c>
      <c r="H377" s="3">
        <f t="shared" si="5"/>
        <v>133</v>
      </c>
      <c r="J377" s="3">
        <v>5.7902400000000007</v>
      </c>
    </row>
    <row r="378" spans="1:10" x14ac:dyDescent="0.4">
      <c r="A378" s="7" t="s">
        <v>338</v>
      </c>
      <c r="B378" s="7" t="s">
        <v>1</v>
      </c>
      <c r="C378" s="7" t="s">
        <v>647</v>
      </c>
      <c r="D378" s="7" t="s">
        <v>641</v>
      </c>
      <c r="E378" s="8">
        <v>7.3</v>
      </c>
      <c r="F378" s="9">
        <v>5.0999999999999996</v>
      </c>
      <c r="G378" s="9">
        <v>3.2</v>
      </c>
      <c r="H378" s="3">
        <f t="shared" si="5"/>
        <v>62</v>
      </c>
      <c r="J378" s="3">
        <v>2.9547600000000003</v>
      </c>
    </row>
    <row r="379" spans="1:10" x14ac:dyDescent="0.4">
      <c r="A379" s="7" t="s">
        <v>339</v>
      </c>
      <c r="B379" s="7" t="s">
        <v>1</v>
      </c>
      <c r="C379" s="7" t="s">
        <v>647</v>
      </c>
      <c r="D379" s="7" t="s">
        <v>641</v>
      </c>
      <c r="E379" s="8">
        <v>7.7</v>
      </c>
      <c r="F379" s="9">
        <v>5.5</v>
      </c>
      <c r="G379" s="9">
        <v>3.4</v>
      </c>
      <c r="H379" s="3">
        <f t="shared" si="5"/>
        <v>75</v>
      </c>
      <c r="J379" s="3">
        <v>3.4753200000000004</v>
      </c>
    </row>
    <row r="380" spans="1:10" x14ac:dyDescent="0.4">
      <c r="A380" s="7" t="s">
        <v>340</v>
      </c>
      <c r="B380" s="7" t="s">
        <v>1</v>
      </c>
      <c r="C380" s="7" t="s">
        <v>647</v>
      </c>
      <c r="D380" s="7" t="s">
        <v>641</v>
      </c>
      <c r="E380" s="8">
        <v>8.4</v>
      </c>
      <c r="F380" s="9">
        <v>4.5</v>
      </c>
      <c r="G380" s="9">
        <v>2.8</v>
      </c>
      <c r="H380" s="3">
        <f t="shared" si="5"/>
        <v>55</v>
      </c>
      <c r="J380" s="3">
        <v>2.67632</v>
      </c>
    </row>
    <row r="381" spans="1:10" x14ac:dyDescent="0.4">
      <c r="A381" s="7" t="s">
        <v>224</v>
      </c>
      <c r="B381" s="7" t="s">
        <v>1</v>
      </c>
      <c r="C381" s="7" t="s">
        <v>647</v>
      </c>
      <c r="D381" s="7" t="s">
        <v>641</v>
      </c>
      <c r="E381" s="8">
        <v>8.1</v>
      </c>
      <c r="F381" s="9">
        <v>5</v>
      </c>
      <c r="G381" s="9">
        <v>3.3</v>
      </c>
      <c r="H381" s="3">
        <f t="shared" si="5"/>
        <v>70</v>
      </c>
      <c r="J381" s="3">
        <v>3.2587600000000001</v>
      </c>
    </row>
    <row r="382" spans="1:10" x14ac:dyDescent="0.4">
      <c r="A382" s="7" t="s">
        <v>341</v>
      </c>
      <c r="B382" s="7" t="s">
        <v>1</v>
      </c>
      <c r="C382" s="7" t="s">
        <v>647</v>
      </c>
      <c r="D382" s="7" t="s">
        <v>641</v>
      </c>
      <c r="E382" s="8">
        <v>8.1999999999999993</v>
      </c>
      <c r="F382" s="9">
        <v>4.4000000000000004</v>
      </c>
      <c r="G382" s="9">
        <v>2.7</v>
      </c>
      <c r="H382" s="3">
        <f t="shared" si="5"/>
        <v>51</v>
      </c>
      <c r="J382" s="3">
        <v>2.4998800000000001</v>
      </c>
    </row>
    <row r="383" spans="1:10" x14ac:dyDescent="0.4">
      <c r="A383" s="7" t="s">
        <v>232</v>
      </c>
      <c r="B383" s="7" t="s">
        <v>1</v>
      </c>
      <c r="C383" s="7" t="s">
        <v>647</v>
      </c>
      <c r="D383" s="7" t="s">
        <v>641</v>
      </c>
      <c r="E383" s="8">
        <v>7.5</v>
      </c>
      <c r="F383" s="9">
        <v>3.4</v>
      </c>
      <c r="G383" s="9">
        <v>3</v>
      </c>
      <c r="H383" s="3">
        <f t="shared" si="5"/>
        <v>40</v>
      </c>
      <c r="J383" s="3">
        <v>2.0617999999999999</v>
      </c>
    </row>
    <row r="384" spans="1:10" x14ac:dyDescent="0.4">
      <c r="A384" s="7" t="s">
        <v>342</v>
      </c>
      <c r="B384" s="7" t="s">
        <v>1</v>
      </c>
      <c r="C384" s="7" t="s">
        <v>647</v>
      </c>
      <c r="D384" s="7" t="s">
        <v>641</v>
      </c>
      <c r="E384" s="8">
        <v>7.8</v>
      </c>
      <c r="F384" s="9">
        <v>5.5</v>
      </c>
      <c r="G384" s="9">
        <v>3.3</v>
      </c>
      <c r="H384" s="3">
        <f t="shared" si="5"/>
        <v>74</v>
      </c>
      <c r="J384" s="3">
        <v>3.4246400000000001</v>
      </c>
    </row>
    <row r="385" spans="1:10" x14ac:dyDescent="0.4">
      <c r="A385" s="7" t="s">
        <v>497</v>
      </c>
      <c r="B385" s="7" t="s">
        <v>1</v>
      </c>
      <c r="C385" s="7" t="s">
        <v>647</v>
      </c>
      <c r="D385" s="7" t="s">
        <v>641</v>
      </c>
      <c r="E385" s="8">
        <v>8.6999999999999993</v>
      </c>
      <c r="F385" s="9">
        <v>5.7</v>
      </c>
      <c r="G385" s="9">
        <v>2.9</v>
      </c>
      <c r="H385" s="3">
        <f t="shared" si="5"/>
        <v>75</v>
      </c>
      <c r="J385" s="3">
        <v>3.4715600000000002</v>
      </c>
    </row>
    <row r="386" spans="1:10" x14ac:dyDescent="0.4">
      <c r="A386" s="7" t="s">
        <v>498</v>
      </c>
      <c r="B386" s="7" t="s">
        <v>1</v>
      </c>
      <c r="C386" s="7" t="s">
        <v>647</v>
      </c>
      <c r="D386" s="7" t="s">
        <v>641</v>
      </c>
      <c r="E386" s="8">
        <v>7.5</v>
      </c>
      <c r="F386" s="9">
        <v>5.5</v>
      </c>
      <c r="G386" s="9">
        <v>3.1</v>
      </c>
      <c r="H386" s="3">
        <f t="shared" ref="H386:H449" si="6">ROUND((4/3)*PI()*(E386/2)*(F386/2)*(G386/2),0)</f>
        <v>67</v>
      </c>
      <c r="J386" s="3">
        <v>3.1378000000000004</v>
      </c>
    </row>
    <row r="387" spans="1:10" x14ac:dyDescent="0.4">
      <c r="A387" s="7" t="s">
        <v>225</v>
      </c>
      <c r="B387" s="7" t="s">
        <v>1</v>
      </c>
      <c r="C387" s="7" t="s">
        <v>647</v>
      </c>
      <c r="D387" s="7" t="s">
        <v>641</v>
      </c>
      <c r="E387" s="8">
        <v>8.6999999999999993</v>
      </c>
      <c r="F387" s="9">
        <v>6.3</v>
      </c>
      <c r="G387" s="9">
        <v>4.0999999999999996</v>
      </c>
      <c r="H387" s="3">
        <f t="shared" si="6"/>
        <v>118</v>
      </c>
      <c r="J387" s="3">
        <v>5.1661600000000005</v>
      </c>
    </row>
    <row r="388" spans="1:10" x14ac:dyDescent="0.4">
      <c r="A388" s="7" t="s">
        <v>424</v>
      </c>
      <c r="B388" s="7" t="s">
        <v>1</v>
      </c>
      <c r="C388" s="7" t="s">
        <v>645</v>
      </c>
      <c r="D388" s="7" t="s">
        <v>642</v>
      </c>
      <c r="E388" s="8">
        <v>9</v>
      </c>
      <c r="F388" s="9">
        <v>7.2</v>
      </c>
      <c r="G388" s="9">
        <v>3.4</v>
      </c>
      <c r="H388" s="3">
        <f t="shared" si="6"/>
        <v>115</v>
      </c>
      <c r="J388" s="3">
        <v>5.0739600000000005</v>
      </c>
    </row>
    <row r="389" spans="1:10" x14ac:dyDescent="0.4">
      <c r="A389" s="7" t="s">
        <v>425</v>
      </c>
      <c r="B389" s="7" t="s">
        <v>1</v>
      </c>
      <c r="C389" s="7" t="s">
        <v>645</v>
      </c>
      <c r="D389" s="7" t="s">
        <v>642</v>
      </c>
      <c r="E389" s="8">
        <v>9.1</v>
      </c>
      <c r="F389" s="9">
        <v>6.1</v>
      </c>
      <c r="G389" s="9">
        <v>3.2</v>
      </c>
      <c r="H389" s="3">
        <f t="shared" si="6"/>
        <v>93</v>
      </c>
      <c r="J389" s="3">
        <v>4.179920000000001</v>
      </c>
    </row>
    <row r="390" spans="1:10" x14ac:dyDescent="0.4">
      <c r="A390" s="7" t="s">
        <v>426</v>
      </c>
      <c r="B390" s="7" t="s">
        <v>1</v>
      </c>
      <c r="C390" s="7" t="s">
        <v>645</v>
      </c>
      <c r="D390" s="7" t="s">
        <v>642</v>
      </c>
      <c r="E390" s="8">
        <v>8.1</v>
      </c>
      <c r="F390" s="9">
        <v>5.6</v>
      </c>
      <c r="G390" s="9">
        <v>3.6</v>
      </c>
      <c r="H390" s="3">
        <f t="shared" si="6"/>
        <v>86</v>
      </c>
      <c r="J390" s="3">
        <v>3.8796800000000005</v>
      </c>
    </row>
    <row r="391" spans="1:10" x14ac:dyDescent="0.4">
      <c r="A391" s="7" t="s">
        <v>427</v>
      </c>
      <c r="B391" s="7" t="s">
        <v>1</v>
      </c>
      <c r="C391" s="7" t="s">
        <v>645</v>
      </c>
      <c r="D391" s="7" t="s">
        <v>642</v>
      </c>
      <c r="E391" s="8">
        <v>8</v>
      </c>
      <c r="F391" s="9">
        <v>6</v>
      </c>
      <c r="G391" s="9">
        <v>2.9</v>
      </c>
      <c r="H391" s="3">
        <f t="shared" si="6"/>
        <v>73</v>
      </c>
      <c r="J391" s="3">
        <v>3.3750000000000004</v>
      </c>
    </row>
    <row r="392" spans="1:10" x14ac:dyDescent="0.4">
      <c r="A392" s="7" t="s">
        <v>428</v>
      </c>
      <c r="B392" s="7" t="s">
        <v>1</v>
      </c>
      <c r="C392" s="7" t="s">
        <v>645</v>
      </c>
      <c r="D392" s="7" t="s">
        <v>642</v>
      </c>
      <c r="E392" s="8">
        <v>7.6</v>
      </c>
      <c r="F392" s="9">
        <v>7.2</v>
      </c>
      <c r="G392" s="9">
        <v>2.8</v>
      </c>
      <c r="H392" s="3">
        <f t="shared" si="6"/>
        <v>80</v>
      </c>
      <c r="J392" s="3">
        <v>3.6685600000000003</v>
      </c>
    </row>
    <row r="393" spans="1:10" x14ac:dyDescent="0.4">
      <c r="A393" s="7" t="s">
        <v>429</v>
      </c>
      <c r="B393" s="7" t="s">
        <v>1</v>
      </c>
      <c r="C393" s="7" t="s">
        <v>645</v>
      </c>
      <c r="D393" s="7" t="s">
        <v>642</v>
      </c>
      <c r="E393" s="8">
        <v>7.9</v>
      </c>
      <c r="F393" s="9">
        <v>6.4</v>
      </c>
      <c r="G393" s="9">
        <v>3.1</v>
      </c>
      <c r="H393" s="3">
        <f t="shared" si="6"/>
        <v>82</v>
      </c>
      <c r="J393" s="3">
        <v>3.7422800000000005</v>
      </c>
    </row>
    <row r="394" spans="1:10" x14ac:dyDescent="0.4">
      <c r="A394" s="7" t="s">
        <v>430</v>
      </c>
      <c r="B394" s="7" t="s">
        <v>1</v>
      </c>
      <c r="C394" s="7" t="s">
        <v>645</v>
      </c>
      <c r="D394" s="7" t="s">
        <v>642</v>
      </c>
      <c r="E394" s="8">
        <v>7</v>
      </c>
      <c r="F394" s="9">
        <v>5.3</v>
      </c>
      <c r="G394" s="9">
        <v>2.5</v>
      </c>
      <c r="H394" s="3">
        <f t="shared" si="6"/>
        <v>49</v>
      </c>
      <c r="J394" s="3">
        <v>2.4021600000000003</v>
      </c>
    </row>
    <row r="395" spans="1:10" x14ac:dyDescent="0.4">
      <c r="A395" s="7" t="s">
        <v>431</v>
      </c>
      <c r="B395" s="7" t="s">
        <v>1</v>
      </c>
      <c r="C395" s="7" t="s">
        <v>645</v>
      </c>
      <c r="D395" s="7" t="s">
        <v>642</v>
      </c>
      <c r="E395" s="8">
        <v>7.5</v>
      </c>
      <c r="F395" s="9">
        <v>5.3</v>
      </c>
      <c r="G395" s="9">
        <v>2.8</v>
      </c>
      <c r="H395" s="3">
        <f t="shared" si="6"/>
        <v>58</v>
      </c>
      <c r="J395" s="3">
        <v>2.79068</v>
      </c>
    </row>
    <row r="396" spans="1:10" x14ac:dyDescent="0.4">
      <c r="A396" s="7" t="s">
        <v>432</v>
      </c>
      <c r="B396" s="7" t="s">
        <v>1</v>
      </c>
      <c r="C396" s="7" t="s">
        <v>645</v>
      </c>
      <c r="D396" s="7" t="s">
        <v>642</v>
      </c>
      <c r="E396" s="8">
        <v>8.3000000000000007</v>
      </c>
      <c r="F396" s="9">
        <v>7.7</v>
      </c>
      <c r="G396" s="9">
        <v>3.5</v>
      </c>
      <c r="H396" s="3">
        <f t="shared" si="6"/>
        <v>117</v>
      </c>
      <c r="J396" s="3">
        <v>5.1444400000000003</v>
      </c>
    </row>
    <row r="397" spans="1:10" x14ac:dyDescent="0.4">
      <c r="A397" s="7" t="s">
        <v>433</v>
      </c>
      <c r="B397" s="7" t="s">
        <v>1</v>
      </c>
      <c r="C397" s="7" t="s">
        <v>645</v>
      </c>
      <c r="D397" s="7" t="s">
        <v>642</v>
      </c>
      <c r="E397" s="8">
        <v>7.7</v>
      </c>
      <c r="F397" s="9">
        <v>5.7</v>
      </c>
      <c r="G397" s="9">
        <v>2.4</v>
      </c>
      <c r="H397" s="3">
        <f t="shared" si="6"/>
        <v>55</v>
      </c>
      <c r="J397" s="3">
        <v>2.6657600000000001</v>
      </c>
    </row>
    <row r="398" spans="1:10" x14ac:dyDescent="0.4">
      <c r="A398" s="7" t="s">
        <v>434</v>
      </c>
      <c r="B398" s="7" t="s">
        <v>1</v>
      </c>
      <c r="C398" s="7" t="s">
        <v>645</v>
      </c>
      <c r="D398" s="7" t="s">
        <v>642</v>
      </c>
      <c r="E398" s="8">
        <v>8.1</v>
      </c>
      <c r="F398" s="9">
        <v>5</v>
      </c>
      <c r="G398" s="9">
        <v>3.1</v>
      </c>
      <c r="H398" s="3">
        <f t="shared" si="6"/>
        <v>66</v>
      </c>
      <c r="J398" s="3">
        <v>3.0891200000000003</v>
      </c>
    </row>
    <row r="399" spans="1:10" x14ac:dyDescent="0.4">
      <c r="A399" s="7" t="s">
        <v>435</v>
      </c>
      <c r="B399" s="7" t="s">
        <v>1</v>
      </c>
      <c r="C399" s="7" t="s">
        <v>645</v>
      </c>
      <c r="D399" s="7" t="s">
        <v>642</v>
      </c>
      <c r="E399" s="8">
        <v>8.9</v>
      </c>
      <c r="F399" s="9">
        <v>6.6</v>
      </c>
      <c r="G399" s="9">
        <v>3.2</v>
      </c>
      <c r="H399" s="3">
        <f t="shared" si="6"/>
        <v>98</v>
      </c>
      <c r="J399" s="3">
        <v>4.3963999999999999</v>
      </c>
    </row>
    <row r="400" spans="1:10" x14ac:dyDescent="0.4">
      <c r="A400" s="7" t="s">
        <v>89</v>
      </c>
      <c r="B400" s="7" t="s">
        <v>1</v>
      </c>
      <c r="C400" s="7" t="s">
        <v>646</v>
      </c>
      <c r="D400" s="7" t="s">
        <v>643</v>
      </c>
      <c r="E400" s="8">
        <v>8.6</v>
      </c>
      <c r="F400" s="9">
        <v>5.7</v>
      </c>
      <c r="G400" s="9">
        <v>3.1</v>
      </c>
      <c r="H400" s="3">
        <f t="shared" si="6"/>
        <v>80</v>
      </c>
      <c r="I400" s="3">
        <v>3.89</v>
      </c>
      <c r="J400" s="3">
        <v>3.6422800000000004</v>
      </c>
    </row>
    <row r="401" spans="1:10" x14ac:dyDescent="0.4">
      <c r="A401" s="7" t="s">
        <v>13</v>
      </c>
      <c r="B401" s="7" t="s">
        <v>1</v>
      </c>
      <c r="C401" s="7" t="s">
        <v>646</v>
      </c>
      <c r="D401" s="7" t="s">
        <v>643</v>
      </c>
      <c r="E401" s="8">
        <v>8.3000000000000007</v>
      </c>
      <c r="F401" s="9">
        <v>5.7</v>
      </c>
      <c r="G401" s="9">
        <v>2.8</v>
      </c>
      <c r="H401" s="3">
        <f t="shared" si="6"/>
        <v>69</v>
      </c>
      <c r="I401" s="3">
        <v>3.37</v>
      </c>
      <c r="J401" s="3">
        <v>3.2340000000000004</v>
      </c>
    </row>
    <row r="402" spans="1:10" x14ac:dyDescent="0.4">
      <c r="A402" s="7" t="s">
        <v>154</v>
      </c>
      <c r="B402" s="7" t="s">
        <v>1</v>
      </c>
      <c r="C402" s="7" t="s">
        <v>646</v>
      </c>
      <c r="D402" s="7" t="s">
        <v>643</v>
      </c>
      <c r="E402" s="8">
        <v>8.1</v>
      </c>
      <c r="F402" s="9">
        <v>5.6</v>
      </c>
      <c r="G402" s="9">
        <v>3.2</v>
      </c>
      <c r="H402" s="3">
        <f t="shared" si="6"/>
        <v>76</v>
      </c>
      <c r="J402" s="3">
        <v>3.4996400000000003</v>
      </c>
    </row>
    <row r="403" spans="1:10" x14ac:dyDescent="0.4">
      <c r="A403" s="7" t="s">
        <v>80</v>
      </c>
      <c r="B403" s="7" t="s">
        <v>1</v>
      </c>
      <c r="C403" s="7" t="s">
        <v>646</v>
      </c>
      <c r="D403" s="7" t="s">
        <v>643</v>
      </c>
      <c r="E403" s="8">
        <v>8</v>
      </c>
      <c r="F403" s="9">
        <v>4.7</v>
      </c>
      <c r="G403" s="9">
        <v>3</v>
      </c>
      <c r="H403" s="3">
        <f t="shared" si="6"/>
        <v>59</v>
      </c>
      <c r="I403" s="3">
        <v>4.58</v>
      </c>
      <c r="J403" s="3">
        <v>2.8220800000000001</v>
      </c>
    </row>
    <row r="404" spans="1:10" x14ac:dyDescent="0.4">
      <c r="A404" s="7" t="s">
        <v>71</v>
      </c>
      <c r="B404" s="7" t="s">
        <v>1</v>
      </c>
      <c r="C404" s="7" t="s">
        <v>646</v>
      </c>
      <c r="D404" s="7" t="s">
        <v>643</v>
      </c>
      <c r="E404" s="8">
        <v>7.8</v>
      </c>
      <c r="F404" s="9">
        <v>4.5</v>
      </c>
      <c r="G404" s="9">
        <v>2.6</v>
      </c>
      <c r="H404" s="3">
        <f t="shared" si="6"/>
        <v>48</v>
      </c>
      <c r="I404" s="3">
        <v>2.38</v>
      </c>
      <c r="J404" s="3">
        <v>2.3709600000000002</v>
      </c>
    </row>
    <row r="405" spans="1:10" x14ac:dyDescent="0.4">
      <c r="A405" s="7" t="s">
        <v>33</v>
      </c>
      <c r="B405" s="7" t="s">
        <v>1</v>
      </c>
      <c r="C405" s="7" t="s">
        <v>646</v>
      </c>
      <c r="D405" s="7" t="s">
        <v>643</v>
      </c>
      <c r="E405" s="8">
        <v>7.4</v>
      </c>
      <c r="F405" s="9">
        <v>5.7</v>
      </c>
      <c r="G405" s="9">
        <v>2.8</v>
      </c>
      <c r="H405" s="3">
        <f t="shared" si="6"/>
        <v>62</v>
      </c>
      <c r="J405" s="3">
        <v>2.93316</v>
      </c>
    </row>
    <row r="406" spans="1:10" x14ac:dyDescent="0.4">
      <c r="A406" s="7" t="s">
        <v>181</v>
      </c>
      <c r="B406" s="7" t="s">
        <v>1</v>
      </c>
      <c r="C406" s="7" t="s">
        <v>646</v>
      </c>
      <c r="D406" s="7" t="s">
        <v>643</v>
      </c>
      <c r="E406" s="8">
        <v>10.3</v>
      </c>
      <c r="F406" s="9">
        <v>7.4</v>
      </c>
      <c r="G406" s="9">
        <v>3.5</v>
      </c>
      <c r="H406" s="3">
        <f t="shared" si="6"/>
        <v>140</v>
      </c>
      <c r="I406" s="3">
        <v>6.84</v>
      </c>
      <c r="J406" s="3">
        <v>6.0468000000000002</v>
      </c>
    </row>
    <row r="407" spans="1:10" x14ac:dyDescent="0.4">
      <c r="A407" s="7" t="s">
        <v>49</v>
      </c>
      <c r="B407" s="7" t="s">
        <v>1</v>
      </c>
      <c r="C407" s="7" t="s">
        <v>646</v>
      </c>
      <c r="D407" s="7" t="s">
        <v>643</v>
      </c>
      <c r="E407" s="8">
        <v>9.9</v>
      </c>
      <c r="F407" s="9">
        <v>6</v>
      </c>
      <c r="G407" s="9">
        <v>3.9</v>
      </c>
      <c r="H407" s="3">
        <f t="shared" si="6"/>
        <v>121</v>
      </c>
      <c r="J407" s="3">
        <v>5.3114800000000004</v>
      </c>
    </row>
    <row r="408" spans="1:10" x14ac:dyDescent="0.4">
      <c r="A408" s="7" t="s">
        <v>24</v>
      </c>
      <c r="B408" s="7" t="s">
        <v>1</v>
      </c>
      <c r="C408" s="7" t="s">
        <v>646</v>
      </c>
      <c r="D408" s="7" t="s">
        <v>643</v>
      </c>
      <c r="E408" s="8">
        <v>7.9</v>
      </c>
      <c r="F408" s="9">
        <v>5.7</v>
      </c>
      <c r="G408" s="9">
        <v>3.2</v>
      </c>
      <c r="H408" s="3">
        <f t="shared" si="6"/>
        <v>75</v>
      </c>
      <c r="I408" s="3">
        <v>4.59</v>
      </c>
      <c r="J408" s="3">
        <v>3.4775200000000002</v>
      </c>
    </row>
    <row r="409" spans="1:10" x14ac:dyDescent="0.4">
      <c r="A409" s="7" t="s">
        <v>177</v>
      </c>
      <c r="B409" s="7" t="s">
        <v>1</v>
      </c>
      <c r="C409" s="7" t="s">
        <v>646</v>
      </c>
      <c r="D409" s="7" t="s">
        <v>643</v>
      </c>
      <c r="E409" s="8">
        <v>8.6999999999999993</v>
      </c>
      <c r="F409" s="9">
        <v>6.8</v>
      </c>
      <c r="G409" s="9">
        <v>3.6</v>
      </c>
      <c r="H409" s="3">
        <f t="shared" si="6"/>
        <v>112</v>
      </c>
      <c r="I409" s="3">
        <v>5.14</v>
      </c>
      <c r="J409" s="3">
        <v>4.9201600000000001</v>
      </c>
    </row>
    <row r="410" spans="1:10" x14ac:dyDescent="0.4">
      <c r="A410" s="7" t="s">
        <v>183</v>
      </c>
      <c r="B410" s="7" t="s">
        <v>1</v>
      </c>
      <c r="C410" s="7" t="s">
        <v>646</v>
      </c>
      <c r="D410" s="7" t="s">
        <v>643</v>
      </c>
      <c r="E410" s="8">
        <v>9.4</v>
      </c>
      <c r="F410" s="9">
        <v>7</v>
      </c>
      <c r="G410" s="9">
        <v>3.6</v>
      </c>
      <c r="H410" s="3">
        <f t="shared" si="6"/>
        <v>124</v>
      </c>
      <c r="I410" s="3">
        <v>5.42</v>
      </c>
      <c r="J410" s="3">
        <v>5.4208000000000007</v>
      </c>
    </row>
    <row r="411" spans="1:10" x14ac:dyDescent="0.4">
      <c r="A411" s="7" t="s">
        <v>130</v>
      </c>
      <c r="B411" s="7" t="s">
        <v>1</v>
      </c>
      <c r="C411" s="7" t="s">
        <v>646</v>
      </c>
      <c r="D411" s="7" t="s">
        <v>643</v>
      </c>
      <c r="E411" s="8">
        <v>7.9</v>
      </c>
      <c r="F411" s="9">
        <v>7.1</v>
      </c>
      <c r="G411" s="9">
        <v>4.0999999999999996</v>
      </c>
      <c r="H411" s="3">
        <f t="shared" si="6"/>
        <v>120</v>
      </c>
      <c r="J411" s="3">
        <v>5.2760400000000001</v>
      </c>
    </row>
    <row r="412" spans="1:10" x14ac:dyDescent="0.4">
      <c r="A412" s="7" t="s">
        <v>67</v>
      </c>
      <c r="B412" s="7" t="s">
        <v>1</v>
      </c>
      <c r="C412" s="7" t="s">
        <v>646</v>
      </c>
      <c r="D412" s="7" t="s">
        <v>643</v>
      </c>
      <c r="E412" s="8">
        <v>8.6</v>
      </c>
      <c r="F412" s="9">
        <v>6.2</v>
      </c>
      <c r="G412" s="9">
        <v>3.6</v>
      </c>
      <c r="H412" s="3">
        <f t="shared" si="6"/>
        <v>101</v>
      </c>
      <c r="I412" s="3">
        <v>3.14</v>
      </c>
      <c r="J412" s="3">
        <v>4.4798400000000003</v>
      </c>
    </row>
    <row r="413" spans="1:10" x14ac:dyDescent="0.4">
      <c r="A413" s="7" t="s">
        <v>67</v>
      </c>
      <c r="B413" s="7" t="s">
        <v>1</v>
      </c>
      <c r="C413" s="7" t="s">
        <v>646</v>
      </c>
      <c r="D413" s="7" t="s">
        <v>643</v>
      </c>
      <c r="E413" s="8">
        <v>7.6</v>
      </c>
      <c r="F413" s="9">
        <v>5.2</v>
      </c>
      <c r="G413" s="9">
        <v>2.9</v>
      </c>
      <c r="H413" s="3">
        <f t="shared" si="6"/>
        <v>60</v>
      </c>
      <c r="J413" s="3">
        <v>2.8599600000000001</v>
      </c>
    </row>
    <row r="414" spans="1:10" x14ac:dyDescent="0.4">
      <c r="A414" s="7" t="s">
        <v>147</v>
      </c>
      <c r="B414" s="7" t="s">
        <v>1</v>
      </c>
      <c r="C414" s="7" t="s">
        <v>646</v>
      </c>
      <c r="D414" s="7" t="s">
        <v>643</v>
      </c>
      <c r="E414" s="8">
        <v>9.6</v>
      </c>
      <c r="F414" s="9">
        <v>5.4</v>
      </c>
      <c r="G414" s="9">
        <v>3</v>
      </c>
      <c r="H414" s="3">
        <f t="shared" si="6"/>
        <v>81</v>
      </c>
      <c r="I414" s="3">
        <v>4.92</v>
      </c>
      <c r="J414" s="3">
        <v>3.7168000000000001</v>
      </c>
    </row>
    <row r="415" spans="1:10" x14ac:dyDescent="0.4">
      <c r="A415" s="7" t="s">
        <v>176</v>
      </c>
      <c r="B415" s="7" t="s">
        <v>1</v>
      </c>
      <c r="C415" s="7" t="s">
        <v>646</v>
      </c>
      <c r="D415" s="7" t="s">
        <v>643</v>
      </c>
      <c r="E415" s="8">
        <v>9.6</v>
      </c>
      <c r="F415" s="9">
        <v>6.6</v>
      </c>
      <c r="G415" s="9">
        <v>4.4000000000000004</v>
      </c>
      <c r="H415" s="3">
        <f t="shared" si="6"/>
        <v>146</v>
      </c>
      <c r="J415" s="3">
        <v>6.2984400000000003</v>
      </c>
    </row>
    <row r="416" spans="1:10" x14ac:dyDescent="0.4">
      <c r="A416" s="7" t="s">
        <v>97</v>
      </c>
      <c r="B416" s="7" t="s">
        <v>1</v>
      </c>
      <c r="C416" s="7" t="s">
        <v>646</v>
      </c>
      <c r="D416" s="7" t="s">
        <v>643</v>
      </c>
      <c r="E416" s="8">
        <v>9.6</v>
      </c>
      <c r="F416" s="9">
        <v>6.9</v>
      </c>
      <c r="G416" s="9">
        <v>3.6</v>
      </c>
      <c r="H416" s="3">
        <f t="shared" si="6"/>
        <v>125</v>
      </c>
      <c r="I416" s="3">
        <v>3.84</v>
      </c>
      <c r="J416" s="3">
        <v>5.4539600000000004</v>
      </c>
    </row>
    <row r="417" spans="1:10" x14ac:dyDescent="0.4">
      <c r="A417" s="7" t="s">
        <v>196</v>
      </c>
      <c r="B417" s="7" t="s">
        <v>1</v>
      </c>
      <c r="C417" s="7" t="s">
        <v>646</v>
      </c>
      <c r="D417" s="7" t="s">
        <v>643</v>
      </c>
      <c r="E417" s="8">
        <v>10</v>
      </c>
      <c r="F417" s="9">
        <v>7</v>
      </c>
      <c r="G417" s="9">
        <v>4.0999999999999996</v>
      </c>
      <c r="H417" s="3">
        <f t="shared" si="6"/>
        <v>150</v>
      </c>
      <c r="J417" s="3">
        <v>6.4705200000000005</v>
      </c>
    </row>
    <row r="418" spans="1:10" x14ac:dyDescent="0.4">
      <c r="A418" s="7" t="s">
        <v>74</v>
      </c>
      <c r="B418" s="7" t="s">
        <v>1</v>
      </c>
      <c r="C418" s="7" t="s">
        <v>646</v>
      </c>
      <c r="D418" s="7" t="s">
        <v>643</v>
      </c>
      <c r="E418" s="8">
        <v>8.1</v>
      </c>
      <c r="F418" s="9">
        <v>5.6</v>
      </c>
      <c r="G418" s="9">
        <v>3.9</v>
      </c>
      <c r="H418" s="3">
        <f t="shared" si="6"/>
        <v>93</v>
      </c>
      <c r="I418" s="3">
        <v>4.32</v>
      </c>
      <c r="J418" s="3">
        <v>4.1646800000000006</v>
      </c>
    </row>
    <row r="419" spans="1:10" x14ac:dyDescent="0.4">
      <c r="A419" s="7" t="s">
        <v>151</v>
      </c>
      <c r="B419" s="7" t="s">
        <v>1</v>
      </c>
      <c r="C419" s="7" t="s">
        <v>646</v>
      </c>
      <c r="D419" s="7" t="s">
        <v>643</v>
      </c>
      <c r="E419" s="8">
        <v>8</v>
      </c>
      <c r="F419" s="9">
        <v>6.7</v>
      </c>
      <c r="G419" s="9">
        <v>3.4</v>
      </c>
      <c r="H419" s="3">
        <f t="shared" si="6"/>
        <v>95</v>
      </c>
      <c r="I419" s="3">
        <v>4.62</v>
      </c>
      <c r="J419" s="3">
        <v>4.2764400000000009</v>
      </c>
    </row>
    <row r="420" spans="1:10" x14ac:dyDescent="0.4">
      <c r="A420" s="7" t="s">
        <v>179</v>
      </c>
      <c r="B420" s="7" t="s">
        <v>1</v>
      </c>
      <c r="C420" s="7" t="s">
        <v>646</v>
      </c>
      <c r="D420" s="7" t="s">
        <v>643</v>
      </c>
      <c r="E420" s="8">
        <v>9.4</v>
      </c>
      <c r="F420" s="9">
        <v>6.8</v>
      </c>
      <c r="G420" s="9">
        <v>3.4</v>
      </c>
      <c r="H420" s="3">
        <f t="shared" si="6"/>
        <v>114</v>
      </c>
      <c r="I420" s="3">
        <v>5.48</v>
      </c>
      <c r="J420" s="3">
        <v>5.0113200000000004</v>
      </c>
    </row>
    <row r="421" spans="1:10" x14ac:dyDescent="0.4">
      <c r="A421" s="7" t="s">
        <v>156</v>
      </c>
      <c r="B421" s="7" t="s">
        <v>1</v>
      </c>
      <c r="C421" s="7" t="s">
        <v>646</v>
      </c>
      <c r="D421" s="7" t="s">
        <v>643</v>
      </c>
      <c r="E421" s="8">
        <v>8.9</v>
      </c>
      <c r="F421" s="9">
        <v>5.6</v>
      </c>
      <c r="G421" s="9">
        <v>3</v>
      </c>
      <c r="H421" s="3">
        <f t="shared" si="6"/>
        <v>78</v>
      </c>
      <c r="I421" s="3">
        <v>4.54</v>
      </c>
      <c r="J421" s="3">
        <v>3.5911200000000001</v>
      </c>
    </row>
    <row r="422" spans="1:10" x14ac:dyDescent="0.4">
      <c r="A422" s="7" t="s">
        <v>26</v>
      </c>
      <c r="B422" s="7" t="s">
        <v>1</v>
      </c>
      <c r="C422" s="7" t="s">
        <v>646</v>
      </c>
      <c r="D422" s="7" t="s">
        <v>643</v>
      </c>
      <c r="E422" s="8">
        <v>9.4</v>
      </c>
      <c r="F422" s="9">
        <v>5.7</v>
      </c>
      <c r="G422" s="9">
        <v>3.4</v>
      </c>
      <c r="H422" s="3">
        <f t="shared" si="6"/>
        <v>95</v>
      </c>
      <c r="I422" s="3">
        <v>5.8</v>
      </c>
      <c r="J422" s="3">
        <v>4.2750000000000004</v>
      </c>
    </row>
    <row r="423" spans="1:10" x14ac:dyDescent="0.4">
      <c r="A423" s="7" t="s">
        <v>42</v>
      </c>
      <c r="B423" s="7" t="s">
        <v>1</v>
      </c>
      <c r="C423" s="7" t="s">
        <v>646</v>
      </c>
      <c r="D423" s="7" t="s">
        <v>643</v>
      </c>
      <c r="E423" s="8">
        <v>7.7</v>
      </c>
      <c r="F423" s="9">
        <v>5.8</v>
      </c>
      <c r="G423" s="9">
        <v>2.8</v>
      </c>
      <c r="H423" s="3">
        <f t="shared" si="6"/>
        <v>65</v>
      </c>
      <c r="J423" s="3">
        <v>3.0786000000000002</v>
      </c>
    </row>
    <row r="424" spans="1:10" x14ac:dyDescent="0.4">
      <c r="A424" s="7" t="s">
        <v>118</v>
      </c>
      <c r="B424" s="7" t="s">
        <v>1</v>
      </c>
      <c r="C424" s="7" t="s">
        <v>646</v>
      </c>
      <c r="D424" s="7" t="s">
        <v>643</v>
      </c>
      <c r="E424" s="8">
        <v>7.5</v>
      </c>
      <c r="F424" s="9">
        <v>4.5999999999999996</v>
      </c>
      <c r="G424" s="9">
        <v>2.4</v>
      </c>
      <c r="H424" s="3">
        <f t="shared" si="6"/>
        <v>43</v>
      </c>
      <c r="I424" s="3">
        <v>2.2799999999999998</v>
      </c>
      <c r="J424" s="3">
        <v>2.1937600000000002</v>
      </c>
    </row>
    <row r="425" spans="1:10" x14ac:dyDescent="0.4">
      <c r="A425" s="7" t="s">
        <v>7</v>
      </c>
      <c r="B425" s="7" t="s">
        <v>1</v>
      </c>
      <c r="C425" s="7" t="s">
        <v>646</v>
      </c>
      <c r="D425" s="7" t="s">
        <v>643</v>
      </c>
      <c r="E425" s="8">
        <v>8.4</v>
      </c>
      <c r="F425" s="9">
        <v>6.3</v>
      </c>
      <c r="G425" s="9">
        <v>3.7</v>
      </c>
      <c r="H425" s="3">
        <f t="shared" si="6"/>
        <v>103</v>
      </c>
      <c r="J425" s="3">
        <v>4.5605200000000004</v>
      </c>
    </row>
    <row r="426" spans="1:10" x14ac:dyDescent="0.4">
      <c r="A426" s="7" t="s">
        <v>160</v>
      </c>
      <c r="B426" s="7" t="s">
        <v>1</v>
      </c>
      <c r="C426" s="7" t="s">
        <v>646</v>
      </c>
      <c r="D426" s="7" t="s">
        <v>643</v>
      </c>
      <c r="E426" s="8">
        <v>7.1</v>
      </c>
      <c r="F426" s="9">
        <v>5.4</v>
      </c>
      <c r="G426" s="9">
        <v>2.8</v>
      </c>
      <c r="H426" s="3">
        <f t="shared" si="6"/>
        <v>56</v>
      </c>
      <c r="J426" s="3">
        <v>2.7079600000000004</v>
      </c>
    </row>
    <row r="427" spans="1:10" x14ac:dyDescent="0.4">
      <c r="A427" s="7" t="s">
        <v>86</v>
      </c>
      <c r="B427" s="7" t="s">
        <v>1</v>
      </c>
      <c r="C427" s="7" t="s">
        <v>646</v>
      </c>
      <c r="D427" s="7" t="s">
        <v>643</v>
      </c>
      <c r="E427" s="8">
        <v>8.1</v>
      </c>
      <c r="F427" s="9">
        <v>4.8</v>
      </c>
      <c r="G427" s="9">
        <v>3.2</v>
      </c>
      <c r="H427" s="3">
        <f t="shared" si="6"/>
        <v>65</v>
      </c>
      <c r="I427" s="3">
        <v>2.6</v>
      </c>
      <c r="J427" s="3">
        <v>3.0653600000000001</v>
      </c>
    </row>
    <row r="428" spans="1:10" x14ac:dyDescent="0.4">
      <c r="A428" s="7" t="s">
        <v>161</v>
      </c>
      <c r="B428" s="7" t="s">
        <v>1</v>
      </c>
      <c r="C428" s="7" t="s">
        <v>646</v>
      </c>
      <c r="D428" s="7" t="s">
        <v>643</v>
      </c>
      <c r="E428" s="8">
        <v>7.4</v>
      </c>
      <c r="F428" s="9">
        <v>5.3</v>
      </c>
      <c r="G428" s="9">
        <v>3.3</v>
      </c>
      <c r="H428" s="3">
        <f t="shared" si="6"/>
        <v>68</v>
      </c>
      <c r="I428" s="3">
        <v>4</v>
      </c>
      <c r="J428" s="3">
        <v>3.1702800000000004</v>
      </c>
    </row>
    <row r="429" spans="1:10" x14ac:dyDescent="0.4">
      <c r="A429" s="7" t="s">
        <v>197</v>
      </c>
      <c r="B429" s="7" t="s">
        <v>1</v>
      </c>
      <c r="C429" s="7" t="s">
        <v>646</v>
      </c>
      <c r="D429" s="7" t="s">
        <v>643</v>
      </c>
      <c r="E429" s="8">
        <v>9.6</v>
      </c>
      <c r="F429" s="9">
        <v>5.7</v>
      </c>
      <c r="G429" s="9">
        <v>4</v>
      </c>
      <c r="H429" s="3">
        <f t="shared" si="6"/>
        <v>115</v>
      </c>
      <c r="J429" s="3">
        <v>5.0438000000000001</v>
      </c>
    </row>
    <row r="430" spans="1:10" x14ac:dyDescent="0.4">
      <c r="A430" s="7" t="s">
        <v>159</v>
      </c>
      <c r="B430" s="7" t="s">
        <v>1</v>
      </c>
      <c r="C430" s="7" t="s">
        <v>646</v>
      </c>
      <c r="D430" s="7" t="s">
        <v>643</v>
      </c>
      <c r="E430" s="8">
        <v>9.6</v>
      </c>
      <c r="F430" s="9">
        <v>6</v>
      </c>
      <c r="G430" s="9">
        <v>3.4</v>
      </c>
      <c r="H430" s="3">
        <f t="shared" si="6"/>
        <v>103</v>
      </c>
      <c r="I430" s="3">
        <v>4.41</v>
      </c>
      <c r="J430" s="3">
        <v>4.56128</v>
      </c>
    </row>
    <row r="431" spans="1:10" x14ac:dyDescent="0.4">
      <c r="A431" s="7" t="s">
        <v>142</v>
      </c>
      <c r="B431" s="7" t="s">
        <v>1</v>
      </c>
      <c r="C431" s="7" t="s">
        <v>646</v>
      </c>
      <c r="D431" s="7" t="s">
        <v>643</v>
      </c>
      <c r="E431" s="8">
        <v>8.3000000000000007</v>
      </c>
      <c r="F431" s="9">
        <v>5.5</v>
      </c>
      <c r="G431" s="9">
        <v>3.6</v>
      </c>
      <c r="H431" s="3">
        <f t="shared" si="6"/>
        <v>86</v>
      </c>
      <c r="I431" s="3">
        <v>2.4900000000000002</v>
      </c>
      <c r="J431" s="3">
        <v>3.9015200000000001</v>
      </c>
    </row>
    <row r="432" spans="1:10" x14ac:dyDescent="0.4">
      <c r="A432" s="7" t="s">
        <v>200</v>
      </c>
      <c r="B432" s="7" t="s">
        <v>1</v>
      </c>
      <c r="C432" s="7" t="s">
        <v>646</v>
      </c>
      <c r="D432" s="7" t="s">
        <v>643</v>
      </c>
      <c r="E432" s="8">
        <v>10.5</v>
      </c>
      <c r="F432" s="9">
        <v>7</v>
      </c>
      <c r="G432" s="9">
        <v>3.5</v>
      </c>
      <c r="H432" s="3">
        <f t="shared" si="6"/>
        <v>135</v>
      </c>
      <c r="I432" s="3">
        <v>4</v>
      </c>
      <c r="J432" s="3">
        <v>5.8474400000000006</v>
      </c>
    </row>
    <row r="433" spans="1:10" x14ac:dyDescent="0.4">
      <c r="A433" s="7" t="s">
        <v>116</v>
      </c>
      <c r="B433" s="7" t="s">
        <v>1</v>
      </c>
      <c r="C433" s="7" t="s">
        <v>646</v>
      </c>
      <c r="D433" s="7" t="s">
        <v>643</v>
      </c>
      <c r="E433" s="8">
        <v>7.8</v>
      </c>
      <c r="F433" s="9">
        <v>5.0999999999999996</v>
      </c>
      <c r="G433" s="9">
        <v>2.4</v>
      </c>
      <c r="H433" s="3">
        <f t="shared" si="6"/>
        <v>50</v>
      </c>
      <c r="I433" s="3">
        <v>2.4</v>
      </c>
      <c r="J433" s="3">
        <v>2.4591600000000002</v>
      </c>
    </row>
    <row r="434" spans="1:10" x14ac:dyDescent="0.4">
      <c r="A434" s="7" t="s">
        <v>148</v>
      </c>
      <c r="B434" s="7" t="s">
        <v>1</v>
      </c>
      <c r="C434" s="7" t="s">
        <v>646</v>
      </c>
      <c r="D434" s="7" t="s">
        <v>643</v>
      </c>
      <c r="E434" s="8">
        <v>8.1999999999999993</v>
      </c>
      <c r="F434" s="9">
        <v>6.5</v>
      </c>
      <c r="G434" s="9">
        <v>3.3</v>
      </c>
      <c r="H434" s="3">
        <f t="shared" si="6"/>
        <v>92</v>
      </c>
      <c r="I434" s="3">
        <v>3.49</v>
      </c>
      <c r="J434" s="3">
        <v>4.14344</v>
      </c>
    </row>
    <row r="435" spans="1:10" x14ac:dyDescent="0.4">
      <c r="A435" s="7" t="s">
        <v>91</v>
      </c>
      <c r="B435" s="7" t="s">
        <v>1</v>
      </c>
      <c r="C435" s="7" t="s">
        <v>646</v>
      </c>
      <c r="D435" s="7" t="s">
        <v>643</v>
      </c>
      <c r="E435" s="8">
        <v>7.5</v>
      </c>
      <c r="F435" s="9">
        <v>5.6</v>
      </c>
      <c r="G435" s="9">
        <v>3.2</v>
      </c>
      <c r="H435" s="3">
        <f t="shared" si="6"/>
        <v>70</v>
      </c>
      <c r="I435" s="3">
        <v>4.21</v>
      </c>
      <c r="J435" s="3">
        <v>3.2744800000000001</v>
      </c>
    </row>
    <row r="436" spans="1:10" x14ac:dyDescent="0.4">
      <c r="A436" s="7" t="s">
        <v>73</v>
      </c>
      <c r="B436" s="7" t="s">
        <v>1</v>
      </c>
      <c r="C436" s="7" t="s">
        <v>646</v>
      </c>
      <c r="D436" s="7" t="s">
        <v>643</v>
      </c>
      <c r="E436" s="8">
        <v>7.1</v>
      </c>
      <c r="F436" s="9">
        <v>5.6</v>
      </c>
      <c r="G436" s="9">
        <v>3.3</v>
      </c>
      <c r="H436" s="3">
        <f t="shared" si="6"/>
        <v>69</v>
      </c>
      <c r="I436" s="3">
        <v>3.95</v>
      </c>
      <c r="J436" s="3">
        <v>3.2076000000000002</v>
      </c>
    </row>
    <row r="437" spans="1:10" x14ac:dyDescent="0.4">
      <c r="A437" s="7" t="s">
        <v>55</v>
      </c>
      <c r="B437" s="7" t="s">
        <v>1</v>
      </c>
      <c r="C437" s="7" t="s">
        <v>646</v>
      </c>
      <c r="D437" s="7" t="s">
        <v>643</v>
      </c>
      <c r="E437" s="8">
        <v>7.4</v>
      </c>
      <c r="F437" s="9">
        <v>7.2</v>
      </c>
      <c r="G437" s="9">
        <v>4.0999999999999996</v>
      </c>
      <c r="H437" s="3">
        <f t="shared" si="6"/>
        <v>114</v>
      </c>
      <c r="I437" s="3">
        <v>4.53</v>
      </c>
      <c r="J437" s="3">
        <v>5.0347600000000003</v>
      </c>
    </row>
    <row r="438" spans="1:10" x14ac:dyDescent="0.4">
      <c r="A438" s="7" t="s">
        <v>48</v>
      </c>
      <c r="B438" s="7" t="s">
        <v>1</v>
      </c>
      <c r="C438" s="7" t="s">
        <v>646</v>
      </c>
      <c r="D438" s="7" t="s">
        <v>643</v>
      </c>
      <c r="E438" s="8">
        <v>7.4</v>
      </c>
      <c r="F438" s="9">
        <v>6</v>
      </c>
      <c r="G438" s="9">
        <v>2.5</v>
      </c>
      <c r="H438" s="3">
        <f t="shared" si="6"/>
        <v>58</v>
      </c>
      <c r="J438" s="3">
        <v>2.7843600000000004</v>
      </c>
    </row>
    <row r="439" spans="1:10" x14ac:dyDescent="0.4">
      <c r="A439" s="7" t="s">
        <v>57</v>
      </c>
      <c r="B439" s="7" t="s">
        <v>1</v>
      </c>
      <c r="C439" s="7" t="s">
        <v>646</v>
      </c>
      <c r="D439" s="7" t="s">
        <v>643</v>
      </c>
      <c r="E439" s="8">
        <v>7.4</v>
      </c>
      <c r="F439" s="9">
        <v>5.6</v>
      </c>
      <c r="G439" s="9">
        <v>3.1</v>
      </c>
      <c r="H439" s="3">
        <f t="shared" si="6"/>
        <v>67</v>
      </c>
      <c r="I439" s="3">
        <v>4.33</v>
      </c>
      <c r="J439" s="3">
        <v>3.1501600000000001</v>
      </c>
    </row>
    <row r="440" spans="1:10" x14ac:dyDescent="0.4">
      <c r="A440" s="7" t="s">
        <v>29</v>
      </c>
      <c r="B440" s="7" t="s">
        <v>1</v>
      </c>
      <c r="C440" s="7" t="s">
        <v>646</v>
      </c>
      <c r="D440" s="7" t="s">
        <v>643</v>
      </c>
      <c r="E440" s="8">
        <v>8.5</v>
      </c>
      <c r="F440" s="9">
        <v>6.1</v>
      </c>
      <c r="G440" s="9">
        <v>3.4</v>
      </c>
      <c r="H440" s="3">
        <f t="shared" si="6"/>
        <v>92</v>
      </c>
      <c r="J440" s="3">
        <v>4.1517999999999997</v>
      </c>
    </row>
    <row r="441" spans="1:10" x14ac:dyDescent="0.4">
      <c r="A441" s="7" t="s">
        <v>122</v>
      </c>
      <c r="B441" s="7" t="s">
        <v>1</v>
      </c>
      <c r="C441" s="7" t="s">
        <v>646</v>
      </c>
      <c r="D441" s="7" t="s">
        <v>643</v>
      </c>
      <c r="E441" s="8">
        <v>7.2</v>
      </c>
      <c r="F441" s="9">
        <v>5.3</v>
      </c>
      <c r="G441" s="9">
        <v>3.3</v>
      </c>
      <c r="H441" s="3">
        <f t="shared" si="6"/>
        <v>66</v>
      </c>
      <c r="I441" s="3">
        <v>3.79</v>
      </c>
      <c r="J441" s="3">
        <v>3.0970400000000002</v>
      </c>
    </row>
    <row r="442" spans="1:10" x14ac:dyDescent="0.4">
      <c r="A442" s="7" t="s">
        <v>211</v>
      </c>
      <c r="B442" s="7" t="s">
        <v>1</v>
      </c>
      <c r="C442" s="7" t="s">
        <v>646</v>
      </c>
      <c r="D442" s="7" t="s">
        <v>643</v>
      </c>
      <c r="E442" s="8">
        <v>7.6</v>
      </c>
      <c r="F442" s="9">
        <v>5.9</v>
      </c>
      <c r="G442" s="9">
        <v>3</v>
      </c>
      <c r="H442" s="3">
        <f t="shared" si="6"/>
        <v>70</v>
      </c>
      <c r="J442" s="3">
        <v>3.2770000000000001</v>
      </c>
    </row>
    <row r="443" spans="1:10" x14ac:dyDescent="0.4">
      <c r="A443" s="7" t="s">
        <v>299</v>
      </c>
      <c r="B443" s="7" t="s">
        <v>1</v>
      </c>
      <c r="C443" s="7" t="s">
        <v>646</v>
      </c>
      <c r="D443" s="7" t="s">
        <v>643</v>
      </c>
      <c r="E443" s="8">
        <v>7.9</v>
      </c>
      <c r="F443" s="9">
        <v>5.0999999999999996</v>
      </c>
      <c r="G443" s="9">
        <v>2.6</v>
      </c>
      <c r="H443" s="3">
        <f t="shared" si="6"/>
        <v>55</v>
      </c>
      <c r="J443" s="3">
        <v>2.6535600000000001</v>
      </c>
    </row>
    <row r="444" spans="1:10" x14ac:dyDescent="0.4">
      <c r="A444" s="7" t="s">
        <v>300</v>
      </c>
      <c r="B444" s="7" t="s">
        <v>1</v>
      </c>
      <c r="C444" s="7" t="s">
        <v>646</v>
      </c>
      <c r="D444" s="7" t="s">
        <v>643</v>
      </c>
      <c r="E444" s="8">
        <v>8.3000000000000007</v>
      </c>
      <c r="F444" s="9">
        <v>6.5</v>
      </c>
      <c r="G444" s="9">
        <v>3.2</v>
      </c>
      <c r="H444" s="3">
        <f t="shared" si="6"/>
        <v>90</v>
      </c>
      <c r="J444" s="3">
        <v>4.0753599999999999</v>
      </c>
    </row>
    <row r="445" spans="1:10" x14ac:dyDescent="0.4">
      <c r="A445" s="7" t="s">
        <v>301</v>
      </c>
      <c r="B445" s="7" t="s">
        <v>1</v>
      </c>
      <c r="C445" s="7" t="s">
        <v>646</v>
      </c>
      <c r="D445" s="7" t="s">
        <v>643</v>
      </c>
      <c r="E445" s="8">
        <v>7.9</v>
      </c>
      <c r="F445" s="9">
        <v>5.8</v>
      </c>
      <c r="G445" s="9">
        <v>3</v>
      </c>
      <c r="H445" s="3">
        <f t="shared" si="6"/>
        <v>72</v>
      </c>
      <c r="J445" s="3">
        <v>3.3385600000000002</v>
      </c>
    </row>
    <row r="446" spans="1:10" x14ac:dyDescent="0.4">
      <c r="A446" s="7" t="s">
        <v>302</v>
      </c>
      <c r="B446" s="7" t="s">
        <v>1</v>
      </c>
      <c r="C446" s="7" t="s">
        <v>646</v>
      </c>
      <c r="D446" s="7" t="s">
        <v>643</v>
      </c>
      <c r="E446" s="8">
        <v>6.3</v>
      </c>
      <c r="F446" s="9">
        <v>6.1</v>
      </c>
      <c r="G446" s="9">
        <v>2.6</v>
      </c>
      <c r="H446" s="3">
        <f t="shared" si="6"/>
        <v>52</v>
      </c>
      <c r="J446" s="3">
        <v>2.5522800000000001</v>
      </c>
    </row>
    <row r="447" spans="1:10" x14ac:dyDescent="0.4">
      <c r="A447" s="7" t="s">
        <v>303</v>
      </c>
      <c r="B447" s="7" t="s">
        <v>1</v>
      </c>
      <c r="C447" s="7" t="s">
        <v>646</v>
      </c>
      <c r="D447" s="7" t="s">
        <v>643</v>
      </c>
      <c r="E447" s="8">
        <v>8.9</v>
      </c>
      <c r="F447" s="9">
        <v>7.4</v>
      </c>
      <c r="G447" s="9">
        <v>3.5</v>
      </c>
      <c r="H447" s="3">
        <f t="shared" si="6"/>
        <v>121</v>
      </c>
      <c r="J447" s="3">
        <v>5.2874000000000008</v>
      </c>
    </row>
    <row r="448" spans="1:10" x14ac:dyDescent="0.4">
      <c r="A448" s="7" t="s">
        <v>304</v>
      </c>
      <c r="B448" s="7" t="s">
        <v>1</v>
      </c>
      <c r="C448" s="7" t="s">
        <v>646</v>
      </c>
      <c r="D448" s="7" t="s">
        <v>643</v>
      </c>
      <c r="E448" s="8">
        <v>8.3000000000000007</v>
      </c>
      <c r="F448" s="9">
        <v>4.5999999999999996</v>
      </c>
      <c r="G448" s="9">
        <v>3</v>
      </c>
      <c r="H448" s="3">
        <f t="shared" si="6"/>
        <v>60</v>
      </c>
      <c r="J448" s="3">
        <v>2.8585200000000004</v>
      </c>
    </row>
    <row r="449" spans="1:10" x14ac:dyDescent="0.4">
      <c r="A449" s="7" t="s">
        <v>305</v>
      </c>
      <c r="B449" s="7" t="s">
        <v>1</v>
      </c>
      <c r="C449" s="7" t="s">
        <v>646</v>
      </c>
      <c r="D449" s="7" t="s">
        <v>643</v>
      </c>
      <c r="E449" s="8">
        <v>8</v>
      </c>
      <c r="F449" s="9">
        <v>5.2</v>
      </c>
      <c r="G449" s="9">
        <v>3.5</v>
      </c>
      <c r="H449" s="3">
        <f t="shared" si="6"/>
        <v>76</v>
      </c>
      <c r="J449" s="3">
        <v>3.5090400000000002</v>
      </c>
    </row>
    <row r="450" spans="1:10" x14ac:dyDescent="0.4">
      <c r="A450" s="7" t="s">
        <v>306</v>
      </c>
      <c r="B450" s="7" t="s">
        <v>1</v>
      </c>
      <c r="C450" s="7" t="s">
        <v>646</v>
      </c>
      <c r="D450" s="7" t="s">
        <v>643</v>
      </c>
      <c r="E450" s="8">
        <v>8.4</v>
      </c>
      <c r="F450" s="9">
        <v>5.7</v>
      </c>
      <c r="G450" s="9">
        <v>3.5</v>
      </c>
      <c r="H450" s="3">
        <f t="shared" ref="H450:H513" si="7">ROUND((4/3)*PI()*(E450/2)*(F450/2)*(G450/2),0)</f>
        <v>88</v>
      </c>
      <c r="J450" s="3">
        <v>3.9694000000000003</v>
      </c>
    </row>
    <row r="451" spans="1:10" x14ac:dyDescent="0.4">
      <c r="A451" s="7" t="s">
        <v>205</v>
      </c>
      <c r="B451" s="7" t="s">
        <v>1</v>
      </c>
      <c r="C451" s="7" t="s">
        <v>646</v>
      </c>
      <c r="D451" s="7" t="s">
        <v>643</v>
      </c>
      <c r="E451" s="8">
        <v>8</v>
      </c>
      <c r="F451" s="9">
        <v>5.9</v>
      </c>
      <c r="G451" s="9">
        <v>3.1</v>
      </c>
      <c r="H451" s="3">
        <f t="shared" si="7"/>
        <v>77</v>
      </c>
      <c r="J451" s="3">
        <v>3.5241200000000004</v>
      </c>
    </row>
    <row r="452" spans="1:10" x14ac:dyDescent="0.4">
      <c r="A452" s="7" t="s">
        <v>436</v>
      </c>
      <c r="B452" s="7" t="s">
        <v>1</v>
      </c>
      <c r="C452" s="7" t="s">
        <v>646</v>
      </c>
      <c r="D452" s="7" t="s">
        <v>643</v>
      </c>
      <c r="E452" s="8">
        <v>8.4</v>
      </c>
      <c r="F452" s="9">
        <v>5.9</v>
      </c>
      <c r="G452" s="9">
        <v>3.2</v>
      </c>
      <c r="H452" s="3">
        <f t="shared" si="7"/>
        <v>83</v>
      </c>
      <c r="J452" s="3">
        <v>3.7811600000000003</v>
      </c>
    </row>
    <row r="453" spans="1:10" x14ac:dyDescent="0.4">
      <c r="A453" s="7" t="s">
        <v>437</v>
      </c>
      <c r="B453" s="7" t="s">
        <v>1</v>
      </c>
      <c r="C453" s="7" t="s">
        <v>646</v>
      </c>
      <c r="D453" s="7" t="s">
        <v>643</v>
      </c>
      <c r="E453" s="8">
        <v>8.4</v>
      </c>
      <c r="F453" s="9">
        <v>5.0999999999999996</v>
      </c>
      <c r="G453" s="9">
        <v>4.2</v>
      </c>
      <c r="H453" s="3">
        <f t="shared" si="7"/>
        <v>94</v>
      </c>
      <c r="J453" s="3">
        <v>4.2279999999999998</v>
      </c>
    </row>
    <row r="454" spans="1:10" x14ac:dyDescent="0.4">
      <c r="A454" s="7" t="s">
        <v>438</v>
      </c>
      <c r="B454" s="7" t="s">
        <v>1</v>
      </c>
      <c r="C454" s="7" t="s">
        <v>646</v>
      </c>
      <c r="D454" s="7" t="s">
        <v>643</v>
      </c>
      <c r="E454" s="8">
        <v>8.1</v>
      </c>
      <c r="F454" s="9">
        <v>6.3</v>
      </c>
      <c r="G454" s="9">
        <v>3.6</v>
      </c>
      <c r="H454" s="3">
        <f t="shared" si="7"/>
        <v>96</v>
      </c>
      <c r="J454" s="3">
        <v>4.3071600000000005</v>
      </c>
    </row>
    <row r="455" spans="1:10" x14ac:dyDescent="0.4">
      <c r="A455" s="7" t="s">
        <v>439</v>
      </c>
      <c r="B455" s="7" t="s">
        <v>1</v>
      </c>
      <c r="C455" s="7" t="s">
        <v>646</v>
      </c>
      <c r="D455" s="7" t="s">
        <v>643</v>
      </c>
      <c r="E455" s="8">
        <v>7</v>
      </c>
      <c r="F455" s="9">
        <v>4.5999999999999996</v>
      </c>
      <c r="G455" s="9">
        <v>3.9</v>
      </c>
      <c r="H455" s="3">
        <f t="shared" si="7"/>
        <v>66</v>
      </c>
      <c r="J455" s="3">
        <v>3.0897600000000001</v>
      </c>
    </row>
    <row r="456" spans="1:10" x14ac:dyDescent="0.4">
      <c r="A456" s="7" t="s">
        <v>206</v>
      </c>
      <c r="B456" s="7" t="s">
        <v>1</v>
      </c>
      <c r="C456" s="7" t="s">
        <v>646</v>
      </c>
      <c r="D456" s="7" t="s">
        <v>643</v>
      </c>
      <c r="E456" s="8">
        <v>7.7</v>
      </c>
      <c r="F456" s="9">
        <v>5.7</v>
      </c>
      <c r="G456" s="9">
        <v>3.2</v>
      </c>
      <c r="H456" s="3">
        <f t="shared" si="7"/>
        <v>74</v>
      </c>
      <c r="J456" s="3">
        <v>3.4011200000000001</v>
      </c>
    </row>
    <row r="457" spans="1:10" x14ac:dyDescent="0.4">
      <c r="A457" s="7" t="s">
        <v>440</v>
      </c>
      <c r="B457" s="7" t="s">
        <v>1</v>
      </c>
      <c r="C457" s="7" t="s">
        <v>646</v>
      </c>
      <c r="D457" s="7" t="s">
        <v>643</v>
      </c>
      <c r="E457" s="8">
        <v>7.6</v>
      </c>
      <c r="F457" s="9">
        <v>4</v>
      </c>
      <c r="G457" s="9">
        <v>3.5</v>
      </c>
      <c r="H457" s="3">
        <f t="shared" si="7"/>
        <v>56</v>
      </c>
      <c r="J457" s="3">
        <v>2.68804</v>
      </c>
    </row>
    <row r="458" spans="1:10" x14ac:dyDescent="0.4">
      <c r="A458" s="7" t="s">
        <v>222</v>
      </c>
      <c r="B458" s="7" t="s">
        <v>1</v>
      </c>
      <c r="C458" s="7" t="s">
        <v>646</v>
      </c>
      <c r="D458" s="7" t="s">
        <v>643</v>
      </c>
      <c r="E458" s="8">
        <v>7</v>
      </c>
      <c r="F458" s="9">
        <v>6.3</v>
      </c>
      <c r="G458" s="9">
        <v>3</v>
      </c>
      <c r="H458" s="3">
        <f t="shared" si="7"/>
        <v>69</v>
      </c>
      <c r="J458" s="3">
        <v>3.23048</v>
      </c>
    </row>
    <row r="459" spans="1:10" x14ac:dyDescent="0.4">
      <c r="A459" s="7" t="s">
        <v>441</v>
      </c>
      <c r="B459" s="7" t="s">
        <v>1</v>
      </c>
      <c r="C459" s="7" t="s">
        <v>646</v>
      </c>
      <c r="D459" s="7" t="s">
        <v>643</v>
      </c>
      <c r="E459" s="8">
        <v>8</v>
      </c>
      <c r="F459" s="9">
        <v>5.8</v>
      </c>
      <c r="G459" s="9">
        <v>4.0999999999999996</v>
      </c>
      <c r="H459" s="3">
        <f t="shared" si="7"/>
        <v>100</v>
      </c>
      <c r="J459" s="3">
        <v>4.4439600000000006</v>
      </c>
    </row>
    <row r="460" spans="1:10" x14ac:dyDescent="0.4">
      <c r="A460" s="7" t="s">
        <v>442</v>
      </c>
      <c r="B460" s="7" t="s">
        <v>1</v>
      </c>
      <c r="C460" s="7" t="s">
        <v>646</v>
      </c>
      <c r="D460" s="7" t="s">
        <v>643</v>
      </c>
      <c r="E460" s="8">
        <v>5.8</v>
      </c>
      <c r="F460" s="9">
        <v>5</v>
      </c>
      <c r="G460" s="9">
        <v>2.4</v>
      </c>
      <c r="H460" s="3">
        <f t="shared" si="7"/>
        <v>36</v>
      </c>
      <c r="J460" s="3">
        <v>1.9172800000000001</v>
      </c>
    </row>
    <row r="461" spans="1:10" x14ac:dyDescent="0.4">
      <c r="A461" s="7" t="s">
        <v>443</v>
      </c>
      <c r="B461" s="7" t="s">
        <v>1</v>
      </c>
      <c r="C461" s="7" t="s">
        <v>646</v>
      </c>
      <c r="D461" s="7" t="s">
        <v>643</v>
      </c>
      <c r="E461" s="8">
        <v>8.5</v>
      </c>
      <c r="F461" s="9">
        <v>5.4</v>
      </c>
      <c r="G461" s="9">
        <v>3.8</v>
      </c>
      <c r="H461" s="3">
        <f t="shared" si="7"/>
        <v>91</v>
      </c>
      <c r="J461" s="3">
        <v>4.1126400000000007</v>
      </c>
    </row>
    <row r="462" spans="1:10" x14ac:dyDescent="0.4">
      <c r="A462" s="7" t="s">
        <v>444</v>
      </c>
      <c r="B462" s="7" t="s">
        <v>1</v>
      </c>
      <c r="C462" s="7" t="s">
        <v>646</v>
      </c>
      <c r="D462" s="7" t="s">
        <v>643</v>
      </c>
      <c r="E462" s="8">
        <v>8.6</v>
      </c>
      <c r="F462" s="9">
        <v>6.6</v>
      </c>
      <c r="G462" s="9">
        <v>3.1</v>
      </c>
      <c r="H462" s="3">
        <f t="shared" si="7"/>
        <v>92</v>
      </c>
      <c r="J462" s="3">
        <v>4.1448</v>
      </c>
    </row>
    <row r="463" spans="1:10" x14ac:dyDescent="0.4">
      <c r="A463" s="7" t="s">
        <v>445</v>
      </c>
      <c r="B463" s="7" t="s">
        <v>1</v>
      </c>
      <c r="C463" s="7" t="s">
        <v>646</v>
      </c>
      <c r="D463" s="7" t="s">
        <v>643</v>
      </c>
      <c r="E463" s="8">
        <v>8.4</v>
      </c>
      <c r="F463" s="9">
        <v>6</v>
      </c>
      <c r="G463" s="9">
        <v>3.3</v>
      </c>
      <c r="H463" s="3">
        <f t="shared" si="7"/>
        <v>87</v>
      </c>
      <c r="J463" s="3">
        <v>3.9430000000000005</v>
      </c>
    </row>
    <row r="464" spans="1:10" x14ac:dyDescent="0.4">
      <c r="A464" s="7" t="s">
        <v>207</v>
      </c>
      <c r="B464" s="7" t="s">
        <v>1</v>
      </c>
      <c r="C464" s="7" t="s">
        <v>646</v>
      </c>
      <c r="D464" s="7" t="s">
        <v>643</v>
      </c>
      <c r="E464" s="8">
        <v>7.1</v>
      </c>
      <c r="F464" s="9">
        <v>5.2</v>
      </c>
      <c r="G464" s="9">
        <v>3.4</v>
      </c>
      <c r="H464" s="3">
        <f t="shared" si="7"/>
        <v>66</v>
      </c>
      <c r="J464" s="3">
        <v>3.0886400000000003</v>
      </c>
    </row>
    <row r="465" spans="1:10" x14ac:dyDescent="0.4">
      <c r="A465" s="7" t="s">
        <v>446</v>
      </c>
      <c r="B465" s="7" t="s">
        <v>1</v>
      </c>
      <c r="C465" s="7" t="s">
        <v>646</v>
      </c>
      <c r="D465" s="7" t="s">
        <v>643</v>
      </c>
      <c r="E465" s="8">
        <v>7</v>
      </c>
      <c r="F465" s="9">
        <v>4.8</v>
      </c>
      <c r="G465" s="9">
        <v>2.8</v>
      </c>
      <c r="H465" s="3">
        <f t="shared" si="7"/>
        <v>49</v>
      </c>
      <c r="J465" s="3">
        <v>2.4300000000000002</v>
      </c>
    </row>
    <row r="466" spans="1:10" x14ac:dyDescent="0.4">
      <c r="A466" s="7" t="s">
        <v>447</v>
      </c>
      <c r="B466" s="7" t="s">
        <v>1</v>
      </c>
      <c r="C466" s="7" t="s">
        <v>646</v>
      </c>
      <c r="D466" s="7" t="s">
        <v>643</v>
      </c>
      <c r="E466" s="8">
        <v>9.4</v>
      </c>
      <c r="F466" s="9">
        <v>6.7</v>
      </c>
      <c r="G466" s="9">
        <v>3.3</v>
      </c>
      <c r="H466" s="3">
        <f t="shared" si="7"/>
        <v>109</v>
      </c>
      <c r="J466" s="3">
        <v>4.8124800000000008</v>
      </c>
    </row>
    <row r="467" spans="1:10" x14ac:dyDescent="0.4">
      <c r="A467" s="7" t="s">
        <v>448</v>
      </c>
      <c r="B467" s="7" t="s">
        <v>1</v>
      </c>
      <c r="C467" s="7" t="s">
        <v>646</v>
      </c>
      <c r="D467" s="7" t="s">
        <v>643</v>
      </c>
      <c r="E467" s="8">
        <v>7.2</v>
      </c>
      <c r="F467" s="9">
        <v>5.6</v>
      </c>
      <c r="G467" s="9">
        <v>3.5</v>
      </c>
      <c r="H467" s="3">
        <f t="shared" si="7"/>
        <v>74</v>
      </c>
      <c r="J467" s="3">
        <v>3.4152000000000005</v>
      </c>
    </row>
    <row r="468" spans="1:10" x14ac:dyDescent="0.4">
      <c r="A468" s="7" t="s">
        <v>449</v>
      </c>
      <c r="B468" s="7" t="s">
        <v>1</v>
      </c>
      <c r="C468" s="7" t="s">
        <v>646</v>
      </c>
      <c r="D468" s="7" t="s">
        <v>643</v>
      </c>
      <c r="E468" s="8">
        <v>5.7</v>
      </c>
      <c r="F468" s="9">
        <v>4.5</v>
      </c>
      <c r="G468" s="9">
        <v>2.4</v>
      </c>
      <c r="H468" s="3">
        <f t="shared" si="7"/>
        <v>32</v>
      </c>
      <c r="J468" s="3">
        <v>1.74892</v>
      </c>
    </row>
    <row r="469" spans="1:10" x14ac:dyDescent="0.4">
      <c r="A469" s="7" t="s">
        <v>450</v>
      </c>
      <c r="B469" s="7" t="s">
        <v>1</v>
      </c>
      <c r="C469" s="7" t="s">
        <v>646</v>
      </c>
      <c r="D469" s="7" t="s">
        <v>643</v>
      </c>
      <c r="E469" s="8">
        <v>6.9</v>
      </c>
      <c r="F469" s="9">
        <v>4.9000000000000004</v>
      </c>
      <c r="G469" s="9">
        <v>3.6</v>
      </c>
      <c r="H469" s="3">
        <f t="shared" si="7"/>
        <v>64</v>
      </c>
      <c r="J469" s="3">
        <v>3.0088000000000004</v>
      </c>
    </row>
    <row r="470" spans="1:10" x14ac:dyDescent="0.4">
      <c r="A470" s="7" t="s">
        <v>451</v>
      </c>
      <c r="B470" s="7" t="s">
        <v>1</v>
      </c>
      <c r="C470" s="7" t="s">
        <v>646</v>
      </c>
      <c r="D470" s="7" t="s">
        <v>643</v>
      </c>
      <c r="E470" s="8">
        <v>7.6</v>
      </c>
      <c r="F470" s="9">
        <v>5.2</v>
      </c>
      <c r="G470" s="9">
        <v>3</v>
      </c>
      <c r="H470" s="3">
        <f t="shared" si="7"/>
        <v>62</v>
      </c>
      <c r="J470" s="3">
        <v>2.94272</v>
      </c>
    </row>
    <row r="471" spans="1:10" x14ac:dyDescent="0.4">
      <c r="A471" s="7" t="s">
        <v>452</v>
      </c>
      <c r="B471" s="7" t="s">
        <v>1</v>
      </c>
      <c r="C471" s="7" t="s">
        <v>646</v>
      </c>
      <c r="D471" s="7" t="s">
        <v>643</v>
      </c>
      <c r="E471" s="8">
        <v>9</v>
      </c>
      <c r="F471" s="9">
        <v>6.4</v>
      </c>
      <c r="G471" s="9">
        <v>2.5</v>
      </c>
      <c r="H471" s="3">
        <f t="shared" si="7"/>
        <v>75</v>
      </c>
      <c r="J471" s="3">
        <v>3.4755200000000004</v>
      </c>
    </row>
    <row r="472" spans="1:10" x14ac:dyDescent="0.4">
      <c r="A472" s="7" t="s">
        <v>453</v>
      </c>
      <c r="B472" s="7" t="s">
        <v>1</v>
      </c>
      <c r="C472" s="7" t="s">
        <v>646</v>
      </c>
      <c r="D472" s="7" t="s">
        <v>643</v>
      </c>
      <c r="E472" s="8">
        <v>7.8</v>
      </c>
      <c r="F472" s="9">
        <v>6.7</v>
      </c>
      <c r="G472" s="9">
        <v>3</v>
      </c>
      <c r="H472" s="3">
        <f t="shared" si="7"/>
        <v>82</v>
      </c>
      <c r="J472" s="3">
        <v>3.7432000000000003</v>
      </c>
    </row>
    <row r="473" spans="1:10" x14ac:dyDescent="0.4">
      <c r="A473" s="7" t="s">
        <v>454</v>
      </c>
      <c r="B473" s="7" t="s">
        <v>1</v>
      </c>
      <c r="C473" s="7" t="s">
        <v>646</v>
      </c>
      <c r="D473" s="7" t="s">
        <v>643</v>
      </c>
      <c r="E473" s="8">
        <v>7</v>
      </c>
      <c r="F473" s="9">
        <v>5.0999999999999996</v>
      </c>
      <c r="G473" s="9">
        <v>3.1</v>
      </c>
      <c r="H473" s="3">
        <f t="shared" si="7"/>
        <v>58</v>
      </c>
      <c r="J473" s="3">
        <v>2.7774800000000002</v>
      </c>
    </row>
    <row r="474" spans="1:10" x14ac:dyDescent="0.4">
      <c r="A474" s="7" t="s">
        <v>455</v>
      </c>
      <c r="B474" s="7" t="s">
        <v>1</v>
      </c>
      <c r="C474" s="7" t="s">
        <v>646</v>
      </c>
      <c r="D474" s="7" t="s">
        <v>643</v>
      </c>
      <c r="E474" s="8">
        <v>7.6</v>
      </c>
      <c r="F474" s="9">
        <v>5.9</v>
      </c>
      <c r="G474" s="9">
        <v>3</v>
      </c>
      <c r="H474" s="3">
        <f t="shared" si="7"/>
        <v>70</v>
      </c>
      <c r="J474" s="3">
        <v>3.2770000000000001</v>
      </c>
    </row>
    <row r="475" spans="1:10" x14ac:dyDescent="0.4">
      <c r="A475" s="7" t="s">
        <v>456</v>
      </c>
      <c r="B475" s="7" t="s">
        <v>1</v>
      </c>
      <c r="C475" s="7" t="s">
        <v>646</v>
      </c>
      <c r="D475" s="7" t="s">
        <v>643</v>
      </c>
      <c r="E475" s="8">
        <v>7.6</v>
      </c>
      <c r="F475" s="9">
        <v>6</v>
      </c>
      <c r="G475" s="9">
        <v>3</v>
      </c>
      <c r="H475" s="3">
        <f t="shared" si="7"/>
        <v>72</v>
      </c>
      <c r="J475" s="3">
        <v>3.3247200000000001</v>
      </c>
    </row>
    <row r="476" spans="1:10" x14ac:dyDescent="0.4">
      <c r="A476" s="7" t="s">
        <v>457</v>
      </c>
      <c r="B476" s="7" t="s">
        <v>1</v>
      </c>
      <c r="C476" s="7" t="s">
        <v>646</v>
      </c>
      <c r="D476" s="7" t="s">
        <v>643</v>
      </c>
      <c r="E476" s="8">
        <v>7.2</v>
      </c>
      <c r="F476" s="9">
        <v>5.2</v>
      </c>
      <c r="G476" s="9">
        <v>2.9</v>
      </c>
      <c r="H476" s="3">
        <f t="shared" si="7"/>
        <v>57</v>
      </c>
      <c r="J476" s="3">
        <v>2.7336</v>
      </c>
    </row>
    <row r="477" spans="1:10" x14ac:dyDescent="0.4">
      <c r="A477" s="7" t="s">
        <v>458</v>
      </c>
      <c r="B477" s="7" t="s">
        <v>1</v>
      </c>
      <c r="C477" s="7" t="s">
        <v>646</v>
      </c>
      <c r="D477" s="7" t="s">
        <v>643</v>
      </c>
      <c r="E477" s="8">
        <v>6.7</v>
      </c>
      <c r="F477" s="9">
        <v>6.5</v>
      </c>
      <c r="G477" s="9">
        <v>2.9</v>
      </c>
      <c r="H477" s="3">
        <f t="shared" si="7"/>
        <v>66</v>
      </c>
      <c r="J477" s="3">
        <v>3.1047200000000004</v>
      </c>
    </row>
    <row r="478" spans="1:10" x14ac:dyDescent="0.4">
      <c r="A478" s="7" t="s">
        <v>589</v>
      </c>
      <c r="B478" s="7" t="s">
        <v>1</v>
      </c>
      <c r="C478" s="7" t="s">
        <v>648</v>
      </c>
      <c r="D478" s="7" t="s">
        <v>644</v>
      </c>
      <c r="E478" s="8">
        <v>7.9</v>
      </c>
      <c r="F478" s="9">
        <v>5.9</v>
      </c>
      <c r="G478" s="9">
        <v>3.2</v>
      </c>
      <c r="H478" s="3">
        <f t="shared" si="7"/>
        <v>78</v>
      </c>
      <c r="J478" s="3">
        <v>3.5834400000000004</v>
      </c>
    </row>
    <row r="479" spans="1:10" x14ac:dyDescent="0.4">
      <c r="A479" s="7" t="s">
        <v>590</v>
      </c>
      <c r="B479" s="7" t="s">
        <v>1</v>
      </c>
      <c r="C479" s="7" t="s">
        <v>648</v>
      </c>
      <c r="D479" s="7" t="s">
        <v>644</v>
      </c>
      <c r="E479" s="8">
        <v>8.9</v>
      </c>
      <c r="F479" s="9">
        <v>6.7</v>
      </c>
      <c r="G479" s="9">
        <v>3.5</v>
      </c>
      <c r="H479" s="3">
        <f t="shared" si="7"/>
        <v>109</v>
      </c>
      <c r="J479" s="3">
        <v>4.8307200000000003</v>
      </c>
    </row>
    <row r="480" spans="1:10" x14ac:dyDescent="0.4">
      <c r="A480" s="7" t="s">
        <v>591</v>
      </c>
      <c r="B480" s="7" t="s">
        <v>1</v>
      </c>
      <c r="C480" s="7" t="s">
        <v>648</v>
      </c>
      <c r="D480" s="7" t="s">
        <v>644</v>
      </c>
      <c r="E480" s="8">
        <v>10.1</v>
      </c>
      <c r="F480" s="9">
        <v>6.9</v>
      </c>
      <c r="G480" s="9">
        <v>4</v>
      </c>
      <c r="H480" s="3">
        <f t="shared" si="7"/>
        <v>146</v>
      </c>
      <c r="J480" s="3">
        <v>6.2979200000000004</v>
      </c>
    </row>
    <row r="481" spans="1:10" x14ac:dyDescent="0.4">
      <c r="A481" s="7" t="s">
        <v>592</v>
      </c>
      <c r="B481" s="7" t="s">
        <v>1</v>
      </c>
      <c r="C481" s="7" t="s">
        <v>648</v>
      </c>
      <c r="D481" s="7" t="s">
        <v>644</v>
      </c>
      <c r="E481" s="8">
        <v>7.9</v>
      </c>
      <c r="F481" s="9">
        <v>5</v>
      </c>
      <c r="G481" s="9">
        <v>3.1</v>
      </c>
      <c r="H481" s="3">
        <f t="shared" si="7"/>
        <v>64</v>
      </c>
      <c r="J481" s="3">
        <v>3.0242</v>
      </c>
    </row>
    <row r="482" spans="1:10" x14ac:dyDescent="0.4">
      <c r="A482" s="7" t="s">
        <v>593</v>
      </c>
      <c r="B482" s="7" t="s">
        <v>1</v>
      </c>
      <c r="C482" s="7" t="s">
        <v>648</v>
      </c>
      <c r="D482" s="7" t="s">
        <v>644</v>
      </c>
      <c r="E482" s="8">
        <v>8.5</v>
      </c>
      <c r="F482" s="9">
        <v>6</v>
      </c>
      <c r="G482" s="9">
        <v>3.1</v>
      </c>
      <c r="H482" s="3">
        <f t="shared" si="7"/>
        <v>83</v>
      </c>
      <c r="J482" s="3">
        <v>3.7708400000000002</v>
      </c>
    </row>
    <row r="483" spans="1:10" x14ac:dyDescent="0.4">
      <c r="A483" s="7" t="s">
        <v>594</v>
      </c>
      <c r="B483" s="7" t="s">
        <v>1</v>
      </c>
      <c r="C483" s="7" t="s">
        <v>648</v>
      </c>
      <c r="D483" s="7" t="s">
        <v>644</v>
      </c>
      <c r="E483" s="8">
        <v>9</v>
      </c>
      <c r="F483" s="9">
        <v>6</v>
      </c>
      <c r="G483" s="9">
        <v>3.3</v>
      </c>
      <c r="H483" s="3">
        <f t="shared" si="7"/>
        <v>93</v>
      </c>
      <c r="J483" s="3">
        <v>4.1918000000000006</v>
      </c>
    </row>
    <row r="484" spans="1:10" x14ac:dyDescent="0.4">
      <c r="A484" s="7" t="s">
        <v>595</v>
      </c>
      <c r="B484" s="7" t="s">
        <v>1</v>
      </c>
      <c r="C484" s="7" t="s">
        <v>648</v>
      </c>
      <c r="D484" s="7" t="s">
        <v>644</v>
      </c>
      <c r="E484" s="8">
        <v>9.5</v>
      </c>
      <c r="F484" s="9">
        <v>6.5</v>
      </c>
      <c r="G484" s="9">
        <v>3.5</v>
      </c>
      <c r="H484" s="3">
        <f t="shared" si="7"/>
        <v>113</v>
      </c>
      <c r="J484" s="3">
        <v>4.9861200000000006</v>
      </c>
    </row>
    <row r="485" spans="1:10" x14ac:dyDescent="0.4">
      <c r="A485" s="7" t="s">
        <v>596</v>
      </c>
      <c r="B485" s="7" t="s">
        <v>1</v>
      </c>
      <c r="C485" s="7" t="s">
        <v>648</v>
      </c>
      <c r="D485" s="7" t="s">
        <v>644</v>
      </c>
      <c r="E485" s="8">
        <v>8.4</v>
      </c>
      <c r="F485" s="9">
        <v>5.4</v>
      </c>
      <c r="G485" s="9">
        <v>3.4</v>
      </c>
      <c r="H485" s="3">
        <f t="shared" si="7"/>
        <v>81</v>
      </c>
      <c r="J485" s="3">
        <v>3.6896400000000003</v>
      </c>
    </row>
    <row r="486" spans="1:10" x14ac:dyDescent="0.4">
      <c r="A486" s="7" t="s">
        <v>597</v>
      </c>
      <c r="B486" s="7" t="s">
        <v>1</v>
      </c>
      <c r="C486" s="7" t="s">
        <v>648</v>
      </c>
      <c r="D486" s="7" t="s">
        <v>644</v>
      </c>
      <c r="E486" s="8">
        <v>7.9</v>
      </c>
      <c r="F486" s="9">
        <v>5.5</v>
      </c>
      <c r="G486" s="9">
        <v>3.1</v>
      </c>
      <c r="H486" s="3">
        <f t="shared" si="7"/>
        <v>71</v>
      </c>
      <c r="J486" s="3">
        <v>3.2806400000000004</v>
      </c>
    </row>
    <row r="487" spans="1:10" x14ac:dyDescent="0.4">
      <c r="A487" s="7" t="s">
        <v>598</v>
      </c>
      <c r="B487" s="7" t="s">
        <v>1</v>
      </c>
      <c r="C487" s="7" t="s">
        <v>648</v>
      </c>
      <c r="D487" s="7" t="s">
        <v>644</v>
      </c>
      <c r="E487" s="8">
        <v>8.1</v>
      </c>
      <c r="F487" s="9">
        <v>6.6</v>
      </c>
      <c r="G487" s="9">
        <v>3.1</v>
      </c>
      <c r="H487" s="3">
        <f t="shared" si="7"/>
        <v>87</v>
      </c>
      <c r="J487" s="3">
        <v>3.9305600000000003</v>
      </c>
    </row>
    <row r="488" spans="1:10" x14ac:dyDescent="0.4">
      <c r="A488" s="7" t="s">
        <v>599</v>
      </c>
      <c r="B488" s="7" t="s">
        <v>1</v>
      </c>
      <c r="C488" s="7" t="s">
        <v>648</v>
      </c>
      <c r="D488" s="7" t="s">
        <v>644</v>
      </c>
      <c r="E488" s="8">
        <v>7.2</v>
      </c>
      <c r="F488" s="9">
        <v>5.5</v>
      </c>
      <c r="G488" s="9">
        <v>3.2</v>
      </c>
      <c r="H488" s="3">
        <f t="shared" si="7"/>
        <v>66</v>
      </c>
      <c r="J488" s="3">
        <v>3.1136000000000004</v>
      </c>
    </row>
    <row r="489" spans="1:10" x14ac:dyDescent="0.4">
      <c r="A489" s="7" t="s">
        <v>600</v>
      </c>
      <c r="B489" s="7" t="s">
        <v>1</v>
      </c>
      <c r="C489" s="7" t="s">
        <v>648</v>
      </c>
      <c r="D489" s="7" t="s">
        <v>644</v>
      </c>
      <c r="E489" s="8">
        <v>8.6</v>
      </c>
      <c r="F489" s="9">
        <v>5.6</v>
      </c>
      <c r="G489" s="9">
        <v>3.5</v>
      </c>
      <c r="H489" s="3">
        <f t="shared" si="7"/>
        <v>88</v>
      </c>
      <c r="J489" s="3">
        <v>3.9899200000000001</v>
      </c>
    </row>
    <row r="490" spans="1:10" x14ac:dyDescent="0.4">
      <c r="A490" s="7" t="s">
        <v>601</v>
      </c>
      <c r="B490" s="7" t="s">
        <v>1</v>
      </c>
      <c r="C490" s="7" t="s">
        <v>648</v>
      </c>
      <c r="D490" s="7" t="s">
        <v>644</v>
      </c>
      <c r="E490" s="8">
        <v>7.5</v>
      </c>
      <c r="F490" s="9">
        <v>6.6</v>
      </c>
      <c r="G490" s="9">
        <v>2.9</v>
      </c>
      <c r="H490" s="3">
        <f t="shared" si="7"/>
        <v>75</v>
      </c>
      <c r="J490" s="3">
        <v>3.4661200000000001</v>
      </c>
    </row>
    <row r="491" spans="1:10" x14ac:dyDescent="0.4">
      <c r="A491" s="7" t="s">
        <v>602</v>
      </c>
      <c r="B491" s="7" t="s">
        <v>1</v>
      </c>
      <c r="C491" s="7" t="s">
        <v>648</v>
      </c>
      <c r="D491" s="7" t="s">
        <v>644</v>
      </c>
      <c r="E491" s="8">
        <v>7.5</v>
      </c>
      <c r="F491" s="9">
        <v>5.2</v>
      </c>
      <c r="G491" s="9">
        <v>2.8</v>
      </c>
      <c r="H491" s="3">
        <f t="shared" si="7"/>
        <v>57</v>
      </c>
      <c r="J491" s="3">
        <v>2.74668</v>
      </c>
    </row>
    <row r="492" spans="1:10" x14ac:dyDescent="0.4">
      <c r="A492" s="7" t="s">
        <v>603</v>
      </c>
      <c r="B492" s="7" t="s">
        <v>1</v>
      </c>
      <c r="C492" s="7" t="s">
        <v>648</v>
      </c>
      <c r="D492" s="7" t="s">
        <v>644</v>
      </c>
      <c r="E492" s="8">
        <v>8.5</v>
      </c>
      <c r="F492" s="9">
        <v>5.3</v>
      </c>
      <c r="G492" s="9">
        <v>2.8</v>
      </c>
      <c r="H492" s="3">
        <f t="shared" si="7"/>
        <v>66</v>
      </c>
      <c r="J492" s="3">
        <v>3.10148</v>
      </c>
    </row>
    <row r="493" spans="1:10" x14ac:dyDescent="0.4">
      <c r="A493" s="7" t="s">
        <v>604</v>
      </c>
      <c r="B493" s="7" t="s">
        <v>1</v>
      </c>
      <c r="C493" s="7" t="s">
        <v>648</v>
      </c>
      <c r="D493" s="7" t="s">
        <v>644</v>
      </c>
      <c r="E493" s="8">
        <v>7.6</v>
      </c>
      <c r="F493" s="9">
        <v>5.9</v>
      </c>
      <c r="G493" s="9">
        <v>3.2</v>
      </c>
      <c r="H493" s="3">
        <f t="shared" si="7"/>
        <v>75</v>
      </c>
      <c r="J493" s="3">
        <v>3.4648000000000003</v>
      </c>
    </row>
    <row r="494" spans="1:10" x14ac:dyDescent="0.4">
      <c r="A494" s="7" t="s">
        <v>605</v>
      </c>
      <c r="B494" s="7" t="s">
        <v>1</v>
      </c>
      <c r="C494" s="7" t="s">
        <v>648</v>
      </c>
      <c r="D494" s="7" t="s">
        <v>644</v>
      </c>
      <c r="E494" s="8">
        <v>7.8</v>
      </c>
      <c r="F494" s="9">
        <v>5.8</v>
      </c>
      <c r="G494" s="9">
        <v>3.2</v>
      </c>
      <c r="H494" s="3">
        <f t="shared" si="7"/>
        <v>76</v>
      </c>
      <c r="J494" s="3">
        <v>3.4916</v>
      </c>
    </row>
    <row r="495" spans="1:10" x14ac:dyDescent="0.4">
      <c r="A495" s="7" t="s">
        <v>606</v>
      </c>
      <c r="B495" s="7" t="s">
        <v>1</v>
      </c>
      <c r="C495" s="7" t="s">
        <v>648</v>
      </c>
      <c r="D495" s="7" t="s">
        <v>644</v>
      </c>
      <c r="E495" s="8">
        <v>9.5</v>
      </c>
      <c r="F495" s="9">
        <v>6.3</v>
      </c>
      <c r="G495" s="9">
        <v>4</v>
      </c>
      <c r="H495" s="3">
        <f t="shared" si="7"/>
        <v>125</v>
      </c>
      <c r="J495" s="3">
        <v>5.4736000000000002</v>
      </c>
    </row>
    <row r="496" spans="1:10" x14ac:dyDescent="0.4">
      <c r="A496" s="7" t="s">
        <v>607</v>
      </c>
      <c r="B496" s="7" t="s">
        <v>1</v>
      </c>
      <c r="C496" s="7" t="s">
        <v>648</v>
      </c>
      <c r="D496" s="7" t="s">
        <v>644</v>
      </c>
      <c r="E496" s="8">
        <v>8.6999999999999993</v>
      </c>
      <c r="F496" s="9">
        <v>5.7</v>
      </c>
      <c r="G496" s="9">
        <v>3.3</v>
      </c>
      <c r="H496" s="3">
        <f t="shared" si="7"/>
        <v>86</v>
      </c>
      <c r="J496" s="3">
        <v>3.8870000000000005</v>
      </c>
    </row>
    <row r="497" spans="1:10" x14ac:dyDescent="0.4">
      <c r="A497" s="7" t="s">
        <v>608</v>
      </c>
      <c r="B497" s="7" t="s">
        <v>1</v>
      </c>
      <c r="C497" s="7" t="s">
        <v>648</v>
      </c>
      <c r="D497" s="7" t="s">
        <v>644</v>
      </c>
      <c r="E497" s="8">
        <v>7.8</v>
      </c>
      <c r="F497" s="9">
        <v>6.3</v>
      </c>
      <c r="G497" s="9">
        <v>3</v>
      </c>
      <c r="H497" s="3">
        <f t="shared" si="7"/>
        <v>77</v>
      </c>
      <c r="J497" s="3">
        <v>3.5471600000000003</v>
      </c>
    </row>
    <row r="498" spans="1:10" x14ac:dyDescent="0.4">
      <c r="A498" s="7" t="s">
        <v>609</v>
      </c>
      <c r="B498" s="7" t="s">
        <v>1</v>
      </c>
      <c r="C498" s="7" t="s">
        <v>648</v>
      </c>
      <c r="D498" s="7" t="s">
        <v>644</v>
      </c>
      <c r="E498" s="8">
        <v>9</v>
      </c>
      <c r="F498" s="9">
        <v>7</v>
      </c>
      <c r="G498" s="9">
        <v>3.1</v>
      </c>
      <c r="H498" s="3">
        <f t="shared" si="7"/>
        <v>102</v>
      </c>
      <c r="J498" s="3">
        <v>4.5499600000000004</v>
      </c>
    </row>
    <row r="499" spans="1:10" x14ac:dyDescent="0.4">
      <c r="A499" s="7" t="s">
        <v>610</v>
      </c>
      <c r="B499" s="7" t="s">
        <v>1</v>
      </c>
      <c r="C499" s="7" t="s">
        <v>648</v>
      </c>
      <c r="D499" s="7" t="s">
        <v>644</v>
      </c>
      <c r="E499" s="8">
        <v>9.6999999999999993</v>
      </c>
      <c r="F499" s="9">
        <v>5.8</v>
      </c>
      <c r="G499" s="9">
        <v>3.2</v>
      </c>
      <c r="H499" s="3">
        <f t="shared" si="7"/>
        <v>94</v>
      </c>
      <c r="J499" s="3">
        <v>4.2302</v>
      </c>
    </row>
    <row r="500" spans="1:10" x14ac:dyDescent="0.4">
      <c r="A500" s="7" t="s">
        <v>611</v>
      </c>
      <c r="B500" s="7" t="s">
        <v>1</v>
      </c>
      <c r="C500" s="7" t="s">
        <v>648</v>
      </c>
      <c r="D500" s="7" t="s">
        <v>644</v>
      </c>
      <c r="E500" s="8">
        <v>7.4</v>
      </c>
      <c r="F500" s="9">
        <v>5.5</v>
      </c>
      <c r="G500" s="9">
        <v>2.9</v>
      </c>
      <c r="H500" s="3">
        <f t="shared" si="7"/>
        <v>62</v>
      </c>
      <c r="J500" s="3">
        <v>2.9316000000000004</v>
      </c>
    </row>
    <row r="501" spans="1:10" x14ac:dyDescent="0.4">
      <c r="A501" s="7" t="s">
        <v>612</v>
      </c>
      <c r="B501" s="7" t="s">
        <v>1</v>
      </c>
      <c r="C501" s="7" t="s">
        <v>648</v>
      </c>
      <c r="D501" s="7" t="s">
        <v>644</v>
      </c>
      <c r="E501" s="8">
        <v>7.5</v>
      </c>
      <c r="F501" s="9">
        <v>4.9000000000000004</v>
      </c>
      <c r="G501" s="9">
        <v>2.7</v>
      </c>
      <c r="H501" s="3">
        <f t="shared" si="7"/>
        <v>52</v>
      </c>
      <c r="J501" s="3">
        <v>2.53776</v>
      </c>
    </row>
    <row r="502" spans="1:10" x14ac:dyDescent="0.4">
      <c r="A502" s="7" t="s">
        <v>613</v>
      </c>
      <c r="B502" s="7" t="s">
        <v>1</v>
      </c>
      <c r="C502" s="7" t="s">
        <v>648</v>
      </c>
      <c r="D502" s="7" t="s">
        <v>644</v>
      </c>
      <c r="E502" s="8">
        <v>8</v>
      </c>
      <c r="F502" s="9">
        <v>6.4</v>
      </c>
      <c r="G502" s="9">
        <v>3.1</v>
      </c>
      <c r="H502" s="3">
        <f t="shared" si="7"/>
        <v>83</v>
      </c>
      <c r="J502" s="3">
        <v>3.7838400000000001</v>
      </c>
    </row>
    <row r="503" spans="1:10" x14ac:dyDescent="0.4">
      <c r="A503" s="7" t="s">
        <v>614</v>
      </c>
      <c r="B503" s="7" t="s">
        <v>1</v>
      </c>
      <c r="C503" s="7" t="s">
        <v>648</v>
      </c>
      <c r="D503" s="7" t="s">
        <v>644</v>
      </c>
      <c r="E503" s="8">
        <v>8.9</v>
      </c>
      <c r="F503" s="9">
        <v>5.7</v>
      </c>
      <c r="G503" s="9">
        <v>3.3</v>
      </c>
      <c r="H503" s="3">
        <f t="shared" si="7"/>
        <v>88</v>
      </c>
      <c r="J503" s="3">
        <v>3.9658000000000002</v>
      </c>
    </row>
    <row r="504" spans="1:10" x14ac:dyDescent="0.4">
      <c r="A504" s="7" t="s">
        <v>615</v>
      </c>
      <c r="B504" s="7" t="s">
        <v>1</v>
      </c>
      <c r="C504" s="7" t="s">
        <v>648</v>
      </c>
      <c r="D504" s="7" t="s">
        <v>644</v>
      </c>
      <c r="E504" s="8">
        <v>7.7</v>
      </c>
      <c r="F504" s="9">
        <v>6</v>
      </c>
      <c r="G504" s="9">
        <v>2.7</v>
      </c>
      <c r="H504" s="3">
        <f t="shared" si="7"/>
        <v>65</v>
      </c>
      <c r="J504" s="3">
        <v>3.0721600000000002</v>
      </c>
    </row>
    <row r="505" spans="1:10" x14ac:dyDescent="0.4">
      <c r="A505" s="7" t="s">
        <v>616</v>
      </c>
      <c r="B505" s="7" t="s">
        <v>1</v>
      </c>
      <c r="C505" s="7" t="s">
        <v>648</v>
      </c>
      <c r="D505" s="7" t="s">
        <v>644</v>
      </c>
      <c r="E505" s="8">
        <v>8.4</v>
      </c>
      <c r="F505" s="9">
        <v>5.7</v>
      </c>
      <c r="G505" s="9">
        <v>3.4</v>
      </c>
      <c r="H505" s="3">
        <f t="shared" si="7"/>
        <v>85</v>
      </c>
      <c r="J505" s="3">
        <v>3.8691200000000001</v>
      </c>
    </row>
    <row r="506" spans="1:10" x14ac:dyDescent="0.4">
      <c r="A506" s="7" t="s">
        <v>617</v>
      </c>
      <c r="B506" s="7" t="s">
        <v>1</v>
      </c>
      <c r="C506" s="7" t="s">
        <v>648</v>
      </c>
      <c r="D506" s="7" t="s">
        <v>644</v>
      </c>
      <c r="E506" s="8">
        <v>9.4</v>
      </c>
      <c r="F506" s="9">
        <v>6.5</v>
      </c>
      <c r="G506" s="9">
        <v>3.6</v>
      </c>
      <c r="H506" s="3">
        <f t="shared" si="7"/>
        <v>115</v>
      </c>
      <c r="J506" s="3">
        <v>5.0664400000000001</v>
      </c>
    </row>
    <row r="507" spans="1:10" x14ac:dyDescent="0.4">
      <c r="A507" s="7" t="s">
        <v>618</v>
      </c>
      <c r="B507" s="7" t="s">
        <v>1</v>
      </c>
      <c r="C507" s="7" t="s">
        <v>648</v>
      </c>
      <c r="D507" s="7" t="s">
        <v>644</v>
      </c>
      <c r="E507" s="8">
        <v>8.5</v>
      </c>
      <c r="F507" s="9">
        <v>5.3</v>
      </c>
      <c r="G507" s="9">
        <v>3.1</v>
      </c>
      <c r="H507" s="3">
        <f t="shared" si="7"/>
        <v>73</v>
      </c>
      <c r="J507" s="3">
        <v>3.3845200000000002</v>
      </c>
    </row>
    <row r="508" spans="1:10" x14ac:dyDescent="0.4">
      <c r="A508" s="7" t="s">
        <v>619</v>
      </c>
      <c r="B508" s="7" t="s">
        <v>1</v>
      </c>
      <c r="C508" s="7" t="s">
        <v>648</v>
      </c>
      <c r="D508" s="7" t="s">
        <v>644</v>
      </c>
      <c r="E508" s="8">
        <v>7.8</v>
      </c>
      <c r="F508" s="9">
        <v>5.6</v>
      </c>
      <c r="G508" s="9">
        <v>3.5</v>
      </c>
      <c r="H508" s="3">
        <f t="shared" si="7"/>
        <v>80</v>
      </c>
      <c r="J508" s="3">
        <v>3.6615200000000003</v>
      </c>
    </row>
    <row r="509" spans="1:10" x14ac:dyDescent="0.4">
      <c r="A509" s="7" t="s">
        <v>620</v>
      </c>
      <c r="B509" s="7" t="s">
        <v>1</v>
      </c>
      <c r="C509" s="7" t="s">
        <v>648</v>
      </c>
      <c r="D509" s="7" t="s">
        <v>644</v>
      </c>
      <c r="E509" s="8">
        <v>8.5</v>
      </c>
      <c r="F509" s="9">
        <v>6.3</v>
      </c>
      <c r="G509" s="9">
        <v>3.3</v>
      </c>
      <c r="H509" s="3">
        <f t="shared" si="7"/>
        <v>93</v>
      </c>
      <c r="J509" s="3">
        <v>4.1607200000000004</v>
      </c>
    </row>
    <row r="510" spans="1:10" x14ac:dyDescent="0.4">
      <c r="A510" s="7" t="s">
        <v>621</v>
      </c>
      <c r="B510" s="7" t="s">
        <v>1</v>
      </c>
      <c r="C510" s="7" t="s">
        <v>648</v>
      </c>
      <c r="D510" s="7" t="s">
        <v>644</v>
      </c>
      <c r="E510" s="8">
        <v>9</v>
      </c>
      <c r="F510" s="9">
        <v>6</v>
      </c>
      <c r="G510" s="9">
        <v>2.5</v>
      </c>
      <c r="H510" s="3">
        <f t="shared" si="7"/>
        <v>71</v>
      </c>
      <c r="J510" s="3">
        <v>3.2870400000000002</v>
      </c>
    </row>
    <row r="511" spans="1:10" x14ac:dyDescent="0.4">
      <c r="A511" s="7" t="s">
        <v>622</v>
      </c>
      <c r="B511" s="7" t="s">
        <v>1</v>
      </c>
      <c r="C511" s="7" t="s">
        <v>648</v>
      </c>
      <c r="D511" s="7" t="s">
        <v>644</v>
      </c>
      <c r="E511" s="8">
        <v>8.3000000000000007</v>
      </c>
      <c r="F511" s="9">
        <v>5.7</v>
      </c>
      <c r="G511" s="9">
        <v>3.1</v>
      </c>
      <c r="H511" s="3">
        <f t="shared" si="7"/>
        <v>77</v>
      </c>
      <c r="J511" s="3">
        <v>3.5312800000000002</v>
      </c>
    </row>
    <row r="512" spans="1:10" x14ac:dyDescent="0.4">
      <c r="A512" s="7" t="s">
        <v>623</v>
      </c>
      <c r="B512" s="7" t="s">
        <v>1</v>
      </c>
      <c r="C512" s="7" t="s">
        <v>648</v>
      </c>
      <c r="D512" s="7" t="s">
        <v>644</v>
      </c>
      <c r="E512" s="8">
        <v>8</v>
      </c>
      <c r="F512" s="9">
        <v>5.9</v>
      </c>
      <c r="G512" s="9">
        <v>3.1</v>
      </c>
      <c r="H512" s="3">
        <f t="shared" si="7"/>
        <v>77</v>
      </c>
      <c r="J512" s="3">
        <v>3.5241200000000004</v>
      </c>
    </row>
    <row r="513" spans="1:10" x14ac:dyDescent="0.4">
      <c r="A513" s="7" t="s">
        <v>624</v>
      </c>
      <c r="B513" s="7" t="s">
        <v>1</v>
      </c>
      <c r="C513" s="7" t="s">
        <v>648</v>
      </c>
      <c r="D513" s="7" t="s">
        <v>644</v>
      </c>
      <c r="E513" s="8">
        <v>9.8000000000000007</v>
      </c>
      <c r="F513" s="9">
        <v>6.1</v>
      </c>
      <c r="G513" s="9">
        <v>3.8</v>
      </c>
      <c r="H513" s="3">
        <f t="shared" si="7"/>
        <v>119</v>
      </c>
      <c r="J513" s="3">
        <v>5.21732</v>
      </c>
    </row>
    <row r="514" spans="1:10" x14ac:dyDescent="0.4">
      <c r="A514" s="7" t="s">
        <v>625</v>
      </c>
      <c r="B514" s="7" t="s">
        <v>1</v>
      </c>
      <c r="C514" s="7" t="s">
        <v>648</v>
      </c>
      <c r="D514" s="7" t="s">
        <v>644</v>
      </c>
      <c r="E514" s="8">
        <v>10.3</v>
      </c>
      <c r="F514" s="9">
        <v>6.6</v>
      </c>
      <c r="G514" s="9">
        <v>3.7</v>
      </c>
      <c r="H514" s="3">
        <f t="shared" ref="H514:H522" si="8">ROUND((4/3)*PI()*(E514/2)*(F514/2)*(G514/2),0)</f>
        <v>132</v>
      </c>
      <c r="J514" s="3">
        <v>5.7275600000000004</v>
      </c>
    </row>
    <row r="515" spans="1:10" x14ac:dyDescent="0.4">
      <c r="A515" s="7" t="s">
        <v>626</v>
      </c>
      <c r="B515" s="7" t="s">
        <v>1</v>
      </c>
      <c r="C515" s="7" t="s">
        <v>648</v>
      </c>
      <c r="D515" s="7" t="s">
        <v>644</v>
      </c>
      <c r="E515" s="8">
        <v>7.8</v>
      </c>
      <c r="F515" s="9">
        <v>5.6</v>
      </c>
      <c r="G515" s="9">
        <v>3.2</v>
      </c>
      <c r="H515" s="3">
        <f t="shared" si="8"/>
        <v>73</v>
      </c>
      <c r="J515" s="3">
        <v>3.3870800000000001</v>
      </c>
    </row>
    <row r="516" spans="1:10" x14ac:dyDescent="0.4">
      <c r="A516" s="7" t="s">
        <v>627</v>
      </c>
      <c r="B516" s="7" t="s">
        <v>1</v>
      </c>
      <c r="C516" s="7" t="s">
        <v>648</v>
      </c>
      <c r="D516" s="7" t="s">
        <v>644</v>
      </c>
      <c r="E516" s="8">
        <v>8.4</v>
      </c>
      <c r="F516" s="9">
        <v>5.7</v>
      </c>
      <c r="G516" s="9">
        <v>3.3</v>
      </c>
      <c r="H516" s="3">
        <f t="shared" si="8"/>
        <v>83</v>
      </c>
      <c r="J516" s="3">
        <v>3.7688400000000004</v>
      </c>
    </row>
    <row r="517" spans="1:10" x14ac:dyDescent="0.4">
      <c r="A517" s="7" t="s">
        <v>628</v>
      </c>
      <c r="B517" s="7" t="s">
        <v>1</v>
      </c>
      <c r="C517" s="7" t="s">
        <v>648</v>
      </c>
      <c r="D517" s="7" t="s">
        <v>644</v>
      </c>
      <c r="E517" s="8">
        <v>9.6</v>
      </c>
      <c r="F517" s="9">
        <v>5.8</v>
      </c>
      <c r="G517" s="9">
        <v>3.1</v>
      </c>
      <c r="H517" s="3">
        <f t="shared" si="8"/>
        <v>90</v>
      </c>
      <c r="J517" s="3">
        <v>4.0746800000000007</v>
      </c>
    </row>
    <row r="518" spans="1:10" x14ac:dyDescent="0.4">
      <c r="A518" s="7" t="s">
        <v>629</v>
      </c>
      <c r="B518" s="7" t="s">
        <v>1</v>
      </c>
      <c r="C518" s="7" t="s">
        <v>648</v>
      </c>
      <c r="D518" s="7" t="s">
        <v>644</v>
      </c>
      <c r="E518" s="8">
        <v>6.9</v>
      </c>
      <c r="F518" s="9">
        <v>5.6</v>
      </c>
      <c r="G518" s="9">
        <v>2.6</v>
      </c>
      <c r="H518" s="3">
        <f t="shared" si="8"/>
        <v>53</v>
      </c>
      <c r="J518" s="3">
        <v>2.56372</v>
      </c>
    </row>
    <row r="519" spans="1:10" x14ac:dyDescent="0.4">
      <c r="A519" s="7" t="s">
        <v>630</v>
      </c>
      <c r="B519" s="7" t="s">
        <v>1</v>
      </c>
      <c r="C519" s="7" t="s">
        <v>648</v>
      </c>
      <c r="D519" s="7" t="s">
        <v>644</v>
      </c>
      <c r="E519" s="8">
        <v>8.1</v>
      </c>
      <c r="F519" s="9">
        <v>6.2</v>
      </c>
      <c r="G519" s="9">
        <v>3</v>
      </c>
      <c r="H519" s="3">
        <f t="shared" si="8"/>
        <v>79</v>
      </c>
      <c r="J519" s="3">
        <v>3.6150000000000002</v>
      </c>
    </row>
    <row r="520" spans="1:10" x14ac:dyDescent="0.4">
      <c r="A520" s="7" t="s">
        <v>631</v>
      </c>
      <c r="B520" s="7" t="s">
        <v>1</v>
      </c>
      <c r="C520" s="7" t="s">
        <v>648</v>
      </c>
      <c r="D520" s="7" t="s">
        <v>644</v>
      </c>
      <c r="E520" s="8">
        <v>7.1</v>
      </c>
      <c r="F520" s="9">
        <v>5</v>
      </c>
      <c r="G520" s="9">
        <v>2.7</v>
      </c>
      <c r="H520" s="3">
        <f t="shared" si="8"/>
        <v>50</v>
      </c>
      <c r="J520" s="3">
        <v>2.4670800000000002</v>
      </c>
    </row>
    <row r="521" spans="1:10" x14ac:dyDescent="0.4">
      <c r="A521" s="7" t="s">
        <v>632</v>
      </c>
      <c r="B521" s="7" t="s">
        <v>1</v>
      </c>
      <c r="C521" s="7" t="s">
        <v>648</v>
      </c>
      <c r="D521" s="7" t="s">
        <v>644</v>
      </c>
      <c r="E521" s="8">
        <v>7.1</v>
      </c>
      <c r="F521" s="9">
        <v>4.8</v>
      </c>
      <c r="G521" s="9">
        <v>2.8</v>
      </c>
      <c r="H521" s="3">
        <f t="shared" si="8"/>
        <v>50</v>
      </c>
      <c r="J521" s="3">
        <v>2.4581600000000003</v>
      </c>
    </row>
    <row r="522" spans="1:10" x14ac:dyDescent="0.4">
      <c r="A522" s="7" t="s">
        <v>633</v>
      </c>
      <c r="B522" s="7" t="s">
        <v>1</v>
      </c>
      <c r="C522" s="7" t="s">
        <v>648</v>
      </c>
      <c r="D522" s="7" t="s">
        <v>644</v>
      </c>
      <c r="E522" s="8">
        <v>7.6</v>
      </c>
      <c r="F522" s="9">
        <v>6.1</v>
      </c>
      <c r="G522" s="9">
        <v>3.1</v>
      </c>
      <c r="H522" s="3">
        <f t="shared" si="8"/>
        <v>75</v>
      </c>
      <c r="J522" s="3">
        <v>3.4696000000000002</v>
      </c>
    </row>
    <row r="523" spans="1:10" x14ac:dyDescent="0.4">
      <c r="A523" s="7" t="s">
        <v>233</v>
      </c>
      <c r="B523" s="7" t="s">
        <v>1</v>
      </c>
      <c r="C523" s="7" t="s">
        <v>647</v>
      </c>
      <c r="D523" s="7" t="s">
        <v>641</v>
      </c>
      <c r="E523" s="8">
        <v>7.9</v>
      </c>
      <c r="F523" s="9">
        <v>3.7</v>
      </c>
      <c r="G523" s="9">
        <v>2.5</v>
      </c>
      <c r="J523" s="3">
        <v>1.9900800000000001</v>
      </c>
    </row>
    <row r="524" spans="1:10" x14ac:dyDescent="0.4">
      <c r="A524" s="7" t="s">
        <v>499</v>
      </c>
      <c r="B524" s="7" t="s">
        <v>1</v>
      </c>
      <c r="C524" s="7" t="s">
        <v>647</v>
      </c>
      <c r="D524" s="7" t="s">
        <v>641</v>
      </c>
      <c r="E524" s="8">
        <v>8.1</v>
      </c>
      <c r="F524" s="9">
        <v>6</v>
      </c>
      <c r="G524" s="9">
        <v>3.6</v>
      </c>
      <c r="J524" s="3">
        <v>4.1239600000000003</v>
      </c>
    </row>
    <row r="525" spans="1:10" x14ac:dyDescent="0.4">
      <c r="A525" s="7" t="s">
        <v>234</v>
      </c>
      <c r="B525" s="7" t="s">
        <v>1</v>
      </c>
      <c r="C525" s="7" t="s">
        <v>647</v>
      </c>
      <c r="D525" s="7" t="s">
        <v>641</v>
      </c>
      <c r="E525" s="8">
        <v>6.4</v>
      </c>
      <c r="F525" s="9">
        <v>5.0999999999999996</v>
      </c>
      <c r="G525" s="9">
        <v>2.4</v>
      </c>
      <c r="J525" s="3">
        <v>2.1002800000000001</v>
      </c>
    </row>
    <row r="526" spans="1:10" x14ac:dyDescent="0.4">
      <c r="A526" s="7" t="s">
        <v>235</v>
      </c>
      <c r="B526" s="7" t="s">
        <v>1</v>
      </c>
      <c r="C526" s="7" t="s">
        <v>647</v>
      </c>
      <c r="D526" s="7" t="s">
        <v>641</v>
      </c>
      <c r="E526" s="8">
        <v>8.5</v>
      </c>
      <c r="F526" s="9">
        <v>5.7</v>
      </c>
      <c r="G526" s="9">
        <v>2.6</v>
      </c>
      <c r="J526" s="3">
        <v>3.0979200000000002</v>
      </c>
    </row>
    <row r="527" spans="1:10" x14ac:dyDescent="0.4">
      <c r="A527" s="7" t="s">
        <v>500</v>
      </c>
      <c r="B527" s="7" t="s">
        <v>1</v>
      </c>
      <c r="C527" s="7" t="s">
        <v>647</v>
      </c>
      <c r="D527" s="7" t="s">
        <v>641</v>
      </c>
      <c r="E527" s="8">
        <v>8.4</v>
      </c>
      <c r="F527" s="9">
        <v>6.1</v>
      </c>
      <c r="G527" s="9">
        <v>3</v>
      </c>
      <c r="J527" s="3">
        <v>3.6791200000000002</v>
      </c>
    </row>
    <row r="528" spans="1:10" x14ac:dyDescent="0.4">
      <c r="A528" s="7" t="s">
        <v>217</v>
      </c>
      <c r="B528" s="7" t="s">
        <v>1</v>
      </c>
      <c r="C528" s="7" t="s">
        <v>647</v>
      </c>
      <c r="D528" s="7" t="s">
        <v>641</v>
      </c>
      <c r="E528" s="8">
        <v>7.7</v>
      </c>
      <c r="F528" s="9">
        <v>5.8</v>
      </c>
      <c r="G528" s="9">
        <v>2.7</v>
      </c>
      <c r="J528" s="3">
        <v>2.9850800000000004</v>
      </c>
    </row>
    <row r="529" spans="1:10" x14ac:dyDescent="0.4">
      <c r="A529" s="7" t="s">
        <v>501</v>
      </c>
      <c r="B529" s="7" t="s">
        <v>1</v>
      </c>
      <c r="C529" s="7" t="s">
        <v>647</v>
      </c>
      <c r="D529" s="7" t="s">
        <v>641</v>
      </c>
      <c r="E529" s="8">
        <v>9.1999999999999993</v>
      </c>
      <c r="F529" s="9">
        <v>6.3</v>
      </c>
      <c r="G529" s="9">
        <v>3.6</v>
      </c>
      <c r="J529" s="3">
        <v>4.8296800000000006</v>
      </c>
    </row>
    <row r="530" spans="1:10" x14ac:dyDescent="0.4">
      <c r="A530" s="7" t="s">
        <v>502</v>
      </c>
      <c r="B530" s="7" t="s">
        <v>1</v>
      </c>
      <c r="C530" s="7" t="s">
        <v>647</v>
      </c>
      <c r="D530" s="7" t="s">
        <v>641</v>
      </c>
      <c r="E530" s="8">
        <v>8.8000000000000007</v>
      </c>
      <c r="F530" s="9">
        <v>5.9</v>
      </c>
      <c r="G530" s="9">
        <v>3.3</v>
      </c>
      <c r="J530" s="3">
        <v>4.0480400000000003</v>
      </c>
    </row>
    <row r="531" spans="1:10" x14ac:dyDescent="0.4">
      <c r="A531" s="7" t="s">
        <v>236</v>
      </c>
      <c r="B531" s="7" t="s">
        <v>1</v>
      </c>
      <c r="C531" s="7" t="s">
        <v>647</v>
      </c>
      <c r="D531" s="7" t="s">
        <v>641</v>
      </c>
      <c r="E531" s="8">
        <v>8.1999999999999993</v>
      </c>
      <c r="F531" s="9">
        <v>5.9</v>
      </c>
      <c r="G531" s="9">
        <v>3</v>
      </c>
      <c r="J531" s="3">
        <v>3.4994000000000001</v>
      </c>
    </row>
    <row r="532" spans="1:10" x14ac:dyDescent="0.4">
      <c r="A532" s="7" t="s">
        <v>503</v>
      </c>
      <c r="B532" s="7" t="s">
        <v>1</v>
      </c>
      <c r="C532" s="7" t="s">
        <v>647</v>
      </c>
      <c r="D532" s="7" t="s">
        <v>641</v>
      </c>
      <c r="E532" s="8">
        <v>7</v>
      </c>
      <c r="F532" s="9">
        <v>4.7</v>
      </c>
      <c r="G532" s="9">
        <v>2.6</v>
      </c>
      <c r="J532" s="3">
        <v>2.25116</v>
      </c>
    </row>
    <row r="533" spans="1:10" x14ac:dyDescent="0.4">
      <c r="A533" s="7" t="s">
        <v>504</v>
      </c>
      <c r="B533" s="7" t="s">
        <v>1</v>
      </c>
      <c r="C533" s="7" t="s">
        <v>647</v>
      </c>
      <c r="D533" s="7" t="s">
        <v>641</v>
      </c>
      <c r="E533" s="8">
        <v>7</v>
      </c>
      <c r="F533" s="9">
        <v>5.0999999999999996</v>
      </c>
      <c r="G533" s="9">
        <v>3</v>
      </c>
      <c r="J533" s="3">
        <v>2.70268</v>
      </c>
    </row>
    <row r="534" spans="1:10" x14ac:dyDescent="0.4">
      <c r="A534" s="7" t="s">
        <v>505</v>
      </c>
      <c r="B534" s="7" t="s">
        <v>1</v>
      </c>
      <c r="C534" s="7" t="s">
        <v>647</v>
      </c>
      <c r="D534" s="7" t="s">
        <v>641</v>
      </c>
      <c r="E534" s="8">
        <v>6.9</v>
      </c>
      <c r="F534" s="9">
        <v>4.9000000000000004</v>
      </c>
      <c r="G534" s="9">
        <v>2.7</v>
      </c>
      <c r="J534" s="3">
        <v>2.3715200000000003</v>
      </c>
    </row>
    <row r="535" spans="1:10" x14ac:dyDescent="0.4">
      <c r="A535" s="7" t="s">
        <v>506</v>
      </c>
      <c r="B535" s="7" t="s">
        <v>1</v>
      </c>
      <c r="C535" s="7" t="s">
        <v>647</v>
      </c>
      <c r="D535" s="7" t="s">
        <v>641</v>
      </c>
      <c r="E535" s="8">
        <v>7.5</v>
      </c>
      <c r="F535" s="9">
        <v>6.6</v>
      </c>
      <c r="G535" s="9">
        <v>3.1</v>
      </c>
      <c r="J535" s="3">
        <v>3.6734400000000003</v>
      </c>
    </row>
    <row r="536" spans="1:10" x14ac:dyDescent="0.4">
      <c r="A536" s="7" t="s">
        <v>237</v>
      </c>
      <c r="B536" s="7" t="s">
        <v>1</v>
      </c>
      <c r="C536" s="7" t="s">
        <v>647</v>
      </c>
      <c r="D536" s="7" t="s">
        <v>641</v>
      </c>
      <c r="E536" s="8">
        <v>7</v>
      </c>
      <c r="F536" s="9">
        <v>5</v>
      </c>
      <c r="G536" s="9">
        <v>2.8</v>
      </c>
      <c r="J536" s="3">
        <v>2.5121200000000004</v>
      </c>
    </row>
    <row r="537" spans="1:10" x14ac:dyDescent="0.4">
      <c r="A537" s="7" t="s">
        <v>507</v>
      </c>
      <c r="B537" s="7" t="s">
        <v>1</v>
      </c>
      <c r="C537" s="7" t="s">
        <v>647</v>
      </c>
      <c r="D537" s="7" t="s">
        <v>641</v>
      </c>
      <c r="E537" s="8">
        <v>7.2</v>
      </c>
      <c r="F537" s="9">
        <v>6</v>
      </c>
      <c r="G537" s="9">
        <v>3.5</v>
      </c>
      <c r="J537" s="3">
        <v>3.6263200000000002</v>
      </c>
    </row>
    <row r="538" spans="1:10" x14ac:dyDescent="0.4">
      <c r="A538" s="7" t="s">
        <v>218</v>
      </c>
      <c r="B538" s="7" t="s">
        <v>1</v>
      </c>
      <c r="C538" s="7" t="s">
        <v>647</v>
      </c>
      <c r="D538" s="7" t="s">
        <v>641</v>
      </c>
      <c r="E538" s="8">
        <v>6.7</v>
      </c>
      <c r="F538" s="9">
        <v>5.0999999999999996</v>
      </c>
      <c r="G538" s="9">
        <v>3.2</v>
      </c>
      <c r="J538" s="3">
        <v>2.7496800000000001</v>
      </c>
    </row>
    <row r="539" spans="1:10" x14ac:dyDescent="0.4">
      <c r="A539" s="7" t="s">
        <v>238</v>
      </c>
      <c r="B539" s="7" t="s">
        <v>1</v>
      </c>
      <c r="C539" s="7" t="s">
        <v>647</v>
      </c>
      <c r="D539" s="7" t="s">
        <v>641</v>
      </c>
      <c r="E539" s="8">
        <v>6.9</v>
      </c>
      <c r="F539" s="9">
        <v>4.5</v>
      </c>
      <c r="G539" s="9">
        <v>2.6</v>
      </c>
      <c r="J539" s="3">
        <v>2.1504000000000003</v>
      </c>
    </row>
    <row r="540" spans="1:10" x14ac:dyDescent="0.4">
      <c r="A540" s="7" t="s">
        <v>508</v>
      </c>
      <c r="B540" s="7" t="s">
        <v>1</v>
      </c>
      <c r="C540" s="7" t="s">
        <v>647</v>
      </c>
      <c r="D540" s="7" t="s">
        <v>641</v>
      </c>
      <c r="E540" s="8">
        <v>7.4</v>
      </c>
      <c r="F540" s="9">
        <v>5.4</v>
      </c>
      <c r="G540" s="9">
        <v>2.6</v>
      </c>
      <c r="J540" s="3">
        <v>2.6356000000000002</v>
      </c>
    </row>
    <row r="541" spans="1:10" x14ac:dyDescent="0.4">
      <c r="A541" s="7" t="s">
        <v>226</v>
      </c>
      <c r="B541" s="7" t="s">
        <v>1</v>
      </c>
      <c r="C541" s="7" t="s">
        <v>647</v>
      </c>
      <c r="D541" s="7" t="s">
        <v>641</v>
      </c>
      <c r="E541" s="8">
        <v>7.5</v>
      </c>
      <c r="F541" s="9">
        <v>4.7</v>
      </c>
      <c r="G541" s="9">
        <v>2.7</v>
      </c>
      <c r="J541" s="3">
        <v>2.45296</v>
      </c>
    </row>
    <row r="542" spans="1:10" x14ac:dyDescent="0.4">
      <c r="A542" s="7" t="s">
        <v>227</v>
      </c>
      <c r="B542" s="7" t="s">
        <v>1</v>
      </c>
      <c r="C542" s="7" t="s">
        <v>647</v>
      </c>
      <c r="D542" s="7" t="s">
        <v>641</v>
      </c>
      <c r="E542" s="8">
        <v>8</v>
      </c>
      <c r="F542" s="9">
        <v>6.1</v>
      </c>
      <c r="G542" s="9">
        <v>3.7</v>
      </c>
      <c r="J542" s="3">
        <v>4.2412400000000003</v>
      </c>
    </row>
    <row r="543" spans="1:10" x14ac:dyDescent="0.4">
      <c r="A543" s="7" t="s">
        <v>509</v>
      </c>
      <c r="B543" s="7" t="s">
        <v>1</v>
      </c>
      <c r="C543" s="7" t="s">
        <v>647</v>
      </c>
      <c r="D543" s="7" t="s">
        <v>641</v>
      </c>
      <c r="E543" s="8">
        <v>8.8000000000000007</v>
      </c>
      <c r="F543" s="9">
        <v>6.2</v>
      </c>
      <c r="G543" s="9">
        <v>3.2</v>
      </c>
      <c r="J543" s="3">
        <v>4.1162400000000003</v>
      </c>
    </row>
    <row r="544" spans="1:10" x14ac:dyDescent="0.4">
      <c r="A544" s="7" t="s">
        <v>510</v>
      </c>
      <c r="B544" s="7" t="s">
        <v>1</v>
      </c>
      <c r="C544" s="7" t="s">
        <v>647</v>
      </c>
      <c r="D544" s="7" t="s">
        <v>641</v>
      </c>
      <c r="E544" s="8">
        <v>7.7</v>
      </c>
      <c r="F544" s="9">
        <v>5.9</v>
      </c>
      <c r="G544" s="9">
        <v>2.9</v>
      </c>
      <c r="J544" s="3">
        <v>3.2189200000000002</v>
      </c>
    </row>
    <row r="545" spans="1:10" x14ac:dyDescent="0.4">
      <c r="A545" s="7" t="s">
        <v>511</v>
      </c>
      <c r="B545" s="7" t="s">
        <v>1</v>
      </c>
      <c r="C545" s="7" t="s">
        <v>647</v>
      </c>
      <c r="D545" s="7" t="s">
        <v>641</v>
      </c>
      <c r="E545" s="8">
        <v>7.8</v>
      </c>
      <c r="F545" s="9">
        <v>6.2</v>
      </c>
      <c r="G545" s="9">
        <v>3.1</v>
      </c>
      <c r="J545" s="3">
        <v>3.5994400000000004</v>
      </c>
    </row>
    <row r="546" spans="1:10" x14ac:dyDescent="0.4">
      <c r="A546" s="7" t="s">
        <v>512</v>
      </c>
      <c r="B546" s="7" t="s">
        <v>1</v>
      </c>
      <c r="C546" s="7" t="s">
        <v>647</v>
      </c>
      <c r="D546" s="7" t="s">
        <v>641</v>
      </c>
      <c r="E546" s="8">
        <v>7.4</v>
      </c>
      <c r="F546" s="9">
        <v>6</v>
      </c>
      <c r="G546" s="9">
        <v>2.2000000000000002</v>
      </c>
      <c r="J546" s="3">
        <v>2.5054000000000003</v>
      </c>
    </row>
    <row r="547" spans="1:10" x14ac:dyDescent="0.4">
      <c r="A547" s="7" t="s">
        <v>228</v>
      </c>
      <c r="B547" s="7" t="s">
        <v>1</v>
      </c>
      <c r="C547" s="7" t="s">
        <v>647</v>
      </c>
      <c r="D547" s="7" t="s">
        <v>641</v>
      </c>
      <c r="E547" s="8">
        <v>8.3000000000000007</v>
      </c>
      <c r="F547" s="9">
        <v>5</v>
      </c>
      <c r="G547" s="9">
        <v>2.7</v>
      </c>
      <c r="J547" s="3">
        <v>2.8063600000000002</v>
      </c>
    </row>
    <row r="548" spans="1:10" x14ac:dyDescent="0.4">
      <c r="A548" s="7" t="s">
        <v>513</v>
      </c>
      <c r="B548" s="7" t="s">
        <v>1</v>
      </c>
      <c r="C548" s="7" t="s">
        <v>647</v>
      </c>
      <c r="D548" s="7" t="s">
        <v>641</v>
      </c>
      <c r="E548" s="8">
        <v>7</v>
      </c>
      <c r="F548" s="9">
        <v>5.5</v>
      </c>
      <c r="G548" s="9">
        <v>2.6</v>
      </c>
      <c r="J548" s="3">
        <v>2.5560800000000001</v>
      </c>
    </row>
    <row r="549" spans="1:10" x14ac:dyDescent="0.4">
      <c r="A549" s="7" t="s">
        <v>514</v>
      </c>
      <c r="B549" s="7" t="s">
        <v>1</v>
      </c>
      <c r="C549" s="7" t="s">
        <v>647</v>
      </c>
      <c r="D549" s="7" t="s">
        <v>641</v>
      </c>
      <c r="E549" s="8">
        <v>7.1</v>
      </c>
      <c r="F549" s="9">
        <v>5.7</v>
      </c>
      <c r="G549" s="9">
        <v>2.8</v>
      </c>
      <c r="J549" s="3">
        <v>2.8328800000000003</v>
      </c>
    </row>
    <row r="550" spans="1:10" x14ac:dyDescent="0.4">
      <c r="A550" s="7" t="s">
        <v>515</v>
      </c>
      <c r="B550" s="7" t="s">
        <v>1</v>
      </c>
      <c r="C550" s="7" t="s">
        <v>647</v>
      </c>
      <c r="D550" s="7" t="s">
        <v>641</v>
      </c>
      <c r="E550" s="8">
        <v>8.6</v>
      </c>
      <c r="F550" s="9">
        <v>6.1</v>
      </c>
      <c r="G550" s="9">
        <v>2.6</v>
      </c>
      <c r="J550" s="3">
        <v>3.3162800000000003</v>
      </c>
    </row>
    <row r="551" spans="1:10" x14ac:dyDescent="0.4">
      <c r="A551" s="7" t="s">
        <v>229</v>
      </c>
      <c r="B551" s="7" t="s">
        <v>1</v>
      </c>
      <c r="C551" s="7" t="s">
        <v>647</v>
      </c>
      <c r="D551" s="7" t="s">
        <v>641</v>
      </c>
      <c r="E551" s="8">
        <v>7.5</v>
      </c>
      <c r="F551" s="9">
        <v>6.6</v>
      </c>
      <c r="G551" s="9">
        <v>3.4</v>
      </c>
      <c r="J551" s="3">
        <v>3.9844800000000005</v>
      </c>
    </row>
    <row r="552" spans="1:10" x14ac:dyDescent="0.4">
      <c r="A552" s="7" t="s">
        <v>516</v>
      </c>
      <c r="B552" s="7" t="s">
        <v>1</v>
      </c>
      <c r="C552" s="7" t="s">
        <v>647</v>
      </c>
      <c r="D552" s="7" t="s">
        <v>641</v>
      </c>
      <c r="E552" s="8">
        <v>6.4</v>
      </c>
      <c r="F552" s="9">
        <v>5.7</v>
      </c>
      <c r="G552" s="9">
        <v>2.7</v>
      </c>
      <c r="J552" s="3">
        <v>2.5224800000000003</v>
      </c>
    </row>
    <row r="553" spans="1:10" x14ac:dyDescent="0.4">
      <c r="A553" s="7" t="s">
        <v>517</v>
      </c>
      <c r="B553" s="7" t="s">
        <v>1</v>
      </c>
      <c r="C553" s="7" t="s">
        <v>647</v>
      </c>
      <c r="D553" s="7" t="s">
        <v>641</v>
      </c>
      <c r="E553" s="8">
        <v>8.1999999999999993</v>
      </c>
      <c r="F553" s="9">
        <v>6</v>
      </c>
      <c r="G553" s="9">
        <v>3.6</v>
      </c>
      <c r="J553" s="3">
        <v>4.1692</v>
      </c>
    </row>
    <row r="554" spans="1:10" x14ac:dyDescent="0.4">
      <c r="A554" s="7" t="s">
        <v>219</v>
      </c>
      <c r="B554" s="7" t="s">
        <v>1</v>
      </c>
      <c r="C554" s="7" t="s">
        <v>647</v>
      </c>
      <c r="D554" s="7" t="s">
        <v>641</v>
      </c>
      <c r="E554" s="8">
        <v>7.1</v>
      </c>
      <c r="F554" s="9">
        <v>5.9</v>
      </c>
      <c r="G554" s="9">
        <v>3</v>
      </c>
      <c r="J554" s="3">
        <v>3.0916400000000004</v>
      </c>
    </row>
    <row r="555" spans="1:10" x14ac:dyDescent="0.4">
      <c r="A555" s="7" t="s">
        <v>518</v>
      </c>
      <c r="B555" s="7" t="s">
        <v>1</v>
      </c>
      <c r="C555" s="7" t="s">
        <v>647</v>
      </c>
      <c r="D555" s="7" t="s">
        <v>641</v>
      </c>
      <c r="E555" s="8">
        <v>7.4</v>
      </c>
      <c r="F555" s="9">
        <v>4.9000000000000004</v>
      </c>
      <c r="G555" s="9">
        <v>2.9</v>
      </c>
      <c r="J555" s="3">
        <v>2.6619600000000001</v>
      </c>
    </row>
    <row r="556" spans="1:10" x14ac:dyDescent="0.4">
      <c r="A556" s="7" t="s">
        <v>215</v>
      </c>
      <c r="B556" s="7" t="s">
        <v>1</v>
      </c>
      <c r="C556" s="7" t="s">
        <v>647</v>
      </c>
      <c r="D556" s="7" t="s">
        <v>641</v>
      </c>
      <c r="E556" s="8">
        <v>8.8000000000000007</v>
      </c>
      <c r="F556" s="9">
        <v>5</v>
      </c>
      <c r="G556" s="9">
        <v>3.5</v>
      </c>
      <c r="J556" s="3">
        <v>3.6849600000000002</v>
      </c>
    </row>
    <row r="557" spans="1:10" x14ac:dyDescent="0.4">
      <c r="A557" s="7" t="s">
        <v>519</v>
      </c>
      <c r="B557" s="7" t="s">
        <v>1</v>
      </c>
      <c r="C557" s="7" t="s">
        <v>647</v>
      </c>
      <c r="D557" s="7" t="s">
        <v>641</v>
      </c>
      <c r="E557" s="8">
        <v>8.4</v>
      </c>
      <c r="F557" s="9">
        <v>6.5</v>
      </c>
      <c r="G557" s="9">
        <v>3.5</v>
      </c>
      <c r="J557" s="3">
        <v>4.4620000000000006</v>
      </c>
    </row>
    <row r="558" spans="1:10" x14ac:dyDescent="0.4">
      <c r="A558" s="7" t="s">
        <v>520</v>
      </c>
      <c r="B558" s="7" t="s">
        <v>1</v>
      </c>
      <c r="C558" s="7" t="s">
        <v>647</v>
      </c>
      <c r="D558" s="7" t="s">
        <v>641</v>
      </c>
      <c r="E558" s="8">
        <v>8.5</v>
      </c>
      <c r="F558" s="9">
        <v>5.6</v>
      </c>
      <c r="G558" s="9">
        <v>2.9</v>
      </c>
      <c r="J558" s="3">
        <v>3.3507200000000004</v>
      </c>
    </row>
    <row r="559" spans="1:10" x14ac:dyDescent="0.4">
      <c r="A559" s="7" t="s">
        <v>521</v>
      </c>
      <c r="B559" s="7" t="s">
        <v>1</v>
      </c>
      <c r="C559" s="7" t="s">
        <v>647</v>
      </c>
      <c r="D559" s="7" t="s">
        <v>641</v>
      </c>
      <c r="E559" s="8">
        <v>9.1</v>
      </c>
      <c r="F559" s="9">
        <v>5.7</v>
      </c>
      <c r="G559" s="9">
        <v>3.1</v>
      </c>
      <c r="J559" s="3">
        <v>3.8273200000000003</v>
      </c>
    </row>
    <row r="560" spans="1:10" x14ac:dyDescent="0.4">
      <c r="A560" s="7" t="s">
        <v>522</v>
      </c>
      <c r="B560" s="7" t="s">
        <v>1</v>
      </c>
      <c r="C560" s="7" t="s">
        <v>647</v>
      </c>
      <c r="D560" s="7" t="s">
        <v>641</v>
      </c>
      <c r="E560" s="8">
        <v>7.6</v>
      </c>
      <c r="F560" s="9">
        <v>4</v>
      </c>
      <c r="G560" s="9">
        <v>2.5</v>
      </c>
      <c r="J560" s="3">
        <v>2.0513599999999999</v>
      </c>
    </row>
    <row r="561" spans="1:10" x14ac:dyDescent="0.4">
      <c r="A561" s="7" t="s">
        <v>230</v>
      </c>
      <c r="B561" s="7" t="s">
        <v>1</v>
      </c>
      <c r="C561" s="7" t="s">
        <v>647</v>
      </c>
      <c r="D561" s="7" t="s">
        <v>641</v>
      </c>
      <c r="E561" s="8">
        <v>8</v>
      </c>
      <c r="F561" s="9">
        <v>3.8</v>
      </c>
      <c r="G561" s="9">
        <v>2.2000000000000002</v>
      </c>
      <c r="J561" s="3">
        <v>1.8603200000000002</v>
      </c>
    </row>
    <row r="562" spans="1:10" x14ac:dyDescent="0.4">
      <c r="A562" s="7" t="s">
        <v>523</v>
      </c>
      <c r="B562" s="7" t="s">
        <v>1</v>
      </c>
      <c r="C562" s="7" t="s">
        <v>647</v>
      </c>
      <c r="D562" s="7" t="s">
        <v>641</v>
      </c>
      <c r="E562" s="8">
        <v>8.6</v>
      </c>
      <c r="F562" s="9">
        <v>7</v>
      </c>
      <c r="G562" s="9">
        <v>3.5</v>
      </c>
      <c r="J562" s="3">
        <v>4.8724800000000004</v>
      </c>
    </row>
    <row r="563" spans="1:10" x14ac:dyDescent="0.4">
      <c r="A563" s="7" t="s">
        <v>343</v>
      </c>
      <c r="B563" s="7" t="s">
        <v>1</v>
      </c>
      <c r="C563" s="7" t="s">
        <v>647</v>
      </c>
      <c r="D563" s="7" t="s">
        <v>641</v>
      </c>
      <c r="E563" s="8">
        <v>9.5</v>
      </c>
      <c r="F563" s="9">
        <v>7.5</v>
      </c>
      <c r="G563" s="9">
        <v>3.9</v>
      </c>
      <c r="J563" s="3">
        <v>6.2794000000000008</v>
      </c>
    </row>
    <row r="564" spans="1:10" x14ac:dyDescent="0.4">
      <c r="A564" s="7" t="s">
        <v>344</v>
      </c>
      <c r="B564" s="7" t="s">
        <v>1</v>
      </c>
      <c r="C564" s="7" t="s">
        <v>647</v>
      </c>
      <c r="D564" s="7" t="s">
        <v>641</v>
      </c>
      <c r="E564" s="8">
        <v>9.3000000000000007</v>
      </c>
      <c r="F564" s="9">
        <v>7.1</v>
      </c>
      <c r="G564" s="9">
        <v>4.5</v>
      </c>
      <c r="J564" s="3">
        <v>6.6828000000000003</v>
      </c>
    </row>
    <row r="565" spans="1:10" x14ac:dyDescent="0.4">
      <c r="A565" s="7" t="s">
        <v>345</v>
      </c>
      <c r="B565" s="7" t="s">
        <v>1</v>
      </c>
      <c r="C565" s="7" t="s">
        <v>647</v>
      </c>
      <c r="D565" s="7" t="s">
        <v>641</v>
      </c>
      <c r="E565" s="8">
        <v>8.6</v>
      </c>
      <c r="F565" s="9">
        <v>4.9000000000000004</v>
      </c>
      <c r="G565" s="9">
        <v>2.9</v>
      </c>
      <c r="J565" s="3">
        <v>3.0190800000000002</v>
      </c>
    </row>
    <row r="566" spans="1:10" x14ac:dyDescent="0.4">
      <c r="A566" s="7" t="s">
        <v>346</v>
      </c>
      <c r="B566" s="7" t="s">
        <v>1</v>
      </c>
      <c r="C566" s="7" t="s">
        <v>647</v>
      </c>
      <c r="D566" s="7" t="s">
        <v>641</v>
      </c>
      <c r="E566" s="8">
        <v>6.7</v>
      </c>
      <c r="F566" s="9">
        <v>5</v>
      </c>
      <c r="G566" s="9">
        <v>3</v>
      </c>
      <c r="J566" s="3">
        <v>2.5644800000000001</v>
      </c>
    </row>
    <row r="567" spans="1:10" x14ac:dyDescent="0.4">
      <c r="A567" s="7" t="s">
        <v>307</v>
      </c>
      <c r="B567" s="7" t="s">
        <v>1</v>
      </c>
      <c r="C567" s="7" t="s">
        <v>646</v>
      </c>
      <c r="D567" s="7" t="s">
        <v>643</v>
      </c>
      <c r="E567" s="8">
        <v>8.3000000000000007</v>
      </c>
      <c r="F567" s="9">
        <v>5.2</v>
      </c>
      <c r="G567" s="9">
        <v>3</v>
      </c>
      <c r="J567" s="3">
        <v>3.17144</v>
      </c>
    </row>
    <row r="568" spans="1:10" x14ac:dyDescent="0.4">
      <c r="A568" s="7" t="s">
        <v>308</v>
      </c>
      <c r="B568" s="7" t="s">
        <v>1</v>
      </c>
      <c r="C568" s="7" t="s">
        <v>646</v>
      </c>
      <c r="D568" s="7" t="s">
        <v>643</v>
      </c>
      <c r="E568" s="8">
        <v>8.1</v>
      </c>
      <c r="F568" s="9">
        <v>5.0999999999999996</v>
      </c>
      <c r="G568" s="9">
        <v>3.1</v>
      </c>
      <c r="J568" s="3">
        <v>3.1417200000000003</v>
      </c>
    </row>
    <row r="569" spans="1:10" x14ac:dyDescent="0.4">
      <c r="A569" s="7" t="s">
        <v>309</v>
      </c>
      <c r="B569" s="7" t="s">
        <v>1</v>
      </c>
      <c r="C569" s="7" t="s">
        <v>646</v>
      </c>
      <c r="D569" s="7" t="s">
        <v>643</v>
      </c>
      <c r="E569" s="8">
        <v>8.8000000000000007</v>
      </c>
      <c r="F569" s="9">
        <v>6.3</v>
      </c>
      <c r="G569" s="9">
        <v>2.9</v>
      </c>
      <c r="J569" s="3">
        <v>3.8268800000000005</v>
      </c>
    </row>
    <row r="570" spans="1:10" x14ac:dyDescent="0.4">
      <c r="A570" s="7" t="s">
        <v>310</v>
      </c>
      <c r="B570" s="7" t="s">
        <v>1</v>
      </c>
      <c r="C570" s="7" t="s">
        <v>646</v>
      </c>
      <c r="D570" s="7" t="s">
        <v>643</v>
      </c>
      <c r="E570" s="8">
        <v>6.6</v>
      </c>
      <c r="F570" s="9">
        <v>5.0999999999999996</v>
      </c>
      <c r="G570" s="9">
        <v>3</v>
      </c>
      <c r="J570" s="3">
        <v>2.5745200000000001</v>
      </c>
    </row>
    <row r="571" spans="1:10" x14ac:dyDescent="0.4">
      <c r="A571" s="7" t="s">
        <v>459</v>
      </c>
      <c r="B571" s="7" t="s">
        <v>1</v>
      </c>
      <c r="C571" s="7" t="s">
        <v>646</v>
      </c>
      <c r="D571" s="7" t="s">
        <v>643</v>
      </c>
      <c r="E571" s="8">
        <v>6</v>
      </c>
      <c r="F571" s="9">
        <v>4.5</v>
      </c>
      <c r="G571" s="9">
        <v>3</v>
      </c>
      <c r="J571" s="3">
        <v>2.1560800000000002</v>
      </c>
    </row>
    <row r="572" spans="1:10" x14ac:dyDescent="0.4">
      <c r="A572" s="7" t="s">
        <v>460</v>
      </c>
      <c r="B572" s="7" t="s">
        <v>1</v>
      </c>
      <c r="C572" s="7" t="s">
        <v>646</v>
      </c>
      <c r="D572" s="7" t="s">
        <v>643</v>
      </c>
      <c r="E572" s="8">
        <v>6.5</v>
      </c>
      <c r="F572" s="9">
        <v>5.3</v>
      </c>
      <c r="G572" s="9">
        <v>2.6</v>
      </c>
      <c r="J572" s="3">
        <v>2.3355600000000001</v>
      </c>
    </row>
    <row r="573" spans="1:10" x14ac:dyDescent="0.4">
      <c r="A573" s="7" t="s">
        <v>461</v>
      </c>
      <c r="B573" s="7" t="s">
        <v>1</v>
      </c>
      <c r="C573" s="7" t="s">
        <v>646</v>
      </c>
      <c r="D573" s="7" t="s">
        <v>643</v>
      </c>
      <c r="E573" s="8">
        <v>6.9</v>
      </c>
      <c r="F573" s="9">
        <v>6.3</v>
      </c>
      <c r="G573" s="9">
        <v>2.9</v>
      </c>
      <c r="J573" s="3">
        <v>3.0998400000000004</v>
      </c>
    </row>
    <row r="574" spans="1:10" x14ac:dyDescent="0.4">
      <c r="A574" s="7" t="s">
        <v>462</v>
      </c>
      <c r="B574" s="7" t="s">
        <v>1</v>
      </c>
      <c r="C574" s="7" t="s">
        <v>646</v>
      </c>
      <c r="D574" s="7" t="s">
        <v>643</v>
      </c>
      <c r="E574" s="8">
        <v>7.3</v>
      </c>
      <c r="F574" s="9">
        <v>5.3</v>
      </c>
      <c r="G574" s="9">
        <v>2.8</v>
      </c>
      <c r="J574" s="3">
        <v>2.7285200000000001</v>
      </c>
    </row>
    <row r="575" spans="1:10" x14ac:dyDescent="0.4">
      <c r="A575" s="7" t="s">
        <v>463</v>
      </c>
      <c r="B575" s="7" t="s">
        <v>1</v>
      </c>
      <c r="C575" s="7" t="s">
        <v>646</v>
      </c>
      <c r="D575" s="7" t="s">
        <v>643</v>
      </c>
      <c r="E575" s="8">
        <v>8</v>
      </c>
      <c r="F575" s="9">
        <v>4.5999999999999996</v>
      </c>
      <c r="G575" s="9">
        <v>3.1</v>
      </c>
      <c r="J575" s="3">
        <v>2.8488800000000003</v>
      </c>
    </row>
    <row r="576" spans="1:10" x14ac:dyDescent="0.4">
      <c r="A576" s="7" t="s">
        <v>464</v>
      </c>
      <c r="B576" s="7" t="s">
        <v>1</v>
      </c>
      <c r="C576" s="7" t="s">
        <v>646</v>
      </c>
      <c r="D576" s="7" t="s">
        <v>643</v>
      </c>
      <c r="E576" s="8">
        <v>6.4</v>
      </c>
      <c r="F576" s="9">
        <v>4.7</v>
      </c>
      <c r="G576" s="9">
        <v>2.9</v>
      </c>
      <c r="J576" s="3">
        <v>2.2866</v>
      </c>
    </row>
    <row r="577" spans="1:10" x14ac:dyDescent="0.4">
      <c r="A577" s="7" t="s">
        <v>465</v>
      </c>
      <c r="B577" s="7" t="s">
        <v>1</v>
      </c>
      <c r="C577" s="7" t="s">
        <v>646</v>
      </c>
      <c r="D577" s="7" t="s">
        <v>643</v>
      </c>
      <c r="E577" s="8">
        <v>6</v>
      </c>
      <c r="F577" s="9">
        <v>5.6</v>
      </c>
      <c r="G577" s="9">
        <v>2.2000000000000002</v>
      </c>
      <c r="J577" s="3">
        <v>2.0077600000000002</v>
      </c>
    </row>
    <row r="578" spans="1:10" x14ac:dyDescent="0.4">
      <c r="A578" s="7" t="s">
        <v>466</v>
      </c>
      <c r="B578" s="7" t="s">
        <v>1</v>
      </c>
      <c r="C578" s="7" t="s">
        <v>646</v>
      </c>
      <c r="D578" s="7" t="s">
        <v>643</v>
      </c>
      <c r="E578" s="8">
        <v>8.5</v>
      </c>
      <c r="F578" s="9">
        <v>5.5</v>
      </c>
      <c r="G578" s="9">
        <v>4</v>
      </c>
      <c r="J578" s="3">
        <v>4.3761200000000002</v>
      </c>
    </row>
    <row r="579" spans="1:10" x14ac:dyDescent="0.4">
      <c r="A579" s="7" t="s">
        <v>467</v>
      </c>
      <c r="B579" s="7" t="s">
        <v>1</v>
      </c>
      <c r="C579" s="7" t="s">
        <v>646</v>
      </c>
      <c r="D579" s="7" t="s">
        <v>643</v>
      </c>
      <c r="E579" s="8">
        <v>7.7</v>
      </c>
      <c r="F579" s="9">
        <v>6.2</v>
      </c>
      <c r="G579" s="9">
        <v>3.1</v>
      </c>
      <c r="J579" s="3">
        <v>3.5591600000000003</v>
      </c>
    </row>
    <row r="580" spans="1:10" x14ac:dyDescent="0.4">
      <c r="A580" s="7" t="s">
        <v>468</v>
      </c>
      <c r="B580" s="7" t="s">
        <v>1</v>
      </c>
      <c r="C580" s="7" t="s">
        <v>646</v>
      </c>
      <c r="D580" s="7" t="s">
        <v>643</v>
      </c>
      <c r="E580" s="8">
        <v>9</v>
      </c>
      <c r="F580" s="9">
        <v>6</v>
      </c>
      <c r="G580" s="9">
        <v>3</v>
      </c>
      <c r="J580" s="3">
        <v>3.8525200000000002</v>
      </c>
    </row>
    <row r="581" spans="1:10" x14ac:dyDescent="0.4">
      <c r="A581" s="7" t="s">
        <v>469</v>
      </c>
      <c r="B581" s="7" t="s">
        <v>1</v>
      </c>
      <c r="C581" s="7" t="s">
        <v>646</v>
      </c>
      <c r="D581" s="7" t="s">
        <v>643</v>
      </c>
      <c r="E581" s="8">
        <v>8.9</v>
      </c>
      <c r="F581" s="9">
        <v>6.4</v>
      </c>
      <c r="G581" s="9">
        <v>3</v>
      </c>
      <c r="J581" s="3">
        <v>4.0385200000000001</v>
      </c>
    </row>
    <row r="582" spans="1:10" x14ac:dyDescent="0.4">
      <c r="A582" s="7" t="s">
        <v>470</v>
      </c>
      <c r="B582" s="7" t="s">
        <v>1</v>
      </c>
      <c r="C582" s="7" t="s">
        <v>646</v>
      </c>
      <c r="D582" s="7" t="s">
        <v>643</v>
      </c>
      <c r="E582" s="8">
        <v>5.8</v>
      </c>
      <c r="F582" s="9">
        <v>5.4</v>
      </c>
      <c r="G582" s="9">
        <v>2.4</v>
      </c>
      <c r="J582" s="3">
        <v>2.0339200000000002</v>
      </c>
    </row>
    <row r="583" spans="1:10" x14ac:dyDescent="0.4">
      <c r="A583" s="7" t="s">
        <v>208</v>
      </c>
      <c r="B583" s="7" t="s">
        <v>1</v>
      </c>
      <c r="C583" s="7" t="s">
        <v>646</v>
      </c>
      <c r="D583" s="7" t="s">
        <v>643</v>
      </c>
      <c r="E583" s="8">
        <v>8.1</v>
      </c>
      <c r="F583" s="9">
        <v>6.2</v>
      </c>
      <c r="G583" s="9">
        <v>3.5</v>
      </c>
      <c r="J583" s="3">
        <v>4.1409200000000004</v>
      </c>
    </row>
    <row r="584" spans="1:10" x14ac:dyDescent="0.4">
      <c r="A584" s="7" t="s">
        <v>471</v>
      </c>
      <c r="B584" s="7" t="s">
        <v>1</v>
      </c>
      <c r="C584" s="7" t="s">
        <v>646</v>
      </c>
      <c r="D584" s="7" t="s">
        <v>643</v>
      </c>
      <c r="E584" s="8">
        <v>7.3</v>
      </c>
      <c r="F584" s="9">
        <v>5.0999999999999996</v>
      </c>
      <c r="G584" s="9">
        <v>4</v>
      </c>
      <c r="J584" s="3">
        <v>3.5785600000000004</v>
      </c>
    </row>
    <row r="585" spans="1:10" x14ac:dyDescent="0.4">
      <c r="A585" s="7" t="s">
        <v>212</v>
      </c>
      <c r="B585" s="7" t="s">
        <v>1</v>
      </c>
      <c r="C585" s="7" t="s">
        <v>646</v>
      </c>
      <c r="D585" s="7" t="s">
        <v>643</v>
      </c>
      <c r="E585" s="8">
        <v>8.6</v>
      </c>
      <c r="F585" s="9">
        <v>5.9</v>
      </c>
      <c r="G585" s="9">
        <v>2.6</v>
      </c>
      <c r="J585" s="3">
        <v>3.2226000000000004</v>
      </c>
    </row>
    <row r="586" spans="1:10" x14ac:dyDescent="0.4">
      <c r="A586" s="7" t="s">
        <v>472</v>
      </c>
      <c r="B586" s="7" t="s">
        <v>1</v>
      </c>
      <c r="C586" s="7" t="s">
        <v>646</v>
      </c>
      <c r="D586" s="7" t="s">
        <v>643</v>
      </c>
      <c r="E586" s="8">
        <v>7.6</v>
      </c>
      <c r="F586" s="9">
        <v>4.7</v>
      </c>
      <c r="G586" s="9">
        <v>2.1</v>
      </c>
      <c r="J586" s="3">
        <v>2.03064</v>
      </c>
    </row>
    <row r="587" spans="1:10" x14ac:dyDescent="0.4">
      <c r="A587" s="7" t="s">
        <v>473</v>
      </c>
      <c r="B587" s="7" t="s">
        <v>1</v>
      </c>
      <c r="C587" s="7" t="s">
        <v>646</v>
      </c>
      <c r="D587" s="7" t="s">
        <v>643</v>
      </c>
      <c r="E587" s="8">
        <v>7.1</v>
      </c>
      <c r="F587" s="9">
        <v>6.2</v>
      </c>
      <c r="G587" s="9">
        <v>2.6</v>
      </c>
      <c r="J587" s="3">
        <v>2.8566800000000003</v>
      </c>
    </row>
    <row r="588" spans="1:10" x14ac:dyDescent="0.4">
      <c r="A588" s="7" t="s">
        <v>474</v>
      </c>
      <c r="B588" s="7" t="s">
        <v>1</v>
      </c>
      <c r="C588" s="7" t="s">
        <v>646</v>
      </c>
      <c r="D588" s="7" t="s">
        <v>643</v>
      </c>
      <c r="E588" s="8">
        <v>6.7</v>
      </c>
      <c r="F588" s="9">
        <v>6</v>
      </c>
      <c r="G588" s="9">
        <v>3</v>
      </c>
      <c r="J588" s="3">
        <v>2.9854400000000001</v>
      </c>
    </row>
    <row r="589" spans="1:10" x14ac:dyDescent="0.4">
      <c r="A589" s="7" t="s">
        <v>475</v>
      </c>
      <c r="B589" s="7" t="s">
        <v>1</v>
      </c>
      <c r="C589" s="7" t="s">
        <v>646</v>
      </c>
      <c r="D589" s="7" t="s">
        <v>643</v>
      </c>
      <c r="E589" s="8">
        <v>6.9</v>
      </c>
      <c r="F589" s="9">
        <v>5</v>
      </c>
      <c r="G589" s="9">
        <v>2.4</v>
      </c>
      <c r="J589" s="3">
        <v>2.1937600000000002</v>
      </c>
    </row>
    <row r="590" spans="1:10" x14ac:dyDescent="0.4">
      <c r="A590" s="7" t="s">
        <v>476</v>
      </c>
      <c r="B590" s="7" t="s">
        <v>1</v>
      </c>
      <c r="C590" s="7" t="s">
        <v>646</v>
      </c>
      <c r="D590" s="7" t="s">
        <v>643</v>
      </c>
      <c r="E590" s="8">
        <v>7.7</v>
      </c>
      <c r="F590" s="9">
        <v>5.4</v>
      </c>
      <c r="G590" s="9">
        <v>3.4</v>
      </c>
      <c r="J590" s="3">
        <v>3.4204800000000004</v>
      </c>
    </row>
    <row r="591" spans="1:10" x14ac:dyDescent="0.4">
      <c r="A591" s="7" t="s">
        <v>477</v>
      </c>
      <c r="B591" s="7" t="s">
        <v>1</v>
      </c>
      <c r="C591" s="7" t="s">
        <v>646</v>
      </c>
      <c r="D591" s="7" t="s">
        <v>643</v>
      </c>
      <c r="E591" s="8">
        <v>6.9</v>
      </c>
      <c r="F591" s="9">
        <v>4.5999999999999996</v>
      </c>
      <c r="G591" s="9">
        <v>2</v>
      </c>
      <c r="J591" s="3">
        <v>1.78912</v>
      </c>
    </row>
    <row r="592" spans="1:10" x14ac:dyDescent="0.4">
      <c r="A592" s="7" t="s">
        <v>223</v>
      </c>
      <c r="B592" s="7" t="s">
        <v>1</v>
      </c>
      <c r="C592" s="7" t="s">
        <v>646</v>
      </c>
      <c r="D592" s="7" t="s">
        <v>643</v>
      </c>
      <c r="E592" s="8">
        <v>6.1</v>
      </c>
      <c r="F592" s="9">
        <v>4.5</v>
      </c>
      <c r="G592" s="9">
        <v>2.6</v>
      </c>
      <c r="J592" s="3">
        <v>1.9543600000000001</v>
      </c>
    </row>
    <row r="593" spans="1:10" x14ac:dyDescent="0.4">
      <c r="A593" s="7" t="s">
        <v>478</v>
      </c>
      <c r="B593" s="7" t="s">
        <v>1</v>
      </c>
      <c r="C593" s="7" t="s">
        <v>646</v>
      </c>
      <c r="D593" s="7" t="s">
        <v>643</v>
      </c>
      <c r="E593" s="8">
        <v>7.9</v>
      </c>
      <c r="F593" s="9">
        <v>5.9</v>
      </c>
      <c r="G593" s="9">
        <v>3.9</v>
      </c>
      <c r="J593" s="3">
        <v>4.2667599999999997</v>
      </c>
    </row>
    <row r="594" spans="1:10" x14ac:dyDescent="0.4">
      <c r="A594" s="7" t="s">
        <v>479</v>
      </c>
      <c r="B594" s="7" t="s">
        <v>1</v>
      </c>
      <c r="C594" s="7" t="s">
        <v>646</v>
      </c>
      <c r="D594" s="7" t="s">
        <v>643</v>
      </c>
      <c r="E594" s="8">
        <v>8.9</v>
      </c>
      <c r="F594" s="9">
        <v>5.5</v>
      </c>
      <c r="G594" s="9">
        <v>3.2</v>
      </c>
      <c r="J594" s="3">
        <v>3.7402800000000003</v>
      </c>
    </row>
    <row r="595" spans="1:10" x14ac:dyDescent="0.4">
      <c r="A595" s="7" t="s">
        <v>480</v>
      </c>
      <c r="B595" s="7" t="s">
        <v>1</v>
      </c>
      <c r="C595" s="7" t="s">
        <v>646</v>
      </c>
      <c r="D595" s="7" t="s">
        <v>643</v>
      </c>
      <c r="E595" s="8">
        <v>8</v>
      </c>
      <c r="F595" s="9">
        <v>5.5</v>
      </c>
      <c r="G595" s="9">
        <v>3.2</v>
      </c>
      <c r="J595" s="3">
        <v>3.4085200000000002</v>
      </c>
    </row>
    <row r="596" spans="1:10" x14ac:dyDescent="0.4">
      <c r="A596" s="7" t="s">
        <v>481</v>
      </c>
      <c r="B596" s="7" t="s">
        <v>1</v>
      </c>
      <c r="C596" s="7" t="s">
        <v>646</v>
      </c>
      <c r="D596" s="7" t="s">
        <v>643</v>
      </c>
      <c r="E596" s="8">
        <v>8</v>
      </c>
      <c r="F596" s="9">
        <v>5.4</v>
      </c>
      <c r="G596" s="9">
        <v>3.5</v>
      </c>
      <c r="J596" s="3">
        <v>3.6263200000000002</v>
      </c>
    </row>
    <row r="597" spans="1:10" x14ac:dyDescent="0.4">
      <c r="A597" s="7" t="s">
        <v>482</v>
      </c>
      <c r="B597" s="7" t="s">
        <v>1</v>
      </c>
      <c r="C597" s="7" t="s">
        <v>646</v>
      </c>
      <c r="D597" s="7" t="s">
        <v>643</v>
      </c>
      <c r="E597" s="8">
        <v>7.5</v>
      </c>
      <c r="F597" s="9">
        <v>5.5</v>
      </c>
      <c r="G597" s="9">
        <v>2.6</v>
      </c>
      <c r="J597" s="3">
        <v>2.7058400000000002</v>
      </c>
    </row>
    <row r="598" spans="1:10" x14ac:dyDescent="0.4">
      <c r="A598" s="7" t="s">
        <v>483</v>
      </c>
      <c r="B598" s="7" t="s">
        <v>1</v>
      </c>
      <c r="C598" s="7" t="s">
        <v>646</v>
      </c>
      <c r="D598" s="7" t="s">
        <v>643</v>
      </c>
      <c r="E598" s="8">
        <v>6.9</v>
      </c>
      <c r="F598" s="9">
        <v>6.3</v>
      </c>
      <c r="G598" s="9">
        <v>3</v>
      </c>
      <c r="J598" s="3">
        <v>3.1909200000000002</v>
      </c>
    </row>
    <row r="599" spans="1:10" x14ac:dyDescent="0.4">
      <c r="A599" s="7" t="s">
        <v>484</v>
      </c>
      <c r="B599" s="7" t="s">
        <v>1</v>
      </c>
      <c r="C599" s="7" t="s">
        <v>646</v>
      </c>
      <c r="D599" s="7" t="s">
        <v>643</v>
      </c>
      <c r="E599" s="8">
        <v>7.7</v>
      </c>
      <c r="F599" s="9">
        <v>5</v>
      </c>
      <c r="G599" s="9">
        <v>3.1</v>
      </c>
      <c r="J599" s="3">
        <v>2.9592800000000001</v>
      </c>
    </row>
    <row r="600" spans="1:10" x14ac:dyDescent="0.4">
      <c r="A600" s="7" t="s">
        <v>485</v>
      </c>
      <c r="B600" s="7" t="s">
        <v>1</v>
      </c>
      <c r="C600" s="7" t="s">
        <v>646</v>
      </c>
      <c r="D600" s="7" t="s">
        <v>643</v>
      </c>
      <c r="E600" s="8">
        <v>6.6</v>
      </c>
      <c r="F600" s="9">
        <v>5.8</v>
      </c>
      <c r="G600" s="9">
        <v>2.6</v>
      </c>
      <c r="J600" s="3">
        <v>2.5441200000000004</v>
      </c>
    </row>
    <row r="601" spans="1:10" x14ac:dyDescent="0.4">
      <c r="A601" s="7" t="s">
        <v>486</v>
      </c>
      <c r="B601" s="7" t="s">
        <v>1</v>
      </c>
      <c r="C601" s="7" t="s">
        <v>646</v>
      </c>
      <c r="D601" s="7" t="s">
        <v>643</v>
      </c>
      <c r="E601" s="8">
        <v>7.1</v>
      </c>
      <c r="F601" s="9">
        <v>5.5</v>
      </c>
      <c r="G601" s="9">
        <v>2.5</v>
      </c>
      <c r="J601" s="3">
        <v>2.5042400000000002</v>
      </c>
    </row>
    <row r="602" spans="1:10" x14ac:dyDescent="0.4">
      <c r="A602" s="7" t="s">
        <v>487</v>
      </c>
      <c r="B602" s="7" t="s">
        <v>1</v>
      </c>
      <c r="C602" s="7" t="s">
        <v>646</v>
      </c>
      <c r="D602" s="7" t="s">
        <v>643</v>
      </c>
      <c r="E602" s="8">
        <v>8.1</v>
      </c>
      <c r="F602" s="9">
        <v>6.5</v>
      </c>
      <c r="G602" s="9">
        <v>3.4</v>
      </c>
      <c r="J602" s="3">
        <v>4.2087599999999998</v>
      </c>
    </row>
    <row r="603" spans="1:10" x14ac:dyDescent="0.4">
      <c r="A603" s="7" t="s">
        <v>488</v>
      </c>
      <c r="B603" s="7" t="s">
        <v>1</v>
      </c>
      <c r="C603" s="7" t="s">
        <v>646</v>
      </c>
      <c r="D603" s="7" t="s">
        <v>643</v>
      </c>
      <c r="E603" s="8">
        <v>6</v>
      </c>
      <c r="F603" s="9">
        <v>3.7</v>
      </c>
      <c r="G603" s="9">
        <v>3.1</v>
      </c>
      <c r="J603" s="3">
        <v>1.9009600000000002</v>
      </c>
    </row>
    <row r="604" spans="1:10" x14ac:dyDescent="0.4">
      <c r="A604" s="7" t="s">
        <v>489</v>
      </c>
      <c r="B604" s="7" t="s">
        <v>1</v>
      </c>
      <c r="C604" s="7" t="s">
        <v>646</v>
      </c>
      <c r="D604" s="7" t="s">
        <v>643</v>
      </c>
      <c r="E604" s="8">
        <v>6.2</v>
      </c>
      <c r="F604" s="9">
        <v>4.5</v>
      </c>
      <c r="G604" s="9">
        <v>2.4</v>
      </c>
      <c r="J604" s="3">
        <v>1.8620000000000001</v>
      </c>
    </row>
    <row r="605" spans="1:10" x14ac:dyDescent="0.4">
      <c r="A605" s="7" t="s">
        <v>490</v>
      </c>
      <c r="B605" s="7" t="s">
        <v>1</v>
      </c>
      <c r="C605" s="7" t="s">
        <v>646</v>
      </c>
      <c r="D605" s="7" t="s">
        <v>643</v>
      </c>
      <c r="E605" s="8">
        <v>7.5</v>
      </c>
      <c r="F605" s="9">
        <v>5</v>
      </c>
      <c r="G605" s="9">
        <v>2.5</v>
      </c>
      <c r="J605" s="3">
        <v>2.4230800000000001</v>
      </c>
    </row>
    <row r="606" spans="1:10" x14ac:dyDescent="0.4">
      <c r="A606" s="7" t="s">
        <v>491</v>
      </c>
      <c r="B606" s="7" t="s">
        <v>1</v>
      </c>
      <c r="C606" s="7" t="s">
        <v>646</v>
      </c>
      <c r="D606" s="7" t="s">
        <v>643</v>
      </c>
      <c r="E606" s="8">
        <v>8.1999999999999993</v>
      </c>
      <c r="F606" s="9">
        <v>5.0999999999999996</v>
      </c>
      <c r="G606" s="9">
        <v>3.3</v>
      </c>
      <c r="J606" s="3">
        <v>3.35</v>
      </c>
    </row>
    <row r="607" spans="1:10" x14ac:dyDescent="0.4">
      <c r="A607" s="7" t="s">
        <v>209</v>
      </c>
      <c r="B607" s="7" t="s">
        <v>1</v>
      </c>
      <c r="C607" s="7" t="s">
        <v>646</v>
      </c>
      <c r="D607" s="7" t="s">
        <v>643</v>
      </c>
      <c r="E607" s="8">
        <v>7.2</v>
      </c>
      <c r="F607" s="9">
        <v>5.7</v>
      </c>
      <c r="G607" s="9">
        <v>3.7</v>
      </c>
      <c r="J607" s="3">
        <v>3.6398800000000002</v>
      </c>
    </row>
    <row r="608" spans="1:10" x14ac:dyDescent="0.4">
      <c r="A608" s="7" t="s">
        <v>492</v>
      </c>
      <c r="B608" s="7" t="s">
        <v>1</v>
      </c>
      <c r="C608" s="7" t="s">
        <v>646</v>
      </c>
      <c r="D608" s="7" t="s">
        <v>643</v>
      </c>
      <c r="E608" s="8">
        <v>6.9</v>
      </c>
      <c r="F608" s="9">
        <v>5.4</v>
      </c>
      <c r="G608" s="9">
        <v>2.9</v>
      </c>
      <c r="J608" s="3">
        <v>2.72268</v>
      </c>
    </row>
    <row r="609" spans="1:10" x14ac:dyDescent="0.4">
      <c r="A609" s="7" t="s">
        <v>493</v>
      </c>
      <c r="B609" s="7" t="s">
        <v>1</v>
      </c>
      <c r="C609" s="7" t="s">
        <v>646</v>
      </c>
      <c r="D609" s="7" t="s">
        <v>643</v>
      </c>
      <c r="E609" s="8">
        <v>7</v>
      </c>
      <c r="F609" s="9">
        <v>4.8</v>
      </c>
      <c r="G609" s="9">
        <v>2.2999999999999998</v>
      </c>
      <c r="J609" s="3">
        <v>2.0781600000000005</v>
      </c>
    </row>
    <row r="610" spans="1:10" x14ac:dyDescent="0.4">
      <c r="A610" s="7" t="s">
        <v>494</v>
      </c>
      <c r="B610" s="7" t="s">
        <v>1</v>
      </c>
      <c r="C610" s="7" t="s">
        <v>646</v>
      </c>
      <c r="D610" s="7" t="s">
        <v>643</v>
      </c>
      <c r="E610" s="8">
        <v>5.3</v>
      </c>
      <c r="F610" s="9">
        <v>4.5999999999999996</v>
      </c>
      <c r="G610" s="9">
        <v>3.2</v>
      </c>
      <c r="J610" s="3">
        <v>2.0935600000000001</v>
      </c>
    </row>
    <row r="611" spans="1:10" x14ac:dyDescent="0.4">
      <c r="A611" s="7" t="s">
        <v>495</v>
      </c>
      <c r="B611" s="7" t="s">
        <v>1</v>
      </c>
      <c r="C611" s="7" t="s">
        <v>646</v>
      </c>
      <c r="D611" s="7" t="s">
        <v>643</v>
      </c>
      <c r="E611" s="8">
        <v>7</v>
      </c>
      <c r="F611" s="9">
        <v>4.5999999999999996</v>
      </c>
      <c r="G611" s="9">
        <v>2.2000000000000002</v>
      </c>
      <c r="J611" s="3">
        <v>1.9432800000000001</v>
      </c>
    </row>
    <row r="612" spans="1:10" x14ac:dyDescent="0.4">
      <c r="A612" s="7" t="s">
        <v>496</v>
      </c>
      <c r="B612" s="7" t="s">
        <v>1</v>
      </c>
      <c r="C612" s="7" t="s">
        <v>646</v>
      </c>
      <c r="D612" s="7" t="s">
        <v>643</v>
      </c>
      <c r="E612" s="8">
        <v>6.4</v>
      </c>
      <c r="F612" s="9">
        <v>5</v>
      </c>
      <c r="G612" s="9">
        <v>2.7</v>
      </c>
      <c r="J612" s="3">
        <v>2.2691600000000003</v>
      </c>
    </row>
  </sheetData>
  <sortState xmlns:xlrd2="http://schemas.microsoft.com/office/spreadsheetml/2017/richdata2" ref="A2:H612">
    <sortCondition ref="A2:A6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78F-3FE0-414C-B2CC-B191145D1B0D}">
  <dimension ref="A1:C45"/>
  <sheetViews>
    <sheetView workbookViewId="0">
      <selection activeCell="L32" sqref="L32"/>
    </sheetView>
  </sheetViews>
  <sheetFormatPr defaultRowHeight="14.6" x14ac:dyDescent="0.4"/>
  <sheetData>
    <row r="1" spans="1:3" x14ac:dyDescent="0.4">
      <c r="A1" s="3" t="s">
        <v>555</v>
      </c>
      <c r="B1" s="3" t="s">
        <v>686</v>
      </c>
      <c r="C1" t="s">
        <v>724</v>
      </c>
    </row>
    <row r="2" spans="1:3" x14ac:dyDescent="0.4">
      <c r="A2" s="3" t="s">
        <v>687</v>
      </c>
      <c r="B2" s="3" t="s">
        <v>688</v>
      </c>
    </row>
    <row r="3" spans="1:3" x14ac:dyDescent="0.4">
      <c r="A3" s="3" t="s">
        <v>554</v>
      </c>
      <c r="B3" s="3" t="s">
        <v>461</v>
      </c>
    </row>
    <row r="4" spans="1:3" x14ac:dyDescent="0.4">
      <c r="A4" s="3" t="s">
        <v>553</v>
      </c>
      <c r="B4" s="3" t="s">
        <v>689</v>
      </c>
    </row>
    <row r="5" spans="1:3" x14ac:dyDescent="0.4">
      <c r="A5" s="3" t="s">
        <v>561</v>
      </c>
      <c r="B5" s="3">
        <v>140</v>
      </c>
    </row>
    <row r="6" spans="1:3" x14ac:dyDescent="0.4">
      <c r="A6" s="3" t="s">
        <v>582</v>
      </c>
      <c r="B6" s="15" t="s">
        <v>690</v>
      </c>
    </row>
    <row r="7" spans="1:3" x14ac:dyDescent="0.4">
      <c r="A7" s="3" t="s">
        <v>579</v>
      </c>
      <c r="B7" s="15" t="s">
        <v>691</v>
      </c>
    </row>
    <row r="8" spans="1:3" x14ac:dyDescent="0.4">
      <c r="A8" s="3" t="s">
        <v>562</v>
      </c>
      <c r="B8" s="15" t="s">
        <v>692</v>
      </c>
    </row>
    <row r="9" spans="1:3" x14ac:dyDescent="0.4">
      <c r="A9" s="3" t="s">
        <v>549</v>
      </c>
      <c r="B9" s="15" t="s">
        <v>693</v>
      </c>
    </row>
    <row r="10" spans="1:3" x14ac:dyDescent="0.4">
      <c r="A10" s="3" t="s">
        <v>571</v>
      </c>
      <c r="B10" s="15" t="s">
        <v>694</v>
      </c>
    </row>
    <row r="11" spans="1:3" x14ac:dyDescent="0.4">
      <c r="A11" s="3" t="s">
        <v>559</v>
      </c>
      <c r="B11" s="15" t="s">
        <v>695</v>
      </c>
    </row>
    <row r="12" spans="1:3" x14ac:dyDescent="0.4">
      <c r="A12" s="3" t="s">
        <v>580</v>
      </c>
      <c r="B12" s="15" t="s">
        <v>696</v>
      </c>
    </row>
    <row r="13" spans="1:3" x14ac:dyDescent="0.4">
      <c r="A13" s="3" t="s">
        <v>583</v>
      </c>
      <c r="B13" s="15" t="s">
        <v>697</v>
      </c>
    </row>
    <row r="14" spans="1:3" x14ac:dyDescent="0.4">
      <c r="A14" s="3" t="s">
        <v>574</v>
      </c>
      <c r="B14" s="15" t="s">
        <v>698</v>
      </c>
    </row>
    <row r="15" spans="1:3" x14ac:dyDescent="0.4">
      <c r="A15" s="3" t="s">
        <v>578</v>
      </c>
      <c r="B15" s="15" t="s">
        <v>699</v>
      </c>
    </row>
    <row r="16" spans="1:3" x14ac:dyDescent="0.4">
      <c r="A16" s="3" t="s">
        <v>575</v>
      </c>
      <c r="B16" s="15" t="s">
        <v>700</v>
      </c>
    </row>
    <row r="17" spans="1:2" x14ac:dyDescent="0.4">
      <c r="A17" s="3" t="s">
        <v>577</v>
      </c>
      <c r="B17" s="15" t="s">
        <v>701</v>
      </c>
    </row>
    <row r="18" spans="1:2" x14ac:dyDescent="0.4">
      <c r="A18" s="3" t="s">
        <v>563</v>
      </c>
      <c r="B18" s="15" t="s">
        <v>702</v>
      </c>
    </row>
    <row r="19" spans="1:2" x14ac:dyDescent="0.4">
      <c r="A19" s="3" t="s">
        <v>583</v>
      </c>
      <c r="B19" s="3" t="s">
        <v>697</v>
      </c>
    </row>
    <row r="20" spans="1:2" x14ac:dyDescent="0.4">
      <c r="A20" s="3" t="s">
        <v>574</v>
      </c>
      <c r="B20" s="3" t="s">
        <v>698</v>
      </c>
    </row>
    <row r="21" spans="1:2" x14ac:dyDescent="0.4">
      <c r="A21" s="3" t="s">
        <v>578</v>
      </c>
      <c r="B21" s="3" t="s">
        <v>699</v>
      </c>
    </row>
    <row r="22" spans="1:2" x14ac:dyDescent="0.4">
      <c r="A22" s="3" t="s">
        <v>575</v>
      </c>
      <c r="B22" s="3" t="s">
        <v>700</v>
      </c>
    </row>
    <row r="23" spans="1:2" x14ac:dyDescent="0.4">
      <c r="A23" s="3" t="s">
        <v>577</v>
      </c>
      <c r="B23" s="3" t="s">
        <v>701</v>
      </c>
    </row>
    <row r="24" spans="1:2" x14ac:dyDescent="0.4">
      <c r="A24" s="3" t="s">
        <v>563</v>
      </c>
      <c r="B24" s="3" t="s">
        <v>702</v>
      </c>
    </row>
    <row r="25" spans="1:2" x14ac:dyDescent="0.4">
      <c r="A25" s="3" t="s">
        <v>601</v>
      </c>
      <c r="B25" s="3" t="s">
        <v>703</v>
      </c>
    </row>
    <row r="26" spans="1:2" x14ac:dyDescent="0.4">
      <c r="A26" s="3" t="s">
        <v>593</v>
      </c>
      <c r="B26" s="3" t="s">
        <v>704</v>
      </c>
    </row>
    <row r="27" spans="1:2" x14ac:dyDescent="0.4">
      <c r="A27" s="3" t="s">
        <v>607</v>
      </c>
      <c r="B27" s="3" t="s">
        <v>705</v>
      </c>
    </row>
    <row r="28" spans="1:2" x14ac:dyDescent="0.4">
      <c r="A28" s="3" t="s">
        <v>600</v>
      </c>
      <c r="B28" s="3" t="s">
        <v>706</v>
      </c>
    </row>
    <row r="29" spans="1:2" x14ac:dyDescent="0.4">
      <c r="A29" s="3" t="s">
        <v>604</v>
      </c>
      <c r="B29" s="3" t="s">
        <v>707</v>
      </c>
    </row>
    <row r="30" spans="1:2" x14ac:dyDescent="0.4">
      <c r="A30" s="3" t="s">
        <v>616</v>
      </c>
      <c r="B30" s="3" t="s">
        <v>708</v>
      </c>
    </row>
    <row r="31" spans="1:2" x14ac:dyDescent="0.4">
      <c r="A31" s="3" t="s">
        <v>623</v>
      </c>
      <c r="B31" s="3" t="s">
        <v>709</v>
      </c>
    </row>
    <row r="32" spans="1:2" x14ac:dyDescent="0.4">
      <c r="A32" s="3" t="s">
        <v>627</v>
      </c>
      <c r="B32" s="3" t="s">
        <v>710</v>
      </c>
    </row>
    <row r="33" spans="1:2" x14ac:dyDescent="0.4">
      <c r="A33" s="3" t="s">
        <v>631</v>
      </c>
      <c r="B33" s="3" t="s">
        <v>711</v>
      </c>
    </row>
    <row r="34" spans="1:2" x14ac:dyDescent="0.4">
      <c r="A34" s="3" t="s">
        <v>596</v>
      </c>
      <c r="B34" s="3" t="s">
        <v>712</v>
      </c>
    </row>
    <row r="35" spans="1:2" x14ac:dyDescent="0.4">
      <c r="A35" s="3" t="s">
        <v>605</v>
      </c>
      <c r="B35" s="3" t="s">
        <v>713</v>
      </c>
    </row>
    <row r="36" spans="1:2" x14ac:dyDescent="0.4">
      <c r="A36" s="3" t="s">
        <v>594</v>
      </c>
      <c r="B36" s="3" t="s">
        <v>714</v>
      </c>
    </row>
    <row r="37" spans="1:2" x14ac:dyDescent="0.4">
      <c r="A37" s="3" t="s">
        <v>625</v>
      </c>
      <c r="B37" s="3" t="s">
        <v>715</v>
      </c>
    </row>
    <row r="38" spans="1:2" x14ac:dyDescent="0.4">
      <c r="A38" s="3" t="s">
        <v>632</v>
      </c>
      <c r="B38" s="3" t="s">
        <v>716</v>
      </c>
    </row>
    <row r="39" spans="1:2" x14ac:dyDescent="0.4">
      <c r="A39" s="3" t="s">
        <v>602</v>
      </c>
      <c r="B39" s="3" t="s">
        <v>717</v>
      </c>
    </row>
    <row r="40" spans="1:2" x14ac:dyDescent="0.4">
      <c r="A40" s="3" t="s">
        <v>620</v>
      </c>
      <c r="B40" s="3" t="s">
        <v>718</v>
      </c>
    </row>
    <row r="41" spans="1:2" x14ac:dyDescent="0.4">
      <c r="A41" s="3" t="s">
        <v>597</v>
      </c>
      <c r="B41" s="3" t="s">
        <v>719</v>
      </c>
    </row>
    <row r="42" spans="1:2" x14ac:dyDescent="0.4">
      <c r="A42" s="3" t="s">
        <v>618</v>
      </c>
      <c r="B42" s="3" t="s">
        <v>720</v>
      </c>
    </row>
    <row r="43" spans="1:2" x14ac:dyDescent="0.4">
      <c r="A43" s="3" t="s">
        <v>591</v>
      </c>
      <c r="B43" s="3" t="s">
        <v>721</v>
      </c>
    </row>
    <row r="44" spans="1:2" x14ac:dyDescent="0.4">
      <c r="A44" s="3" t="s">
        <v>633</v>
      </c>
      <c r="B44" s="3" t="s">
        <v>722</v>
      </c>
    </row>
    <row r="45" spans="1:2" x14ac:dyDescent="0.4">
      <c r="A45" s="3" t="s">
        <v>608</v>
      </c>
      <c r="B45" s="3" t="s">
        <v>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91B-2666-4368-BEAA-5B2AEB4AD106}">
  <dimension ref="A1:K423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11" width="9.23046875" style="3"/>
  </cols>
  <sheetData>
    <row r="1" spans="1:11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60</v>
      </c>
      <c r="C2" s="3" t="s">
        <v>541</v>
      </c>
      <c r="D2" s="3" t="s">
        <v>2</v>
      </c>
      <c r="E2" s="3" t="s">
        <v>639</v>
      </c>
      <c r="F2" s="3" t="s">
        <v>650</v>
      </c>
      <c r="G2" s="3">
        <v>14.188404491854641</v>
      </c>
      <c r="H2" s="3">
        <f>(G2/44.6596)/I2</f>
        <v>4.2932582431520559E-2</v>
      </c>
      <c r="I2" s="3">
        <v>7.4</v>
      </c>
      <c r="J2" s="3">
        <v>64</v>
      </c>
      <c r="K2" s="3">
        <v>3.0168400000000002</v>
      </c>
    </row>
    <row r="3" spans="1:11" x14ac:dyDescent="0.4">
      <c r="A3" s="3">
        <v>-10</v>
      </c>
      <c r="B3" s="3" t="s">
        <v>110</v>
      </c>
      <c r="C3" s="3" t="s">
        <v>541</v>
      </c>
      <c r="D3" s="3" t="s">
        <v>2</v>
      </c>
      <c r="E3" s="3" t="s">
        <v>639</v>
      </c>
      <c r="F3" s="3" t="s">
        <v>650</v>
      </c>
      <c r="G3" s="3">
        <v>27.302670755938465</v>
      </c>
      <c r="H3" s="3">
        <f t="shared" ref="H3:H66" si="0">(G3/44.6596)/I3</f>
        <v>7.2779826669641737E-2</v>
      </c>
      <c r="I3" s="3">
        <v>8.4</v>
      </c>
      <c r="J3" s="3">
        <v>77</v>
      </c>
      <c r="K3" s="3">
        <v>3.5207600000000001</v>
      </c>
    </row>
    <row r="4" spans="1:11" x14ac:dyDescent="0.4">
      <c r="A4" s="3">
        <v>-10</v>
      </c>
      <c r="B4" s="3" t="s">
        <v>175</v>
      </c>
      <c r="C4" s="3" t="s">
        <v>541</v>
      </c>
      <c r="D4" s="3" t="s">
        <v>2</v>
      </c>
      <c r="E4" s="3" t="s">
        <v>639</v>
      </c>
      <c r="F4" s="3" t="s">
        <v>650</v>
      </c>
      <c r="G4" s="3">
        <v>53.022701057639864</v>
      </c>
      <c r="H4" s="3">
        <f t="shared" si="0"/>
        <v>0.12630459920089579</v>
      </c>
      <c r="I4" s="3">
        <v>9.4</v>
      </c>
      <c r="J4" s="3">
        <v>93</v>
      </c>
      <c r="K4" s="3">
        <v>4.1805200000000005</v>
      </c>
    </row>
    <row r="5" spans="1:11" x14ac:dyDescent="0.4">
      <c r="A5" s="3">
        <v>-10</v>
      </c>
      <c r="B5" s="3" t="s">
        <v>92</v>
      </c>
      <c r="C5" s="3" t="s">
        <v>541</v>
      </c>
      <c r="D5" s="3" t="s">
        <v>2</v>
      </c>
      <c r="E5" s="3" t="s">
        <v>639</v>
      </c>
      <c r="F5" s="3" t="s">
        <v>650</v>
      </c>
      <c r="G5" s="3">
        <v>20.581016892607749</v>
      </c>
      <c r="H5" s="3">
        <f t="shared" si="0"/>
        <v>4.9025738748047762E-2</v>
      </c>
      <c r="I5" s="3">
        <v>9.4</v>
      </c>
      <c r="J5" s="3">
        <v>65</v>
      </c>
      <c r="K5" s="3">
        <v>3.0701200000000002</v>
      </c>
    </row>
    <row r="6" spans="1:11" s="12" customFormat="1" x14ac:dyDescent="0.4">
      <c r="A6" s="11">
        <v>-10</v>
      </c>
      <c r="B6" s="11" t="s">
        <v>38</v>
      </c>
      <c r="C6" s="11" t="s">
        <v>541</v>
      </c>
      <c r="D6" s="11" t="s">
        <v>2</v>
      </c>
      <c r="E6" s="11" t="s">
        <v>639</v>
      </c>
      <c r="F6" s="3" t="s">
        <v>650</v>
      </c>
      <c r="G6" s="11">
        <v>11.028515818043786</v>
      </c>
      <c r="H6" s="3">
        <f t="shared" si="0"/>
        <v>2.7746757263367273E-2</v>
      </c>
      <c r="I6" s="11">
        <v>8.9</v>
      </c>
      <c r="J6" s="11">
        <v>59</v>
      </c>
      <c r="K6" s="11">
        <v>2.8082400000000001</v>
      </c>
    </row>
    <row r="7" spans="1:11" s="12" customFormat="1" x14ac:dyDescent="0.4">
      <c r="A7" s="11">
        <v>-10</v>
      </c>
      <c r="B7" s="11" t="s">
        <v>56</v>
      </c>
      <c r="C7" s="11" t="s">
        <v>541</v>
      </c>
      <c r="D7" s="11" t="s">
        <v>2</v>
      </c>
      <c r="E7" s="11" t="s">
        <v>639</v>
      </c>
      <c r="F7" s="3" t="s">
        <v>650</v>
      </c>
      <c r="G7" s="11">
        <v>13.681351037811197</v>
      </c>
      <c r="H7" s="3">
        <f t="shared" si="0"/>
        <v>4.0308864569612184E-2</v>
      </c>
      <c r="I7" s="11">
        <v>7.6</v>
      </c>
      <c r="J7" s="11">
        <v>72</v>
      </c>
      <c r="K7" s="11">
        <v>3.3247200000000001</v>
      </c>
    </row>
    <row r="8" spans="1:11" s="12" customFormat="1" x14ac:dyDescent="0.4">
      <c r="A8" s="11">
        <v>-10</v>
      </c>
      <c r="B8" s="11" t="s">
        <v>100</v>
      </c>
      <c r="C8" s="11" t="s">
        <v>541</v>
      </c>
      <c r="D8" s="11" t="s">
        <v>2</v>
      </c>
      <c r="E8" s="11" t="s">
        <v>639</v>
      </c>
      <c r="F8" s="3" t="s">
        <v>650</v>
      </c>
      <c r="G8" s="11">
        <v>23.427170618731452</v>
      </c>
      <c r="H8" s="3">
        <f t="shared" si="0"/>
        <v>5.1428616315617834E-2</v>
      </c>
      <c r="I8" s="11">
        <v>10.199999999999999</v>
      </c>
      <c r="J8" s="11">
        <v>96</v>
      </c>
      <c r="K8" s="11">
        <v>4.2878000000000007</v>
      </c>
    </row>
    <row r="9" spans="1:11" s="12" customFormat="1" x14ac:dyDescent="0.4">
      <c r="A9" s="11">
        <v>-10</v>
      </c>
      <c r="B9" s="11" t="s">
        <v>50</v>
      </c>
      <c r="C9" s="11" t="s">
        <v>541</v>
      </c>
      <c r="D9" s="11" t="s">
        <v>2</v>
      </c>
      <c r="E9" s="11" t="s">
        <v>639</v>
      </c>
      <c r="F9" s="3" t="s">
        <v>650</v>
      </c>
      <c r="G9" s="11">
        <v>12.439683607523847</v>
      </c>
      <c r="H9" s="3">
        <f t="shared" si="0"/>
        <v>3.129712893246564E-2</v>
      </c>
      <c r="I9" s="11">
        <v>8.9</v>
      </c>
      <c r="J9" s="11">
        <v>87</v>
      </c>
      <c r="K9" s="11">
        <v>3.9266800000000002</v>
      </c>
    </row>
    <row r="10" spans="1:11" x14ac:dyDescent="0.4">
      <c r="A10" s="3">
        <v>-10</v>
      </c>
      <c r="B10" s="3" t="s">
        <v>132</v>
      </c>
      <c r="C10" s="3" t="s">
        <v>541</v>
      </c>
      <c r="D10" s="3" t="s">
        <v>2</v>
      </c>
      <c r="E10" s="3" t="s">
        <v>639</v>
      </c>
      <c r="F10" s="3" t="s">
        <v>650</v>
      </c>
      <c r="G10" s="3">
        <v>36.543769224938586</v>
      </c>
      <c r="H10" s="3">
        <f t="shared" si="0"/>
        <v>9.2985630150930046E-2</v>
      </c>
      <c r="I10" s="3">
        <v>8.8000000000000007</v>
      </c>
      <c r="J10" s="3">
        <v>79</v>
      </c>
      <c r="K10" s="3">
        <v>3.6020400000000001</v>
      </c>
    </row>
    <row r="11" spans="1:11" x14ac:dyDescent="0.4">
      <c r="A11" s="3">
        <v>-10</v>
      </c>
      <c r="B11" s="3" t="s">
        <v>88</v>
      </c>
      <c r="C11" s="3" t="s">
        <v>541</v>
      </c>
      <c r="D11" s="3" t="s">
        <v>2</v>
      </c>
      <c r="E11" s="3" t="s">
        <v>639</v>
      </c>
      <c r="F11" s="3" t="s">
        <v>650</v>
      </c>
      <c r="G11" s="3">
        <v>19.913594261302336</v>
      </c>
      <c r="H11" s="3">
        <f t="shared" si="0"/>
        <v>4.794594431575052E-2</v>
      </c>
      <c r="I11" s="3">
        <v>9.3000000000000007</v>
      </c>
      <c r="J11" s="3">
        <v>106</v>
      </c>
      <c r="K11" s="3">
        <v>4.68628</v>
      </c>
    </row>
    <row r="12" spans="1:11" x14ac:dyDescent="0.4">
      <c r="A12" s="3">
        <v>-10</v>
      </c>
      <c r="B12" s="3" t="s">
        <v>58</v>
      </c>
      <c r="C12" s="3" t="s">
        <v>541</v>
      </c>
      <c r="D12" s="3" t="s">
        <v>2</v>
      </c>
      <c r="E12" s="3" t="s">
        <v>639</v>
      </c>
      <c r="F12" s="3" t="s">
        <v>650</v>
      </c>
      <c r="G12" s="3">
        <v>13.760648477517378</v>
      </c>
      <c r="H12" s="3">
        <f t="shared" si="0"/>
        <v>3.7575971641301657E-2</v>
      </c>
      <c r="I12" s="3">
        <v>8.1999999999999993</v>
      </c>
      <c r="J12" s="3">
        <v>55</v>
      </c>
      <c r="K12" s="3">
        <v>2.6475600000000004</v>
      </c>
    </row>
    <row r="13" spans="1:11" x14ac:dyDescent="0.4">
      <c r="A13" s="3">
        <v>-10</v>
      </c>
      <c r="B13" s="3" t="s">
        <v>6</v>
      </c>
      <c r="C13" s="3" t="s">
        <v>541</v>
      </c>
      <c r="D13" s="3" t="s">
        <v>2</v>
      </c>
      <c r="E13" s="3" t="s">
        <v>639</v>
      </c>
      <c r="F13" s="3" t="s">
        <v>650</v>
      </c>
      <c r="G13" s="3">
        <v>10.094162438487587</v>
      </c>
      <c r="H13" s="3">
        <f t="shared" si="0"/>
        <v>2.5396007910645096E-2</v>
      </c>
      <c r="I13" s="3">
        <v>8.9</v>
      </c>
      <c r="J13" s="3">
        <v>67</v>
      </c>
      <c r="K13" s="3">
        <v>3.1270000000000002</v>
      </c>
    </row>
    <row r="14" spans="1:11" x14ac:dyDescent="0.4">
      <c r="A14" s="3">
        <v>-10</v>
      </c>
      <c r="B14" s="3" t="s">
        <v>18</v>
      </c>
      <c r="C14" s="3" t="s">
        <v>541</v>
      </c>
      <c r="D14" s="3" t="s">
        <v>2</v>
      </c>
      <c r="E14" s="3" t="s">
        <v>639</v>
      </c>
      <c r="F14" s="3" t="s">
        <v>650</v>
      </c>
      <c r="G14" s="3">
        <v>6.4885244412512861</v>
      </c>
      <c r="H14" s="3">
        <f t="shared" si="0"/>
        <v>1.4978191597995133E-2</v>
      </c>
      <c r="I14" s="3">
        <v>9.6999999999999993</v>
      </c>
      <c r="J14" s="3">
        <v>70</v>
      </c>
      <c r="K14" s="3">
        <v>3.2570800000000002</v>
      </c>
    </row>
    <row r="15" spans="1:11" x14ac:dyDescent="0.4">
      <c r="A15" s="3">
        <v>-10</v>
      </c>
      <c r="B15" s="3" t="s">
        <v>70</v>
      </c>
      <c r="C15" s="3" t="s">
        <v>541</v>
      </c>
      <c r="D15" s="3" t="s">
        <v>2</v>
      </c>
      <c r="E15" s="3" t="s">
        <v>639</v>
      </c>
      <c r="F15" s="3" t="s">
        <v>650</v>
      </c>
      <c r="G15" s="3">
        <v>15.521475855724503</v>
      </c>
      <c r="H15" s="3">
        <f t="shared" si="0"/>
        <v>3.7777251494407027E-2</v>
      </c>
      <c r="I15" s="3">
        <v>9.1999999999999993</v>
      </c>
      <c r="J15" s="3">
        <v>79</v>
      </c>
      <c r="K15" s="3">
        <v>3.6042000000000001</v>
      </c>
    </row>
    <row r="16" spans="1:11" x14ac:dyDescent="0.4">
      <c r="A16" s="3">
        <v>-10</v>
      </c>
      <c r="B16" s="3" t="s">
        <v>14</v>
      </c>
      <c r="C16" s="3" t="s">
        <v>541</v>
      </c>
      <c r="D16" s="3" t="s">
        <v>2</v>
      </c>
      <c r="E16" s="3" t="s">
        <v>639</v>
      </c>
      <c r="F16" s="3" t="s">
        <v>650</v>
      </c>
      <c r="G16" s="3">
        <v>5.4595893314719888</v>
      </c>
      <c r="H16" s="3">
        <f t="shared" si="0"/>
        <v>1.5092463305891705E-2</v>
      </c>
      <c r="I16" s="3">
        <v>8.1</v>
      </c>
      <c r="J16" s="3">
        <v>57</v>
      </c>
      <c r="K16" s="3">
        <v>2.7396400000000001</v>
      </c>
    </row>
    <row r="17" spans="1:11" x14ac:dyDescent="0.4">
      <c r="A17" s="3">
        <v>-10</v>
      </c>
      <c r="B17" s="3" t="s">
        <v>165</v>
      </c>
      <c r="C17" s="3" t="s">
        <v>541</v>
      </c>
      <c r="D17" s="3" t="s">
        <v>2</v>
      </c>
      <c r="E17" s="3" t="s">
        <v>639</v>
      </c>
      <c r="F17" s="3" t="s">
        <v>650</v>
      </c>
      <c r="G17" s="3">
        <v>49.756131252883677</v>
      </c>
      <c r="H17" s="3">
        <f t="shared" si="0"/>
        <v>0.13107288243377138</v>
      </c>
      <c r="I17" s="3">
        <v>8.5</v>
      </c>
      <c r="J17" s="3">
        <v>73</v>
      </c>
      <c r="K17" s="3">
        <v>3.3649600000000004</v>
      </c>
    </row>
    <row r="18" spans="1:11" x14ac:dyDescent="0.4">
      <c r="A18" s="3">
        <v>-10</v>
      </c>
      <c r="B18" s="3" t="s">
        <v>150</v>
      </c>
      <c r="C18" s="3" t="s">
        <v>541</v>
      </c>
      <c r="D18" s="3" t="s">
        <v>2</v>
      </c>
      <c r="E18" s="3" t="s">
        <v>639</v>
      </c>
      <c r="F18" s="3" t="s">
        <v>650</v>
      </c>
      <c r="G18" s="3">
        <v>42.345538824268857</v>
      </c>
      <c r="H18" s="3">
        <f t="shared" si="0"/>
        <v>0.1102540072747422</v>
      </c>
      <c r="I18" s="3">
        <v>8.6</v>
      </c>
      <c r="J18" s="3">
        <v>56</v>
      </c>
      <c r="K18" s="3">
        <v>2.7056800000000001</v>
      </c>
    </row>
    <row r="19" spans="1:11" x14ac:dyDescent="0.4">
      <c r="A19" s="3">
        <v>-10</v>
      </c>
      <c r="B19" s="3" t="s">
        <v>5</v>
      </c>
      <c r="C19" s="3" t="s">
        <v>541</v>
      </c>
      <c r="D19" s="3" t="s">
        <v>2</v>
      </c>
      <c r="E19" s="3" t="s">
        <v>639</v>
      </c>
      <c r="F19" s="3" t="s">
        <v>650</v>
      </c>
      <c r="G19" s="3">
        <v>4.3945195699183728</v>
      </c>
      <c r="H19" s="3">
        <f t="shared" si="0"/>
        <v>1.1714325512475462E-2</v>
      </c>
      <c r="I19" s="3">
        <v>8.4</v>
      </c>
      <c r="J19" s="3">
        <v>75</v>
      </c>
      <c r="K19" s="3">
        <v>3.4680000000000004</v>
      </c>
    </row>
    <row r="20" spans="1:11" x14ac:dyDescent="0.4">
      <c r="A20" s="3">
        <v>-10</v>
      </c>
      <c r="B20" s="3" t="s">
        <v>68</v>
      </c>
      <c r="C20" s="3" t="s">
        <v>541</v>
      </c>
      <c r="D20" s="3" t="s">
        <v>2</v>
      </c>
      <c r="E20" s="3" t="s">
        <v>639</v>
      </c>
      <c r="F20" s="3" t="s">
        <v>650</v>
      </c>
      <c r="G20" s="3">
        <v>15.33777708511127</v>
      </c>
      <c r="H20" s="3">
        <f t="shared" si="0"/>
        <v>3.5405917932218339E-2</v>
      </c>
      <c r="I20" s="3">
        <v>9.6999999999999993</v>
      </c>
      <c r="J20" s="3">
        <v>122</v>
      </c>
      <c r="K20" s="3">
        <v>5.3231600000000006</v>
      </c>
    </row>
    <row r="21" spans="1:11" x14ac:dyDescent="0.4">
      <c r="A21" s="3">
        <v>-10</v>
      </c>
      <c r="B21" s="3" t="s">
        <v>140</v>
      </c>
      <c r="C21" s="3" t="s">
        <v>541</v>
      </c>
      <c r="D21" s="3" t="s">
        <v>2</v>
      </c>
      <c r="E21" s="3" t="s">
        <v>639</v>
      </c>
      <c r="F21" s="3" t="s">
        <v>650</v>
      </c>
      <c r="G21" s="3">
        <v>40.114068302892647</v>
      </c>
      <c r="H21" s="3">
        <f t="shared" si="0"/>
        <v>9.8705303539311756E-2</v>
      </c>
      <c r="I21" s="3">
        <v>9.1</v>
      </c>
      <c r="J21" s="3">
        <v>70</v>
      </c>
      <c r="K21" s="3">
        <v>3.2612800000000002</v>
      </c>
    </row>
    <row r="22" spans="1:11" x14ac:dyDescent="0.4">
      <c r="A22" s="3">
        <v>-10</v>
      </c>
      <c r="B22" s="3" t="s">
        <v>144</v>
      </c>
      <c r="C22" s="3" t="s">
        <v>541</v>
      </c>
      <c r="D22" s="3" t="s">
        <v>2</v>
      </c>
      <c r="E22" s="3" t="s">
        <v>639</v>
      </c>
      <c r="F22" s="3" t="s">
        <v>650</v>
      </c>
      <c r="G22" s="3">
        <v>40.521859742648303</v>
      </c>
      <c r="H22" s="3">
        <f t="shared" si="0"/>
        <v>0.11783757999079532</v>
      </c>
      <c r="I22" s="3">
        <v>7.7</v>
      </c>
      <c r="J22" s="3">
        <v>48</v>
      </c>
      <c r="K22" s="3">
        <v>2.3883600000000005</v>
      </c>
    </row>
    <row r="23" spans="1:11" x14ac:dyDescent="0.4">
      <c r="A23" s="3">
        <v>-10</v>
      </c>
      <c r="B23" s="3" t="s">
        <v>19</v>
      </c>
      <c r="C23" s="3" t="s">
        <v>541</v>
      </c>
      <c r="D23" s="3" t="s">
        <v>2</v>
      </c>
      <c r="E23" s="3" t="s">
        <v>639</v>
      </c>
      <c r="F23" s="3" t="s">
        <v>650</v>
      </c>
      <c r="G23" s="3">
        <v>6.5302645060797033</v>
      </c>
      <c r="H23" s="3">
        <f t="shared" si="0"/>
        <v>1.5231571398981835E-2</v>
      </c>
      <c r="I23" s="3">
        <v>9.6</v>
      </c>
      <c r="J23" s="3">
        <v>72</v>
      </c>
      <c r="K23" s="3">
        <v>3.3247200000000001</v>
      </c>
    </row>
    <row r="24" spans="1:11" x14ac:dyDescent="0.4">
      <c r="A24" s="3">
        <v>-10</v>
      </c>
      <c r="B24" s="3" t="s">
        <v>185</v>
      </c>
      <c r="C24" s="3" t="s">
        <v>541</v>
      </c>
      <c r="D24" s="3" t="s">
        <v>2</v>
      </c>
      <c r="E24" s="3" t="s">
        <v>639</v>
      </c>
      <c r="F24" s="3" t="s">
        <v>650</v>
      </c>
      <c r="G24" s="3">
        <v>14.796737500408938</v>
      </c>
      <c r="H24" s="3">
        <f t="shared" si="0"/>
        <v>4.4773332534928295E-2</v>
      </c>
      <c r="I24" s="3">
        <v>7.4</v>
      </c>
      <c r="J24" s="3">
        <v>52</v>
      </c>
      <c r="K24" s="3">
        <v>2.524</v>
      </c>
    </row>
    <row r="25" spans="1:11" x14ac:dyDescent="0.4">
      <c r="A25" s="3">
        <v>-10</v>
      </c>
      <c r="B25" s="3" t="s">
        <v>12</v>
      </c>
      <c r="C25" s="3" t="s">
        <v>541</v>
      </c>
      <c r="D25" s="3" t="s">
        <v>2</v>
      </c>
      <c r="E25" s="3" t="s">
        <v>639</v>
      </c>
      <c r="F25" s="3" t="s">
        <v>650</v>
      </c>
      <c r="G25" s="3">
        <v>4.4617892739755689</v>
      </c>
      <c r="H25" s="3">
        <f t="shared" si="0"/>
        <v>1.2974884514513334E-2</v>
      </c>
      <c r="I25" s="3">
        <v>7.7</v>
      </c>
      <c r="J25" s="3">
        <v>45</v>
      </c>
      <c r="K25" s="3">
        <v>2.2625999999999999</v>
      </c>
    </row>
    <row r="26" spans="1:11" x14ac:dyDescent="0.4">
      <c r="A26" s="3">
        <v>-10</v>
      </c>
      <c r="B26" s="3" t="s">
        <v>34</v>
      </c>
      <c r="C26" s="3" t="s">
        <v>541</v>
      </c>
      <c r="D26" s="3" t="s">
        <v>2</v>
      </c>
      <c r="E26" s="3" t="s">
        <v>639</v>
      </c>
      <c r="F26" s="3" t="s">
        <v>650</v>
      </c>
      <c r="G26" s="3">
        <v>9.4910665995762429</v>
      </c>
      <c r="H26" s="3">
        <f t="shared" si="0"/>
        <v>2.9516692813764327E-2</v>
      </c>
      <c r="I26" s="3">
        <v>7.2</v>
      </c>
      <c r="J26" s="3">
        <v>60</v>
      </c>
      <c r="K26" s="3">
        <v>2.8648000000000002</v>
      </c>
    </row>
    <row r="27" spans="1:11" x14ac:dyDescent="0.4">
      <c r="A27" s="3">
        <v>-10</v>
      </c>
      <c r="B27" s="3" t="s">
        <v>46</v>
      </c>
      <c r="C27" s="3" t="s">
        <v>541</v>
      </c>
      <c r="D27" s="3" t="s">
        <v>2</v>
      </c>
      <c r="E27" s="3" t="s">
        <v>639</v>
      </c>
      <c r="F27" s="3" t="s">
        <v>650</v>
      </c>
      <c r="G27" s="3">
        <v>11.773777168798375</v>
      </c>
      <c r="H27" s="3">
        <f t="shared" si="0"/>
        <v>3.2150455534751807E-2</v>
      </c>
      <c r="I27" s="3">
        <v>8.1999999999999993</v>
      </c>
      <c r="J27" s="3">
        <v>60</v>
      </c>
      <c r="K27" s="3">
        <v>2.8639600000000001</v>
      </c>
    </row>
    <row r="28" spans="1:11" x14ac:dyDescent="0.4">
      <c r="A28" s="3">
        <v>-10</v>
      </c>
      <c r="B28" s="3" t="s">
        <v>167</v>
      </c>
      <c r="C28" s="3" t="s">
        <v>541</v>
      </c>
      <c r="D28" s="3" t="s">
        <v>2</v>
      </c>
      <c r="E28" s="3" t="s">
        <v>639</v>
      </c>
      <c r="F28" s="3" t="s">
        <v>650</v>
      </c>
      <c r="G28" s="3">
        <v>50.043621377913496</v>
      </c>
      <c r="H28" s="3">
        <f t="shared" si="0"/>
        <v>0.11552132631118874</v>
      </c>
      <c r="I28" s="3">
        <v>9.6999999999999993</v>
      </c>
      <c r="J28" s="3">
        <v>74</v>
      </c>
      <c r="K28" s="3">
        <v>3.4175600000000004</v>
      </c>
    </row>
    <row r="29" spans="1:11" x14ac:dyDescent="0.4">
      <c r="A29" s="3">
        <v>-10</v>
      </c>
      <c r="B29" s="3" t="s">
        <v>182</v>
      </c>
      <c r="C29" s="3" t="s">
        <v>541</v>
      </c>
      <c r="D29" s="3" t="s">
        <v>2</v>
      </c>
      <c r="E29" s="3" t="s">
        <v>639</v>
      </c>
      <c r="F29" s="3" t="s">
        <v>650</v>
      </c>
      <c r="G29" s="3">
        <v>59.155533576798533</v>
      </c>
      <c r="H29" s="3">
        <f t="shared" si="0"/>
        <v>0.13655537927264905</v>
      </c>
      <c r="I29" s="3">
        <v>9.6999999999999993</v>
      </c>
      <c r="J29" s="3">
        <v>96</v>
      </c>
      <c r="K29" s="3">
        <v>4.2890800000000002</v>
      </c>
    </row>
    <row r="30" spans="1:11" x14ac:dyDescent="0.4">
      <c r="A30" s="3">
        <v>-10</v>
      </c>
      <c r="B30" s="3" t="s">
        <v>117</v>
      </c>
      <c r="C30" s="3" t="s">
        <v>541</v>
      </c>
      <c r="D30" s="3" t="s">
        <v>2</v>
      </c>
      <c r="E30" s="3" t="s">
        <v>639</v>
      </c>
      <c r="F30" s="3" t="s">
        <v>650</v>
      </c>
      <c r="G30" s="3">
        <v>29.561562142176371</v>
      </c>
      <c r="H30" s="3">
        <f t="shared" si="0"/>
        <v>8.1719844627094612E-2</v>
      </c>
      <c r="I30" s="3">
        <v>8.1</v>
      </c>
      <c r="J30" s="3">
        <v>60</v>
      </c>
      <c r="K30" s="3">
        <v>2.8702800000000002</v>
      </c>
    </row>
    <row r="31" spans="1:11" x14ac:dyDescent="0.4">
      <c r="A31" s="3">
        <v>-10</v>
      </c>
      <c r="B31" s="3" t="s">
        <v>173</v>
      </c>
      <c r="C31" s="3" t="s">
        <v>541</v>
      </c>
      <c r="D31" s="3" t="s">
        <v>2</v>
      </c>
      <c r="E31" s="3" t="s">
        <v>639</v>
      </c>
      <c r="F31" s="3" t="s">
        <v>650</v>
      </c>
      <c r="G31" s="3">
        <v>52.598154246152887</v>
      </c>
      <c r="H31" s="3">
        <f t="shared" si="0"/>
        <v>0.13537436197099043</v>
      </c>
      <c r="I31" s="3">
        <v>8.6999999999999993</v>
      </c>
      <c r="J31" s="3">
        <v>66</v>
      </c>
      <c r="K31" s="3">
        <v>3.0834400000000004</v>
      </c>
    </row>
    <row r="32" spans="1:11" x14ac:dyDescent="0.4">
      <c r="A32" s="3">
        <v>-10</v>
      </c>
      <c r="B32" s="3" t="s">
        <v>107</v>
      </c>
      <c r="C32" s="3" t="s">
        <v>541</v>
      </c>
      <c r="D32" s="3" t="s">
        <v>2</v>
      </c>
      <c r="E32" s="3" t="s">
        <v>639</v>
      </c>
      <c r="F32" s="3" t="s">
        <v>650</v>
      </c>
      <c r="G32" s="3">
        <v>25.279352114058753</v>
      </c>
      <c r="H32" s="3">
        <f t="shared" si="0"/>
        <v>8.2035535907818355E-2</v>
      </c>
      <c r="I32" s="3">
        <v>6.9</v>
      </c>
      <c r="J32" s="3">
        <v>50</v>
      </c>
      <c r="K32" s="3">
        <v>2.44956</v>
      </c>
    </row>
    <row r="33" spans="1:11" x14ac:dyDescent="0.4">
      <c r="A33" s="3">
        <v>-10</v>
      </c>
      <c r="B33" s="3" t="s">
        <v>83</v>
      </c>
      <c r="C33" s="3" t="s">
        <v>541</v>
      </c>
      <c r="D33" s="3" t="s">
        <v>2</v>
      </c>
      <c r="E33" s="3" t="s">
        <v>639</v>
      </c>
      <c r="F33" s="3" t="s">
        <v>650</v>
      </c>
      <c r="G33" s="3">
        <v>18.863511785286448</v>
      </c>
      <c r="H33" s="3">
        <f t="shared" si="0"/>
        <v>4.7458904831479916E-2</v>
      </c>
      <c r="I33" s="3">
        <v>8.9</v>
      </c>
      <c r="J33" s="3">
        <v>136</v>
      </c>
      <c r="K33" s="3">
        <v>5.9025200000000009</v>
      </c>
    </row>
    <row r="34" spans="1:11" x14ac:dyDescent="0.4">
      <c r="A34" s="3">
        <v>-10</v>
      </c>
      <c r="B34" s="3" t="s">
        <v>112</v>
      </c>
      <c r="C34" s="3" t="s">
        <v>541</v>
      </c>
      <c r="D34" s="3" t="s">
        <v>2</v>
      </c>
      <c r="E34" s="3" t="s">
        <v>639</v>
      </c>
      <c r="F34" s="3" t="s">
        <v>650</v>
      </c>
      <c r="G34" s="3">
        <v>27.402495679017221</v>
      </c>
      <c r="H34" s="3">
        <f t="shared" si="0"/>
        <v>6.4587977262900567E-2</v>
      </c>
      <c r="I34" s="3">
        <v>9.5</v>
      </c>
      <c r="J34" s="3">
        <v>102</v>
      </c>
      <c r="K34" s="3">
        <v>4.5424000000000007</v>
      </c>
    </row>
    <row r="35" spans="1:11" x14ac:dyDescent="0.4">
      <c r="A35" s="3">
        <v>-10</v>
      </c>
      <c r="B35" s="3" t="s">
        <v>84</v>
      </c>
      <c r="C35" s="3" t="s">
        <v>541</v>
      </c>
      <c r="D35" s="3" t="s">
        <v>2</v>
      </c>
      <c r="E35" s="3" t="s">
        <v>639</v>
      </c>
      <c r="F35" s="3" t="s">
        <v>650</v>
      </c>
      <c r="G35" s="3">
        <v>18.966623325842448</v>
      </c>
      <c r="H35" s="3">
        <f t="shared" si="0"/>
        <v>4.4238863083754791E-2</v>
      </c>
      <c r="I35" s="3">
        <v>9.6</v>
      </c>
      <c r="J35" s="3">
        <v>70</v>
      </c>
      <c r="K35" s="3">
        <v>3.2744800000000001</v>
      </c>
    </row>
    <row r="36" spans="1:11" x14ac:dyDescent="0.4">
      <c r="A36" s="3">
        <v>-10</v>
      </c>
      <c r="B36" s="3" t="s">
        <v>54</v>
      </c>
      <c r="C36" s="3" t="s">
        <v>541</v>
      </c>
      <c r="D36" s="3" t="s">
        <v>2</v>
      </c>
      <c r="E36" s="3" t="s">
        <v>639</v>
      </c>
      <c r="F36" s="3" t="s">
        <v>650</v>
      </c>
      <c r="G36" s="3">
        <v>13.238421125962958</v>
      </c>
      <c r="H36" s="3">
        <f t="shared" si="0"/>
        <v>4.0058035177942306E-2</v>
      </c>
      <c r="I36" s="3">
        <v>7.4</v>
      </c>
      <c r="J36" s="3">
        <v>52</v>
      </c>
      <c r="K36" s="3">
        <v>2.55192</v>
      </c>
    </row>
    <row r="37" spans="1:11" x14ac:dyDescent="0.4">
      <c r="A37" s="3">
        <v>-10</v>
      </c>
      <c r="B37" s="3" t="s">
        <v>75</v>
      </c>
      <c r="C37" s="3" t="s">
        <v>541</v>
      </c>
      <c r="D37" s="3" t="s">
        <v>2</v>
      </c>
      <c r="E37" s="3" t="s">
        <v>639</v>
      </c>
      <c r="F37" s="3" t="s">
        <v>650</v>
      </c>
      <c r="G37" s="3">
        <v>16.76362556556947</v>
      </c>
      <c r="H37" s="3">
        <f t="shared" si="0"/>
        <v>4.5776150730571001E-2</v>
      </c>
      <c r="I37" s="3">
        <v>8.1999999999999993</v>
      </c>
      <c r="J37" s="3">
        <v>66</v>
      </c>
      <c r="K37" s="3">
        <v>3.11816</v>
      </c>
    </row>
    <row r="38" spans="1:11" x14ac:dyDescent="0.4">
      <c r="A38" s="3">
        <v>-10</v>
      </c>
      <c r="B38" s="3" t="s">
        <v>87</v>
      </c>
      <c r="C38" s="3" t="s">
        <v>541</v>
      </c>
      <c r="D38" s="3" t="s">
        <v>2</v>
      </c>
      <c r="E38" s="3" t="s">
        <v>639</v>
      </c>
      <c r="F38" s="3" t="s">
        <v>650</v>
      </c>
      <c r="G38" s="3">
        <v>19.748229466279724</v>
      </c>
      <c r="H38" s="3">
        <f t="shared" si="0"/>
        <v>5.1417965048791113E-2</v>
      </c>
      <c r="I38" s="3">
        <v>8.6</v>
      </c>
      <c r="J38" s="3">
        <v>69</v>
      </c>
      <c r="K38" s="3">
        <v>3.2262000000000004</v>
      </c>
    </row>
    <row r="39" spans="1:11" x14ac:dyDescent="0.4">
      <c r="A39" s="3">
        <v>-10</v>
      </c>
      <c r="B39" s="3" t="s">
        <v>64</v>
      </c>
      <c r="C39" s="3" t="s">
        <v>541</v>
      </c>
      <c r="D39" s="3" t="s">
        <v>2</v>
      </c>
      <c r="E39" s="3" t="s">
        <v>639</v>
      </c>
      <c r="F39" s="3" t="s">
        <v>650</v>
      </c>
      <c r="G39" s="3">
        <v>15.01749195958547</v>
      </c>
      <c r="H39" s="3">
        <f t="shared" si="0"/>
        <v>3.8651230667130436E-2</v>
      </c>
      <c r="I39" s="3">
        <v>8.6999999999999993</v>
      </c>
      <c r="J39" s="3">
        <v>78</v>
      </c>
      <c r="K39" s="3">
        <v>3.5663200000000002</v>
      </c>
    </row>
    <row r="40" spans="1:11" x14ac:dyDescent="0.4">
      <c r="A40" s="3">
        <v>-10</v>
      </c>
      <c r="B40" s="3" t="s">
        <v>40</v>
      </c>
      <c r="C40" s="3" t="s">
        <v>541</v>
      </c>
      <c r="D40" s="3" t="s">
        <v>2</v>
      </c>
      <c r="E40" s="3" t="s">
        <v>639</v>
      </c>
      <c r="F40" s="3" t="s">
        <v>650</v>
      </c>
      <c r="G40" s="3">
        <v>11.175522637590632</v>
      </c>
      <c r="H40" s="3">
        <f t="shared" si="0"/>
        <v>2.634082714482236E-2</v>
      </c>
      <c r="I40" s="3">
        <v>9.5</v>
      </c>
      <c r="J40" s="3">
        <v>47</v>
      </c>
      <c r="K40" s="3">
        <v>2.3498000000000001</v>
      </c>
    </row>
    <row r="41" spans="1:11" x14ac:dyDescent="0.4">
      <c r="A41" s="3">
        <v>-10</v>
      </c>
      <c r="B41" s="3" t="s">
        <v>145</v>
      </c>
      <c r="C41" s="3" t="s">
        <v>541</v>
      </c>
      <c r="D41" s="3" t="s">
        <v>2</v>
      </c>
      <c r="E41" s="3" t="s">
        <v>639</v>
      </c>
      <c r="F41" s="3" t="s">
        <v>650</v>
      </c>
      <c r="G41" s="3">
        <v>40.609513472258968</v>
      </c>
      <c r="H41" s="3">
        <f t="shared" si="0"/>
        <v>9.0030898354316935E-2</v>
      </c>
      <c r="I41" s="3">
        <v>10.1</v>
      </c>
      <c r="J41" s="3">
        <v>69</v>
      </c>
      <c r="K41" s="3">
        <v>3.2095600000000002</v>
      </c>
    </row>
    <row r="42" spans="1:11" x14ac:dyDescent="0.4">
      <c r="A42" s="3">
        <v>-10</v>
      </c>
      <c r="B42" s="3" t="s">
        <v>193</v>
      </c>
      <c r="C42" s="3" t="s">
        <v>541</v>
      </c>
      <c r="D42" s="3" t="s">
        <v>2</v>
      </c>
      <c r="E42" s="3" t="s">
        <v>639</v>
      </c>
      <c r="F42" s="3" t="s">
        <v>650</v>
      </c>
      <c r="G42" s="3">
        <v>66.203380284335282</v>
      </c>
      <c r="H42" s="3">
        <f t="shared" si="0"/>
        <v>0.17237206501900393</v>
      </c>
      <c r="I42" s="3">
        <v>8.6</v>
      </c>
      <c r="J42" s="3">
        <v>60</v>
      </c>
      <c r="K42" s="3">
        <v>2.8623600000000002</v>
      </c>
    </row>
    <row r="43" spans="1:11" x14ac:dyDescent="0.4">
      <c r="A43" s="3">
        <v>-10</v>
      </c>
      <c r="B43" s="3" t="s">
        <v>61</v>
      </c>
      <c r="C43" s="3" t="s">
        <v>541</v>
      </c>
      <c r="D43" s="3" t="s">
        <v>2</v>
      </c>
      <c r="E43" s="3" t="s">
        <v>639</v>
      </c>
      <c r="F43" s="3" t="s">
        <v>650</v>
      </c>
      <c r="G43" s="3">
        <v>14.87417271194596</v>
      </c>
      <c r="H43" s="3">
        <f t="shared" si="0"/>
        <v>4.1118093730323615E-2</v>
      </c>
      <c r="I43" s="3">
        <v>8.1</v>
      </c>
      <c r="J43" s="3">
        <v>90</v>
      </c>
      <c r="K43" s="3">
        <v>4.0628799999999998</v>
      </c>
    </row>
    <row r="44" spans="1:11" x14ac:dyDescent="0.4">
      <c r="A44" s="3">
        <v>-10</v>
      </c>
      <c r="B44" s="3" t="s">
        <v>98</v>
      </c>
      <c r="C44" s="3" t="s">
        <v>541</v>
      </c>
      <c r="D44" s="3" t="s">
        <v>2</v>
      </c>
      <c r="E44" s="3" t="s">
        <v>639</v>
      </c>
      <c r="F44" s="3" t="s">
        <v>650</v>
      </c>
      <c r="G44" s="3">
        <v>22.619357705117977</v>
      </c>
      <c r="H44" s="3">
        <f t="shared" si="0"/>
        <v>5.8893448949120394E-2</v>
      </c>
      <c r="I44" s="3">
        <v>8.6</v>
      </c>
      <c r="J44" s="3">
        <v>91</v>
      </c>
      <c r="K44" s="3">
        <v>4.1159999999999997</v>
      </c>
    </row>
    <row r="45" spans="1:11" x14ac:dyDescent="0.4">
      <c r="A45" s="3">
        <v>-10</v>
      </c>
      <c r="B45" s="3" t="s">
        <v>108</v>
      </c>
      <c r="C45" s="3" t="s">
        <v>541</v>
      </c>
      <c r="D45" s="3" t="s">
        <v>2</v>
      </c>
      <c r="E45" s="3" t="s">
        <v>639</v>
      </c>
      <c r="F45" s="3" t="s">
        <v>650</v>
      </c>
      <c r="G45" s="3">
        <v>26.493807756589433</v>
      </c>
      <c r="H45" s="3">
        <f t="shared" si="0"/>
        <v>8.9884667494848705E-2</v>
      </c>
      <c r="I45" s="3">
        <v>6.6</v>
      </c>
      <c r="J45" s="3">
        <v>49</v>
      </c>
      <c r="K45" s="3">
        <v>2.4376800000000003</v>
      </c>
    </row>
    <row r="46" spans="1:11" x14ac:dyDescent="0.4">
      <c r="A46" s="3">
        <v>-10</v>
      </c>
      <c r="B46" s="3" t="s">
        <v>171</v>
      </c>
      <c r="C46" s="3" t="s">
        <v>541</v>
      </c>
      <c r="D46" s="3" t="s">
        <v>2</v>
      </c>
      <c r="E46" s="3" t="s">
        <v>639</v>
      </c>
      <c r="F46" s="3" t="s">
        <v>650</v>
      </c>
      <c r="G46" s="3">
        <v>51.619667283846013</v>
      </c>
      <c r="H46" s="3">
        <f t="shared" si="0"/>
        <v>0.1344008207299319</v>
      </c>
      <c r="I46" s="3">
        <v>8.6</v>
      </c>
      <c r="J46" s="3">
        <v>95</v>
      </c>
      <c r="K46" s="3">
        <v>4.2564799999999998</v>
      </c>
    </row>
    <row r="47" spans="1:11" x14ac:dyDescent="0.4">
      <c r="A47" s="3">
        <v>-10</v>
      </c>
      <c r="B47" s="3" t="s">
        <v>90</v>
      </c>
      <c r="C47" s="3" t="s">
        <v>541</v>
      </c>
      <c r="D47" s="3" t="s">
        <v>2</v>
      </c>
      <c r="E47" s="3" t="s">
        <v>639</v>
      </c>
      <c r="F47" s="3" t="s">
        <v>650</v>
      </c>
      <c r="G47" s="3">
        <v>20.02763886404091</v>
      </c>
      <c r="H47" s="3">
        <f t="shared" si="0"/>
        <v>4.7707545055336108E-2</v>
      </c>
      <c r="I47" s="3">
        <v>9.4</v>
      </c>
      <c r="J47" s="3">
        <v>100</v>
      </c>
      <c r="K47" s="3">
        <v>4.4561200000000003</v>
      </c>
    </row>
    <row r="48" spans="1:11" x14ac:dyDescent="0.4">
      <c r="A48" s="3">
        <v>-10</v>
      </c>
      <c r="B48" s="3" t="s">
        <v>125</v>
      </c>
      <c r="C48" s="3" t="s">
        <v>541</v>
      </c>
      <c r="D48" s="3" t="s">
        <v>2</v>
      </c>
      <c r="E48" s="3" t="s">
        <v>639</v>
      </c>
      <c r="F48" s="3" t="s">
        <v>650</v>
      </c>
      <c r="G48" s="3">
        <v>32.571988354753131</v>
      </c>
      <c r="H48" s="3">
        <f t="shared" si="0"/>
        <v>7.9275979113583486E-2</v>
      </c>
      <c r="I48" s="3">
        <v>9.1999999999999993</v>
      </c>
      <c r="J48" s="3">
        <v>78</v>
      </c>
      <c r="K48" s="3">
        <v>3.5656800000000004</v>
      </c>
    </row>
    <row r="49" spans="1:11" x14ac:dyDescent="0.4">
      <c r="A49" s="3">
        <v>-10</v>
      </c>
      <c r="B49" s="3" t="s">
        <v>123</v>
      </c>
      <c r="C49" s="3" t="s">
        <v>541</v>
      </c>
      <c r="D49" s="3" t="s">
        <v>2</v>
      </c>
      <c r="E49" s="3" t="s">
        <v>639</v>
      </c>
      <c r="F49" s="3" t="s">
        <v>650</v>
      </c>
      <c r="G49" s="3">
        <v>31.550497427273683</v>
      </c>
      <c r="H49" s="3">
        <f t="shared" si="0"/>
        <v>8.9426099910290976E-2</v>
      </c>
      <c r="I49" s="3">
        <v>7.9</v>
      </c>
      <c r="J49" s="3">
        <v>60</v>
      </c>
      <c r="K49" s="3">
        <v>2.8719600000000001</v>
      </c>
    </row>
    <row r="50" spans="1:11" x14ac:dyDescent="0.4">
      <c r="A50" s="3">
        <v>-10</v>
      </c>
      <c r="B50" s="3" t="s">
        <v>138</v>
      </c>
      <c r="C50" s="3" t="s">
        <v>541</v>
      </c>
      <c r="D50" s="3" t="s">
        <v>2</v>
      </c>
      <c r="E50" s="3" t="s">
        <v>639</v>
      </c>
      <c r="F50" s="3" t="s">
        <v>650</v>
      </c>
      <c r="G50" s="3">
        <v>39.238140357512435</v>
      </c>
      <c r="H50" s="3">
        <f t="shared" si="0"/>
        <v>0.10098906115540987</v>
      </c>
      <c r="I50" s="3">
        <v>8.6999999999999993</v>
      </c>
      <c r="J50" s="3">
        <v>76</v>
      </c>
      <c r="K50" s="3">
        <v>3.5098400000000001</v>
      </c>
    </row>
    <row r="51" spans="1:11" x14ac:dyDescent="0.4">
      <c r="A51" s="3">
        <v>-10</v>
      </c>
      <c r="B51" s="3" t="s">
        <v>93</v>
      </c>
      <c r="C51" s="3" t="s">
        <v>541</v>
      </c>
      <c r="D51" s="3" t="s">
        <v>2</v>
      </c>
      <c r="E51" s="3" t="s">
        <v>639</v>
      </c>
      <c r="F51" s="3" t="s">
        <v>650</v>
      </c>
      <c r="G51" s="3">
        <v>20.740623526396348</v>
      </c>
      <c r="H51" s="3">
        <f t="shared" si="0"/>
        <v>5.0479977444832812E-2</v>
      </c>
      <c r="I51" s="3">
        <v>9.1999999999999993</v>
      </c>
      <c r="J51" s="3">
        <v>78</v>
      </c>
      <c r="K51" s="3">
        <v>3.5810800000000005</v>
      </c>
    </row>
    <row r="52" spans="1:11" x14ac:dyDescent="0.4">
      <c r="A52" s="3">
        <v>-10</v>
      </c>
      <c r="B52" s="3" t="s">
        <v>104</v>
      </c>
      <c r="C52" s="3" t="s">
        <v>541</v>
      </c>
      <c r="D52" s="3" t="s">
        <v>2</v>
      </c>
      <c r="E52" s="3" t="s">
        <v>639</v>
      </c>
      <c r="F52" s="3" t="s">
        <v>650</v>
      </c>
      <c r="G52" s="3">
        <v>24.069176799345769</v>
      </c>
      <c r="H52" s="3">
        <f t="shared" si="0"/>
        <v>6.6536720180234626E-2</v>
      </c>
      <c r="I52" s="3">
        <v>8.1</v>
      </c>
      <c r="J52" s="3">
        <v>78</v>
      </c>
      <c r="K52" s="3">
        <v>3.5624400000000001</v>
      </c>
    </row>
    <row r="53" spans="1:11" x14ac:dyDescent="0.4">
      <c r="A53" s="3">
        <v>-10</v>
      </c>
      <c r="B53" s="3" t="s">
        <v>66</v>
      </c>
      <c r="C53" s="3" t="s">
        <v>541</v>
      </c>
      <c r="D53" s="3" t="s">
        <v>2</v>
      </c>
      <c r="E53" s="3" t="s">
        <v>639</v>
      </c>
      <c r="F53" s="3" t="s">
        <v>650</v>
      </c>
      <c r="G53" s="3">
        <v>15.154884819731336</v>
      </c>
      <c r="H53" s="3">
        <f t="shared" si="0"/>
        <v>4.407040949102474E-2</v>
      </c>
      <c r="I53" s="3">
        <v>7.7</v>
      </c>
      <c r="J53" s="3">
        <v>48</v>
      </c>
      <c r="K53" s="3">
        <v>2.3948400000000003</v>
      </c>
    </row>
    <row r="54" spans="1:11" x14ac:dyDescent="0.4">
      <c r="A54" s="3">
        <v>-10</v>
      </c>
      <c r="B54" s="3" t="s">
        <v>135</v>
      </c>
      <c r="C54" s="3" t="s">
        <v>541</v>
      </c>
      <c r="D54" s="3" t="s">
        <v>2</v>
      </c>
      <c r="E54" s="3" t="s">
        <v>639</v>
      </c>
      <c r="F54" s="3" t="s">
        <v>650</v>
      </c>
      <c r="G54" s="3">
        <v>38.085115846722204</v>
      </c>
      <c r="H54" s="3">
        <f t="shared" si="0"/>
        <v>8.8831954772700519E-2</v>
      </c>
      <c r="I54" s="3">
        <v>9.6</v>
      </c>
      <c r="J54" s="3">
        <v>68</v>
      </c>
      <c r="K54" s="3">
        <v>3.16188</v>
      </c>
    </row>
    <row r="55" spans="1:11" x14ac:dyDescent="0.4">
      <c r="A55" s="3">
        <v>-10</v>
      </c>
      <c r="B55" s="3" t="s">
        <v>131</v>
      </c>
      <c r="C55" s="3" t="s">
        <v>541</v>
      </c>
      <c r="D55" s="3" t="s">
        <v>2</v>
      </c>
      <c r="E55" s="3" t="s">
        <v>639</v>
      </c>
      <c r="F55" s="3" t="s">
        <v>650</v>
      </c>
      <c r="G55" s="3">
        <v>36.089342417906977</v>
      </c>
      <c r="H55" s="3">
        <f t="shared" si="0"/>
        <v>8.5967893724660516E-2</v>
      </c>
      <c r="I55" s="3">
        <v>9.4</v>
      </c>
      <c r="J55" s="3">
        <v>94</v>
      </c>
      <c r="K55" s="3">
        <v>4.2080800000000007</v>
      </c>
    </row>
    <row r="56" spans="1:11" x14ac:dyDescent="0.4">
      <c r="A56" s="3">
        <v>-10</v>
      </c>
      <c r="B56" s="3" t="s">
        <v>32</v>
      </c>
      <c r="C56" s="3" t="s">
        <v>541</v>
      </c>
      <c r="D56" s="3" t="s">
        <v>2</v>
      </c>
      <c r="E56" s="3" t="s">
        <v>639</v>
      </c>
      <c r="F56" s="3" t="s">
        <v>650</v>
      </c>
      <c r="G56" s="3">
        <v>9.0888921888259517</v>
      </c>
      <c r="H56" s="3">
        <f t="shared" si="0"/>
        <v>2.4519862508078381E-2</v>
      </c>
      <c r="I56" s="3">
        <v>8.3000000000000007</v>
      </c>
      <c r="J56" s="3">
        <v>53</v>
      </c>
      <c r="K56" s="3">
        <v>2.5838800000000002</v>
      </c>
    </row>
    <row r="57" spans="1:11" x14ac:dyDescent="0.4">
      <c r="A57" s="3">
        <v>-10</v>
      </c>
      <c r="B57" s="3" t="s">
        <v>111</v>
      </c>
      <c r="C57" s="3" t="s">
        <v>541</v>
      </c>
      <c r="D57" s="3" t="s">
        <v>2</v>
      </c>
      <c r="E57" s="3" t="s">
        <v>639</v>
      </c>
      <c r="F57" s="3" t="s">
        <v>650</v>
      </c>
      <c r="G57" s="3">
        <v>27.350979133116368</v>
      </c>
      <c r="H57" s="3">
        <f t="shared" si="0"/>
        <v>6.9594573408212471E-2</v>
      </c>
      <c r="I57" s="3">
        <v>8.8000000000000007</v>
      </c>
      <c r="J57" s="3">
        <v>46</v>
      </c>
      <c r="K57" s="3">
        <v>2.3174000000000001</v>
      </c>
    </row>
    <row r="58" spans="1:11" x14ac:dyDescent="0.4">
      <c r="A58" s="3">
        <v>-10</v>
      </c>
      <c r="B58" s="3" t="s">
        <v>77</v>
      </c>
      <c r="C58" s="3" t="s">
        <v>541</v>
      </c>
      <c r="D58" s="3" t="s">
        <v>2</v>
      </c>
      <c r="E58" s="3" t="s">
        <v>639</v>
      </c>
      <c r="F58" s="3" t="s">
        <v>650</v>
      </c>
      <c r="G58" s="3">
        <v>16.980441386552087</v>
      </c>
      <c r="H58" s="3">
        <f t="shared" si="0"/>
        <v>4.3703366622573458E-2</v>
      </c>
      <c r="I58" s="3">
        <v>8.6999999999999993</v>
      </c>
      <c r="J58" s="3">
        <v>75</v>
      </c>
      <c r="K58" s="3">
        <v>3.4570000000000003</v>
      </c>
    </row>
    <row r="59" spans="1:11" x14ac:dyDescent="0.4">
      <c r="A59" s="3">
        <v>-10</v>
      </c>
      <c r="B59" s="3" t="s">
        <v>37</v>
      </c>
      <c r="C59" s="3" t="s">
        <v>541</v>
      </c>
      <c r="D59" s="3" t="s">
        <v>2</v>
      </c>
      <c r="E59" s="3" t="s">
        <v>639</v>
      </c>
      <c r="F59" s="3" t="s">
        <v>650</v>
      </c>
      <c r="G59" s="3">
        <v>11.017247130694784</v>
      </c>
      <c r="H59" s="3">
        <f t="shared" si="0"/>
        <v>3.4263029955407073E-2</v>
      </c>
      <c r="I59" s="3">
        <v>7.2</v>
      </c>
      <c r="J59" s="3">
        <v>44</v>
      </c>
      <c r="K59" s="3">
        <v>2.2329600000000003</v>
      </c>
    </row>
    <row r="60" spans="1:11" x14ac:dyDescent="0.4">
      <c r="A60" s="3">
        <v>-10</v>
      </c>
      <c r="B60" s="3" t="s">
        <v>25</v>
      </c>
      <c r="C60" s="3" t="s">
        <v>541</v>
      </c>
      <c r="D60" s="3" t="s">
        <v>2</v>
      </c>
      <c r="E60" s="3" t="s">
        <v>639</v>
      </c>
      <c r="F60" s="3" t="s">
        <v>650</v>
      </c>
      <c r="G60" s="3">
        <v>8.2866928037065577</v>
      </c>
      <c r="H60" s="3">
        <f t="shared" si="0"/>
        <v>1.6868393568860197E-2</v>
      </c>
      <c r="I60" s="3">
        <v>11</v>
      </c>
      <c r="J60" s="3">
        <v>113</v>
      </c>
      <c r="K60" s="3">
        <v>4.9751200000000004</v>
      </c>
    </row>
    <row r="61" spans="1:11" x14ac:dyDescent="0.4">
      <c r="A61" s="3">
        <v>-10</v>
      </c>
      <c r="B61" s="3" t="s">
        <v>114</v>
      </c>
      <c r="C61" s="3" t="s">
        <v>541</v>
      </c>
      <c r="D61" s="3" t="s">
        <v>2</v>
      </c>
      <c r="E61" s="3" t="s">
        <v>639</v>
      </c>
      <c r="F61" s="3" t="s">
        <v>650</v>
      </c>
      <c r="G61" s="3">
        <v>28.808081030247848</v>
      </c>
      <c r="H61" s="3">
        <f t="shared" si="0"/>
        <v>7.7717962905499371E-2</v>
      </c>
      <c r="I61" s="3">
        <v>8.3000000000000007</v>
      </c>
      <c r="J61" s="3">
        <v>70</v>
      </c>
      <c r="K61" s="3">
        <v>3.2409600000000003</v>
      </c>
    </row>
    <row r="62" spans="1:11" x14ac:dyDescent="0.4">
      <c r="A62" s="3">
        <v>-10</v>
      </c>
      <c r="B62" s="3" t="s">
        <v>103</v>
      </c>
      <c r="C62" s="3" t="s">
        <v>541</v>
      </c>
      <c r="D62" s="3" t="s">
        <v>2</v>
      </c>
      <c r="E62" s="3" t="s">
        <v>639</v>
      </c>
      <c r="F62" s="3" t="s">
        <v>650</v>
      </c>
      <c r="G62" s="3">
        <v>24.061317333892106</v>
      </c>
      <c r="H62" s="3">
        <f t="shared" si="0"/>
        <v>5.6122025774535102E-2</v>
      </c>
      <c r="I62" s="3">
        <v>9.6</v>
      </c>
      <c r="J62" s="3">
        <v>112</v>
      </c>
      <c r="K62" s="3">
        <v>4.9292000000000007</v>
      </c>
    </row>
    <row r="63" spans="1:11" x14ac:dyDescent="0.4">
      <c r="A63" s="3">
        <v>-10</v>
      </c>
      <c r="B63" s="3" t="s">
        <v>81</v>
      </c>
      <c r="C63" s="3" t="s">
        <v>541</v>
      </c>
      <c r="D63" s="3" t="s">
        <v>2</v>
      </c>
      <c r="E63" s="3" t="s">
        <v>639</v>
      </c>
      <c r="F63" s="3" t="s">
        <v>650</v>
      </c>
      <c r="G63" s="3">
        <v>17.396462992574982</v>
      </c>
      <c r="H63" s="3">
        <f t="shared" si="0"/>
        <v>3.4779882138152876E-2</v>
      </c>
      <c r="I63" s="3">
        <v>11.2</v>
      </c>
      <c r="J63" s="3">
        <v>140</v>
      </c>
      <c r="K63" s="3">
        <v>6.0752400000000009</v>
      </c>
    </row>
    <row r="64" spans="1:11" x14ac:dyDescent="0.4">
      <c r="A64" s="3">
        <v>-10</v>
      </c>
      <c r="B64" s="3" t="s">
        <v>99</v>
      </c>
      <c r="C64" s="3" t="s">
        <v>541</v>
      </c>
      <c r="D64" s="3" t="s">
        <v>2</v>
      </c>
      <c r="E64" s="3" t="s">
        <v>639</v>
      </c>
      <c r="F64" s="3" t="s">
        <v>650</v>
      </c>
      <c r="G64" s="3">
        <v>23.178147651014797</v>
      </c>
      <c r="H64" s="3">
        <f t="shared" si="0"/>
        <v>6.6537931176180343E-2</v>
      </c>
      <c r="I64" s="3">
        <v>7.8</v>
      </c>
      <c r="J64" s="3">
        <v>75</v>
      </c>
      <c r="K64" s="3">
        <v>3.4785600000000003</v>
      </c>
    </row>
    <row r="65" spans="1:11" x14ac:dyDescent="0.4">
      <c r="A65" s="3">
        <v>-10</v>
      </c>
      <c r="B65" s="3" t="s">
        <v>164</v>
      </c>
      <c r="C65" s="3" t="s">
        <v>541</v>
      </c>
      <c r="D65" s="3" t="s">
        <v>2</v>
      </c>
      <c r="E65" s="3" t="s">
        <v>639</v>
      </c>
      <c r="F65" s="3" t="s">
        <v>650</v>
      </c>
      <c r="G65" s="3">
        <v>48.431055844295827</v>
      </c>
      <c r="H65" s="3">
        <f t="shared" si="0"/>
        <v>0.14083752456910073</v>
      </c>
      <c r="I65" s="3">
        <v>7.7</v>
      </c>
      <c r="J65" s="3">
        <v>69</v>
      </c>
      <c r="K65" s="3">
        <v>3.2269600000000001</v>
      </c>
    </row>
    <row r="66" spans="1:11" x14ac:dyDescent="0.4">
      <c r="A66" s="3">
        <v>-10</v>
      </c>
      <c r="B66" s="3" t="s">
        <v>170</v>
      </c>
      <c r="C66" s="3" t="s">
        <v>541</v>
      </c>
      <c r="D66" s="3" t="s">
        <v>2</v>
      </c>
      <c r="E66" s="3" t="s">
        <v>639</v>
      </c>
      <c r="F66" s="3" t="s">
        <v>650</v>
      </c>
      <c r="G66" s="3">
        <v>50.82960747043424</v>
      </c>
      <c r="H66" s="3">
        <f t="shared" si="0"/>
        <v>0.14975741489197775</v>
      </c>
      <c r="I66" s="3">
        <v>7.6</v>
      </c>
      <c r="J66" s="3">
        <v>58</v>
      </c>
      <c r="K66" s="3">
        <v>2.7771600000000003</v>
      </c>
    </row>
    <row r="67" spans="1:11" x14ac:dyDescent="0.4">
      <c r="A67" s="3">
        <v>-10</v>
      </c>
      <c r="B67" s="3" t="s">
        <v>163</v>
      </c>
      <c r="C67" s="3" t="s">
        <v>541</v>
      </c>
      <c r="D67" s="3" t="s">
        <v>2</v>
      </c>
      <c r="E67" s="3" t="s">
        <v>639</v>
      </c>
      <c r="F67" s="3" t="s">
        <v>650</v>
      </c>
      <c r="G67" s="3">
        <v>48.13041917773279</v>
      </c>
      <c r="H67" s="3">
        <f t="shared" ref="H67:H130" si="1">(G67/44.6596)/I67</f>
        <v>0.14180489506862906</v>
      </c>
      <c r="I67" s="3">
        <v>7.6</v>
      </c>
      <c r="J67" s="3">
        <v>55</v>
      </c>
      <c r="K67" s="3">
        <v>2.6562000000000001</v>
      </c>
    </row>
    <row r="68" spans="1:11" x14ac:dyDescent="0.4">
      <c r="A68" s="3">
        <v>-10</v>
      </c>
      <c r="B68" s="3" t="s">
        <v>146</v>
      </c>
      <c r="C68" s="3" t="s">
        <v>541</v>
      </c>
      <c r="D68" s="3" t="s">
        <v>2</v>
      </c>
      <c r="E68" s="3" t="s">
        <v>639</v>
      </c>
      <c r="F68" s="3" t="s">
        <v>650</v>
      </c>
      <c r="G68" s="3">
        <v>40.872168852868228</v>
      </c>
      <c r="H68" s="3">
        <f t="shared" si="1"/>
        <v>9.1519334819094272E-2</v>
      </c>
      <c r="I68" s="3">
        <v>10</v>
      </c>
      <c r="J68" s="3">
        <v>71</v>
      </c>
      <c r="K68" s="3">
        <v>3.2870400000000002</v>
      </c>
    </row>
    <row r="69" spans="1:11" x14ac:dyDescent="0.4">
      <c r="A69" s="3">
        <v>-10</v>
      </c>
      <c r="B69" s="3" t="s">
        <v>126</v>
      </c>
      <c r="C69" s="3" t="s">
        <v>541</v>
      </c>
      <c r="D69" s="3" t="s">
        <v>2</v>
      </c>
      <c r="E69" s="3" t="s">
        <v>639</v>
      </c>
      <c r="F69" s="3" t="s">
        <v>650</v>
      </c>
      <c r="G69" s="3">
        <v>32.709930944612836</v>
      </c>
      <c r="H69" s="3">
        <f t="shared" si="1"/>
        <v>8.4187099247232527E-2</v>
      </c>
      <c r="I69" s="3">
        <v>8.6999999999999993</v>
      </c>
      <c r="J69" s="3">
        <v>90</v>
      </c>
      <c r="K69" s="3">
        <v>4.0528399999999998</v>
      </c>
    </row>
    <row r="70" spans="1:11" x14ac:dyDescent="0.4">
      <c r="A70" s="3">
        <v>-10</v>
      </c>
      <c r="B70" s="3" t="s">
        <v>39</v>
      </c>
      <c r="C70" s="3" t="s">
        <v>541</v>
      </c>
      <c r="D70" s="3" t="s">
        <v>2</v>
      </c>
      <c r="E70" s="3" t="s">
        <v>639</v>
      </c>
      <c r="F70" s="3" t="s">
        <v>650</v>
      </c>
      <c r="G70" s="3">
        <v>11.137276085222823</v>
      </c>
      <c r="H70" s="3">
        <f t="shared" si="1"/>
        <v>2.309087558218751E-2</v>
      </c>
      <c r="I70" s="3">
        <v>10.8</v>
      </c>
      <c r="J70" s="3">
        <v>98</v>
      </c>
      <c r="K70" s="3">
        <v>4.3954000000000004</v>
      </c>
    </row>
    <row r="71" spans="1:11" x14ac:dyDescent="0.4">
      <c r="A71" s="3">
        <v>-10</v>
      </c>
      <c r="B71" s="3" t="s">
        <v>141</v>
      </c>
      <c r="C71" s="3" t="s">
        <v>541</v>
      </c>
      <c r="D71" s="3" t="s">
        <v>2</v>
      </c>
      <c r="E71" s="3" t="s">
        <v>639</v>
      </c>
      <c r="F71" s="3" t="s">
        <v>650</v>
      </c>
      <c r="G71" s="3">
        <v>40.114645894083239</v>
      </c>
      <c r="H71" s="3">
        <f t="shared" si="1"/>
        <v>0.11227889942499272</v>
      </c>
      <c r="I71" s="3">
        <v>8</v>
      </c>
      <c r="J71" s="3">
        <v>58</v>
      </c>
      <c r="K71" s="3">
        <v>2.7684800000000003</v>
      </c>
    </row>
    <row r="72" spans="1:11" x14ac:dyDescent="0.4">
      <c r="A72" s="3">
        <v>-10</v>
      </c>
      <c r="B72" s="3" t="s">
        <v>76</v>
      </c>
      <c r="C72" s="3" t="s">
        <v>541</v>
      </c>
      <c r="D72" s="3" t="s">
        <v>2</v>
      </c>
      <c r="E72" s="3" t="s">
        <v>639</v>
      </c>
      <c r="F72" s="3" t="s">
        <v>650</v>
      </c>
      <c r="G72" s="3">
        <v>16.941851268311098</v>
      </c>
      <c r="H72" s="3">
        <f t="shared" si="1"/>
        <v>4.2150577226424624E-2</v>
      </c>
      <c r="I72" s="3">
        <v>9</v>
      </c>
      <c r="J72" s="3">
        <v>69</v>
      </c>
      <c r="K72" s="3">
        <v>3.2040800000000003</v>
      </c>
    </row>
    <row r="73" spans="1:11" x14ac:dyDescent="0.4">
      <c r="A73" s="3">
        <v>-10</v>
      </c>
      <c r="B73" s="3" t="s">
        <v>139</v>
      </c>
      <c r="C73" s="3" t="s">
        <v>541</v>
      </c>
      <c r="D73" s="3" t="s">
        <v>2</v>
      </c>
      <c r="E73" s="3" t="s">
        <v>639</v>
      </c>
      <c r="F73" s="3" t="s">
        <v>650</v>
      </c>
      <c r="G73" s="3">
        <v>39.508868363230548</v>
      </c>
      <c r="H73" s="3">
        <f t="shared" si="1"/>
        <v>0.1028682402180217</v>
      </c>
      <c r="I73" s="3">
        <v>8.6</v>
      </c>
      <c r="J73" s="3">
        <v>106</v>
      </c>
      <c r="K73" s="3">
        <v>4.7031600000000005</v>
      </c>
    </row>
    <row r="74" spans="1:11" x14ac:dyDescent="0.4">
      <c r="A74" s="3">
        <v>-10</v>
      </c>
      <c r="B74" s="3" t="s">
        <v>168</v>
      </c>
      <c r="C74" s="3" t="s">
        <v>541</v>
      </c>
      <c r="D74" s="3" t="s">
        <v>2</v>
      </c>
      <c r="E74" s="3" t="s">
        <v>639</v>
      </c>
      <c r="F74" s="3" t="s">
        <v>650</v>
      </c>
      <c r="G74" s="3">
        <v>50.671353310756103</v>
      </c>
      <c r="H74" s="3">
        <f t="shared" si="1"/>
        <v>0.12748458303152332</v>
      </c>
      <c r="I74" s="3">
        <v>8.9</v>
      </c>
      <c r="J74" s="3">
        <v>87</v>
      </c>
      <c r="K74" s="3">
        <v>3.9266800000000002</v>
      </c>
    </row>
    <row r="75" spans="1:11" x14ac:dyDescent="0.4">
      <c r="A75" s="3">
        <v>-10</v>
      </c>
      <c r="B75" s="3" t="s">
        <v>65</v>
      </c>
      <c r="C75" s="3" t="s">
        <v>541</v>
      </c>
      <c r="D75" s="3" t="s">
        <v>2</v>
      </c>
      <c r="E75" s="3" t="s">
        <v>639</v>
      </c>
      <c r="F75" s="3" t="s">
        <v>650</v>
      </c>
      <c r="G75" s="3">
        <v>15.108723273899045</v>
      </c>
      <c r="H75" s="3">
        <f t="shared" si="1"/>
        <v>4.228856526340094E-2</v>
      </c>
      <c r="I75" s="3">
        <v>8</v>
      </c>
      <c r="J75" s="3">
        <v>64</v>
      </c>
      <c r="K75" s="3">
        <v>3.0047200000000003</v>
      </c>
    </row>
    <row r="76" spans="1:11" x14ac:dyDescent="0.4">
      <c r="A76" s="3">
        <v>-10</v>
      </c>
      <c r="B76" s="3" t="s">
        <v>36</v>
      </c>
      <c r="C76" s="3" t="s">
        <v>541</v>
      </c>
      <c r="D76" s="3" t="s">
        <v>2</v>
      </c>
      <c r="E76" s="3" t="s">
        <v>639</v>
      </c>
      <c r="F76" s="3" t="s">
        <v>650</v>
      </c>
      <c r="G76" s="3">
        <v>10.547659926681689</v>
      </c>
      <c r="H76" s="3">
        <f t="shared" si="1"/>
        <v>2.4601979769098007E-2</v>
      </c>
      <c r="I76" s="3">
        <v>9.6</v>
      </c>
      <c r="J76" s="3">
        <v>80</v>
      </c>
      <c r="K76" s="3">
        <v>3.6665200000000002</v>
      </c>
    </row>
    <row r="77" spans="1:11" x14ac:dyDescent="0.4">
      <c r="A77" s="3">
        <v>-10</v>
      </c>
      <c r="B77" s="3" t="s">
        <v>23</v>
      </c>
      <c r="C77" s="3" t="s">
        <v>541</v>
      </c>
      <c r="D77" s="3" t="s">
        <v>2</v>
      </c>
      <c r="E77" s="3" t="s">
        <v>639</v>
      </c>
      <c r="F77" s="3" t="s">
        <v>650</v>
      </c>
      <c r="G77" s="3">
        <v>7.8912246599982723</v>
      </c>
      <c r="H77" s="3">
        <f t="shared" si="1"/>
        <v>2.2366729605015175E-2</v>
      </c>
      <c r="I77" s="3">
        <v>7.9</v>
      </c>
      <c r="J77" s="3">
        <v>66</v>
      </c>
      <c r="K77" s="3">
        <v>3.0986400000000001</v>
      </c>
    </row>
    <row r="78" spans="1:11" x14ac:dyDescent="0.4">
      <c r="A78" s="3">
        <v>-10</v>
      </c>
      <c r="B78" s="3" t="s">
        <v>82</v>
      </c>
      <c r="C78" s="3" t="s">
        <v>541</v>
      </c>
      <c r="D78" s="3" t="s">
        <v>2</v>
      </c>
      <c r="E78" s="3" t="s">
        <v>639</v>
      </c>
      <c r="F78" s="3" t="s">
        <v>650</v>
      </c>
      <c r="G78" s="3">
        <v>17.709353569572784</v>
      </c>
      <c r="H78" s="3">
        <f t="shared" si="1"/>
        <v>3.6049163754210196E-2</v>
      </c>
      <c r="I78" s="3">
        <v>11</v>
      </c>
      <c r="J78" s="3">
        <v>70</v>
      </c>
      <c r="K78" s="3">
        <v>3.2587600000000001</v>
      </c>
    </row>
    <row r="79" spans="1:11" x14ac:dyDescent="0.4">
      <c r="A79" s="3">
        <v>-10</v>
      </c>
      <c r="B79" s="3" t="s">
        <v>22</v>
      </c>
      <c r="C79" s="3" t="s">
        <v>541</v>
      </c>
      <c r="D79" s="3" t="s">
        <v>2</v>
      </c>
      <c r="E79" s="3" t="s">
        <v>639</v>
      </c>
      <c r="F79" s="3" t="s">
        <v>650</v>
      </c>
      <c r="G79" s="3">
        <v>7.7543499081252492</v>
      </c>
      <c r="H79" s="3">
        <f t="shared" si="1"/>
        <v>2.1978774541409354E-2</v>
      </c>
      <c r="I79" s="3">
        <v>7.9</v>
      </c>
      <c r="J79" s="3">
        <v>63</v>
      </c>
      <c r="K79" s="3">
        <v>2.9613200000000002</v>
      </c>
    </row>
    <row r="80" spans="1:11" x14ac:dyDescent="0.4">
      <c r="A80" s="3">
        <v>-10</v>
      </c>
      <c r="B80" s="3" t="s">
        <v>47</v>
      </c>
      <c r="C80" s="3" t="s">
        <v>541</v>
      </c>
      <c r="D80" s="3" t="s">
        <v>2</v>
      </c>
      <c r="E80" s="3" t="s">
        <v>639</v>
      </c>
      <c r="F80" s="3" t="s">
        <v>650</v>
      </c>
      <c r="G80" s="3">
        <v>12.292417355714974</v>
      </c>
      <c r="H80" s="3">
        <f t="shared" si="1"/>
        <v>3.2767490495604464E-2</v>
      </c>
      <c r="I80" s="3">
        <v>8.4</v>
      </c>
      <c r="J80" s="3">
        <v>59</v>
      </c>
      <c r="K80" s="3">
        <v>2.8346400000000003</v>
      </c>
    </row>
    <row r="81" spans="1:11" x14ac:dyDescent="0.4">
      <c r="A81" s="3">
        <v>-10</v>
      </c>
      <c r="B81" s="3" t="s">
        <v>52</v>
      </c>
      <c r="C81" s="3" t="s">
        <v>541</v>
      </c>
      <c r="D81" s="3" t="s">
        <v>2</v>
      </c>
      <c r="E81" s="3" t="s">
        <v>639</v>
      </c>
      <c r="F81" s="3" t="s">
        <v>650</v>
      </c>
      <c r="G81" s="3">
        <v>12.886035509664396</v>
      </c>
      <c r="H81" s="3">
        <f t="shared" si="1"/>
        <v>2.9442753240486161E-2</v>
      </c>
      <c r="I81" s="3">
        <v>9.8000000000000007</v>
      </c>
      <c r="J81" s="3">
        <v>78</v>
      </c>
      <c r="K81" s="3">
        <v>3.5630000000000002</v>
      </c>
    </row>
    <row r="82" spans="1:11" x14ac:dyDescent="0.4">
      <c r="A82" s="3">
        <v>1</v>
      </c>
      <c r="B82" s="3" t="s">
        <v>60</v>
      </c>
      <c r="C82" s="3" t="s">
        <v>541</v>
      </c>
      <c r="D82" s="3" t="s">
        <v>2</v>
      </c>
      <c r="E82" s="3" t="s">
        <v>639</v>
      </c>
      <c r="F82" s="3" t="s">
        <v>654</v>
      </c>
      <c r="G82" s="3">
        <v>77.225094608903646</v>
      </c>
      <c r="H82" s="3">
        <f t="shared" si="1"/>
        <v>0.23367481114469876</v>
      </c>
      <c r="I82" s="3">
        <v>7.4</v>
      </c>
      <c r="J82" s="3">
        <v>64</v>
      </c>
      <c r="K82" s="3">
        <v>3.0168400000000002</v>
      </c>
    </row>
    <row r="83" spans="1:11" x14ac:dyDescent="0.4">
      <c r="A83" s="3">
        <v>1</v>
      </c>
      <c r="B83" s="3" t="s">
        <v>110</v>
      </c>
      <c r="C83" s="3" t="s">
        <v>541</v>
      </c>
      <c r="D83" s="3" t="s">
        <v>2</v>
      </c>
      <c r="E83" s="3" t="s">
        <v>639</v>
      </c>
      <c r="F83" s="3" t="s">
        <v>654</v>
      </c>
      <c r="G83" s="3">
        <v>23.127967921994355</v>
      </c>
      <c r="H83" s="3">
        <f t="shared" si="1"/>
        <v>6.1651459361999152E-2</v>
      </c>
      <c r="I83" s="3">
        <v>8.4</v>
      </c>
      <c r="J83" s="3">
        <v>77</v>
      </c>
      <c r="K83" s="3">
        <v>3.5207600000000001</v>
      </c>
    </row>
    <row r="84" spans="1:11" x14ac:dyDescent="0.4">
      <c r="A84" s="3">
        <v>1</v>
      </c>
      <c r="B84" s="3" t="s">
        <v>175</v>
      </c>
      <c r="C84" s="3" t="s">
        <v>541</v>
      </c>
      <c r="D84" s="3" t="s">
        <v>2</v>
      </c>
      <c r="E84" s="3" t="s">
        <v>639</v>
      </c>
      <c r="F84" s="3" t="s">
        <v>654</v>
      </c>
      <c r="G84" s="3">
        <v>75.57911683730201</v>
      </c>
      <c r="H84" s="3">
        <f t="shared" si="1"/>
        <v>0.1800359066905298</v>
      </c>
      <c r="I84" s="3">
        <v>9.4</v>
      </c>
      <c r="J84" s="3">
        <v>93</v>
      </c>
      <c r="K84" s="3">
        <v>4.1805200000000005</v>
      </c>
    </row>
    <row r="85" spans="1:11" x14ac:dyDescent="0.4">
      <c r="A85" s="3">
        <v>1</v>
      </c>
      <c r="B85" s="3" t="s">
        <v>92</v>
      </c>
      <c r="C85" s="3" t="s">
        <v>541</v>
      </c>
      <c r="D85" s="3" t="s">
        <v>2</v>
      </c>
      <c r="E85" s="3" t="s">
        <v>639</v>
      </c>
      <c r="F85" s="3" t="s">
        <v>654</v>
      </c>
      <c r="G85" s="3">
        <v>78.855351628351258</v>
      </c>
      <c r="H85" s="3">
        <f t="shared" si="1"/>
        <v>0.18784017757672378</v>
      </c>
      <c r="I85" s="3">
        <v>9.4</v>
      </c>
      <c r="J85" s="3">
        <v>65</v>
      </c>
      <c r="K85" s="3">
        <v>3.0701200000000002</v>
      </c>
    </row>
    <row r="86" spans="1:11" x14ac:dyDescent="0.4">
      <c r="A86" s="3">
        <v>1</v>
      </c>
      <c r="B86" s="3" t="s">
        <v>38</v>
      </c>
      <c r="C86" s="3" t="s">
        <v>541</v>
      </c>
      <c r="D86" s="3" t="s">
        <v>2</v>
      </c>
      <c r="E86" s="3" t="s">
        <v>639</v>
      </c>
      <c r="F86" s="3" t="s">
        <v>654</v>
      </c>
      <c r="G86" s="3">
        <v>61.711000963733085</v>
      </c>
      <c r="H86" s="3">
        <f t="shared" si="1"/>
        <v>0.15525934699378674</v>
      </c>
      <c r="I86" s="3">
        <v>8.9</v>
      </c>
      <c r="J86" s="3">
        <v>59</v>
      </c>
      <c r="K86" s="3">
        <v>2.8082400000000001</v>
      </c>
    </row>
    <row r="87" spans="1:11" x14ac:dyDescent="0.4">
      <c r="A87" s="3">
        <v>1</v>
      </c>
      <c r="B87" s="3" t="s">
        <v>56</v>
      </c>
      <c r="C87" s="3" t="s">
        <v>541</v>
      </c>
      <c r="D87" s="3" t="s">
        <v>2</v>
      </c>
      <c r="E87" s="3" t="s">
        <v>639</v>
      </c>
      <c r="F87" s="3" t="s">
        <v>654</v>
      </c>
      <c r="G87" s="3">
        <v>71.702508418817999</v>
      </c>
      <c r="H87" s="3">
        <f t="shared" si="1"/>
        <v>0.21125448014365156</v>
      </c>
      <c r="I87" s="3">
        <v>7.6</v>
      </c>
      <c r="J87" s="3">
        <v>72</v>
      </c>
      <c r="K87" s="3">
        <v>3.3247200000000001</v>
      </c>
    </row>
    <row r="88" spans="1:11" x14ac:dyDescent="0.4">
      <c r="A88" s="3">
        <v>1</v>
      </c>
      <c r="B88" s="3" t="s">
        <v>100</v>
      </c>
      <c r="C88" s="3" t="s">
        <v>541</v>
      </c>
      <c r="D88" s="3" t="s">
        <v>2</v>
      </c>
      <c r="E88" s="3" t="s">
        <v>639</v>
      </c>
      <c r="F88" s="3" t="s">
        <v>654</v>
      </c>
      <c r="G88" s="3">
        <v>50.886520517248471</v>
      </c>
      <c r="H88" s="3">
        <f t="shared" si="1"/>
        <v>0.11170889485160092</v>
      </c>
      <c r="I88" s="3">
        <v>10.199999999999999</v>
      </c>
      <c r="J88" s="3">
        <v>96</v>
      </c>
      <c r="K88" s="3">
        <v>4.2878000000000007</v>
      </c>
    </row>
    <row r="89" spans="1:11" x14ac:dyDescent="0.4">
      <c r="A89" s="3">
        <v>1</v>
      </c>
      <c r="B89" s="3" t="s">
        <v>50</v>
      </c>
      <c r="C89" s="3" t="s">
        <v>541</v>
      </c>
      <c r="D89" s="3" t="s">
        <v>2</v>
      </c>
      <c r="E89" s="3" t="s">
        <v>639</v>
      </c>
      <c r="F89" s="3" t="s">
        <v>654</v>
      </c>
      <c r="G89" s="3">
        <v>66.5172051359975</v>
      </c>
      <c r="H89" s="3">
        <f t="shared" si="1"/>
        <v>0.16735132588978818</v>
      </c>
      <c r="I89" s="3">
        <v>8.9</v>
      </c>
      <c r="J89" s="3">
        <v>87</v>
      </c>
      <c r="K89" s="3">
        <v>3.9266800000000002</v>
      </c>
    </row>
    <row r="90" spans="1:11" x14ac:dyDescent="0.4">
      <c r="A90" s="3">
        <v>1</v>
      </c>
      <c r="B90" s="3" t="s">
        <v>132</v>
      </c>
      <c r="C90" s="3" t="s">
        <v>541</v>
      </c>
      <c r="D90" s="3" t="s">
        <v>2</v>
      </c>
      <c r="E90" s="3" t="s">
        <v>639</v>
      </c>
      <c r="F90" s="3" t="s">
        <v>654</v>
      </c>
      <c r="G90" s="3">
        <v>59.224911143175305</v>
      </c>
      <c r="H90" s="3">
        <f t="shared" si="1"/>
        <v>0.15069780157003632</v>
      </c>
      <c r="I90" s="3">
        <v>8.8000000000000007</v>
      </c>
      <c r="J90" s="3">
        <v>79</v>
      </c>
      <c r="K90" s="3">
        <v>3.6020400000000001</v>
      </c>
    </row>
    <row r="91" spans="1:11" x14ac:dyDescent="0.4">
      <c r="A91" s="3">
        <v>1</v>
      </c>
      <c r="B91" s="3" t="s">
        <v>88</v>
      </c>
      <c r="C91" s="3" t="s">
        <v>541</v>
      </c>
      <c r="D91" s="3" t="s">
        <v>2</v>
      </c>
      <c r="E91" s="3" t="s">
        <v>639</v>
      </c>
      <c r="F91" s="3" t="s">
        <v>654</v>
      </c>
      <c r="G91" s="3">
        <v>72.32229033464921</v>
      </c>
      <c r="H91" s="3">
        <f t="shared" si="1"/>
        <v>0.17413031819730654</v>
      </c>
      <c r="I91" s="3">
        <v>9.3000000000000007</v>
      </c>
      <c r="J91" s="3">
        <v>106</v>
      </c>
      <c r="K91" s="3">
        <v>4.68628</v>
      </c>
    </row>
    <row r="92" spans="1:11" x14ac:dyDescent="0.4">
      <c r="A92" s="3">
        <v>1</v>
      </c>
      <c r="B92" s="3" t="s">
        <v>58</v>
      </c>
      <c r="C92" s="3" t="s">
        <v>541</v>
      </c>
      <c r="D92" s="3" t="s">
        <v>2</v>
      </c>
      <c r="E92" s="3" t="s">
        <v>639</v>
      </c>
      <c r="F92" s="3" t="s">
        <v>654</v>
      </c>
      <c r="G92" s="3">
        <v>57.82075570275552</v>
      </c>
      <c r="H92" s="3">
        <f t="shared" si="1"/>
        <v>0.15789016630394689</v>
      </c>
      <c r="I92" s="3">
        <v>8.1999999999999993</v>
      </c>
      <c r="J92" s="3">
        <v>55</v>
      </c>
      <c r="K92" s="3">
        <v>2.6475600000000004</v>
      </c>
    </row>
    <row r="93" spans="1:11" x14ac:dyDescent="0.4">
      <c r="A93" s="3">
        <v>1</v>
      </c>
      <c r="B93" s="3" t="s">
        <v>6</v>
      </c>
      <c r="C93" s="3" t="s">
        <v>541</v>
      </c>
      <c r="D93" s="3" t="s">
        <v>2</v>
      </c>
      <c r="E93" s="3" t="s">
        <v>639</v>
      </c>
      <c r="F93" s="3" t="s">
        <v>654</v>
      </c>
      <c r="G93" s="3">
        <v>52.733230240093178</v>
      </c>
      <c r="H93" s="3">
        <f t="shared" si="1"/>
        <v>0.13267208057055307</v>
      </c>
      <c r="I93" s="3">
        <v>8.9</v>
      </c>
      <c r="J93" s="3">
        <v>67</v>
      </c>
      <c r="K93" s="3">
        <v>3.1270000000000002</v>
      </c>
    </row>
    <row r="94" spans="1:11" x14ac:dyDescent="0.4">
      <c r="A94" s="3">
        <v>1</v>
      </c>
      <c r="B94" s="3" t="s">
        <v>18</v>
      </c>
      <c r="C94" s="3" t="s">
        <v>541</v>
      </c>
      <c r="D94" s="3" t="s">
        <v>2</v>
      </c>
      <c r="E94" s="3" t="s">
        <v>639</v>
      </c>
      <c r="F94" s="3" t="s">
        <v>654</v>
      </c>
      <c r="G94" s="3">
        <v>78.117936129315069</v>
      </c>
      <c r="H94" s="3">
        <f t="shared" si="1"/>
        <v>0.18032842831662121</v>
      </c>
      <c r="I94" s="3">
        <v>9.6999999999999993</v>
      </c>
      <c r="J94" s="3">
        <v>70</v>
      </c>
      <c r="K94" s="3">
        <v>3.2570800000000002</v>
      </c>
    </row>
    <row r="95" spans="1:11" x14ac:dyDescent="0.4">
      <c r="A95" s="3">
        <v>1</v>
      </c>
      <c r="B95" s="3" t="s">
        <v>70</v>
      </c>
      <c r="C95" s="3" t="s">
        <v>541</v>
      </c>
      <c r="D95" s="3" t="s">
        <v>2</v>
      </c>
      <c r="E95" s="3" t="s">
        <v>639</v>
      </c>
      <c r="F95" s="3" t="s">
        <v>654</v>
      </c>
      <c r="G95" s="3">
        <v>65.635623286880588</v>
      </c>
      <c r="H95" s="3">
        <f t="shared" si="1"/>
        <v>0.15974856198910783</v>
      </c>
      <c r="I95" s="3">
        <v>9.1999999999999993</v>
      </c>
      <c r="J95" s="3">
        <v>79</v>
      </c>
      <c r="K95" s="3">
        <v>3.6042000000000001</v>
      </c>
    </row>
    <row r="96" spans="1:11" x14ac:dyDescent="0.4">
      <c r="A96" s="3">
        <v>1</v>
      </c>
      <c r="B96" s="3" t="s">
        <v>14</v>
      </c>
      <c r="C96" s="3" t="s">
        <v>541</v>
      </c>
      <c r="D96" s="3" t="s">
        <v>2</v>
      </c>
      <c r="E96" s="3" t="s">
        <v>639</v>
      </c>
      <c r="F96" s="3" t="s">
        <v>654</v>
      </c>
      <c r="G96" s="3">
        <v>70.532011352219271</v>
      </c>
      <c r="H96" s="3">
        <f t="shared" si="1"/>
        <v>0.19497836349846856</v>
      </c>
      <c r="I96" s="3">
        <v>8.1</v>
      </c>
      <c r="J96" s="3">
        <v>57</v>
      </c>
      <c r="K96" s="3">
        <v>2.7396400000000001</v>
      </c>
    </row>
    <row r="97" spans="1:11" x14ac:dyDescent="0.4">
      <c r="A97" s="3">
        <v>1</v>
      </c>
      <c r="B97" s="3" t="s">
        <v>165</v>
      </c>
      <c r="C97" s="3" t="s">
        <v>541</v>
      </c>
      <c r="D97" s="3" t="s">
        <v>2</v>
      </c>
      <c r="E97" s="3" t="s">
        <v>639</v>
      </c>
      <c r="F97" s="3" t="s">
        <v>654</v>
      </c>
      <c r="G97" s="3">
        <v>59.165892015592377</v>
      </c>
      <c r="H97" s="3">
        <f t="shared" si="1"/>
        <v>0.15586107305719232</v>
      </c>
      <c r="I97" s="3">
        <v>8.5</v>
      </c>
      <c r="J97" s="3">
        <v>73</v>
      </c>
      <c r="K97" s="3">
        <v>3.3649600000000004</v>
      </c>
    </row>
    <row r="98" spans="1:11" x14ac:dyDescent="0.4">
      <c r="A98" s="3">
        <v>1</v>
      </c>
      <c r="B98" s="3" t="s">
        <v>150</v>
      </c>
      <c r="C98" s="3" t="s">
        <v>542</v>
      </c>
      <c r="D98" s="3" t="s">
        <v>2</v>
      </c>
      <c r="E98" s="3" t="s">
        <v>639</v>
      </c>
      <c r="F98" s="3" t="s">
        <v>654</v>
      </c>
      <c r="G98" s="3">
        <v>56.757177679734795</v>
      </c>
      <c r="H98" s="3">
        <f t="shared" si="1"/>
        <v>0.14777722646922445</v>
      </c>
      <c r="I98" s="3">
        <v>8.6</v>
      </c>
      <c r="J98" s="3">
        <v>56</v>
      </c>
      <c r="K98" s="3">
        <v>2.7056800000000001</v>
      </c>
    </row>
    <row r="99" spans="1:11" x14ac:dyDescent="0.4">
      <c r="A99" s="3">
        <v>1</v>
      </c>
      <c r="B99" s="3" t="s">
        <v>5</v>
      </c>
      <c r="C99" s="3" t="s">
        <v>541</v>
      </c>
      <c r="D99" s="3" t="s">
        <v>2</v>
      </c>
      <c r="E99" s="3" t="s">
        <v>639</v>
      </c>
      <c r="F99" s="3" t="s">
        <v>654</v>
      </c>
      <c r="G99" s="3">
        <v>19.894427454753711</v>
      </c>
      <c r="H99" s="3">
        <f t="shared" si="1"/>
        <v>5.3031917455687319E-2</v>
      </c>
      <c r="I99" s="3">
        <v>8.4</v>
      </c>
      <c r="J99" s="3">
        <v>75</v>
      </c>
      <c r="K99" s="3">
        <v>3.4680000000000004</v>
      </c>
    </row>
    <row r="100" spans="1:11" x14ac:dyDescent="0.4">
      <c r="A100" s="3">
        <v>1</v>
      </c>
      <c r="B100" s="3" t="s">
        <v>68</v>
      </c>
      <c r="C100" s="3" t="s">
        <v>541</v>
      </c>
      <c r="D100" s="3" t="s">
        <v>2</v>
      </c>
      <c r="E100" s="3" t="s">
        <v>639</v>
      </c>
      <c r="F100" s="3" t="s">
        <v>654</v>
      </c>
      <c r="G100" s="3">
        <v>61.681864888056225</v>
      </c>
      <c r="H100" s="3">
        <f t="shared" si="1"/>
        <v>0.14238719431205341</v>
      </c>
      <c r="I100" s="3">
        <v>9.6999999999999993</v>
      </c>
      <c r="J100" s="3">
        <v>122</v>
      </c>
      <c r="K100" s="3">
        <v>5.3231600000000006</v>
      </c>
    </row>
    <row r="101" spans="1:11" x14ac:dyDescent="0.4">
      <c r="A101" s="3">
        <v>1</v>
      </c>
      <c r="B101" s="3" t="s">
        <v>140</v>
      </c>
      <c r="C101" s="3" t="s">
        <v>541</v>
      </c>
      <c r="D101" s="3" t="s">
        <v>2</v>
      </c>
      <c r="E101" s="3" t="s">
        <v>639</v>
      </c>
      <c r="F101" s="3" t="s">
        <v>654</v>
      </c>
      <c r="G101" s="3">
        <v>65.763133302029573</v>
      </c>
      <c r="H101" s="3">
        <f t="shared" si="1"/>
        <v>0.1618177938288291</v>
      </c>
      <c r="I101" s="3">
        <v>9.1</v>
      </c>
      <c r="J101" s="3">
        <v>70</v>
      </c>
      <c r="K101" s="3">
        <v>3.2612800000000002</v>
      </c>
    </row>
    <row r="102" spans="1:11" x14ac:dyDescent="0.4">
      <c r="A102" s="3">
        <v>1</v>
      </c>
      <c r="B102" s="3" t="s">
        <v>144</v>
      </c>
      <c r="C102" s="3" t="s">
        <v>541</v>
      </c>
      <c r="D102" s="3" t="s">
        <v>2</v>
      </c>
      <c r="E102" s="3" t="s">
        <v>639</v>
      </c>
      <c r="F102" s="3" t="s">
        <v>654</v>
      </c>
      <c r="G102" s="3">
        <v>46.690988392749688</v>
      </c>
      <c r="H102" s="3">
        <f t="shared" si="1"/>
        <v>0.13577740791075443</v>
      </c>
      <c r="I102" s="3">
        <v>7.7</v>
      </c>
      <c r="J102" s="3">
        <v>48</v>
      </c>
      <c r="K102" s="3">
        <v>2.3883600000000005</v>
      </c>
    </row>
    <row r="103" spans="1:11" x14ac:dyDescent="0.4">
      <c r="A103" s="3">
        <v>1</v>
      </c>
      <c r="B103" s="3" t="s">
        <v>19</v>
      </c>
      <c r="C103" s="3" t="s">
        <v>541</v>
      </c>
      <c r="D103" s="3" t="s">
        <v>2</v>
      </c>
      <c r="E103" s="3" t="s">
        <v>639</v>
      </c>
      <c r="F103" s="3" t="s">
        <v>654</v>
      </c>
      <c r="G103" s="3">
        <v>49.727147295788342</v>
      </c>
      <c r="H103" s="3">
        <f t="shared" si="1"/>
        <v>0.11598651077583809</v>
      </c>
      <c r="I103" s="3">
        <v>9.6</v>
      </c>
      <c r="J103" s="3">
        <v>72</v>
      </c>
      <c r="K103" s="3">
        <v>3.3247200000000001</v>
      </c>
    </row>
    <row r="104" spans="1:11" x14ac:dyDescent="0.4">
      <c r="A104" s="3">
        <v>1</v>
      </c>
      <c r="B104" s="3" t="s">
        <v>185</v>
      </c>
      <c r="C104" s="3" t="s">
        <v>541</v>
      </c>
      <c r="D104" s="3" t="s">
        <v>2</v>
      </c>
      <c r="E104" s="3" t="s">
        <v>639</v>
      </c>
      <c r="F104" s="3" t="s">
        <v>654</v>
      </c>
      <c r="G104" s="3">
        <v>47.302784295830136</v>
      </c>
      <c r="H104" s="3">
        <f t="shared" si="1"/>
        <v>0.1431331258695813</v>
      </c>
      <c r="I104" s="3">
        <v>7.4</v>
      </c>
      <c r="J104" s="3">
        <v>52</v>
      </c>
      <c r="K104" s="3">
        <v>2.524</v>
      </c>
    </row>
    <row r="105" spans="1:11" x14ac:dyDescent="0.4">
      <c r="A105" s="3">
        <v>1</v>
      </c>
      <c r="B105" s="3" t="s">
        <v>12</v>
      </c>
      <c r="C105" s="3" t="s">
        <v>541</v>
      </c>
      <c r="D105" s="3" t="s">
        <v>2</v>
      </c>
      <c r="E105" s="3" t="s">
        <v>639</v>
      </c>
      <c r="F105" s="3" t="s">
        <v>654</v>
      </c>
      <c r="G105" s="3">
        <v>57.106965676720961</v>
      </c>
      <c r="H105" s="3">
        <f t="shared" si="1"/>
        <v>0.16606707290089476</v>
      </c>
      <c r="I105" s="3">
        <v>7.7</v>
      </c>
      <c r="J105" s="3">
        <v>45</v>
      </c>
      <c r="K105" s="3">
        <v>2.2625999999999999</v>
      </c>
    </row>
    <row r="106" spans="1:11" x14ac:dyDescent="0.4">
      <c r="A106" s="3">
        <v>1</v>
      </c>
      <c r="B106" s="3" t="s">
        <v>34</v>
      </c>
      <c r="C106" s="3" t="s">
        <v>541</v>
      </c>
      <c r="D106" s="3" t="s">
        <v>2</v>
      </c>
      <c r="E106" s="3" t="s">
        <v>639</v>
      </c>
      <c r="F106" s="3" t="s">
        <v>654</v>
      </c>
      <c r="G106" s="3">
        <v>82.806586429093272</v>
      </c>
      <c r="H106" s="3">
        <f t="shared" si="1"/>
        <v>0.25752390934577363</v>
      </c>
      <c r="I106" s="3">
        <v>7.2</v>
      </c>
      <c r="J106" s="3">
        <v>60</v>
      </c>
      <c r="K106" s="3">
        <v>2.8648000000000002</v>
      </c>
    </row>
    <row r="107" spans="1:11" x14ac:dyDescent="0.4">
      <c r="A107" s="3">
        <v>1</v>
      </c>
      <c r="B107" s="3" t="s">
        <v>46</v>
      </c>
      <c r="C107" s="3" t="s">
        <v>541</v>
      </c>
      <c r="D107" s="3" t="s">
        <v>2</v>
      </c>
      <c r="E107" s="3" t="s">
        <v>639</v>
      </c>
      <c r="F107" s="3" t="s">
        <v>654</v>
      </c>
      <c r="G107" s="3">
        <v>56.167587221427539</v>
      </c>
      <c r="H107" s="3">
        <f t="shared" si="1"/>
        <v>0.15337588690249523</v>
      </c>
      <c r="I107" s="3">
        <v>8.1999999999999993</v>
      </c>
      <c r="J107" s="3">
        <v>60</v>
      </c>
      <c r="K107" s="3">
        <v>2.8639600000000001</v>
      </c>
    </row>
    <row r="108" spans="1:11" x14ac:dyDescent="0.4">
      <c r="A108" s="3">
        <v>1</v>
      </c>
      <c r="B108" s="3" t="s">
        <v>167</v>
      </c>
      <c r="C108" s="3" t="s">
        <v>541</v>
      </c>
      <c r="D108" s="3" t="s">
        <v>2</v>
      </c>
      <c r="E108" s="3" t="s">
        <v>639</v>
      </c>
      <c r="F108" s="3" t="s">
        <v>654</v>
      </c>
      <c r="G108" s="3">
        <v>65.603789543808531</v>
      </c>
      <c r="H108" s="3">
        <f t="shared" si="1"/>
        <v>0.15144061461718378</v>
      </c>
      <c r="I108" s="3">
        <v>9.6999999999999993</v>
      </c>
      <c r="J108" s="3">
        <v>74</v>
      </c>
      <c r="K108" s="3">
        <v>3.4175600000000004</v>
      </c>
    </row>
    <row r="109" spans="1:11" x14ac:dyDescent="0.4">
      <c r="A109" s="3">
        <v>1</v>
      </c>
      <c r="B109" s="3" t="s">
        <v>182</v>
      </c>
      <c r="C109" s="3" t="s">
        <v>541</v>
      </c>
      <c r="D109" s="3" t="s">
        <v>2</v>
      </c>
      <c r="E109" s="3" t="s">
        <v>639</v>
      </c>
      <c r="F109" s="3" t="s">
        <v>654</v>
      </c>
      <c r="G109" s="3">
        <v>76.731263811264895</v>
      </c>
      <c r="H109" s="3">
        <f t="shared" si="1"/>
        <v>0.17712741646077529</v>
      </c>
      <c r="I109" s="3">
        <v>9.6999999999999993</v>
      </c>
      <c r="J109" s="3">
        <v>96</v>
      </c>
      <c r="K109" s="3">
        <v>4.2890800000000002</v>
      </c>
    </row>
    <row r="110" spans="1:11" x14ac:dyDescent="0.4">
      <c r="A110" s="3">
        <v>1</v>
      </c>
      <c r="B110" s="3" t="s">
        <v>117</v>
      </c>
      <c r="C110" s="3" t="s">
        <v>541</v>
      </c>
      <c r="D110" s="3" t="s">
        <v>2</v>
      </c>
      <c r="E110" s="3" t="s">
        <v>639</v>
      </c>
      <c r="F110" s="3" t="s">
        <v>654</v>
      </c>
      <c r="G110" s="3">
        <v>48.864134823695778</v>
      </c>
      <c r="H110" s="3">
        <f t="shared" si="1"/>
        <v>0.13507978659668485</v>
      </c>
      <c r="I110" s="3">
        <v>8.1</v>
      </c>
      <c r="J110" s="3">
        <v>60</v>
      </c>
      <c r="K110" s="3">
        <v>2.8702800000000002</v>
      </c>
    </row>
    <row r="111" spans="1:11" x14ac:dyDescent="0.4">
      <c r="A111" s="3">
        <v>1</v>
      </c>
      <c r="B111" s="3" t="s">
        <v>173</v>
      </c>
      <c r="C111" s="3" t="s">
        <v>541</v>
      </c>
      <c r="D111" s="3" t="s">
        <v>2</v>
      </c>
      <c r="E111" s="3" t="s">
        <v>639</v>
      </c>
      <c r="F111" s="3" t="s">
        <v>654</v>
      </c>
      <c r="G111" s="3">
        <v>70.526108964125456</v>
      </c>
      <c r="H111" s="3">
        <f t="shared" si="1"/>
        <v>0.1815163885529946</v>
      </c>
      <c r="I111" s="3">
        <v>8.6999999999999993</v>
      </c>
      <c r="J111" s="3">
        <v>66</v>
      </c>
      <c r="K111" s="3">
        <v>3.0834400000000004</v>
      </c>
    </row>
    <row r="112" spans="1:11" x14ac:dyDescent="0.4">
      <c r="A112" s="3">
        <v>1</v>
      </c>
      <c r="B112" s="3" t="s">
        <v>107</v>
      </c>
      <c r="C112" s="3" t="s">
        <v>541</v>
      </c>
      <c r="D112" s="3" t="s">
        <v>2</v>
      </c>
      <c r="E112" s="3" t="s">
        <v>639</v>
      </c>
      <c r="F112" s="3" t="s">
        <v>654</v>
      </c>
      <c r="G112" s="3">
        <v>52.090708517619674</v>
      </c>
      <c r="H112" s="3">
        <f t="shared" si="1"/>
        <v>0.16904267046798083</v>
      </c>
      <c r="I112" s="3">
        <v>6.9</v>
      </c>
      <c r="J112" s="3">
        <v>50</v>
      </c>
      <c r="K112" s="3">
        <v>2.44956</v>
      </c>
    </row>
    <row r="113" spans="1:11" x14ac:dyDescent="0.4">
      <c r="A113" s="3">
        <v>1</v>
      </c>
      <c r="B113" s="3" t="s">
        <v>83</v>
      </c>
      <c r="C113" s="3" t="s">
        <v>541</v>
      </c>
      <c r="D113" s="3" t="s">
        <v>2</v>
      </c>
      <c r="E113" s="3" t="s">
        <v>639</v>
      </c>
      <c r="F113" s="3" t="s">
        <v>654</v>
      </c>
      <c r="G113" s="3">
        <v>63.137530678324424</v>
      </c>
      <c r="H113" s="3">
        <f t="shared" si="1"/>
        <v>0.15884836788950751</v>
      </c>
      <c r="I113" s="3">
        <v>8.9</v>
      </c>
      <c r="J113" s="3">
        <v>136</v>
      </c>
      <c r="K113" s="3">
        <v>5.9025200000000009</v>
      </c>
    </row>
    <row r="114" spans="1:11" x14ac:dyDescent="0.4">
      <c r="A114" s="3">
        <v>1</v>
      </c>
      <c r="B114" s="3" t="s">
        <v>112</v>
      </c>
      <c r="C114" s="3" t="s">
        <v>541</v>
      </c>
      <c r="D114" s="3" t="s">
        <v>2</v>
      </c>
      <c r="E114" s="3" t="s">
        <v>639</v>
      </c>
      <c r="F114" s="3" t="s">
        <v>654</v>
      </c>
      <c r="G114" s="3">
        <v>38.683307334252362</v>
      </c>
      <c r="H114" s="3">
        <f t="shared" si="1"/>
        <v>9.1176971755592043E-2</v>
      </c>
      <c r="I114" s="3">
        <v>9.5</v>
      </c>
      <c r="J114" s="3">
        <v>102</v>
      </c>
      <c r="K114" s="3">
        <v>4.5424000000000007</v>
      </c>
    </row>
    <row r="115" spans="1:11" x14ac:dyDescent="0.4">
      <c r="A115" s="3">
        <v>1</v>
      </c>
      <c r="B115" s="3" t="s">
        <v>84</v>
      </c>
      <c r="C115" s="3" t="s">
        <v>541</v>
      </c>
      <c r="D115" s="3" t="s">
        <v>2</v>
      </c>
      <c r="E115" s="3" t="s">
        <v>639</v>
      </c>
      <c r="F115" s="3" t="s">
        <v>654</v>
      </c>
      <c r="G115" s="3">
        <v>58.410198286536513</v>
      </c>
      <c r="H115" s="3">
        <f t="shared" si="1"/>
        <v>0.13623936745621443</v>
      </c>
      <c r="I115" s="3">
        <v>9.6</v>
      </c>
      <c r="J115" s="3">
        <v>70</v>
      </c>
      <c r="K115" s="3">
        <v>3.2744800000000001</v>
      </c>
    </row>
    <row r="116" spans="1:11" x14ac:dyDescent="0.4">
      <c r="A116" s="3">
        <v>1</v>
      </c>
      <c r="B116" s="3" t="s">
        <v>54</v>
      </c>
      <c r="C116" s="3" t="s">
        <v>541</v>
      </c>
      <c r="D116" s="3" t="s">
        <v>2</v>
      </c>
      <c r="E116" s="3" t="s">
        <v>639</v>
      </c>
      <c r="F116" s="3" t="s">
        <v>654</v>
      </c>
      <c r="G116" s="3">
        <v>48.743616409625474</v>
      </c>
      <c r="H116" s="3">
        <f t="shared" si="1"/>
        <v>0.14749292851906262</v>
      </c>
      <c r="I116" s="3">
        <v>7.4</v>
      </c>
      <c r="J116" s="3">
        <v>52</v>
      </c>
      <c r="K116" s="3">
        <v>2.55192</v>
      </c>
    </row>
    <row r="117" spans="1:11" x14ac:dyDescent="0.4">
      <c r="A117" s="3">
        <v>1</v>
      </c>
      <c r="B117" s="3" t="s">
        <v>75</v>
      </c>
      <c r="C117" s="3" t="s">
        <v>541</v>
      </c>
      <c r="D117" s="3" t="s">
        <v>2</v>
      </c>
      <c r="E117" s="3" t="s">
        <v>639</v>
      </c>
      <c r="F117" s="3" t="s">
        <v>654</v>
      </c>
      <c r="G117" s="3">
        <v>52.343849542702372</v>
      </c>
      <c r="H117" s="3">
        <f t="shared" si="1"/>
        <v>0.1429344706557025</v>
      </c>
      <c r="I117" s="3">
        <v>8.1999999999999993</v>
      </c>
      <c r="J117" s="3">
        <v>66</v>
      </c>
      <c r="K117" s="3">
        <v>3.11816</v>
      </c>
    </row>
    <row r="118" spans="1:11" x14ac:dyDescent="0.4">
      <c r="A118" s="3">
        <v>1</v>
      </c>
      <c r="B118" s="3" t="s">
        <v>87</v>
      </c>
      <c r="C118" s="3" t="s">
        <v>541</v>
      </c>
      <c r="D118" s="3" t="s">
        <v>2</v>
      </c>
      <c r="E118" s="3" t="s">
        <v>639</v>
      </c>
      <c r="F118" s="3" t="s">
        <v>654</v>
      </c>
      <c r="G118" s="3">
        <v>49.185332985198542</v>
      </c>
      <c r="H118" s="3">
        <f t="shared" si="1"/>
        <v>0.12806260615233367</v>
      </c>
      <c r="I118" s="3">
        <v>8.6</v>
      </c>
      <c r="J118" s="3">
        <v>69</v>
      </c>
      <c r="K118" s="3">
        <v>3.2262000000000004</v>
      </c>
    </row>
    <row r="119" spans="1:11" x14ac:dyDescent="0.4">
      <c r="A119" s="3">
        <v>1</v>
      </c>
      <c r="B119" s="3" t="s">
        <v>64</v>
      </c>
      <c r="C119" s="3" t="s">
        <v>541</v>
      </c>
      <c r="D119" s="3" t="s">
        <v>2</v>
      </c>
      <c r="E119" s="3" t="s">
        <v>639</v>
      </c>
      <c r="F119" s="3" t="s">
        <v>654</v>
      </c>
      <c r="G119" s="3">
        <v>46.488703901029723</v>
      </c>
      <c r="H119" s="3">
        <f t="shared" si="1"/>
        <v>0.11965018011863979</v>
      </c>
      <c r="I119" s="3">
        <v>8.6999999999999993</v>
      </c>
      <c r="J119" s="3">
        <v>78</v>
      </c>
      <c r="K119" s="3">
        <v>3.5663200000000002</v>
      </c>
    </row>
    <row r="120" spans="1:11" x14ac:dyDescent="0.4">
      <c r="A120" s="3">
        <v>1</v>
      </c>
      <c r="B120" s="3" t="s">
        <v>40</v>
      </c>
      <c r="C120" s="3" t="s">
        <v>541</v>
      </c>
      <c r="D120" s="3" t="s">
        <v>2</v>
      </c>
      <c r="E120" s="3" t="s">
        <v>639</v>
      </c>
      <c r="F120" s="3" t="s">
        <v>654</v>
      </c>
      <c r="G120" s="3">
        <v>27.604192748424609</v>
      </c>
      <c r="H120" s="3">
        <f t="shared" si="1"/>
        <v>6.5063379426465298E-2</v>
      </c>
      <c r="I120" s="3">
        <v>9.5</v>
      </c>
      <c r="J120" s="3">
        <v>47</v>
      </c>
      <c r="K120" s="3">
        <v>2.3498000000000001</v>
      </c>
    </row>
    <row r="121" spans="1:11" x14ac:dyDescent="0.4">
      <c r="A121" s="3">
        <v>1</v>
      </c>
      <c r="B121" s="3" t="s">
        <v>145</v>
      </c>
      <c r="C121" s="3" t="s">
        <v>541</v>
      </c>
      <c r="D121" s="3" t="s">
        <v>2</v>
      </c>
      <c r="E121" s="3" t="s">
        <v>639</v>
      </c>
      <c r="F121" s="3" t="s">
        <v>654</v>
      </c>
      <c r="G121" s="3">
        <v>47.517003294142725</v>
      </c>
      <c r="H121" s="3">
        <f t="shared" si="1"/>
        <v>0.10534473643962956</v>
      </c>
      <c r="I121" s="3">
        <v>10.1</v>
      </c>
      <c r="J121" s="3">
        <v>69</v>
      </c>
      <c r="K121" s="3">
        <v>3.2095600000000002</v>
      </c>
    </row>
    <row r="122" spans="1:11" x14ac:dyDescent="0.4">
      <c r="A122" s="3">
        <v>2</v>
      </c>
      <c r="B122" s="3" t="s">
        <v>60</v>
      </c>
      <c r="C122" s="3" t="s">
        <v>541</v>
      </c>
      <c r="D122" s="3" t="s">
        <v>2</v>
      </c>
      <c r="E122" s="3" t="s">
        <v>639</v>
      </c>
      <c r="F122" s="3" t="s">
        <v>657</v>
      </c>
      <c r="G122" s="3">
        <v>74.660227187045024</v>
      </c>
      <c r="H122" s="3">
        <f t="shared" si="1"/>
        <v>0.22591379882805082</v>
      </c>
      <c r="I122" s="3">
        <v>7.4</v>
      </c>
      <c r="J122" s="3">
        <v>64</v>
      </c>
      <c r="K122" s="3">
        <v>3.0168400000000002</v>
      </c>
    </row>
    <row r="123" spans="1:11" x14ac:dyDescent="0.4">
      <c r="A123" s="3">
        <v>2</v>
      </c>
      <c r="B123" s="3" t="s">
        <v>110</v>
      </c>
      <c r="C123" s="3" t="s">
        <v>541</v>
      </c>
      <c r="D123" s="3" t="s">
        <v>2</v>
      </c>
      <c r="E123" s="3" t="s">
        <v>639</v>
      </c>
      <c r="F123" s="3" t="s">
        <v>657</v>
      </c>
      <c r="G123" s="3">
        <v>138.70858661721829</v>
      </c>
      <c r="H123" s="3">
        <f t="shared" si="1"/>
        <v>0.36975089293769475</v>
      </c>
      <c r="I123" s="3">
        <v>8.4</v>
      </c>
      <c r="J123" s="3">
        <v>77</v>
      </c>
      <c r="K123" s="3">
        <v>3.5207600000000001</v>
      </c>
    </row>
    <row r="124" spans="1:11" x14ac:dyDescent="0.4">
      <c r="A124" s="3">
        <v>2</v>
      </c>
      <c r="B124" s="3" t="s">
        <v>175</v>
      </c>
      <c r="C124" s="3" t="s">
        <v>541</v>
      </c>
      <c r="D124" s="3" t="s">
        <v>2</v>
      </c>
      <c r="E124" s="3" t="s">
        <v>639</v>
      </c>
      <c r="F124" s="3" t="s">
        <v>657</v>
      </c>
      <c r="G124" s="3">
        <v>94.791776332787748</v>
      </c>
      <c r="H124" s="3">
        <f t="shared" si="1"/>
        <v>0.22580210133464371</v>
      </c>
      <c r="I124" s="3">
        <v>9.4</v>
      </c>
      <c r="J124" s="3">
        <v>93</v>
      </c>
      <c r="K124" s="3">
        <v>4.1805200000000005</v>
      </c>
    </row>
    <row r="125" spans="1:11" x14ac:dyDescent="0.4">
      <c r="A125" s="3">
        <v>2</v>
      </c>
      <c r="B125" s="3" t="s">
        <v>92</v>
      </c>
      <c r="C125" s="3" t="s">
        <v>541</v>
      </c>
      <c r="D125" s="3" t="s">
        <v>2</v>
      </c>
      <c r="E125" s="3" t="s">
        <v>639</v>
      </c>
      <c r="F125" s="3" t="s">
        <v>657</v>
      </c>
      <c r="G125" s="3">
        <v>110.827210870768</v>
      </c>
      <c r="H125" s="3">
        <f t="shared" si="1"/>
        <v>0.26399987496616961</v>
      </c>
      <c r="I125" s="3">
        <v>9.4</v>
      </c>
      <c r="J125" s="3">
        <v>65</v>
      </c>
      <c r="K125" s="3">
        <v>3.0701200000000002</v>
      </c>
    </row>
    <row r="126" spans="1:11" x14ac:dyDescent="0.4">
      <c r="A126" s="3">
        <v>2</v>
      </c>
      <c r="B126" s="3" t="s">
        <v>38</v>
      </c>
      <c r="C126" s="3" t="s">
        <v>541</v>
      </c>
      <c r="D126" s="3" t="s">
        <v>2</v>
      </c>
      <c r="E126" s="3" t="s">
        <v>639</v>
      </c>
      <c r="F126" s="3" t="s">
        <v>657</v>
      </c>
      <c r="G126" s="3">
        <v>78.740251323424076</v>
      </c>
      <c r="H126" s="3">
        <f t="shared" si="1"/>
        <v>0.19810341449146276</v>
      </c>
      <c r="I126" s="3">
        <v>8.9</v>
      </c>
      <c r="J126" s="3">
        <v>59</v>
      </c>
      <c r="K126" s="3">
        <v>2.8082400000000001</v>
      </c>
    </row>
    <row r="127" spans="1:11" x14ac:dyDescent="0.4">
      <c r="A127" s="3">
        <v>2</v>
      </c>
      <c r="B127" s="3" t="s">
        <v>56</v>
      </c>
      <c r="C127" s="3" t="s">
        <v>541</v>
      </c>
      <c r="D127" s="3" t="s">
        <v>2</v>
      </c>
      <c r="E127" s="3" t="s">
        <v>639</v>
      </c>
      <c r="F127" s="3" t="s">
        <v>657</v>
      </c>
      <c r="G127" s="3">
        <v>48.593578644307939</v>
      </c>
      <c r="H127" s="3">
        <f t="shared" si="1"/>
        <v>0.14316948487856193</v>
      </c>
      <c r="I127" s="3">
        <v>7.6</v>
      </c>
      <c r="J127" s="3">
        <v>72</v>
      </c>
      <c r="K127" s="3">
        <v>3.3247200000000001</v>
      </c>
    </row>
    <row r="128" spans="1:11" x14ac:dyDescent="0.4">
      <c r="A128" s="3">
        <v>2</v>
      </c>
      <c r="B128" s="3" t="s">
        <v>100</v>
      </c>
      <c r="C128" s="3" t="s">
        <v>541</v>
      </c>
      <c r="D128" s="3" t="s">
        <v>2</v>
      </c>
      <c r="E128" s="3" t="s">
        <v>639</v>
      </c>
      <c r="F128" s="3" t="s">
        <v>657</v>
      </c>
      <c r="G128" s="3">
        <v>82.689096498350352</v>
      </c>
      <c r="H128" s="3">
        <f t="shared" si="1"/>
        <v>0.18152366269525336</v>
      </c>
      <c r="I128" s="3">
        <v>10.199999999999999</v>
      </c>
      <c r="J128" s="3">
        <v>96</v>
      </c>
      <c r="K128" s="3">
        <v>4.2878000000000007</v>
      </c>
    </row>
    <row r="129" spans="1:11" x14ac:dyDescent="0.4">
      <c r="A129" s="3">
        <v>2</v>
      </c>
      <c r="B129" s="3" t="s">
        <v>50</v>
      </c>
      <c r="C129" s="3" t="s">
        <v>541</v>
      </c>
      <c r="D129" s="3" t="s">
        <v>2</v>
      </c>
      <c r="E129" s="3" t="s">
        <v>639</v>
      </c>
      <c r="F129" s="3" t="s">
        <v>657</v>
      </c>
      <c r="G129" s="3">
        <v>48.879248882165356</v>
      </c>
      <c r="H129" s="3">
        <f t="shared" si="1"/>
        <v>0.12297580892346449</v>
      </c>
      <c r="I129" s="3">
        <v>8.9</v>
      </c>
      <c r="J129" s="3">
        <v>87</v>
      </c>
      <c r="K129" s="3">
        <v>3.9266800000000002</v>
      </c>
    </row>
    <row r="130" spans="1:11" x14ac:dyDescent="0.4">
      <c r="A130" s="3">
        <v>2</v>
      </c>
      <c r="B130" s="3" t="s">
        <v>132</v>
      </c>
      <c r="C130" s="3" t="s">
        <v>541</v>
      </c>
      <c r="D130" s="3" t="s">
        <v>2</v>
      </c>
      <c r="E130" s="3" t="s">
        <v>639</v>
      </c>
      <c r="F130" s="3" t="s">
        <v>657</v>
      </c>
      <c r="G130" s="3">
        <v>88.775385200250071</v>
      </c>
      <c r="H130" s="3">
        <f t="shared" si="1"/>
        <v>0.22588899037550428</v>
      </c>
      <c r="I130" s="3">
        <v>8.8000000000000007</v>
      </c>
      <c r="J130" s="3">
        <v>79</v>
      </c>
      <c r="K130" s="3">
        <v>3.6020400000000001</v>
      </c>
    </row>
    <row r="131" spans="1:11" x14ac:dyDescent="0.4">
      <c r="A131" s="3">
        <v>2</v>
      </c>
      <c r="B131" s="3" t="s">
        <v>88</v>
      </c>
      <c r="C131" s="3" t="s">
        <v>541</v>
      </c>
      <c r="D131" s="3" t="s">
        <v>2</v>
      </c>
      <c r="E131" s="3" t="s">
        <v>639</v>
      </c>
      <c r="F131" s="3" t="s">
        <v>657</v>
      </c>
      <c r="G131" s="3">
        <v>88.26638933677927</v>
      </c>
      <c r="H131" s="3">
        <f t="shared" ref="H131:H194" si="2">(G131/44.6596)/I131</f>
        <v>0.2125189120839707</v>
      </c>
      <c r="I131" s="3">
        <v>9.3000000000000007</v>
      </c>
      <c r="J131" s="3">
        <v>106</v>
      </c>
      <c r="K131" s="3">
        <v>4.68628</v>
      </c>
    </row>
    <row r="132" spans="1:11" x14ac:dyDescent="0.4">
      <c r="A132" s="3">
        <v>2</v>
      </c>
      <c r="B132" s="3" t="s">
        <v>58</v>
      </c>
      <c r="C132" s="3" t="s">
        <v>541</v>
      </c>
      <c r="D132" s="3" t="s">
        <v>2</v>
      </c>
      <c r="E132" s="3" t="s">
        <v>639</v>
      </c>
      <c r="F132" s="3" t="s">
        <v>657</v>
      </c>
      <c r="G132" s="3">
        <v>69.706582805041364</v>
      </c>
      <c r="H132" s="3">
        <f t="shared" si="2"/>
        <v>0.19034659470981841</v>
      </c>
      <c r="I132" s="3">
        <v>8.1999999999999993</v>
      </c>
      <c r="J132" s="3">
        <v>55</v>
      </c>
      <c r="K132" s="3">
        <v>2.6475600000000004</v>
      </c>
    </row>
    <row r="133" spans="1:11" x14ac:dyDescent="0.4">
      <c r="A133" s="3">
        <v>2</v>
      </c>
      <c r="B133" s="3" t="s">
        <v>6</v>
      </c>
      <c r="C133" s="3" t="s">
        <v>541</v>
      </c>
      <c r="D133" s="3" t="s">
        <v>2</v>
      </c>
      <c r="E133" s="3" t="s">
        <v>639</v>
      </c>
      <c r="F133" s="3" t="s">
        <v>657</v>
      </c>
      <c r="G133" s="3">
        <v>88.692456152132507</v>
      </c>
      <c r="H133" s="3">
        <f t="shared" si="2"/>
        <v>0.22314226978019425</v>
      </c>
      <c r="I133" s="3">
        <v>8.9</v>
      </c>
      <c r="J133" s="3">
        <v>67</v>
      </c>
      <c r="K133" s="3">
        <v>3.1270000000000002</v>
      </c>
    </row>
    <row r="134" spans="1:11" x14ac:dyDescent="0.4">
      <c r="A134" s="3">
        <v>2</v>
      </c>
      <c r="B134" s="3" t="s">
        <v>18</v>
      </c>
      <c r="C134" s="3" t="s">
        <v>541</v>
      </c>
      <c r="D134" s="3" t="s">
        <v>2</v>
      </c>
      <c r="E134" s="3" t="s">
        <v>639</v>
      </c>
      <c r="F134" s="3" t="s">
        <v>657</v>
      </c>
      <c r="G134" s="3">
        <v>104.81961237300581</v>
      </c>
      <c r="H134" s="3">
        <f t="shared" si="2"/>
        <v>0.24196691429086958</v>
      </c>
      <c r="I134" s="3">
        <v>9.6999999999999993</v>
      </c>
      <c r="J134" s="3">
        <v>70</v>
      </c>
      <c r="K134" s="3">
        <v>3.2570800000000002</v>
      </c>
    </row>
    <row r="135" spans="1:11" x14ac:dyDescent="0.4">
      <c r="A135" s="3">
        <v>2</v>
      </c>
      <c r="B135" s="3" t="s">
        <v>70</v>
      </c>
      <c r="C135" s="3" t="s">
        <v>541</v>
      </c>
      <c r="D135" s="3" t="s">
        <v>2</v>
      </c>
      <c r="E135" s="3" t="s">
        <v>639</v>
      </c>
      <c r="F135" s="3" t="s">
        <v>657</v>
      </c>
      <c r="G135" s="3">
        <v>97.56958857214434</v>
      </c>
      <c r="H135" s="3">
        <f t="shared" si="2"/>
        <v>0.2374716760156742</v>
      </c>
      <c r="I135" s="3">
        <v>9.1999999999999993</v>
      </c>
      <c r="J135" s="3">
        <v>79</v>
      </c>
      <c r="K135" s="3">
        <v>3.6042000000000001</v>
      </c>
    </row>
    <row r="136" spans="1:11" x14ac:dyDescent="0.4">
      <c r="A136" s="3">
        <v>2</v>
      </c>
      <c r="B136" s="3" t="s">
        <v>14</v>
      </c>
      <c r="C136" s="3" t="s">
        <v>541</v>
      </c>
      <c r="D136" s="3" t="s">
        <v>2</v>
      </c>
      <c r="E136" s="3" t="s">
        <v>639</v>
      </c>
      <c r="F136" s="3" t="s">
        <v>657</v>
      </c>
      <c r="G136" s="3">
        <v>77.211124436933574</v>
      </c>
      <c r="H136" s="3">
        <f t="shared" si="2"/>
        <v>0.21344207258476597</v>
      </c>
      <c r="I136" s="3">
        <v>8.1</v>
      </c>
      <c r="J136" s="3">
        <v>57</v>
      </c>
      <c r="K136" s="3">
        <v>2.7396400000000001</v>
      </c>
    </row>
    <row r="137" spans="1:11" x14ac:dyDescent="0.4">
      <c r="A137" s="3">
        <v>2</v>
      </c>
      <c r="B137" s="3" t="s">
        <v>165</v>
      </c>
      <c r="C137" s="3" t="s">
        <v>541</v>
      </c>
      <c r="D137" s="3" t="s">
        <v>2</v>
      </c>
      <c r="E137" s="3" t="s">
        <v>639</v>
      </c>
      <c r="F137" s="3" t="s">
        <v>657</v>
      </c>
      <c r="G137" s="3">
        <v>106.85754964006378</v>
      </c>
      <c r="H137" s="3">
        <f t="shared" si="2"/>
        <v>0.28149549992034856</v>
      </c>
      <c r="I137" s="3">
        <v>8.5</v>
      </c>
      <c r="J137" s="3">
        <v>73</v>
      </c>
      <c r="K137" s="3">
        <v>3.3649600000000004</v>
      </c>
    </row>
    <row r="138" spans="1:11" x14ac:dyDescent="0.4">
      <c r="A138" s="3">
        <v>2</v>
      </c>
      <c r="B138" s="3" t="s">
        <v>150</v>
      </c>
      <c r="C138" s="3" t="s">
        <v>542</v>
      </c>
      <c r="D138" s="3" t="s">
        <v>2</v>
      </c>
      <c r="E138" s="3" t="s">
        <v>639</v>
      </c>
      <c r="F138" s="3" t="s">
        <v>657</v>
      </c>
      <c r="G138" s="3">
        <v>51.078305766710514</v>
      </c>
      <c r="H138" s="3">
        <f t="shared" si="2"/>
        <v>0.13299129145469418</v>
      </c>
      <c r="I138" s="3">
        <v>8.6</v>
      </c>
      <c r="J138" s="3">
        <v>56</v>
      </c>
      <c r="K138" s="3">
        <v>2.7056800000000001</v>
      </c>
    </row>
    <row r="139" spans="1:11" x14ac:dyDescent="0.4">
      <c r="A139" s="3">
        <v>2</v>
      </c>
      <c r="B139" s="3" t="s">
        <v>5</v>
      </c>
      <c r="C139" s="3" t="s">
        <v>541</v>
      </c>
      <c r="D139" s="3" t="s">
        <v>2</v>
      </c>
      <c r="E139" s="3" t="s">
        <v>639</v>
      </c>
      <c r="F139" s="3" t="s">
        <v>657</v>
      </c>
      <c r="G139" s="3">
        <v>96.402258035955015</v>
      </c>
      <c r="H139" s="3">
        <f t="shared" si="2"/>
        <v>0.25697631169994012</v>
      </c>
      <c r="I139" s="3">
        <v>8.4</v>
      </c>
      <c r="J139" s="3">
        <v>75</v>
      </c>
      <c r="K139" s="3">
        <v>3.4680000000000004</v>
      </c>
    </row>
    <row r="140" spans="1:11" x14ac:dyDescent="0.4">
      <c r="A140" s="3">
        <v>2</v>
      </c>
      <c r="B140" s="3" t="s">
        <v>68</v>
      </c>
      <c r="C140" s="3" t="s">
        <v>541</v>
      </c>
      <c r="D140" s="3" t="s">
        <v>2</v>
      </c>
      <c r="E140" s="3" t="s">
        <v>639</v>
      </c>
      <c r="F140" s="3" t="s">
        <v>657</v>
      </c>
      <c r="G140" s="3">
        <v>112.74013679070009</v>
      </c>
      <c r="H140" s="3">
        <f t="shared" si="2"/>
        <v>0.26025075268262965</v>
      </c>
      <c r="I140" s="3">
        <v>9.6999999999999993</v>
      </c>
      <c r="J140" s="3">
        <v>122</v>
      </c>
      <c r="K140" s="3">
        <v>5.3231600000000006</v>
      </c>
    </row>
    <row r="141" spans="1:11" x14ac:dyDescent="0.4">
      <c r="A141" s="3">
        <v>2</v>
      </c>
      <c r="B141" s="3" t="s">
        <v>140</v>
      </c>
      <c r="C141" s="3" t="s">
        <v>541</v>
      </c>
      <c r="D141" s="3" t="s">
        <v>2</v>
      </c>
      <c r="E141" s="3" t="s">
        <v>639</v>
      </c>
      <c r="F141" s="3" t="s">
        <v>657</v>
      </c>
      <c r="G141" s="3">
        <v>127.65969618855263</v>
      </c>
      <c r="H141" s="3">
        <f t="shared" si="2"/>
        <v>0.31412144405006076</v>
      </c>
      <c r="I141" s="3">
        <v>9.1</v>
      </c>
      <c r="J141" s="3">
        <v>70</v>
      </c>
      <c r="K141" s="3">
        <v>3.2612800000000002</v>
      </c>
    </row>
    <row r="142" spans="1:11" x14ac:dyDescent="0.4">
      <c r="A142" s="3">
        <v>2</v>
      </c>
      <c r="B142" s="3" t="s">
        <v>144</v>
      </c>
      <c r="C142" s="3" t="s">
        <v>541</v>
      </c>
      <c r="D142" s="3" t="s">
        <v>2</v>
      </c>
      <c r="E142" s="3" t="s">
        <v>639</v>
      </c>
      <c r="F142" s="3" t="s">
        <v>657</v>
      </c>
      <c r="G142" s="3">
        <v>89.868324922402252</v>
      </c>
      <c r="H142" s="3">
        <f t="shared" si="2"/>
        <v>0.26133711517531305</v>
      </c>
      <c r="I142" s="3">
        <v>7.7</v>
      </c>
      <c r="J142" s="3">
        <v>48</v>
      </c>
      <c r="K142" s="3">
        <v>2.3883600000000005</v>
      </c>
    </row>
    <row r="143" spans="1:11" x14ac:dyDescent="0.4">
      <c r="A143" s="3">
        <v>2</v>
      </c>
      <c r="B143" s="3" t="s">
        <v>19</v>
      </c>
      <c r="C143" s="3" t="s">
        <v>541</v>
      </c>
      <c r="D143" s="3" t="s">
        <v>2</v>
      </c>
      <c r="E143" s="3" t="s">
        <v>639</v>
      </c>
      <c r="F143" s="3" t="s">
        <v>657</v>
      </c>
      <c r="G143" s="3">
        <v>119.48658670523736</v>
      </c>
      <c r="H143" s="3">
        <f t="shared" si="2"/>
        <v>0.27869751293030448</v>
      </c>
      <c r="I143" s="3">
        <v>9.6</v>
      </c>
      <c r="J143" s="3">
        <v>72</v>
      </c>
      <c r="K143" s="3">
        <v>3.3247200000000001</v>
      </c>
    </row>
    <row r="144" spans="1:11" x14ac:dyDescent="0.4">
      <c r="A144" s="3">
        <v>2</v>
      </c>
      <c r="B144" s="3" t="s">
        <v>185</v>
      </c>
      <c r="C144" s="3" t="s">
        <v>541</v>
      </c>
      <c r="D144" s="3" t="s">
        <v>2</v>
      </c>
      <c r="E144" s="3" t="s">
        <v>639</v>
      </c>
      <c r="F144" s="3" t="s">
        <v>657</v>
      </c>
      <c r="G144" s="3">
        <v>94.13997913680447</v>
      </c>
      <c r="H144" s="3">
        <f t="shared" si="2"/>
        <v>0.28485742824098004</v>
      </c>
      <c r="I144" s="3">
        <v>7.4</v>
      </c>
      <c r="J144" s="3">
        <v>52</v>
      </c>
      <c r="K144" s="3">
        <v>2.524</v>
      </c>
    </row>
    <row r="145" spans="1:11" x14ac:dyDescent="0.4">
      <c r="A145" s="3">
        <v>2</v>
      </c>
      <c r="B145" s="3" t="s">
        <v>12</v>
      </c>
      <c r="C145" s="3" t="s">
        <v>541</v>
      </c>
      <c r="D145" s="3" t="s">
        <v>2</v>
      </c>
      <c r="E145" s="3" t="s">
        <v>639</v>
      </c>
      <c r="F145" s="3" t="s">
        <v>657</v>
      </c>
      <c r="G145" s="3">
        <v>101.6410910905316</v>
      </c>
      <c r="H145" s="3">
        <f t="shared" si="2"/>
        <v>0.29557232263766448</v>
      </c>
      <c r="I145" s="3">
        <v>7.7</v>
      </c>
      <c r="J145" s="3">
        <v>45</v>
      </c>
      <c r="K145" s="3">
        <v>2.2625999999999999</v>
      </c>
    </row>
    <row r="146" spans="1:11" x14ac:dyDescent="0.4">
      <c r="A146" s="3">
        <v>2</v>
      </c>
      <c r="B146" s="3" t="s">
        <v>34</v>
      </c>
      <c r="C146" s="3" t="s">
        <v>541</v>
      </c>
      <c r="D146" s="3" t="s">
        <v>2</v>
      </c>
      <c r="E146" s="3" t="s">
        <v>639</v>
      </c>
      <c r="F146" s="3" t="s">
        <v>657</v>
      </c>
      <c r="G146" s="3">
        <v>85.931616507094105</v>
      </c>
      <c r="H146" s="3">
        <f t="shared" si="2"/>
        <v>0.2672425802536611</v>
      </c>
      <c r="I146" s="3">
        <v>7.2</v>
      </c>
      <c r="J146" s="3">
        <v>60</v>
      </c>
      <c r="K146" s="3">
        <v>2.8648000000000002</v>
      </c>
    </row>
    <row r="147" spans="1:11" x14ac:dyDescent="0.4">
      <c r="A147" s="3">
        <v>2</v>
      </c>
      <c r="B147" s="3" t="s">
        <v>46</v>
      </c>
      <c r="C147" s="3" t="s">
        <v>541</v>
      </c>
      <c r="D147" s="3" t="s">
        <v>2</v>
      </c>
      <c r="E147" s="3" t="s">
        <v>639</v>
      </c>
      <c r="F147" s="3" t="s">
        <v>657</v>
      </c>
      <c r="G147" s="3">
        <v>114.54179043473923</v>
      </c>
      <c r="H147" s="3">
        <f t="shared" si="2"/>
        <v>0.31277734302651022</v>
      </c>
      <c r="I147" s="3">
        <v>8.1999999999999993</v>
      </c>
      <c r="J147" s="3">
        <v>60</v>
      </c>
      <c r="K147" s="3">
        <v>2.8639600000000001</v>
      </c>
    </row>
    <row r="148" spans="1:11" x14ac:dyDescent="0.4">
      <c r="A148" s="3">
        <v>2</v>
      </c>
      <c r="B148" s="3" t="s">
        <v>167</v>
      </c>
      <c r="C148" s="3" t="s">
        <v>541</v>
      </c>
      <c r="D148" s="3" t="s">
        <v>2</v>
      </c>
      <c r="E148" s="3" t="s">
        <v>639</v>
      </c>
      <c r="F148" s="3" t="s">
        <v>657</v>
      </c>
      <c r="G148" s="3">
        <v>115.4765211960908</v>
      </c>
      <c r="H148" s="3">
        <f t="shared" si="2"/>
        <v>0.26656745693192485</v>
      </c>
      <c r="I148" s="3">
        <v>9.6999999999999993</v>
      </c>
      <c r="J148" s="3">
        <v>74</v>
      </c>
      <c r="K148" s="3">
        <v>3.4175600000000004</v>
      </c>
    </row>
    <row r="149" spans="1:11" x14ac:dyDescent="0.4">
      <c r="A149" s="3">
        <v>2</v>
      </c>
      <c r="B149" s="3" t="s">
        <v>182</v>
      </c>
      <c r="C149" s="3" t="s">
        <v>541</v>
      </c>
      <c r="D149" s="3" t="s">
        <v>2</v>
      </c>
      <c r="E149" s="3" t="s">
        <v>639</v>
      </c>
      <c r="F149" s="3" t="s">
        <v>657</v>
      </c>
      <c r="G149" s="3">
        <v>140.74967237326103</v>
      </c>
      <c r="H149" s="3">
        <f t="shared" si="2"/>
        <v>0.32490831763826916</v>
      </c>
      <c r="I149" s="3">
        <v>9.6999999999999993</v>
      </c>
      <c r="J149" s="3">
        <v>96</v>
      </c>
      <c r="K149" s="3">
        <v>4.2890800000000002</v>
      </c>
    </row>
    <row r="150" spans="1:11" x14ac:dyDescent="0.4">
      <c r="A150" s="3">
        <v>2</v>
      </c>
      <c r="B150" s="3" t="s">
        <v>117</v>
      </c>
      <c r="C150" s="3" t="s">
        <v>541</v>
      </c>
      <c r="D150" s="3" t="s">
        <v>2</v>
      </c>
      <c r="E150" s="3" t="s">
        <v>639</v>
      </c>
      <c r="F150" s="3" t="s">
        <v>657</v>
      </c>
      <c r="G150" s="3">
        <v>95.937858325219452</v>
      </c>
      <c r="H150" s="3">
        <f t="shared" si="2"/>
        <v>0.26521016847778645</v>
      </c>
      <c r="I150" s="3">
        <v>8.1</v>
      </c>
      <c r="J150" s="3">
        <v>60</v>
      </c>
      <c r="K150" s="3">
        <v>2.8702800000000002</v>
      </c>
    </row>
    <row r="151" spans="1:11" x14ac:dyDescent="0.4">
      <c r="A151" s="3">
        <v>2</v>
      </c>
      <c r="B151" s="3" t="s">
        <v>173</v>
      </c>
      <c r="C151" s="3" t="s">
        <v>541</v>
      </c>
      <c r="D151" s="3" t="s">
        <v>2</v>
      </c>
      <c r="E151" s="3" t="s">
        <v>639</v>
      </c>
      <c r="F151" s="3" t="s">
        <v>657</v>
      </c>
      <c r="G151" s="3">
        <v>106.61099551334937</v>
      </c>
      <c r="H151" s="3">
        <f t="shared" si="2"/>
        <v>0.27438977096363415</v>
      </c>
      <c r="I151" s="3">
        <v>8.6999999999999993</v>
      </c>
      <c r="J151" s="3">
        <v>66</v>
      </c>
      <c r="K151" s="3">
        <v>3.0834400000000004</v>
      </c>
    </row>
    <row r="152" spans="1:11" x14ac:dyDescent="0.4">
      <c r="A152" s="3">
        <v>2</v>
      </c>
      <c r="B152" s="3" t="s">
        <v>107</v>
      </c>
      <c r="C152" s="3" t="s">
        <v>541</v>
      </c>
      <c r="D152" s="3" t="s">
        <v>2</v>
      </c>
      <c r="E152" s="3" t="s">
        <v>639</v>
      </c>
      <c r="F152" s="3" t="s">
        <v>657</v>
      </c>
      <c r="G152" s="3">
        <v>86.385949205074695</v>
      </c>
      <c r="H152" s="3">
        <f t="shared" si="2"/>
        <v>0.28033620505656476</v>
      </c>
      <c r="I152" s="3">
        <v>6.9</v>
      </c>
      <c r="J152" s="3">
        <v>50</v>
      </c>
      <c r="K152" s="3">
        <v>2.44956</v>
      </c>
    </row>
    <row r="153" spans="1:11" x14ac:dyDescent="0.4">
      <c r="A153" s="3">
        <v>2</v>
      </c>
      <c r="B153" s="3" t="s">
        <v>83</v>
      </c>
      <c r="C153" s="3" t="s">
        <v>541</v>
      </c>
      <c r="D153" s="3" t="s">
        <v>2</v>
      </c>
      <c r="E153" s="3" t="s">
        <v>639</v>
      </c>
      <c r="F153" s="3" t="s">
        <v>657</v>
      </c>
      <c r="G153" s="3">
        <v>114.16200229872354</v>
      </c>
      <c r="H153" s="3">
        <f t="shared" si="2"/>
        <v>0.287221364936531</v>
      </c>
      <c r="I153" s="3">
        <v>8.9</v>
      </c>
      <c r="J153" s="3">
        <v>136</v>
      </c>
      <c r="K153" s="3">
        <v>5.9025200000000009</v>
      </c>
    </row>
    <row r="154" spans="1:11" x14ac:dyDescent="0.4">
      <c r="A154" s="3">
        <v>2</v>
      </c>
      <c r="B154" s="3" t="s">
        <v>112</v>
      </c>
      <c r="C154" s="3" t="s">
        <v>541</v>
      </c>
      <c r="D154" s="3" t="s">
        <v>2</v>
      </c>
      <c r="E154" s="3" t="s">
        <v>639</v>
      </c>
      <c r="F154" s="3" t="s">
        <v>657</v>
      </c>
      <c r="G154" s="3">
        <v>113.82412792544955</v>
      </c>
      <c r="H154" s="3">
        <f t="shared" si="2"/>
        <v>0.26828469466917126</v>
      </c>
      <c r="I154" s="3">
        <v>9.5</v>
      </c>
      <c r="J154" s="3">
        <v>102</v>
      </c>
      <c r="K154" s="3">
        <v>4.5424000000000007</v>
      </c>
    </row>
    <row r="155" spans="1:11" x14ac:dyDescent="0.4">
      <c r="A155" s="3">
        <v>2</v>
      </c>
      <c r="B155" s="3" t="s">
        <v>84</v>
      </c>
      <c r="C155" s="3" t="s">
        <v>541</v>
      </c>
      <c r="D155" s="3" t="s">
        <v>2</v>
      </c>
      <c r="E155" s="3" t="s">
        <v>639</v>
      </c>
      <c r="F155" s="3" t="s">
        <v>657</v>
      </c>
      <c r="G155" s="3">
        <v>157.89644395217937</v>
      </c>
      <c r="H155" s="3">
        <f t="shared" si="2"/>
        <v>0.36828691356435539</v>
      </c>
      <c r="I155" s="3">
        <v>9.6</v>
      </c>
      <c r="J155" s="3">
        <v>70</v>
      </c>
      <c r="K155" s="3">
        <v>3.2744800000000001</v>
      </c>
    </row>
    <row r="156" spans="1:11" x14ac:dyDescent="0.4">
      <c r="A156" s="3">
        <v>2</v>
      </c>
      <c r="B156" s="3" t="s">
        <v>54</v>
      </c>
      <c r="C156" s="3" t="s">
        <v>541</v>
      </c>
      <c r="D156" s="3" t="s">
        <v>2</v>
      </c>
      <c r="E156" s="3" t="s">
        <v>639</v>
      </c>
      <c r="F156" s="3" t="s">
        <v>657</v>
      </c>
      <c r="G156" s="3">
        <v>111.4233098379087</v>
      </c>
      <c r="H156" s="3">
        <f t="shared" si="2"/>
        <v>0.33715492373755751</v>
      </c>
      <c r="I156" s="3">
        <v>7.4</v>
      </c>
      <c r="J156" s="3">
        <v>52</v>
      </c>
      <c r="K156" s="3">
        <v>2.55192</v>
      </c>
    </row>
    <row r="157" spans="1:11" x14ac:dyDescent="0.4">
      <c r="A157" s="3">
        <v>2</v>
      </c>
      <c r="B157" s="3" t="s">
        <v>75</v>
      </c>
      <c r="C157" s="3" t="s">
        <v>541</v>
      </c>
      <c r="D157" s="3" t="s">
        <v>2</v>
      </c>
      <c r="E157" s="3" t="s">
        <v>639</v>
      </c>
      <c r="F157" s="3" t="s">
        <v>657</v>
      </c>
      <c r="G157" s="3">
        <v>102.43912640686096</v>
      </c>
      <c r="H157" s="3">
        <f t="shared" si="2"/>
        <v>0.27972880167042713</v>
      </c>
      <c r="I157" s="3">
        <v>8.1999999999999993</v>
      </c>
      <c r="J157" s="3">
        <v>66</v>
      </c>
      <c r="K157" s="3">
        <v>3.11816</v>
      </c>
    </row>
    <row r="158" spans="1:11" x14ac:dyDescent="0.4">
      <c r="A158" s="3">
        <v>2</v>
      </c>
      <c r="B158" s="3" t="s">
        <v>87</v>
      </c>
      <c r="C158" s="3" t="s">
        <v>541</v>
      </c>
      <c r="D158" s="3" t="s">
        <v>2</v>
      </c>
      <c r="E158" s="3" t="s">
        <v>639</v>
      </c>
      <c r="F158" s="3" t="s">
        <v>657</v>
      </c>
      <c r="G158" s="3">
        <v>108.76901757470637</v>
      </c>
      <c r="H158" s="3">
        <f t="shared" si="2"/>
        <v>0.28319913709718386</v>
      </c>
      <c r="I158" s="3">
        <v>8.6</v>
      </c>
      <c r="J158" s="3">
        <v>69</v>
      </c>
      <c r="K158" s="3">
        <v>3.2262000000000004</v>
      </c>
    </row>
    <row r="159" spans="1:11" x14ac:dyDescent="0.4">
      <c r="A159" s="3">
        <v>2</v>
      </c>
      <c r="B159" s="3" t="s">
        <v>64</v>
      </c>
      <c r="C159" s="3" t="s">
        <v>541</v>
      </c>
      <c r="D159" s="3" t="s">
        <v>2</v>
      </c>
      <c r="E159" s="3" t="s">
        <v>639</v>
      </c>
      <c r="F159" s="3" t="s">
        <v>657</v>
      </c>
      <c r="G159" s="3">
        <v>141.89087145830553</v>
      </c>
      <c r="H159" s="3">
        <f t="shared" si="2"/>
        <v>0.36519125943627301</v>
      </c>
      <c r="I159" s="3">
        <v>8.6999999999999993</v>
      </c>
      <c r="J159" s="3">
        <v>78</v>
      </c>
      <c r="K159" s="3">
        <v>3.5663200000000002</v>
      </c>
    </row>
    <row r="160" spans="1:11" x14ac:dyDescent="0.4">
      <c r="A160" s="3">
        <v>2</v>
      </c>
      <c r="B160" s="3" t="s">
        <v>40</v>
      </c>
      <c r="C160" s="3" t="s">
        <v>541</v>
      </c>
      <c r="D160" s="3" t="s">
        <v>2</v>
      </c>
      <c r="E160" s="3" t="s">
        <v>639</v>
      </c>
      <c r="F160" s="3" t="s">
        <v>657</v>
      </c>
      <c r="G160" s="3">
        <v>104.04622082202337</v>
      </c>
      <c r="H160" s="3">
        <f t="shared" si="2"/>
        <v>0.24523806238164478</v>
      </c>
      <c r="I160" s="3">
        <v>9.5</v>
      </c>
      <c r="J160" s="3">
        <v>47</v>
      </c>
      <c r="K160" s="3">
        <v>2.3498000000000001</v>
      </c>
    </row>
    <row r="161" spans="1:11" x14ac:dyDescent="0.4">
      <c r="A161" s="3">
        <v>2</v>
      </c>
      <c r="B161" s="3" t="s">
        <v>145</v>
      </c>
      <c r="C161" s="3" t="s">
        <v>541</v>
      </c>
      <c r="D161" s="3" t="s">
        <v>2</v>
      </c>
      <c r="E161" s="3" t="s">
        <v>639</v>
      </c>
      <c r="F161" s="3" t="s">
        <v>657</v>
      </c>
      <c r="G161" s="3">
        <v>131.37844027650792</v>
      </c>
      <c r="H161" s="3">
        <f t="shared" si="2"/>
        <v>0.29126473062926417</v>
      </c>
      <c r="I161" s="3">
        <v>10.1</v>
      </c>
      <c r="J161" s="3">
        <v>69</v>
      </c>
      <c r="K161" s="3">
        <v>3.2095600000000002</v>
      </c>
    </row>
    <row r="162" spans="1:11" x14ac:dyDescent="0.4">
      <c r="A162" s="3">
        <v>6</v>
      </c>
      <c r="B162" s="3" t="s">
        <v>60</v>
      </c>
      <c r="C162" s="3" t="s">
        <v>541</v>
      </c>
      <c r="D162" s="3" t="s">
        <v>2</v>
      </c>
      <c r="E162" s="3" t="s">
        <v>639</v>
      </c>
      <c r="F162" s="3" t="s">
        <v>659</v>
      </c>
      <c r="G162" s="3">
        <v>70.762195677072256</v>
      </c>
      <c r="H162" s="3">
        <f t="shared" si="2"/>
        <v>0.21411877570063401</v>
      </c>
      <c r="I162" s="3">
        <v>7.4</v>
      </c>
      <c r="J162" s="3">
        <v>64</v>
      </c>
      <c r="K162" s="3">
        <v>3.0168400000000002</v>
      </c>
    </row>
    <row r="163" spans="1:11" x14ac:dyDescent="0.4">
      <c r="A163" s="3">
        <v>6</v>
      </c>
      <c r="B163" s="3" t="s">
        <v>110</v>
      </c>
      <c r="C163" s="3" t="s">
        <v>541</v>
      </c>
      <c r="D163" s="3" t="s">
        <v>2</v>
      </c>
      <c r="E163" s="3" t="s">
        <v>639</v>
      </c>
      <c r="F163" s="3" t="s">
        <v>659</v>
      </c>
      <c r="G163" s="3">
        <v>22.90990389928686</v>
      </c>
      <c r="H163" s="3">
        <f t="shared" si="2"/>
        <v>6.1070173306967915E-2</v>
      </c>
      <c r="I163" s="3">
        <v>8.4</v>
      </c>
      <c r="J163" s="3">
        <v>77</v>
      </c>
      <c r="K163" s="3">
        <v>3.5207600000000001</v>
      </c>
    </row>
    <row r="164" spans="1:11" x14ac:dyDescent="0.4">
      <c r="A164" s="3">
        <v>6</v>
      </c>
      <c r="B164" s="3" t="s">
        <v>175</v>
      </c>
      <c r="C164" s="3" t="s">
        <v>541</v>
      </c>
      <c r="D164" s="3" t="s">
        <v>2</v>
      </c>
      <c r="E164" s="3" t="s">
        <v>639</v>
      </c>
      <c r="F164" s="3" t="s">
        <v>659</v>
      </c>
      <c r="G164" s="3">
        <v>80.534674218085371</v>
      </c>
      <c r="H164" s="3">
        <f t="shared" si="2"/>
        <v>0.19184046730913104</v>
      </c>
      <c r="I164" s="3">
        <v>9.4</v>
      </c>
      <c r="J164" s="3">
        <v>93</v>
      </c>
      <c r="K164" s="3">
        <v>4.1805200000000005</v>
      </c>
    </row>
    <row r="165" spans="1:11" x14ac:dyDescent="0.4">
      <c r="A165" s="3">
        <v>6</v>
      </c>
      <c r="B165" s="3" t="s">
        <v>92</v>
      </c>
      <c r="C165" s="3" t="s">
        <v>541</v>
      </c>
      <c r="D165" s="3" t="s">
        <v>2</v>
      </c>
      <c r="E165" s="3" t="s">
        <v>639</v>
      </c>
      <c r="F165" s="3" t="s">
        <v>659</v>
      </c>
      <c r="G165" s="3">
        <v>71.484842878521206</v>
      </c>
      <c r="H165" s="3">
        <f t="shared" si="2"/>
        <v>0.17028299669033348</v>
      </c>
      <c r="I165" s="3">
        <v>9.4</v>
      </c>
      <c r="J165" s="3">
        <v>65</v>
      </c>
      <c r="K165" s="3">
        <v>3.0701200000000002</v>
      </c>
    </row>
    <row r="166" spans="1:11" x14ac:dyDescent="0.4">
      <c r="A166" s="3">
        <v>6</v>
      </c>
      <c r="B166" s="3" t="s">
        <v>38</v>
      </c>
      <c r="C166" s="3" t="s">
        <v>541</v>
      </c>
      <c r="D166" s="3" t="s">
        <v>2</v>
      </c>
      <c r="E166" s="3" t="s">
        <v>639</v>
      </c>
      <c r="F166" s="3" t="s">
        <v>659</v>
      </c>
      <c r="G166" s="3">
        <v>57.956410776158648</v>
      </c>
      <c r="H166" s="3">
        <f t="shared" si="2"/>
        <v>0.14581313462243545</v>
      </c>
      <c r="I166" s="3">
        <v>8.9</v>
      </c>
      <c r="J166" s="3">
        <v>59</v>
      </c>
      <c r="K166" s="3">
        <v>2.8082400000000001</v>
      </c>
    </row>
    <row r="167" spans="1:11" x14ac:dyDescent="0.4">
      <c r="A167" s="3">
        <v>6</v>
      </c>
      <c r="B167" s="3" t="s">
        <v>56</v>
      </c>
      <c r="C167" s="3" t="s">
        <v>541</v>
      </c>
      <c r="D167" s="3" t="s">
        <v>2</v>
      </c>
      <c r="E167" s="3" t="s">
        <v>639</v>
      </c>
      <c r="F167" s="3" t="s">
        <v>659</v>
      </c>
      <c r="G167" s="3">
        <v>46.516593522763728</v>
      </c>
      <c r="H167" s="3">
        <f t="shared" si="2"/>
        <v>0.13705013951960979</v>
      </c>
      <c r="I167" s="3">
        <v>7.6</v>
      </c>
      <c r="J167" s="3">
        <v>72</v>
      </c>
      <c r="K167" s="3">
        <v>3.3247200000000001</v>
      </c>
    </row>
    <row r="168" spans="1:11" x14ac:dyDescent="0.4">
      <c r="A168" s="3">
        <v>6</v>
      </c>
      <c r="B168" s="3" t="s">
        <v>100</v>
      </c>
      <c r="C168" s="3" t="s">
        <v>541</v>
      </c>
      <c r="D168" s="3" t="s">
        <v>2</v>
      </c>
      <c r="E168" s="3" t="s">
        <v>639</v>
      </c>
      <c r="F168" s="3" t="s">
        <v>659</v>
      </c>
      <c r="G168" s="3">
        <v>79.077849490881732</v>
      </c>
      <c r="H168" s="3">
        <f t="shared" si="2"/>
        <v>0.17359605420208216</v>
      </c>
      <c r="I168" s="3">
        <v>10.199999999999999</v>
      </c>
      <c r="J168" s="3">
        <v>96</v>
      </c>
      <c r="K168" s="3">
        <v>4.2878000000000007</v>
      </c>
    </row>
    <row r="169" spans="1:11" x14ac:dyDescent="0.4">
      <c r="A169" s="3">
        <v>6</v>
      </c>
      <c r="B169" s="3" t="s">
        <v>50</v>
      </c>
      <c r="C169" s="3" t="s">
        <v>541</v>
      </c>
      <c r="D169" s="3" t="s">
        <v>2</v>
      </c>
      <c r="E169" s="3" t="s">
        <v>639</v>
      </c>
      <c r="F169" s="3" t="s">
        <v>659</v>
      </c>
      <c r="G169" s="3">
        <v>50.702852146002897</v>
      </c>
      <c r="H169" s="3">
        <f t="shared" si="2"/>
        <v>0.1275638312776238</v>
      </c>
      <c r="I169" s="3">
        <v>8.9</v>
      </c>
      <c r="J169" s="3">
        <v>87</v>
      </c>
      <c r="K169" s="3">
        <v>3.9266800000000002</v>
      </c>
    </row>
    <row r="170" spans="1:11" x14ac:dyDescent="0.4">
      <c r="A170" s="3">
        <v>6</v>
      </c>
      <c r="B170" s="3" t="s">
        <v>132</v>
      </c>
      <c r="C170" s="3" t="s">
        <v>541</v>
      </c>
      <c r="D170" s="3" t="s">
        <v>2</v>
      </c>
      <c r="E170" s="3" t="s">
        <v>639</v>
      </c>
      <c r="F170" s="3" t="s">
        <v>659</v>
      </c>
      <c r="G170" s="3">
        <v>56.466352654999355</v>
      </c>
      <c r="H170" s="3">
        <f t="shared" si="2"/>
        <v>0.14367864879046507</v>
      </c>
      <c r="I170" s="3">
        <v>8.8000000000000007</v>
      </c>
      <c r="J170" s="3">
        <v>79</v>
      </c>
      <c r="K170" s="3">
        <v>3.6020400000000001</v>
      </c>
    </row>
    <row r="171" spans="1:11" x14ac:dyDescent="0.4">
      <c r="A171" s="3">
        <v>6</v>
      </c>
      <c r="B171" s="3" t="s">
        <v>88</v>
      </c>
      <c r="C171" s="3" t="s">
        <v>541</v>
      </c>
      <c r="D171" s="3" t="s">
        <v>2</v>
      </c>
      <c r="E171" s="3" t="s">
        <v>639</v>
      </c>
      <c r="F171" s="3" t="s">
        <v>659</v>
      </c>
      <c r="G171" s="3">
        <v>35.305335232410812</v>
      </c>
      <c r="H171" s="3">
        <f t="shared" si="2"/>
        <v>8.5004626231215047E-2</v>
      </c>
      <c r="I171" s="3">
        <v>9.3000000000000007</v>
      </c>
      <c r="J171" s="3">
        <v>106</v>
      </c>
      <c r="K171" s="3">
        <v>4.68628</v>
      </c>
    </row>
    <row r="172" spans="1:11" x14ac:dyDescent="0.4">
      <c r="A172" s="3">
        <v>6</v>
      </c>
      <c r="B172" s="3" t="s">
        <v>58</v>
      </c>
      <c r="C172" s="3" t="s">
        <v>541</v>
      </c>
      <c r="D172" s="3" t="s">
        <v>2</v>
      </c>
      <c r="E172" s="3" t="s">
        <v>639</v>
      </c>
      <c r="F172" s="3" t="s">
        <v>659</v>
      </c>
      <c r="G172" s="3">
        <v>57.874482933055674</v>
      </c>
      <c r="H172" s="3">
        <f t="shared" si="2"/>
        <v>0.15803687834919847</v>
      </c>
      <c r="I172" s="3">
        <v>8.1999999999999993</v>
      </c>
      <c r="J172" s="3">
        <v>55</v>
      </c>
      <c r="K172" s="3">
        <v>2.6475600000000004</v>
      </c>
    </row>
    <row r="173" spans="1:11" x14ac:dyDescent="0.4">
      <c r="A173" s="3">
        <v>6</v>
      </c>
      <c r="B173" s="3" t="s">
        <v>6</v>
      </c>
      <c r="C173" s="3" t="s">
        <v>541</v>
      </c>
      <c r="D173" s="3" t="s">
        <v>2</v>
      </c>
      <c r="E173" s="3" t="s">
        <v>639</v>
      </c>
      <c r="F173" s="3" t="s">
        <v>659</v>
      </c>
      <c r="G173" s="3">
        <v>20.402722685561002</v>
      </c>
      <c r="H173" s="3">
        <f t="shared" si="2"/>
        <v>5.1331421490264796E-2</v>
      </c>
      <c r="I173" s="3">
        <v>8.9</v>
      </c>
      <c r="J173" s="3">
        <v>67</v>
      </c>
      <c r="K173" s="3">
        <v>3.1270000000000002</v>
      </c>
    </row>
    <row r="174" spans="1:11" x14ac:dyDescent="0.4">
      <c r="A174" s="3">
        <v>6</v>
      </c>
      <c r="B174" s="3" t="s">
        <v>18</v>
      </c>
      <c r="C174" s="3" t="s">
        <v>541</v>
      </c>
      <c r="D174" s="3" t="s">
        <v>2</v>
      </c>
      <c r="E174" s="3" t="s">
        <v>639</v>
      </c>
      <c r="F174" s="3" t="s">
        <v>659</v>
      </c>
      <c r="G174" s="3">
        <v>86.594372986713807</v>
      </c>
      <c r="H174" s="3">
        <f t="shared" si="2"/>
        <v>0.19989554199061119</v>
      </c>
      <c r="I174" s="3">
        <v>9.6999999999999993</v>
      </c>
      <c r="J174" s="3">
        <v>70</v>
      </c>
      <c r="K174" s="3">
        <v>3.2570800000000002</v>
      </c>
    </row>
    <row r="175" spans="1:11" x14ac:dyDescent="0.4">
      <c r="A175" s="3">
        <v>6</v>
      </c>
      <c r="B175" s="3" t="s">
        <v>70</v>
      </c>
      <c r="C175" s="3" t="s">
        <v>541</v>
      </c>
      <c r="D175" s="3" t="s">
        <v>2</v>
      </c>
      <c r="E175" s="3" t="s">
        <v>639</v>
      </c>
      <c r="F175" s="3" t="s">
        <v>659</v>
      </c>
      <c r="G175" s="3">
        <v>20.535692128773462</v>
      </c>
      <c r="H175" s="3">
        <f t="shared" si="2"/>
        <v>4.9981201103004157E-2</v>
      </c>
      <c r="I175" s="3">
        <v>9.1999999999999993</v>
      </c>
      <c r="J175" s="3">
        <v>79</v>
      </c>
      <c r="K175" s="3">
        <v>3.6042000000000001</v>
      </c>
    </row>
    <row r="176" spans="1:11" x14ac:dyDescent="0.4">
      <c r="A176" s="3">
        <v>6</v>
      </c>
      <c r="B176" s="3" t="s">
        <v>14</v>
      </c>
      <c r="C176" s="3" t="s">
        <v>541</v>
      </c>
      <c r="D176" s="3" t="s">
        <v>2</v>
      </c>
      <c r="E176" s="3" t="s">
        <v>639</v>
      </c>
      <c r="F176" s="3" t="s">
        <v>659</v>
      </c>
      <c r="G176" s="3">
        <v>60.2172723300136</v>
      </c>
      <c r="H176" s="3">
        <f t="shared" si="2"/>
        <v>0.1664643470128154</v>
      </c>
      <c r="I176" s="3">
        <v>8.1</v>
      </c>
      <c r="J176" s="3">
        <v>57</v>
      </c>
      <c r="K176" s="3">
        <v>2.7396400000000001</v>
      </c>
    </row>
    <row r="177" spans="1:11" x14ac:dyDescent="0.4">
      <c r="A177" s="3">
        <v>6</v>
      </c>
      <c r="B177" s="3" t="s">
        <v>165</v>
      </c>
      <c r="C177" s="3" t="s">
        <v>541</v>
      </c>
      <c r="D177" s="3" t="s">
        <v>2</v>
      </c>
      <c r="E177" s="3" t="s">
        <v>639</v>
      </c>
      <c r="F177" s="3" t="s">
        <v>659</v>
      </c>
      <c r="G177" s="3">
        <v>54.3168193872568</v>
      </c>
      <c r="H177" s="3">
        <f t="shared" si="2"/>
        <v>0.14308713122284175</v>
      </c>
      <c r="I177" s="3">
        <v>8.5</v>
      </c>
      <c r="J177" s="3">
        <v>73</v>
      </c>
      <c r="K177" s="3">
        <v>3.3649600000000004</v>
      </c>
    </row>
    <row r="178" spans="1:11" x14ac:dyDescent="0.4">
      <c r="A178" s="3">
        <v>6</v>
      </c>
      <c r="B178" s="3" t="s">
        <v>5</v>
      </c>
      <c r="C178" s="3" t="s">
        <v>541</v>
      </c>
      <c r="D178" s="3" t="s">
        <v>2</v>
      </c>
      <c r="E178" s="3" t="s">
        <v>639</v>
      </c>
      <c r="F178" s="3" t="s">
        <v>659</v>
      </c>
      <c r="G178" s="3">
        <v>73.788830425273972</v>
      </c>
      <c r="H178" s="3">
        <f t="shared" si="2"/>
        <v>0.19669644543250225</v>
      </c>
      <c r="I178" s="3">
        <v>8.4</v>
      </c>
      <c r="J178" s="3">
        <v>75</v>
      </c>
      <c r="K178" s="3">
        <v>3.4680000000000004</v>
      </c>
    </row>
    <row r="179" spans="1:11" x14ac:dyDescent="0.4">
      <c r="A179" s="3">
        <v>6</v>
      </c>
      <c r="B179" s="3" t="s">
        <v>68</v>
      </c>
      <c r="C179" s="3" t="s">
        <v>541</v>
      </c>
      <c r="D179" s="3" t="s">
        <v>2</v>
      </c>
      <c r="E179" s="3" t="s">
        <v>639</v>
      </c>
      <c r="F179" s="3" t="s">
        <v>659</v>
      </c>
      <c r="G179" s="3">
        <v>54.763990561425516</v>
      </c>
      <c r="H179" s="3">
        <f t="shared" si="2"/>
        <v>0.12641788602735746</v>
      </c>
      <c r="I179" s="3">
        <v>9.6999999999999993</v>
      </c>
      <c r="J179" s="3">
        <v>122</v>
      </c>
      <c r="K179" s="3">
        <v>5.3231600000000006</v>
      </c>
    </row>
    <row r="180" spans="1:11" x14ac:dyDescent="0.4">
      <c r="A180" s="3">
        <v>6</v>
      </c>
      <c r="B180" s="3" t="s">
        <v>140</v>
      </c>
      <c r="C180" s="3" t="s">
        <v>541</v>
      </c>
      <c r="D180" s="3" t="s">
        <v>2</v>
      </c>
      <c r="E180" s="3" t="s">
        <v>639</v>
      </c>
      <c r="F180" s="3" t="s">
        <v>659</v>
      </c>
      <c r="G180" s="3">
        <v>60.347215036061016</v>
      </c>
      <c r="H180" s="3">
        <f t="shared" si="2"/>
        <v>0.14849130068058913</v>
      </c>
      <c r="I180" s="3">
        <v>9.1</v>
      </c>
      <c r="J180" s="3">
        <v>70</v>
      </c>
      <c r="K180" s="3">
        <v>3.2612800000000002</v>
      </c>
    </row>
    <row r="181" spans="1:11" x14ac:dyDescent="0.4">
      <c r="A181" s="3">
        <v>6</v>
      </c>
      <c r="B181" s="3" t="s">
        <v>144</v>
      </c>
      <c r="C181" s="3" t="s">
        <v>541</v>
      </c>
      <c r="D181" s="3" t="s">
        <v>2</v>
      </c>
      <c r="E181" s="3" t="s">
        <v>639</v>
      </c>
      <c r="F181" s="3" t="s">
        <v>659</v>
      </c>
      <c r="G181" s="3">
        <v>13.699987942557556</v>
      </c>
      <c r="H181" s="3">
        <f t="shared" si="2"/>
        <v>3.9839568946411587E-2</v>
      </c>
      <c r="I181" s="3">
        <v>7.7</v>
      </c>
      <c r="J181" s="3">
        <v>48</v>
      </c>
      <c r="K181" s="3">
        <v>2.3883600000000005</v>
      </c>
    </row>
    <row r="182" spans="1:11" x14ac:dyDescent="0.4">
      <c r="A182" s="3">
        <v>6</v>
      </c>
      <c r="B182" s="3" t="s">
        <v>19</v>
      </c>
      <c r="C182" s="3" t="s">
        <v>541</v>
      </c>
      <c r="D182" s="3" t="s">
        <v>2</v>
      </c>
      <c r="E182" s="3" t="s">
        <v>639</v>
      </c>
      <c r="F182" s="3" t="s">
        <v>659</v>
      </c>
      <c r="G182" s="3">
        <v>126.58324096231104</v>
      </c>
      <c r="H182" s="3">
        <f t="shared" si="2"/>
        <v>0.29525016495686035</v>
      </c>
      <c r="I182" s="3">
        <v>9.6</v>
      </c>
      <c r="J182" s="3">
        <v>72</v>
      </c>
      <c r="K182" s="3">
        <v>3.3247200000000001</v>
      </c>
    </row>
    <row r="183" spans="1:11" x14ac:dyDescent="0.4">
      <c r="A183" s="3">
        <v>6</v>
      </c>
      <c r="B183" s="3" t="s">
        <v>185</v>
      </c>
      <c r="C183" s="3" t="s">
        <v>541</v>
      </c>
      <c r="D183" s="3" t="s">
        <v>2</v>
      </c>
      <c r="E183" s="3" t="s">
        <v>639</v>
      </c>
      <c r="F183" s="3" t="s">
        <v>659</v>
      </c>
      <c r="G183" s="3">
        <v>68.341779605240248</v>
      </c>
      <c r="H183" s="3">
        <f t="shared" si="2"/>
        <v>0.20679485759679359</v>
      </c>
      <c r="I183" s="3">
        <v>7.4</v>
      </c>
      <c r="J183" s="3">
        <v>52</v>
      </c>
      <c r="K183" s="3">
        <v>2.524</v>
      </c>
    </row>
    <row r="184" spans="1:11" x14ac:dyDescent="0.4">
      <c r="A184" s="3">
        <v>6</v>
      </c>
      <c r="B184" s="3" t="s">
        <v>12</v>
      </c>
      <c r="C184" s="3" t="s">
        <v>541</v>
      </c>
      <c r="D184" s="3" t="s">
        <v>2</v>
      </c>
      <c r="E184" s="3" t="s">
        <v>639</v>
      </c>
      <c r="F184" s="3" t="s">
        <v>659</v>
      </c>
      <c r="G184" s="3">
        <v>79.35260751080952</v>
      </c>
      <c r="H184" s="3">
        <f t="shared" si="2"/>
        <v>0.23075740586485943</v>
      </c>
      <c r="I184" s="3">
        <v>7.7</v>
      </c>
      <c r="J184" s="3">
        <v>45</v>
      </c>
      <c r="K184" s="3">
        <v>2.2625999999999999</v>
      </c>
    </row>
    <row r="185" spans="1:11" x14ac:dyDescent="0.4">
      <c r="A185" s="3">
        <v>6</v>
      </c>
      <c r="B185" s="3" t="s">
        <v>34</v>
      </c>
      <c r="C185" s="3" t="s">
        <v>541</v>
      </c>
      <c r="D185" s="3" t="s">
        <v>2</v>
      </c>
      <c r="E185" s="3" t="s">
        <v>639</v>
      </c>
      <c r="F185" s="3" t="s">
        <v>659</v>
      </c>
      <c r="G185" s="3">
        <v>55.838306016766609</v>
      </c>
      <c r="H185" s="3">
        <f t="shared" si="2"/>
        <v>0.17365404706057541</v>
      </c>
      <c r="I185" s="3">
        <v>7.2</v>
      </c>
      <c r="J185" s="3">
        <v>60</v>
      </c>
      <c r="K185" s="3">
        <v>2.8648000000000002</v>
      </c>
    </row>
    <row r="186" spans="1:11" x14ac:dyDescent="0.4">
      <c r="A186" s="3">
        <v>6</v>
      </c>
      <c r="B186" s="3" t="s">
        <v>46</v>
      </c>
      <c r="C186" s="3" t="s">
        <v>541</v>
      </c>
      <c r="D186" s="3" t="s">
        <v>2</v>
      </c>
      <c r="E186" s="3" t="s">
        <v>639</v>
      </c>
      <c r="F186" s="3" t="s">
        <v>659</v>
      </c>
      <c r="G186" s="3">
        <v>76.101083673570628</v>
      </c>
      <c r="H186" s="3">
        <f t="shared" si="2"/>
        <v>0.20780795081441711</v>
      </c>
      <c r="I186" s="3">
        <v>8.1999999999999993</v>
      </c>
      <c r="J186" s="3">
        <v>60</v>
      </c>
      <c r="K186" s="3">
        <v>2.8639600000000001</v>
      </c>
    </row>
    <row r="187" spans="1:11" x14ac:dyDescent="0.4">
      <c r="A187" s="3">
        <v>6</v>
      </c>
      <c r="B187" s="3" t="s">
        <v>167</v>
      </c>
      <c r="C187" s="3" t="s">
        <v>541</v>
      </c>
      <c r="D187" s="3" t="s">
        <v>2</v>
      </c>
      <c r="E187" s="3" t="s">
        <v>639</v>
      </c>
      <c r="F187" s="3" t="s">
        <v>659</v>
      </c>
      <c r="G187" s="3">
        <v>75.159552366985366</v>
      </c>
      <c r="H187" s="3">
        <f t="shared" si="2"/>
        <v>0.17349925795380963</v>
      </c>
      <c r="I187" s="3">
        <v>9.6999999999999993</v>
      </c>
      <c r="J187" s="3">
        <v>74</v>
      </c>
      <c r="K187" s="3">
        <v>3.4175600000000004</v>
      </c>
    </row>
    <row r="188" spans="1:11" x14ac:dyDescent="0.4">
      <c r="A188" s="3">
        <v>6</v>
      </c>
      <c r="B188" s="3" t="s">
        <v>182</v>
      </c>
      <c r="C188" s="3" t="s">
        <v>541</v>
      </c>
      <c r="D188" s="3" t="s">
        <v>2</v>
      </c>
      <c r="E188" s="3" t="s">
        <v>639</v>
      </c>
      <c r="F188" s="3" t="s">
        <v>659</v>
      </c>
      <c r="G188" s="3">
        <v>71.883221757331498</v>
      </c>
      <c r="H188" s="3">
        <f t="shared" si="2"/>
        <v>0.16593613508140687</v>
      </c>
      <c r="I188" s="3">
        <v>9.6999999999999993</v>
      </c>
      <c r="J188" s="3">
        <v>96</v>
      </c>
      <c r="K188" s="3">
        <v>4.2890800000000002</v>
      </c>
    </row>
    <row r="189" spans="1:11" x14ac:dyDescent="0.4">
      <c r="A189" s="3">
        <v>6</v>
      </c>
      <c r="B189" s="3" t="s">
        <v>117</v>
      </c>
      <c r="C189" s="3" t="s">
        <v>541</v>
      </c>
      <c r="D189" s="3" t="s">
        <v>2</v>
      </c>
      <c r="E189" s="3" t="s">
        <v>639</v>
      </c>
      <c r="F189" s="3" t="s">
        <v>659</v>
      </c>
      <c r="G189" s="3">
        <v>64.789858860805808</v>
      </c>
      <c r="H189" s="3">
        <f t="shared" si="2"/>
        <v>0.17910478390999676</v>
      </c>
      <c r="I189" s="3">
        <v>8.1</v>
      </c>
      <c r="J189" s="3">
        <v>60</v>
      </c>
      <c r="K189" s="3">
        <v>2.8702800000000002</v>
      </c>
    </row>
    <row r="190" spans="1:11" x14ac:dyDescent="0.4">
      <c r="A190" s="3">
        <v>6</v>
      </c>
      <c r="B190" s="3" t="s">
        <v>173</v>
      </c>
      <c r="C190" s="3" t="s">
        <v>541</v>
      </c>
      <c r="D190" s="3" t="s">
        <v>2</v>
      </c>
      <c r="E190" s="3" t="s">
        <v>639</v>
      </c>
      <c r="F190" s="3" t="s">
        <v>659</v>
      </c>
      <c r="G190" s="3">
        <v>61.010958251354367</v>
      </c>
      <c r="H190" s="3">
        <f t="shared" si="2"/>
        <v>0.15702679428375435</v>
      </c>
      <c r="I190" s="3">
        <v>8.6999999999999993</v>
      </c>
      <c r="J190" s="3">
        <v>66</v>
      </c>
      <c r="K190" s="3">
        <v>3.0834400000000004</v>
      </c>
    </row>
    <row r="191" spans="1:11" x14ac:dyDescent="0.4">
      <c r="A191" s="3">
        <v>6</v>
      </c>
      <c r="B191" s="3" t="s">
        <v>107</v>
      </c>
      <c r="C191" s="3" t="s">
        <v>541</v>
      </c>
      <c r="D191" s="3" t="s">
        <v>2</v>
      </c>
      <c r="E191" s="3" t="s">
        <v>639</v>
      </c>
      <c r="F191" s="3" t="s">
        <v>659</v>
      </c>
      <c r="G191" s="3">
        <v>24.817449976207257</v>
      </c>
      <c r="H191" s="3">
        <f t="shared" si="2"/>
        <v>8.0536589683063597E-2</v>
      </c>
      <c r="I191" s="3">
        <v>6.9</v>
      </c>
      <c r="J191" s="3">
        <v>50</v>
      </c>
      <c r="K191" s="3">
        <v>2.44956</v>
      </c>
    </row>
    <row r="192" spans="1:11" x14ac:dyDescent="0.4">
      <c r="A192" s="3">
        <v>6</v>
      </c>
      <c r="B192" s="3" t="s">
        <v>83</v>
      </c>
      <c r="C192" s="3" t="s">
        <v>541</v>
      </c>
      <c r="D192" s="3" t="s">
        <v>2</v>
      </c>
      <c r="E192" s="3" t="s">
        <v>639</v>
      </c>
      <c r="F192" s="3" t="s">
        <v>659</v>
      </c>
      <c r="G192" s="3">
        <v>67.272707819858994</v>
      </c>
      <c r="H192" s="3">
        <f t="shared" si="2"/>
        <v>0.16925210292332429</v>
      </c>
      <c r="I192" s="3">
        <v>8.9</v>
      </c>
      <c r="J192" s="3">
        <v>136</v>
      </c>
      <c r="K192" s="3">
        <v>5.9025200000000009</v>
      </c>
    </row>
    <row r="193" spans="1:11" x14ac:dyDescent="0.4">
      <c r="A193" s="3">
        <v>6</v>
      </c>
      <c r="B193" s="3" t="s">
        <v>112</v>
      </c>
      <c r="C193" s="3" t="s">
        <v>541</v>
      </c>
      <c r="D193" s="3" t="s">
        <v>2</v>
      </c>
      <c r="E193" s="3" t="s">
        <v>639</v>
      </c>
      <c r="F193" s="3" t="s">
        <v>659</v>
      </c>
      <c r="G193" s="3">
        <v>62.80424461414475</v>
      </c>
      <c r="H193" s="3">
        <f t="shared" si="2"/>
        <v>0.14803028055061834</v>
      </c>
      <c r="I193" s="3">
        <v>9.5</v>
      </c>
      <c r="J193" s="3">
        <v>102</v>
      </c>
      <c r="K193" s="3">
        <v>4.5424000000000007</v>
      </c>
    </row>
    <row r="194" spans="1:11" x14ac:dyDescent="0.4">
      <c r="A194" s="3">
        <v>6</v>
      </c>
      <c r="B194" s="3" t="s">
        <v>84</v>
      </c>
      <c r="C194" s="3" t="s">
        <v>541</v>
      </c>
      <c r="D194" s="3" t="s">
        <v>2</v>
      </c>
      <c r="E194" s="3" t="s">
        <v>639</v>
      </c>
      <c r="F194" s="3" t="s">
        <v>659</v>
      </c>
      <c r="G194" s="3">
        <v>67.001215632564126</v>
      </c>
      <c r="H194" s="3">
        <f t="shared" si="2"/>
        <v>0.1562775594734114</v>
      </c>
      <c r="I194" s="3">
        <v>9.6</v>
      </c>
      <c r="J194" s="3">
        <v>70</v>
      </c>
      <c r="K194" s="3">
        <v>3.2744800000000001</v>
      </c>
    </row>
    <row r="195" spans="1:11" x14ac:dyDescent="0.4">
      <c r="A195" s="3">
        <v>6</v>
      </c>
      <c r="B195" s="3" t="s">
        <v>54</v>
      </c>
      <c r="C195" s="3" t="s">
        <v>541</v>
      </c>
      <c r="D195" s="3" t="s">
        <v>2</v>
      </c>
      <c r="E195" s="3" t="s">
        <v>639</v>
      </c>
      <c r="F195" s="3" t="s">
        <v>659</v>
      </c>
      <c r="G195" s="3">
        <v>55.827208371907261</v>
      </c>
      <c r="H195" s="3">
        <f t="shared" ref="H195:H258" si="3">(G195/44.6596)/I195</f>
        <v>0.16892711416033809</v>
      </c>
      <c r="I195" s="3">
        <v>7.4</v>
      </c>
      <c r="J195" s="3">
        <v>52</v>
      </c>
      <c r="K195" s="3">
        <v>2.55192</v>
      </c>
    </row>
    <row r="196" spans="1:11" x14ac:dyDescent="0.4">
      <c r="A196" s="3">
        <v>6</v>
      </c>
      <c r="B196" s="3" t="s">
        <v>75</v>
      </c>
      <c r="C196" s="3" t="s">
        <v>541</v>
      </c>
      <c r="D196" s="3" t="s">
        <v>2</v>
      </c>
      <c r="E196" s="3" t="s">
        <v>639</v>
      </c>
      <c r="F196" s="3" t="s">
        <v>659</v>
      </c>
      <c r="G196" s="3">
        <v>68.743004162514779</v>
      </c>
      <c r="H196" s="3">
        <f t="shared" si="3"/>
        <v>0.18771536669720695</v>
      </c>
      <c r="I196" s="3">
        <v>8.1999999999999993</v>
      </c>
      <c r="J196" s="3">
        <v>66</v>
      </c>
      <c r="K196" s="3">
        <v>3.11816</v>
      </c>
    </row>
    <row r="197" spans="1:11" x14ac:dyDescent="0.4">
      <c r="A197" s="3">
        <v>6</v>
      </c>
      <c r="B197" s="3" t="s">
        <v>87</v>
      </c>
      <c r="C197" s="3" t="s">
        <v>541</v>
      </c>
      <c r="D197" s="3" t="s">
        <v>2</v>
      </c>
      <c r="E197" s="3" t="s">
        <v>639</v>
      </c>
      <c r="F197" s="3" t="s">
        <v>659</v>
      </c>
      <c r="G197" s="3">
        <v>65.385232777040642</v>
      </c>
      <c r="H197" s="3">
        <f t="shared" si="3"/>
        <v>0.17024187506923341</v>
      </c>
      <c r="I197" s="3">
        <v>8.6</v>
      </c>
      <c r="J197" s="3">
        <v>69</v>
      </c>
      <c r="K197" s="3">
        <v>3.2262000000000004</v>
      </c>
    </row>
    <row r="198" spans="1:11" x14ac:dyDescent="0.4">
      <c r="A198" s="3">
        <v>6</v>
      </c>
      <c r="B198" s="3" t="s">
        <v>64</v>
      </c>
      <c r="C198" s="3" t="s">
        <v>541</v>
      </c>
      <c r="D198" s="3" t="s">
        <v>2</v>
      </c>
      <c r="E198" s="3" t="s">
        <v>639</v>
      </c>
      <c r="F198" s="3" t="s">
        <v>659</v>
      </c>
      <c r="G198" s="3">
        <v>64.546837547114521</v>
      </c>
      <c r="H198" s="3">
        <f t="shared" si="3"/>
        <v>0.16612725437651465</v>
      </c>
      <c r="I198" s="3">
        <v>8.6999999999999993</v>
      </c>
      <c r="J198" s="3">
        <v>78</v>
      </c>
      <c r="K198" s="3">
        <v>3.5663200000000002</v>
      </c>
    </row>
    <row r="199" spans="1:11" x14ac:dyDescent="0.4">
      <c r="A199" s="3">
        <v>6</v>
      </c>
      <c r="B199" s="3" t="s">
        <v>40</v>
      </c>
      <c r="C199" s="3" t="s">
        <v>541</v>
      </c>
      <c r="D199" s="3" t="s">
        <v>2</v>
      </c>
      <c r="E199" s="3" t="s">
        <v>639</v>
      </c>
      <c r="F199" s="3" t="s">
        <v>659</v>
      </c>
      <c r="G199" s="3">
        <v>38.986247312634831</v>
      </c>
      <c r="H199" s="3">
        <f t="shared" si="3"/>
        <v>9.1891004545341659E-2</v>
      </c>
      <c r="I199" s="3">
        <v>9.5</v>
      </c>
      <c r="J199" s="3">
        <v>47</v>
      </c>
      <c r="K199" s="3">
        <v>2.3498000000000001</v>
      </c>
    </row>
    <row r="200" spans="1:11" x14ac:dyDescent="0.4">
      <c r="A200" s="3">
        <v>6</v>
      </c>
      <c r="B200" s="3" t="s">
        <v>145</v>
      </c>
      <c r="C200" s="3" t="s">
        <v>541</v>
      </c>
      <c r="D200" s="3" t="s">
        <v>2</v>
      </c>
      <c r="E200" s="3" t="s">
        <v>639</v>
      </c>
      <c r="F200" s="3" t="s">
        <v>659</v>
      </c>
      <c r="G200" s="3">
        <v>43.203783002979449</v>
      </c>
      <c r="H200" s="3">
        <f t="shared" si="3"/>
        <v>9.578236879691529E-2</v>
      </c>
      <c r="I200" s="3">
        <v>10.1</v>
      </c>
      <c r="J200" s="3">
        <v>69</v>
      </c>
      <c r="K200" s="3">
        <v>3.2095600000000002</v>
      </c>
    </row>
    <row r="201" spans="1:11" x14ac:dyDescent="0.4">
      <c r="A201" s="3">
        <v>10</v>
      </c>
      <c r="B201" s="3" t="s">
        <v>60</v>
      </c>
      <c r="C201" s="3" t="s">
        <v>541</v>
      </c>
      <c r="D201" s="3" t="s">
        <v>2</v>
      </c>
      <c r="E201" s="3" t="s">
        <v>639</v>
      </c>
      <c r="F201" s="3" t="s">
        <v>661</v>
      </c>
      <c r="G201" s="3">
        <v>8.1517788628877952</v>
      </c>
      <c r="H201" s="3">
        <f t="shared" si="3"/>
        <v>2.4666404048134787E-2</v>
      </c>
      <c r="I201" s="3">
        <v>7.4</v>
      </c>
      <c r="J201" s="3">
        <v>64</v>
      </c>
      <c r="K201" s="3">
        <v>3.0168400000000002</v>
      </c>
    </row>
    <row r="202" spans="1:11" x14ac:dyDescent="0.4">
      <c r="A202" s="3">
        <v>10</v>
      </c>
      <c r="B202" s="3" t="s">
        <v>110</v>
      </c>
      <c r="C202" s="3" t="s">
        <v>541</v>
      </c>
      <c r="D202" s="3" t="s">
        <v>2</v>
      </c>
      <c r="E202" s="3" t="s">
        <v>639</v>
      </c>
      <c r="F202" s="3" t="s">
        <v>661</v>
      </c>
      <c r="G202" s="3">
        <v>7.8420140943976833</v>
      </c>
      <c r="H202" s="3">
        <f t="shared" si="3"/>
        <v>2.0904197674764546E-2</v>
      </c>
      <c r="I202" s="3">
        <v>8.4</v>
      </c>
      <c r="J202" s="3">
        <v>77</v>
      </c>
      <c r="K202" s="3">
        <v>3.5207600000000001</v>
      </c>
    </row>
    <row r="203" spans="1:11" x14ac:dyDescent="0.4">
      <c r="A203" s="3">
        <v>10</v>
      </c>
      <c r="B203" s="3" t="s">
        <v>175</v>
      </c>
      <c r="C203" s="3" t="s">
        <v>541</v>
      </c>
      <c r="D203" s="3" t="s">
        <v>2</v>
      </c>
      <c r="E203" s="3" t="s">
        <v>639</v>
      </c>
      <c r="F203" s="3" t="s">
        <v>661</v>
      </c>
      <c r="G203" s="3">
        <v>44.831486824337787</v>
      </c>
      <c r="H203" s="3">
        <f t="shared" si="3"/>
        <v>0.10679242780884973</v>
      </c>
      <c r="I203" s="3">
        <v>9.4</v>
      </c>
      <c r="J203" s="3">
        <v>93</v>
      </c>
      <c r="K203" s="3">
        <v>4.1805200000000005</v>
      </c>
    </row>
    <row r="204" spans="1:11" x14ac:dyDescent="0.4">
      <c r="A204" s="3">
        <v>10</v>
      </c>
      <c r="B204" s="3" t="s">
        <v>92</v>
      </c>
      <c r="C204" s="3" t="s">
        <v>541</v>
      </c>
      <c r="D204" s="3" t="s">
        <v>2</v>
      </c>
      <c r="E204" s="3" t="s">
        <v>639</v>
      </c>
      <c r="F204" s="3" t="s">
        <v>661</v>
      </c>
      <c r="G204" s="3">
        <v>66.326353175312875</v>
      </c>
      <c r="H204" s="3">
        <f t="shared" si="3"/>
        <v>0.1579950339602304</v>
      </c>
      <c r="I204" s="3">
        <v>9.4</v>
      </c>
      <c r="J204" s="3">
        <v>65</v>
      </c>
      <c r="K204" s="3">
        <v>3.0701200000000002</v>
      </c>
    </row>
    <row r="205" spans="1:11" x14ac:dyDescent="0.4">
      <c r="A205" s="3">
        <v>10</v>
      </c>
      <c r="B205" s="3" t="s">
        <v>38</v>
      </c>
      <c r="C205" s="3" t="s">
        <v>541</v>
      </c>
      <c r="D205" s="3" t="s">
        <v>2</v>
      </c>
      <c r="E205" s="3" t="s">
        <v>639</v>
      </c>
      <c r="F205" s="3" t="s">
        <v>661</v>
      </c>
      <c r="G205" s="3">
        <v>23.63925627624846</v>
      </c>
      <c r="H205" s="3">
        <f t="shared" si="3"/>
        <v>5.9474249899560988E-2</v>
      </c>
      <c r="I205" s="3">
        <v>8.9</v>
      </c>
      <c r="J205" s="3">
        <v>59</v>
      </c>
      <c r="K205" s="3">
        <v>2.8082400000000001</v>
      </c>
    </row>
    <row r="206" spans="1:11" x14ac:dyDescent="0.4">
      <c r="A206" s="3">
        <v>10</v>
      </c>
      <c r="B206" s="3" t="s">
        <v>56</v>
      </c>
      <c r="C206" s="3" t="s">
        <v>541</v>
      </c>
      <c r="D206" s="3" t="s">
        <v>2</v>
      </c>
      <c r="E206" s="3" t="s">
        <v>639</v>
      </c>
      <c r="F206" s="3" t="s">
        <v>661</v>
      </c>
      <c r="G206" s="3">
        <v>22.652943177266877</v>
      </c>
      <c r="H206" s="3">
        <f t="shared" si="3"/>
        <v>6.6741538617932805E-2</v>
      </c>
      <c r="I206" s="3">
        <v>7.6</v>
      </c>
      <c r="J206" s="3">
        <v>72</v>
      </c>
      <c r="K206" s="3">
        <v>3.3247200000000001</v>
      </c>
    </row>
    <row r="207" spans="1:11" x14ac:dyDescent="0.4">
      <c r="A207" s="3">
        <v>10</v>
      </c>
      <c r="B207" s="3" t="s">
        <v>100</v>
      </c>
      <c r="C207" s="3" t="s">
        <v>541</v>
      </c>
      <c r="D207" s="3" t="s">
        <v>2</v>
      </c>
      <c r="E207" s="3" t="s">
        <v>639</v>
      </c>
      <c r="F207" s="3" t="s">
        <v>661</v>
      </c>
      <c r="G207" s="3">
        <v>89.565492879176958</v>
      </c>
      <c r="H207" s="3">
        <f t="shared" si="3"/>
        <v>0.19661910707729391</v>
      </c>
      <c r="I207" s="3">
        <v>10.199999999999999</v>
      </c>
      <c r="J207" s="3">
        <v>96</v>
      </c>
      <c r="K207" s="3">
        <v>4.2878000000000007</v>
      </c>
    </row>
    <row r="208" spans="1:11" x14ac:dyDescent="0.4">
      <c r="A208" s="3">
        <v>10</v>
      </c>
      <c r="B208" s="3" t="s">
        <v>50</v>
      </c>
      <c r="C208" s="3" t="s">
        <v>541</v>
      </c>
      <c r="D208" s="3" t="s">
        <v>2</v>
      </c>
      <c r="E208" s="3" t="s">
        <v>639</v>
      </c>
      <c r="F208" s="3" t="s">
        <v>661</v>
      </c>
      <c r="G208" s="3">
        <v>48.848511891700383</v>
      </c>
      <c r="H208" s="3">
        <f t="shared" si="3"/>
        <v>0.12289847741054752</v>
      </c>
      <c r="I208" s="3">
        <v>8.9</v>
      </c>
      <c r="J208" s="3">
        <v>87</v>
      </c>
      <c r="K208" s="3">
        <v>3.9266800000000002</v>
      </c>
    </row>
    <row r="209" spans="1:11" x14ac:dyDescent="0.4">
      <c r="A209" s="3">
        <v>10</v>
      </c>
      <c r="B209" s="3" t="s">
        <v>132</v>
      </c>
      <c r="C209" s="3" t="s">
        <v>541</v>
      </c>
      <c r="D209" s="3" t="s">
        <v>2</v>
      </c>
      <c r="E209" s="3" t="s">
        <v>639</v>
      </c>
      <c r="F209" s="3" t="s">
        <v>661</v>
      </c>
      <c r="G209" s="3">
        <v>68.103489853075615</v>
      </c>
      <c r="H209" s="3">
        <f t="shared" si="3"/>
        <v>0.17328934737099083</v>
      </c>
      <c r="I209" s="3">
        <v>8.8000000000000007</v>
      </c>
      <c r="J209" s="3">
        <v>79</v>
      </c>
      <c r="K209" s="3">
        <v>3.6020400000000001</v>
      </c>
    </row>
    <row r="210" spans="1:11" x14ac:dyDescent="0.4">
      <c r="A210" s="3">
        <v>10</v>
      </c>
      <c r="B210" s="3" t="s">
        <v>58</v>
      </c>
      <c r="C210" s="3" t="s">
        <v>541</v>
      </c>
      <c r="D210" s="3" t="s">
        <v>2</v>
      </c>
      <c r="E210" s="3" t="s">
        <v>639</v>
      </c>
      <c r="F210" s="3" t="s">
        <v>661</v>
      </c>
      <c r="G210" s="3">
        <v>70.128550534198325</v>
      </c>
      <c r="H210" s="3">
        <f t="shared" si="3"/>
        <v>0.19149885489946369</v>
      </c>
      <c r="I210" s="3">
        <v>8.1999999999999993</v>
      </c>
      <c r="J210" s="3">
        <v>55</v>
      </c>
      <c r="K210" s="3">
        <v>2.6475600000000004</v>
      </c>
    </row>
    <row r="211" spans="1:11" x14ac:dyDescent="0.4">
      <c r="A211" s="3">
        <v>10</v>
      </c>
      <c r="B211" s="3" t="s">
        <v>18</v>
      </c>
      <c r="C211" s="3" t="s">
        <v>541</v>
      </c>
      <c r="D211" s="3" t="s">
        <v>2</v>
      </c>
      <c r="E211" s="3" t="s">
        <v>639</v>
      </c>
      <c r="F211" s="3" t="s">
        <v>661</v>
      </c>
      <c r="G211" s="3">
        <v>22.032057172804144</v>
      </c>
      <c r="H211" s="3">
        <f t="shared" si="3"/>
        <v>5.0859078457690783E-2</v>
      </c>
      <c r="I211" s="3">
        <v>9.6999999999999993</v>
      </c>
      <c r="J211" s="3">
        <v>70</v>
      </c>
      <c r="K211" s="3">
        <v>3.2570800000000002</v>
      </c>
    </row>
    <row r="212" spans="1:11" x14ac:dyDescent="0.4">
      <c r="A212" s="3">
        <v>10</v>
      </c>
      <c r="B212" s="3" t="s">
        <v>70</v>
      </c>
      <c r="C212" s="3" t="s">
        <v>541</v>
      </c>
      <c r="D212" s="3" t="s">
        <v>2</v>
      </c>
      <c r="E212" s="3" t="s">
        <v>639</v>
      </c>
      <c r="F212" s="3" t="s">
        <v>661</v>
      </c>
      <c r="G212" s="3">
        <v>31.259824021442498</v>
      </c>
      <c r="H212" s="3">
        <f t="shared" si="3"/>
        <v>7.608234195676733E-2</v>
      </c>
      <c r="I212" s="3">
        <v>9.1999999999999993</v>
      </c>
      <c r="J212" s="3">
        <v>79</v>
      </c>
      <c r="K212" s="3">
        <v>3.6042000000000001</v>
      </c>
    </row>
    <row r="213" spans="1:11" x14ac:dyDescent="0.4">
      <c r="A213" s="3">
        <v>10</v>
      </c>
      <c r="B213" s="3" t="s">
        <v>14</v>
      </c>
      <c r="C213" s="3" t="s">
        <v>541</v>
      </c>
      <c r="D213" s="3" t="s">
        <v>2</v>
      </c>
      <c r="E213" s="3" t="s">
        <v>639</v>
      </c>
      <c r="F213" s="3" t="s">
        <v>661</v>
      </c>
      <c r="G213" s="3">
        <v>45.875599289482807</v>
      </c>
      <c r="H213" s="3">
        <f t="shared" si="3"/>
        <v>0.12681829289266994</v>
      </c>
      <c r="I213" s="3">
        <v>8.1</v>
      </c>
      <c r="J213" s="3">
        <v>57</v>
      </c>
      <c r="K213" s="3">
        <v>2.7396400000000001</v>
      </c>
    </row>
    <row r="214" spans="1:11" x14ac:dyDescent="0.4">
      <c r="A214" s="3">
        <v>10</v>
      </c>
      <c r="B214" s="3" t="s">
        <v>165</v>
      </c>
      <c r="C214" s="3" t="s">
        <v>541</v>
      </c>
      <c r="D214" s="3" t="s">
        <v>2</v>
      </c>
      <c r="E214" s="3" t="s">
        <v>639</v>
      </c>
      <c r="F214" s="3" t="s">
        <v>661</v>
      </c>
      <c r="G214" s="3">
        <v>23.769811359953096</v>
      </c>
      <c r="H214" s="3">
        <f t="shared" si="3"/>
        <v>6.2616960189715076E-2</v>
      </c>
      <c r="I214" s="3">
        <v>8.5</v>
      </c>
      <c r="J214" s="3">
        <v>73</v>
      </c>
      <c r="K214" s="3">
        <v>3.3649600000000004</v>
      </c>
    </row>
    <row r="215" spans="1:11" x14ac:dyDescent="0.4">
      <c r="A215" s="3">
        <v>10</v>
      </c>
      <c r="B215" s="3" t="s">
        <v>5</v>
      </c>
      <c r="C215" s="3" t="s">
        <v>541</v>
      </c>
      <c r="D215" s="3" t="s">
        <v>2</v>
      </c>
      <c r="E215" s="3" t="s">
        <v>639</v>
      </c>
      <c r="F215" s="3" t="s">
        <v>661</v>
      </c>
      <c r="G215" s="3">
        <v>11.189524876304972</v>
      </c>
      <c r="H215" s="3">
        <f t="shared" si="3"/>
        <v>2.9827546480447897E-2</v>
      </c>
      <c r="I215" s="3">
        <v>8.4</v>
      </c>
      <c r="J215" s="3">
        <v>75</v>
      </c>
      <c r="K215" s="3">
        <v>3.4680000000000004</v>
      </c>
    </row>
    <row r="216" spans="1:11" x14ac:dyDescent="0.4">
      <c r="A216" s="3">
        <v>10</v>
      </c>
      <c r="B216" s="3" t="s">
        <v>68</v>
      </c>
      <c r="C216" s="3" t="s">
        <v>541</v>
      </c>
      <c r="D216" s="3" t="s">
        <v>2</v>
      </c>
      <c r="E216" s="3" t="s">
        <v>639</v>
      </c>
      <c r="F216" s="3" t="s">
        <v>661</v>
      </c>
      <c r="G216" s="3">
        <v>48.148267232479768</v>
      </c>
      <c r="H216" s="3">
        <f t="shared" si="3"/>
        <v>0.11114606691386328</v>
      </c>
      <c r="I216" s="3">
        <v>9.6999999999999993</v>
      </c>
      <c r="J216" s="3">
        <v>122</v>
      </c>
      <c r="K216" s="3">
        <v>5.3231600000000006</v>
      </c>
    </row>
    <row r="217" spans="1:11" x14ac:dyDescent="0.4">
      <c r="A217" s="3">
        <v>10</v>
      </c>
      <c r="B217" s="3" t="s">
        <v>140</v>
      </c>
      <c r="C217" s="3" t="s">
        <v>541</v>
      </c>
      <c r="D217" s="3" t="s">
        <v>2</v>
      </c>
      <c r="E217" s="3" t="s">
        <v>639</v>
      </c>
      <c r="F217" s="3" t="s">
        <v>661</v>
      </c>
      <c r="G217" s="3">
        <v>52.229448132749795</v>
      </c>
      <c r="H217" s="3">
        <f t="shared" si="3"/>
        <v>0.12851659653932571</v>
      </c>
      <c r="I217" s="3">
        <v>9.1</v>
      </c>
      <c r="J217" s="3">
        <v>70</v>
      </c>
      <c r="K217" s="3">
        <v>3.2612800000000002</v>
      </c>
    </row>
    <row r="218" spans="1:11" x14ac:dyDescent="0.4">
      <c r="A218" s="3">
        <v>10</v>
      </c>
      <c r="B218" s="3" t="s">
        <v>144</v>
      </c>
      <c r="C218" s="3" t="s">
        <v>541</v>
      </c>
      <c r="D218" s="3" t="s">
        <v>2</v>
      </c>
      <c r="E218" s="3" t="s">
        <v>639</v>
      </c>
      <c r="F218" s="3" t="s">
        <v>661</v>
      </c>
      <c r="G218" s="3">
        <v>27.277632091367906</v>
      </c>
      <c r="H218" s="3">
        <f t="shared" si="3"/>
        <v>7.9323362104801037E-2</v>
      </c>
      <c r="I218" s="3">
        <v>7.7</v>
      </c>
      <c r="J218" s="3">
        <v>48</v>
      </c>
      <c r="K218" s="3">
        <v>2.3883600000000005</v>
      </c>
    </row>
    <row r="219" spans="1:11" x14ac:dyDescent="0.4">
      <c r="A219" s="3">
        <v>10</v>
      </c>
      <c r="B219" s="3" t="s">
        <v>19</v>
      </c>
      <c r="C219" s="3" t="s">
        <v>541</v>
      </c>
      <c r="D219" s="3" t="s">
        <v>2</v>
      </c>
      <c r="E219" s="3" t="s">
        <v>639</v>
      </c>
      <c r="F219" s="3" t="s">
        <v>661</v>
      </c>
      <c r="G219" s="3">
        <v>58.306799848493895</v>
      </c>
      <c r="H219" s="3">
        <f t="shared" si="3"/>
        <v>0.13599819488347667</v>
      </c>
      <c r="I219" s="3">
        <v>9.6</v>
      </c>
      <c r="J219" s="3">
        <v>72</v>
      </c>
      <c r="K219" s="3">
        <v>3.3247200000000001</v>
      </c>
    </row>
    <row r="220" spans="1:11" x14ac:dyDescent="0.4">
      <c r="A220" s="3">
        <v>10</v>
      </c>
      <c r="B220" s="3" t="s">
        <v>185</v>
      </c>
      <c r="C220" s="3" t="s">
        <v>541</v>
      </c>
      <c r="D220" s="3" t="s">
        <v>2</v>
      </c>
      <c r="E220" s="3" t="s">
        <v>639</v>
      </c>
      <c r="F220" s="3" t="s">
        <v>661</v>
      </c>
      <c r="G220" s="3">
        <v>64.174270212310347</v>
      </c>
      <c r="H220" s="3">
        <f t="shared" si="3"/>
        <v>0.1941844234462296</v>
      </c>
      <c r="I220" s="3">
        <v>7.4</v>
      </c>
      <c r="J220" s="3">
        <v>52</v>
      </c>
      <c r="K220" s="3">
        <v>2.524</v>
      </c>
    </row>
    <row r="221" spans="1:11" x14ac:dyDescent="0.4">
      <c r="A221" s="3">
        <v>10</v>
      </c>
      <c r="B221" s="3" t="s">
        <v>12</v>
      </c>
      <c r="C221" s="3" t="s">
        <v>541</v>
      </c>
      <c r="D221" s="3" t="s">
        <v>2</v>
      </c>
      <c r="E221" s="3" t="s">
        <v>639</v>
      </c>
      <c r="F221" s="3" t="s">
        <v>661</v>
      </c>
      <c r="G221" s="3">
        <v>65.847282655567867</v>
      </c>
      <c r="H221" s="3">
        <f t="shared" si="3"/>
        <v>0.1914839172333328</v>
      </c>
      <c r="I221" s="3">
        <v>7.7</v>
      </c>
      <c r="J221" s="3">
        <v>45</v>
      </c>
      <c r="K221" s="3">
        <v>2.2625999999999999</v>
      </c>
    </row>
    <row r="222" spans="1:11" x14ac:dyDescent="0.4">
      <c r="A222" s="3">
        <v>10</v>
      </c>
      <c r="B222" s="3" t="s">
        <v>34</v>
      </c>
      <c r="C222" s="3" t="s">
        <v>541</v>
      </c>
      <c r="D222" s="3" t="s">
        <v>2</v>
      </c>
      <c r="E222" s="3" t="s">
        <v>639</v>
      </c>
      <c r="F222" s="3" t="s">
        <v>661</v>
      </c>
      <c r="G222" s="3">
        <v>53.375175120607238</v>
      </c>
      <c r="H222" s="3">
        <f t="shared" si="3"/>
        <v>0.1659938460432025</v>
      </c>
      <c r="I222" s="3">
        <v>7.2</v>
      </c>
      <c r="J222" s="3">
        <v>60</v>
      </c>
      <c r="K222" s="3">
        <v>2.8648000000000002</v>
      </c>
    </row>
    <row r="223" spans="1:11" x14ac:dyDescent="0.4">
      <c r="A223" s="3">
        <v>10</v>
      </c>
      <c r="B223" s="3" t="s">
        <v>46</v>
      </c>
      <c r="C223" s="3" t="s">
        <v>541</v>
      </c>
      <c r="D223" s="3" t="s">
        <v>2</v>
      </c>
      <c r="E223" s="3" t="s">
        <v>639</v>
      </c>
      <c r="F223" s="3" t="s">
        <v>661</v>
      </c>
      <c r="G223" s="3">
        <v>10.118166767151166</v>
      </c>
      <c r="H223" s="3">
        <f t="shared" si="3"/>
        <v>2.7629508022504672E-2</v>
      </c>
      <c r="I223" s="3">
        <v>8.1999999999999993</v>
      </c>
      <c r="J223" s="3">
        <v>60</v>
      </c>
      <c r="K223" s="3">
        <v>2.8639600000000001</v>
      </c>
    </row>
    <row r="224" spans="1:11" x14ac:dyDescent="0.4">
      <c r="A224" s="3">
        <v>10</v>
      </c>
      <c r="B224" s="3" t="s">
        <v>167</v>
      </c>
      <c r="C224" s="3" t="s">
        <v>541</v>
      </c>
      <c r="D224" s="3" t="s">
        <v>2</v>
      </c>
      <c r="E224" s="3" t="s">
        <v>639</v>
      </c>
      <c r="F224" s="3" t="s">
        <v>661</v>
      </c>
      <c r="G224" s="3">
        <v>58.544955469133001</v>
      </c>
      <c r="H224" s="3">
        <f t="shared" si="3"/>
        <v>0.13514591307352167</v>
      </c>
      <c r="I224" s="3">
        <v>9.6999999999999993</v>
      </c>
      <c r="J224" s="3">
        <v>74</v>
      </c>
      <c r="K224" s="3">
        <v>3.4175600000000004</v>
      </c>
    </row>
    <row r="225" spans="1:11" x14ac:dyDescent="0.4">
      <c r="A225" s="3">
        <v>10</v>
      </c>
      <c r="B225" s="3" t="s">
        <v>182</v>
      </c>
      <c r="C225" s="3" t="s">
        <v>541</v>
      </c>
      <c r="D225" s="3" t="s">
        <v>2</v>
      </c>
      <c r="E225" s="3" t="s">
        <v>639</v>
      </c>
      <c r="F225" s="3" t="s">
        <v>661</v>
      </c>
      <c r="G225" s="3">
        <v>64.701900001599469</v>
      </c>
      <c r="H225" s="3">
        <f t="shared" si="3"/>
        <v>0.14935868143102624</v>
      </c>
      <c r="I225" s="3">
        <v>9.6999999999999993</v>
      </c>
      <c r="J225" s="3">
        <v>96</v>
      </c>
      <c r="K225" s="3">
        <v>4.2890800000000002</v>
      </c>
    </row>
    <row r="226" spans="1:11" x14ac:dyDescent="0.4">
      <c r="A226" s="3">
        <v>10</v>
      </c>
      <c r="B226" s="3" t="s">
        <v>117</v>
      </c>
      <c r="C226" s="3" t="s">
        <v>541</v>
      </c>
      <c r="D226" s="3" t="s">
        <v>2</v>
      </c>
      <c r="E226" s="3" t="s">
        <v>639</v>
      </c>
      <c r="F226" s="3" t="s">
        <v>661</v>
      </c>
      <c r="G226" s="3">
        <v>28.54784373835848</v>
      </c>
      <c r="H226" s="3">
        <f t="shared" si="3"/>
        <v>7.8917526195571908E-2</v>
      </c>
      <c r="I226" s="3">
        <v>8.1</v>
      </c>
      <c r="J226" s="3">
        <v>60</v>
      </c>
      <c r="K226" s="3">
        <v>2.8702800000000002</v>
      </c>
    </row>
    <row r="227" spans="1:11" x14ac:dyDescent="0.4">
      <c r="A227" s="3">
        <v>10</v>
      </c>
      <c r="B227" s="3" t="s">
        <v>173</v>
      </c>
      <c r="C227" s="3" t="s">
        <v>541</v>
      </c>
      <c r="D227" s="3" t="s">
        <v>2</v>
      </c>
      <c r="E227" s="3" t="s">
        <v>639</v>
      </c>
      <c r="F227" s="3" t="s">
        <v>661</v>
      </c>
      <c r="G227" s="3">
        <v>94.190173572503738</v>
      </c>
      <c r="H227" s="3">
        <f t="shared" si="3"/>
        <v>0.24242171296813442</v>
      </c>
      <c r="I227" s="3">
        <v>8.6999999999999993</v>
      </c>
      <c r="J227" s="3">
        <v>66</v>
      </c>
      <c r="K227" s="3">
        <v>3.0834400000000004</v>
      </c>
    </row>
    <row r="228" spans="1:11" x14ac:dyDescent="0.4">
      <c r="A228" s="3">
        <v>10</v>
      </c>
      <c r="B228" s="3" t="s">
        <v>107</v>
      </c>
      <c r="C228" s="3" t="s">
        <v>541</v>
      </c>
      <c r="D228" s="3" t="s">
        <v>2</v>
      </c>
      <c r="E228" s="3" t="s">
        <v>639</v>
      </c>
      <c r="F228" s="3" t="s">
        <v>661</v>
      </c>
      <c r="G228" s="3">
        <v>11.578623653863815</v>
      </c>
      <c r="H228" s="3">
        <f t="shared" si="3"/>
        <v>3.7574483405823117E-2</v>
      </c>
      <c r="I228" s="3">
        <v>6.9</v>
      </c>
      <c r="J228" s="3">
        <v>50</v>
      </c>
      <c r="K228" s="3">
        <v>2.44956</v>
      </c>
    </row>
    <row r="229" spans="1:11" x14ac:dyDescent="0.4">
      <c r="A229" s="3">
        <v>10</v>
      </c>
      <c r="B229" s="3" t="s">
        <v>83</v>
      </c>
      <c r="C229" s="3" t="s">
        <v>541</v>
      </c>
      <c r="D229" s="3" t="s">
        <v>2</v>
      </c>
      <c r="E229" s="3" t="s">
        <v>639</v>
      </c>
      <c r="F229" s="3" t="s">
        <v>661</v>
      </c>
      <c r="G229" s="3">
        <v>48.436622534494504</v>
      </c>
      <c r="H229" s="3">
        <f t="shared" si="3"/>
        <v>0.12186220070728908</v>
      </c>
      <c r="I229" s="3">
        <v>8.9</v>
      </c>
      <c r="J229" s="3">
        <v>136</v>
      </c>
      <c r="K229" s="3">
        <v>5.9025200000000009</v>
      </c>
    </row>
    <row r="230" spans="1:11" x14ac:dyDescent="0.4">
      <c r="A230" s="3">
        <v>10</v>
      </c>
      <c r="B230" s="3" t="s">
        <v>112</v>
      </c>
      <c r="C230" s="3" t="s">
        <v>541</v>
      </c>
      <c r="D230" s="3" t="s">
        <v>2</v>
      </c>
      <c r="E230" s="3" t="s">
        <v>639</v>
      </c>
      <c r="F230" s="3" t="s">
        <v>661</v>
      </c>
      <c r="G230" s="3">
        <v>51.888262245724405</v>
      </c>
      <c r="H230" s="3">
        <f t="shared" si="3"/>
        <v>0.12230119261379863</v>
      </c>
      <c r="I230" s="3">
        <v>9.5</v>
      </c>
      <c r="J230" s="3">
        <v>102</v>
      </c>
      <c r="K230" s="3">
        <v>4.5424000000000007</v>
      </c>
    </row>
    <row r="231" spans="1:11" x14ac:dyDescent="0.4">
      <c r="A231" s="3">
        <v>10</v>
      </c>
      <c r="B231" s="3" t="s">
        <v>84</v>
      </c>
      <c r="C231" s="3" t="s">
        <v>541</v>
      </c>
      <c r="D231" s="3" t="s">
        <v>2</v>
      </c>
      <c r="E231" s="3" t="s">
        <v>639</v>
      </c>
      <c r="F231" s="3" t="s">
        <v>661</v>
      </c>
      <c r="G231" s="3">
        <v>32.96594993276787</v>
      </c>
      <c r="H231" s="3">
        <f t="shared" si="3"/>
        <v>7.6891712375315793E-2</v>
      </c>
      <c r="I231" s="3">
        <v>9.6</v>
      </c>
      <c r="J231" s="3">
        <v>70</v>
      </c>
      <c r="K231" s="3">
        <v>3.2744800000000001</v>
      </c>
    </row>
    <row r="232" spans="1:11" x14ac:dyDescent="0.4">
      <c r="A232" s="3">
        <v>10</v>
      </c>
      <c r="B232" s="3" t="s">
        <v>54</v>
      </c>
      <c r="C232" s="3" t="s">
        <v>541</v>
      </c>
      <c r="D232" s="3" t="s">
        <v>2</v>
      </c>
      <c r="E232" s="3" t="s">
        <v>639</v>
      </c>
      <c r="F232" s="3" t="s">
        <v>661</v>
      </c>
      <c r="G232" s="3">
        <v>33.28430084065991</v>
      </c>
      <c r="H232" s="3">
        <f t="shared" si="3"/>
        <v>0.10071470617697133</v>
      </c>
      <c r="I232" s="3">
        <v>7.4</v>
      </c>
      <c r="J232" s="3">
        <v>52</v>
      </c>
      <c r="K232" s="3">
        <v>2.55192</v>
      </c>
    </row>
    <row r="233" spans="1:11" x14ac:dyDescent="0.4">
      <c r="A233" s="3">
        <v>10</v>
      </c>
      <c r="B233" s="3" t="s">
        <v>75</v>
      </c>
      <c r="C233" s="3" t="s">
        <v>541</v>
      </c>
      <c r="D233" s="3" t="s">
        <v>2</v>
      </c>
      <c r="E233" s="3" t="s">
        <v>639</v>
      </c>
      <c r="F233" s="3" t="s">
        <v>661</v>
      </c>
      <c r="G233" s="3">
        <v>34.690455587974654</v>
      </c>
      <c r="H233" s="3">
        <f t="shared" si="3"/>
        <v>9.4728644331502146E-2</v>
      </c>
      <c r="I233" s="3">
        <v>8.1999999999999993</v>
      </c>
      <c r="J233" s="3">
        <v>66</v>
      </c>
      <c r="K233" s="3">
        <v>3.11816</v>
      </c>
    </row>
    <row r="234" spans="1:11" x14ac:dyDescent="0.4">
      <c r="A234" s="3">
        <v>10</v>
      </c>
      <c r="B234" s="3" t="s">
        <v>87</v>
      </c>
      <c r="C234" s="3" t="s">
        <v>541</v>
      </c>
      <c r="D234" s="3" t="s">
        <v>2</v>
      </c>
      <c r="E234" s="3" t="s">
        <v>639</v>
      </c>
      <c r="F234" s="3" t="s">
        <v>661</v>
      </c>
      <c r="G234" s="3">
        <v>28.827178331498516</v>
      </c>
      <c r="H234" s="3">
        <f t="shared" si="3"/>
        <v>7.5056594335972657E-2</v>
      </c>
      <c r="I234" s="3">
        <v>8.6</v>
      </c>
      <c r="J234" s="3">
        <v>69</v>
      </c>
      <c r="K234" s="3">
        <v>3.2262000000000004</v>
      </c>
    </row>
    <row r="235" spans="1:11" x14ac:dyDescent="0.4">
      <c r="A235" s="3">
        <v>10</v>
      </c>
      <c r="B235" s="3" t="s">
        <v>64</v>
      </c>
      <c r="C235" s="3" t="s">
        <v>541</v>
      </c>
      <c r="D235" s="3" t="s">
        <v>2</v>
      </c>
      <c r="E235" s="3" t="s">
        <v>639</v>
      </c>
      <c r="F235" s="3" t="s">
        <v>661</v>
      </c>
      <c r="G235" s="3">
        <v>12.16493557790406</v>
      </c>
      <c r="H235" s="3">
        <f t="shared" si="3"/>
        <v>3.1309471137904318E-2</v>
      </c>
      <c r="I235" s="3">
        <v>8.6999999999999993</v>
      </c>
      <c r="J235" s="3">
        <v>78</v>
      </c>
      <c r="K235" s="3">
        <v>3.5663200000000002</v>
      </c>
    </row>
    <row r="236" spans="1:11" x14ac:dyDescent="0.4">
      <c r="A236" s="3">
        <v>10</v>
      </c>
      <c r="B236" s="3" t="s">
        <v>40</v>
      </c>
      <c r="C236" s="3" t="s">
        <v>541</v>
      </c>
      <c r="D236" s="3" t="s">
        <v>2</v>
      </c>
      <c r="E236" s="3" t="s">
        <v>639</v>
      </c>
      <c r="F236" s="3" t="s">
        <v>661</v>
      </c>
      <c r="G236" s="3">
        <v>29.394835660365388</v>
      </c>
      <c r="H236" s="3">
        <f t="shared" si="3"/>
        <v>6.9283944043540102E-2</v>
      </c>
      <c r="I236" s="3">
        <v>9.5</v>
      </c>
      <c r="J236" s="3">
        <v>47</v>
      </c>
      <c r="K236" s="3">
        <v>2.3498000000000001</v>
      </c>
    </row>
    <row r="237" spans="1:11" x14ac:dyDescent="0.4">
      <c r="A237" s="3">
        <v>-10</v>
      </c>
      <c r="B237" s="3" t="s">
        <v>11</v>
      </c>
      <c r="C237" s="3" t="s">
        <v>541</v>
      </c>
      <c r="D237" s="3" t="s">
        <v>1</v>
      </c>
      <c r="E237" s="3" t="s">
        <v>641</v>
      </c>
      <c r="F237" s="3" t="s">
        <v>651</v>
      </c>
      <c r="G237" s="3">
        <v>10.658423150275013</v>
      </c>
      <c r="H237" s="3">
        <f t="shared" si="3"/>
        <v>2.6815637284309777E-2</v>
      </c>
      <c r="I237" s="3">
        <v>8.9</v>
      </c>
      <c r="J237" s="3">
        <v>115</v>
      </c>
      <c r="K237" s="3">
        <v>5.06372</v>
      </c>
    </row>
    <row r="238" spans="1:11" x14ac:dyDescent="0.4">
      <c r="A238" s="3">
        <v>-10</v>
      </c>
      <c r="B238" s="3" t="s">
        <v>21</v>
      </c>
      <c r="C238" s="3" t="s">
        <v>541</v>
      </c>
      <c r="D238" s="3" t="s">
        <v>1</v>
      </c>
      <c r="E238" s="3" t="s">
        <v>641</v>
      </c>
      <c r="F238" s="3" t="s">
        <v>651</v>
      </c>
      <c r="G238" s="3">
        <v>7.4119181523084876</v>
      </c>
      <c r="H238" s="3">
        <f t="shared" si="3"/>
        <v>2.4406576941458896E-2</v>
      </c>
      <c r="I238" s="3">
        <v>6.8</v>
      </c>
      <c r="J238" s="3">
        <v>55</v>
      </c>
      <c r="K238" s="3">
        <v>2.6670800000000003</v>
      </c>
    </row>
    <row r="239" spans="1:11" x14ac:dyDescent="0.4">
      <c r="A239" s="3">
        <v>-10</v>
      </c>
      <c r="B239" s="3" t="s">
        <v>16</v>
      </c>
      <c r="C239" s="3" t="s">
        <v>541</v>
      </c>
      <c r="D239" s="3" t="s">
        <v>1</v>
      </c>
      <c r="E239" s="3" t="s">
        <v>641</v>
      </c>
      <c r="F239" s="3" t="s">
        <v>651</v>
      </c>
      <c r="G239" s="3">
        <v>5.5373609126849317</v>
      </c>
      <c r="H239" s="3">
        <f t="shared" si="3"/>
        <v>1.4760759891770009E-2</v>
      </c>
      <c r="I239" s="3">
        <v>8.4</v>
      </c>
      <c r="J239" s="3">
        <v>65</v>
      </c>
      <c r="K239" s="3">
        <v>3.0668800000000003</v>
      </c>
    </row>
    <row r="240" spans="1:11" x14ac:dyDescent="0.4">
      <c r="A240" s="3">
        <v>-10</v>
      </c>
      <c r="B240" s="3" t="s">
        <v>194</v>
      </c>
      <c r="C240" s="3" t="s">
        <v>541</v>
      </c>
      <c r="D240" s="3" t="s">
        <v>1</v>
      </c>
      <c r="E240" s="3" t="s">
        <v>641</v>
      </c>
      <c r="F240" s="3" t="s">
        <v>651</v>
      </c>
      <c r="G240" s="3">
        <v>68.514305452529541</v>
      </c>
      <c r="H240" s="3">
        <f t="shared" si="3"/>
        <v>0.18940062671200261</v>
      </c>
      <c r="I240" s="3">
        <v>8.1</v>
      </c>
      <c r="J240" s="3">
        <v>71</v>
      </c>
      <c r="K240" s="3">
        <v>3.2825200000000003</v>
      </c>
    </row>
    <row r="241" spans="1:11" x14ac:dyDescent="0.4">
      <c r="A241" s="3">
        <v>-10</v>
      </c>
      <c r="B241" s="3" t="s">
        <v>187</v>
      </c>
      <c r="C241" s="3" t="s">
        <v>541</v>
      </c>
      <c r="D241" s="3" t="s">
        <v>1</v>
      </c>
      <c r="E241" s="3" t="s">
        <v>641</v>
      </c>
      <c r="F241" s="3" t="s">
        <v>651</v>
      </c>
      <c r="G241" s="3">
        <v>43.7694956926413</v>
      </c>
      <c r="H241" s="3">
        <f t="shared" si="3"/>
        <v>0.12099618992413642</v>
      </c>
      <c r="I241" s="3">
        <v>8.1</v>
      </c>
      <c r="J241" s="3">
        <v>83</v>
      </c>
      <c r="K241" s="3">
        <v>3.7676800000000004</v>
      </c>
    </row>
    <row r="242" spans="1:11" x14ac:dyDescent="0.4">
      <c r="A242" s="3">
        <v>-10</v>
      </c>
      <c r="B242" s="3" t="s">
        <v>158</v>
      </c>
      <c r="C242" s="3" t="s">
        <v>541</v>
      </c>
      <c r="D242" s="3" t="s">
        <v>1</v>
      </c>
      <c r="E242" s="3" t="s">
        <v>641</v>
      </c>
      <c r="F242" s="3" t="s">
        <v>651</v>
      </c>
      <c r="G242" s="3">
        <v>46.700930473247098</v>
      </c>
      <c r="H242" s="3">
        <f t="shared" si="3"/>
        <v>0.12302454823822109</v>
      </c>
      <c r="I242" s="3">
        <v>8.5</v>
      </c>
      <c r="J242" s="3">
        <v>86</v>
      </c>
      <c r="K242" s="3">
        <v>3.8847600000000004</v>
      </c>
    </row>
    <row r="243" spans="1:11" x14ac:dyDescent="0.4">
      <c r="A243" s="3">
        <v>-10</v>
      </c>
      <c r="B243" s="3" t="s">
        <v>157</v>
      </c>
      <c r="C243" s="3" t="s">
        <v>541</v>
      </c>
      <c r="D243" s="3" t="s">
        <v>1</v>
      </c>
      <c r="E243" s="3" t="s">
        <v>641</v>
      </c>
      <c r="F243" s="3" t="s">
        <v>651</v>
      </c>
      <c r="G243" s="3">
        <v>45.772160632494149</v>
      </c>
      <c r="H243" s="3">
        <f t="shared" si="3"/>
        <v>0.11515865338940462</v>
      </c>
      <c r="I243" s="3">
        <v>8.9</v>
      </c>
      <c r="J243" s="3">
        <v>111</v>
      </c>
      <c r="K243" s="3">
        <v>4.8940800000000007</v>
      </c>
    </row>
    <row r="244" spans="1:11" x14ac:dyDescent="0.4">
      <c r="A244" s="3">
        <v>-10</v>
      </c>
      <c r="B244" s="3" t="s">
        <v>190</v>
      </c>
      <c r="C244" s="3" t="s">
        <v>541</v>
      </c>
      <c r="D244" s="3" t="s">
        <v>1</v>
      </c>
      <c r="E244" s="3" t="s">
        <v>641</v>
      </c>
      <c r="F244" s="3" t="s">
        <v>651</v>
      </c>
      <c r="G244" s="3">
        <v>62.604730862438998</v>
      </c>
      <c r="H244" s="3">
        <f t="shared" si="3"/>
        <v>0.16889400393476833</v>
      </c>
      <c r="I244" s="3">
        <v>8.3000000000000007</v>
      </c>
      <c r="J244" s="3">
        <v>90</v>
      </c>
      <c r="K244" s="3">
        <v>4.0649200000000008</v>
      </c>
    </row>
    <row r="245" spans="1:11" x14ac:dyDescent="0.4">
      <c r="A245" s="3">
        <v>-10</v>
      </c>
      <c r="B245" s="3" t="s">
        <v>121</v>
      </c>
      <c r="C245" s="3" t="s">
        <v>541</v>
      </c>
      <c r="D245" s="3" t="s">
        <v>1</v>
      </c>
      <c r="E245" s="3" t="s">
        <v>641</v>
      </c>
      <c r="F245" s="3" t="s">
        <v>651</v>
      </c>
      <c r="G245" s="3">
        <v>30.779683533249795</v>
      </c>
      <c r="H245" s="3">
        <f t="shared" si="3"/>
        <v>0.10442521684315931</v>
      </c>
      <c r="I245" s="3">
        <v>6.6</v>
      </c>
      <c r="J245" s="3">
        <v>44</v>
      </c>
      <c r="K245" s="3">
        <v>2.2220400000000002</v>
      </c>
    </row>
    <row r="246" spans="1:11" x14ac:dyDescent="0.4">
      <c r="A246" s="3">
        <v>-10</v>
      </c>
      <c r="B246" s="3" t="s">
        <v>20</v>
      </c>
      <c r="C246" s="3" t="s">
        <v>541</v>
      </c>
      <c r="D246" s="3" t="s">
        <v>1</v>
      </c>
      <c r="E246" s="3" t="s">
        <v>641</v>
      </c>
      <c r="F246" s="3" t="s">
        <v>651</v>
      </c>
      <c r="G246" s="3">
        <v>7.1771725486514697</v>
      </c>
      <c r="H246" s="3">
        <f t="shared" si="3"/>
        <v>1.8057122810570442E-2</v>
      </c>
      <c r="I246" s="3">
        <v>8.9</v>
      </c>
      <c r="J246" s="3">
        <v>105</v>
      </c>
      <c r="K246" s="3">
        <v>4.6424400000000006</v>
      </c>
    </row>
    <row r="247" spans="1:11" x14ac:dyDescent="0.4">
      <c r="A247" s="3">
        <v>-10</v>
      </c>
      <c r="B247" s="3" t="s">
        <v>188</v>
      </c>
      <c r="C247" s="3" t="s">
        <v>541</v>
      </c>
      <c r="D247" s="3" t="s">
        <v>1</v>
      </c>
      <c r="E247" s="3" t="s">
        <v>641</v>
      </c>
      <c r="F247" s="3" t="s">
        <v>651</v>
      </c>
      <c r="G247" s="3">
        <v>61.590808376402094</v>
      </c>
      <c r="H247" s="3">
        <f t="shared" si="3"/>
        <v>0.13654622610251174</v>
      </c>
      <c r="I247" s="3">
        <v>10.1</v>
      </c>
      <c r="J247" s="3">
        <v>152</v>
      </c>
      <c r="K247" s="3">
        <v>6.5306400000000009</v>
      </c>
    </row>
    <row r="248" spans="1:11" x14ac:dyDescent="0.4">
      <c r="A248" s="3">
        <v>-10</v>
      </c>
      <c r="B248" s="3" t="s">
        <v>180</v>
      </c>
      <c r="C248" s="3" t="s">
        <v>541</v>
      </c>
      <c r="D248" s="3" t="s">
        <v>1</v>
      </c>
      <c r="E248" s="3" t="s">
        <v>641</v>
      </c>
      <c r="F248" s="3" t="s">
        <v>651</v>
      </c>
      <c r="G248" s="3">
        <v>57.79735627869718</v>
      </c>
      <c r="H248" s="3">
        <f t="shared" si="3"/>
        <v>0.1578262698897426</v>
      </c>
      <c r="I248" s="3">
        <v>8.1999999999999993</v>
      </c>
      <c r="J248" s="3">
        <v>75</v>
      </c>
      <c r="K248" s="3">
        <v>3.4478800000000001</v>
      </c>
    </row>
    <row r="249" spans="1:11" x14ac:dyDescent="0.4">
      <c r="A249" s="3">
        <v>-10</v>
      </c>
      <c r="B249" s="3" t="s">
        <v>31</v>
      </c>
      <c r="C249" s="3" t="s">
        <v>541</v>
      </c>
      <c r="D249" s="3" t="s">
        <v>1</v>
      </c>
      <c r="E249" s="3" t="s">
        <v>641</v>
      </c>
      <c r="F249" s="3" t="s">
        <v>651</v>
      </c>
      <c r="G249" s="3">
        <v>8.8598726458788235</v>
      </c>
      <c r="H249" s="3">
        <f t="shared" si="3"/>
        <v>2.0243545337051246E-2</v>
      </c>
      <c r="I249" s="3">
        <v>9.8000000000000007</v>
      </c>
      <c r="J249" s="3">
        <v>121</v>
      </c>
      <c r="K249" s="3">
        <v>5.2953200000000002</v>
      </c>
    </row>
    <row r="250" spans="1:11" x14ac:dyDescent="0.4">
      <c r="A250" s="3">
        <v>-10</v>
      </c>
      <c r="B250" s="3" t="s">
        <v>4</v>
      </c>
      <c r="C250" s="3" t="s">
        <v>541</v>
      </c>
      <c r="D250" s="3" t="s">
        <v>1</v>
      </c>
      <c r="E250" s="3" t="s">
        <v>641</v>
      </c>
      <c r="F250" s="3" t="s">
        <v>651</v>
      </c>
      <c r="G250" s="3">
        <v>11.789901809490914</v>
      </c>
      <c r="H250" s="3">
        <f t="shared" si="3"/>
        <v>3.2591949620473168E-2</v>
      </c>
      <c r="I250" s="3">
        <v>8.1</v>
      </c>
      <c r="J250" s="3">
        <v>64</v>
      </c>
      <c r="K250" s="3">
        <v>3.0042800000000001</v>
      </c>
    </row>
    <row r="251" spans="1:11" x14ac:dyDescent="0.4">
      <c r="A251" s="3">
        <v>-10</v>
      </c>
      <c r="B251" s="3" t="s">
        <v>155</v>
      </c>
      <c r="C251" s="3" t="s">
        <v>541</v>
      </c>
      <c r="D251" s="3" t="s">
        <v>1</v>
      </c>
      <c r="E251" s="3" t="s">
        <v>641</v>
      </c>
      <c r="F251" s="3" t="s">
        <v>651</v>
      </c>
      <c r="G251" s="3">
        <v>44.876818375414615</v>
      </c>
      <c r="H251" s="3">
        <f t="shared" si="3"/>
        <v>9.479847806268242E-2</v>
      </c>
      <c r="I251" s="3">
        <v>10.6</v>
      </c>
      <c r="J251" s="3">
        <v>136</v>
      </c>
      <c r="K251" s="3">
        <v>5.8943200000000004</v>
      </c>
    </row>
    <row r="252" spans="1:11" x14ac:dyDescent="0.4">
      <c r="A252" s="3">
        <v>-10</v>
      </c>
      <c r="B252" s="3" t="s">
        <v>17</v>
      </c>
      <c r="C252" s="3" t="s">
        <v>541</v>
      </c>
      <c r="D252" s="3" t="s">
        <v>1</v>
      </c>
      <c r="E252" s="3" t="s">
        <v>641</v>
      </c>
      <c r="F252" s="3" t="s">
        <v>651</v>
      </c>
      <c r="G252" s="3">
        <v>6.3044102756966822</v>
      </c>
      <c r="H252" s="3">
        <f t="shared" si="3"/>
        <v>1.5344113840893556E-2</v>
      </c>
      <c r="I252" s="3">
        <v>9.1999999999999993</v>
      </c>
      <c r="J252" s="3">
        <v>155</v>
      </c>
      <c r="K252" s="3">
        <v>6.6736800000000009</v>
      </c>
    </row>
    <row r="253" spans="1:11" x14ac:dyDescent="0.4">
      <c r="A253" s="3">
        <v>-10</v>
      </c>
      <c r="B253" s="3" t="s">
        <v>192</v>
      </c>
      <c r="C253" s="3" t="s">
        <v>541</v>
      </c>
      <c r="D253" s="3" t="s">
        <v>1</v>
      </c>
      <c r="E253" s="3" t="s">
        <v>641</v>
      </c>
      <c r="F253" s="3" t="s">
        <v>651</v>
      </c>
      <c r="G253" s="3">
        <v>66.123212980494642</v>
      </c>
      <c r="H253" s="3">
        <f t="shared" si="3"/>
        <v>0.1682505323616022</v>
      </c>
      <c r="I253" s="3">
        <v>8.8000000000000007</v>
      </c>
      <c r="J253" s="3">
        <v>95</v>
      </c>
      <c r="K253" s="3">
        <v>4.2415599999999998</v>
      </c>
    </row>
    <row r="254" spans="1:11" x14ac:dyDescent="0.4">
      <c r="A254" s="3">
        <v>-10</v>
      </c>
      <c r="B254" s="3" t="s">
        <v>69</v>
      </c>
      <c r="C254" s="3" t="s">
        <v>541</v>
      </c>
      <c r="D254" s="3" t="s">
        <v>1</v>
      </c>
      <c r="E254" s="3" t="s">
        <v>641</v>
      </c>
      <c r="F254" s="3" t="s">
        <v>651</v>
      </c>
      <c r="G254" s="3">
        <v>15.487030679260812</v>
      </c>
      <c r="H254" s="3">
        <f t="shared" si="3"/>
        <v>4.7504031651728548E-2</v>
      </c>
      <c r="I254" s="3">
        <v>7.3</v>
      </c>
      <c r="J254" s="3">
        <v>55</v>
      </c>
      <c r="K254" s="3">
        <v>2.6474800000000003</v>
      </c>
    </row>
    <row r="255" spans="1:11" x14ac:dyDescent="0.4">
      <c r="A255" s="3">
        <v>-10</v>
      </c>
      <c r="B255" s="3" t="s">
        <v>62</v>
      </c>
      <c r="C255" s="3" t="s">
        <v>541</v>
      </c>
      <c r="D255" s="3" t="s">
        <v>1</v>
      </c>
      <c r="E255" s="3" t="s">
        <v>641</v>
      </c>
      <c r="F255" s="3" t="s">
        <v>651</v>
      </c>
      <c r="G255" s="3">
        <v>14.901516088639141</v>
      </c>
      <c r="H255" s="3">
        <f t="shared" si="3"/>
        <v>4.1708602653850298E-2</v>
      </c>
      <c r="I255" s="3">
        <v>8</v>
      </c>
      <c r="J255" s="3">
        <v>84</v>
      </c>
      <c r="K255" s="3">
        <v>3.8022400000000003</v>
      </c>
    </row>
    <row r="256" spans="1:11" x14ac:dyDescent="0.4">
      <c r="A256" s="3">
        <v>-10</v>
      </c>
      <c r="B256" s="3" t="s">
        <v>63</v>
      </c>
      <c r="C256" s="3" t="s">
        <v>541</v>
      </c>
      <c r="D256" s="3" t="s">
        <v>1</v>
      </c>
      <c r="E256" s="3" t="s">
        <v>641</v>
      </c>
      <c r="F256" s="3" t="s">
        <v>651</v>
      </c>
      <c r="G256" s="3">
        <v>14.951673944865945</v>
      </c>
      <c r="H256" s="3">
        <f t="shared" si="3"/>
        <v>3.892929488340939E-2</v>
      </c>
      <c r="I256" s="3">
        <v>8.6</v>
      </c>
      <c r="J256" s="3">
        <v>96</v>
      </c>
      <c r="K256" s="3">
        <v>4.3051200000000005</v>
      </c>
    </row>
    <row r="257" spans="1:11" x14ac:dyDescent="0.4">
      <c r="A257" s="3">
        <v>-10</v>
      </c>
      <c r="B257" s="3" t="s">
        <v>204</v>
      </c>
      <c r="C257" s="3" t="s">
        <v>541</v>
      </c>
      <c r="D257" s="3" t="s">
        <v>1</v>
      </c>
      <c r="E257" s="3" t="s">
        <v>641</v>
      </c>
      <c r="F257" s="3" t="s">
        <v>651</v>
      </c>
      <c r="G257" s="3">
        <v>1.9163713509339857</v>
      </c>
      <c r="H257" s="3">
        <f t="shared" si="3"/>
        <v>4.6641983760976891E-3</v>
      </c>
      <c r="I257" s="3">
        <v>9.1999999999999993</v>
      </c>
      <c r="J257" s="3">
        <v>124</v>
      </c>
      <c r="K257" s="3">
        <v>5.4385600000000007</v>
      </c>
    </row>
    <row r="258" spans="1:11" x14ac:dyDescent="0.4">
      <c r="A258" s="3">
        <v>-10</v>
      </c>
      <c r="B258" s="3" t="s">
        <v>115</v>
      </c>
      <c r="C258" s="3" t="s">
        <v>541</v>
      </c>
      <c r="D258" s="3" t="s">
        <v>1</v>
      </c>
      <c r="E258" s="3" t="s">
        <v>641</v>
      </c>
      <c r="F258" s="3" t="s">
        <v>651</v>
      </c>
      <c r="G258" s="3">
        <v>29.03075411275168</v>
      </c>
      <c r="H258" s="3">
        <f t="shared" si="3"/>
        <v>7.8318686652003533E-2</v>
      </c>
      <c r="I258" s="3">
        <v>8.3000000000000007</v>
      </c>
      <c r="J258" s="3">
        <v>115</v>
      </c>
      <c r="K258" s="3">
        <v>5.0488400000000002</v>
      </c>
    </row>
    <row r="259" spans="1:11" x14ac:dyDescent="0.4">
      <c r="A259" s="3">
        <v>-10</v>
      </c>
      <c r="B259" s="3" t="s">
        <v>189</v>
      </c>
      <c r="C259" s="3" t="s">
        <v>541</v>
      </c>
      <c r="D259" s="3" t="s">
        <v>1</v>
      </c>
      <c r="E259" s="3" t="s">
        <v>641</v>
      </c>
      <c r="F259" s="3" t="s">
        <v>651</v>
      </c>
      <c r="G259" s="3">
        <v>4.6222109589587319</v>
      </c>
      <c r="H259" s="3">
        <f t="shared" ref="H259:H322" si="4">(G259/44.6596)/I259</f>
        <v>1.2469724015027765E-2</v>
      </c>
      <c r="I259" s="3">
        <v>8.3000000000000007</v>
      </c>
      <c r="J259" s="3">
        <v>98</v>
      </c>
      <c r="K259" s="3">
        <v>4.3830400000000003</v>
      </c>
    </row>
    <row r="260" spans="1:11" x14ac:dyDescent="0.4">
      <c r="A260" s="3">
        <v>-10</v>
      </c>
      <c r="B260" s="3" t="s">
        <v>94</v>
      </c>
      <c r="C260" s="3" t="s">
        <v>541</v>
      </c>
      <c r="D260" s="3" t="s">
        <v>1</v>
      </c>
      <c r="E260" s="3" t="s">
        <v>641</v>
      </c>
      <c r="F260" s="3" t="s">
        <v>651</v>
      </c>
      <c r="G260" s="3">
        <v>20.960998116423326</v>
      </c>
      <c r="H260" s="3">
        <f t="shared" si="4"/>
        <v>5.6548232850496628E-2</v>
      </c>
      <c r="I260" s="3">
        <v>8.3000000000000007</v>
      </c>
      <c r="J260" s="3">
        <v>92</v>
      </c>
      <c r="K260" s="3">
        <v>4.1240400000000008</v>
      </c>
    </row>
    <row r="261" spans="1:11" x14ac:dyDescent="0.4">
      <c r="A261" s="3">
        <v>-10</v>
      </c>
      <c r="B261" s="3" t="s">
        <v>119</v>
      </c>
      <c r="C261" s="3" t="s">
        <v>541</v>
      </c>
      <c r="D261" s="3" t="s">
        <v>1</v>
      </c>
      <c r="E261" s="3" t="s">
        <v>641</v>
      </c>
      <c r="F261" s="3" t="s">
        <v>651</v>
      </c>
      <c r="G261" s="3">
        <v>30.46859503080762</v>
      </c>
      <c r="H261" s="3">
        <f t="shared" si="4"/>
        <v>8.3200080628357584E-2</v>
      </c>
      <c r="I261" s="3">
        <v>8.1999999999999993</v>
      </c>
      <c r="J261" s="3">
        <v>80</v>
      </c>
      <c r="K261" s="3">
        <v>3.6711600000000004</v>
      </c>
    </row>
    <row r="262" spans="1:11" x14ac:dyDescent="0.4">
      <c r="A262" s="3">
        <v>-10</v>
      </c>
      <c r="B262" s="3" t="s">
        <v>109</v>
      </c>
      <c r="C262" s="3" t="s">
        <v>541</v>
      </c>
      <c r="D262" s="3" t="s">
        <v>1</v>
      </c>
      <c r="E262" s="3" t="s">
        <v>641</v>
      </c>
      <c r="F262" s="3" t="s">
        <v>651</v>
      </c>
      <c r="G262" s="3">
        <v>26.534751853188681</v>
      </c>
      <c r="H262" s="3">
        <f t="shared" si="4"/>
        <v>6.8293748205940266E-2</v>
      </c>
      <c r="I262" s="3">
        <v>8.6999999999999993</v>
      </c>
      <c r="J262" s="3">
        <v>89</v>
      </c>
      <c r="K262" s="3">
        <v>4.0309600000000003</v>
      </c>
    </row>
    <row r="263" spans="1:11" x14ac:dyDescent="0.4">
      <c r="A263" s="3">
        <v>-10</v>
      </c>
      <c r="B263" s="3" t="s">
        <v>95</v>
      </c>
      <c r="C263" s="3" t="s">
        <v>541</v>
      </c>
      <c r="D263" s="3" t="s">
        <v>1</v>
      </c>
      <c r="E263" s="3" t="s">
        <v>641</v>
      </c>
      <c r="F263" s="3" t="s">
        <v>651</v>
      </c>
      <c r="G263" s="3">
        <v>21.136974281802935</v>
      </c>
      <c r="H263" s="3">
        <f t="shared" si="4"/>
        <v>5.8430953204987257E-2</v>
      </c>
      <c r="I263" s="3">
        <v>8.1</v>
      </c>
      <c r="J263" s="3">
        <v>107</v>
      </c>
      <c r="K263" s="3">
        <v>4.73468</v>
      </c>
    </row>
    <row r="264" spans="1:11" x14ac:dyDescent="0.4">
      <c r="A264" s="3">
        <v>-10</v>
      </c>
      <c r="B264" s="3" t="s">
        <v>162</v>
      </c>
      <c r="C264" s="3" t="s">
        <v>541</v>
      </c>
      <c r="D264" s="3" t="s">
        <v>1</v>
      </c>
      <c r="E264" s="3" t="s">
        <v>641</v>
      </c>
      <c r="F264" s="3" t="s">
        <v>651</v>
      </c>
      <c r="G264" s="3">
        <v>6.0106777025072518</v>
      </c>
      <c r="H264" s="3">
        <f t="shared" si="4"/>
        <v>1.6022464808151022E-2</v>
      </c>
      <c r="I264" s="3">
        <v>8.4</v>
      </c>
      <c r="J264" s="3">
        <v>75</v>
      </c>
      <c r="K264" s="3">
        <v>3.4680000000000004</v>
      </c>
    </row>
    <row r="265" spans="1:11" x14ac:dyDescent="0.4">
      <c r="A265" s="3">
        <v>-10</v>
      </c>
      <c r="B265" s="3" t="s">
        <v>41</v>
      </c>
      <c r="C265" s="3" t="s">
        <v>541</v>
      </c>
      <c r="D265" s="3" t="s">
        <v>1</v>
      </c>
      <c r="E265" s="3" t="s">
        <v>641</v>
      </c>
      <c r="F265" s="3" t="s">
        <v>651</v>
      </c>
      <c r="G265" s="3">
        <v>11.263659286287975</v>
      </c>
      <c r="H265" s="3">
        <f t="shared" si="4"/>
        <v>3.3628183820986535E-2</v>
      </c>
      <c r="I265" s="3">
        <v>7.5</v>
      </c>
      <c r="J265" s="3">
        <v>61</v>
      </c>
      <c r="K265" s="3">
        <v>2.9194800000000001</v>
      </c>
    </row>
    <row r="266" spans="1:11" x14ac:dyDescent="0.4">
      <c r="A266" s="3">
        <v>-10</v>
      </c>
      <c r="B266" s="3" t="s">
        <v>53</v>
      </c>
      <c r="C266" s="3" t="s">
        <v>541</v>
      </c>
      <c r="D266" s="3" t="s">
        <v>1</v>
      </c>
      <c r="E266" s="3" t="s">
        <v>641</v>
      </c>
      <c r="F266" s="3" t="s">
        <v>651</v>
      </c>
      <c r="G266" s="3">
        <v>12.957942359480427</v>
      </c>
      <c r="H266" s="3">
        <f t="shared" si="4"/>
        <v>3.8177512018045597E-2</v>
      </c>
      <c r="I266" s="3">
        <v>7.6</v>
      </c>
      <c r="J266" s="3">
        <v>76</v>
      </c>
      <c r="K266" s="3">
        <v>3.51892</v>
      </c>
    </row>
    <row r="267" spans="1:11" x14ac:dyDescent="0.4">
      <c r="A267" s="3">
        <v>-10</v>
      </c>
      <c r="B267" s="3" t="s">
        <v>134</v>
      </c>
      <c r="C267" s="3" t="s">
        <v>541</v>
      </c>
      <c r="D267" s="3" t="s">
        <v>1</v>
      </c>
      <c r="E267" s="3" t="s">
        <v>641</v>
      </c>
      <c r="F267" s="3" t="s">
        <v>651</v>
      </c>
      <c r="G267" s="3">
        <v>37.205163351589619</v>
      </c>
      <c r="H267" s="3">
        <f t="shared" si="4"/>
        <v>0.10961621309801965</v>
      </c>
      <c r="I267" s="3">
        <v>7.6</v>
      </c>
      <c r="J267" s="3">
        <v>79</v>
      </c>
      <c r="K267" s="3">
        <v>3.6112400000000004</v>
      </c>
    </row>
    <row r="268" spans="1:11" x14ac:dyDescent="0.4">
      <c r="A268" s="3">
        <v>-10</v>
      </c>
      <c r="B268" s="3" t="s">
        <v>72</v>
      </c>
      <c r="C268" s="3" t="s">
        <v>541</v>
      </c>
      <c r="D268" s="3" t="s">
        <v>1</v>
      </c>
      <c r="E268" s="3" t="s">
        <v>641</v>
      </c>
      <c r="F268" s="3" t="s">
        <v>651</v>
      </c>
      <c r="G268" s="3">
        <v>15.899276125065512</v>
      </c>
      <c r="H268" s="3">
        <f t="shared" si="4"/>
        <v>4.6843456198801349E-2</v>
      </c>
      <c r="I268" s="3">
        <v>7.6</v>
      </c>
      <c r="J268" s="3">
        <v>73</v>
      </c>
      <c r="K268" s="3">
        <v>3.3629200000000004</v>
      </c>
    </row>
    <row r="269" spans="1:11" x14ac:dyDescent="0.4">
      <c r="A269" s="3">
        <v>-10</v>
      </c>
      <c r="B269" s="3" t="s">
        <v>10</v>
      </c>
      <c r="C269" s="3" t="s">
        <v>541</v>
      </c>
      <c r="D269" s="3" t="s">
        <v>1</v>
      </c>
      <c r="E269" s="3" t="s">
        <v>641</v>
      </c>
      <c r="F269" s="3" t="s">
        <v>651</v>
      </c>
      <c r="G269" s="3">
        <v>1.9046195765563709</v>
      </c>
      <c r="H269" s="3">
        <f t="shared" si="4"/>
        <v>5.2009126832271253E-3</v>
      </c>
      <c r="I269" s="3">
        <v>8.1999999999999993</v>
      </c>
      <c r="J269" s="3">
        <v>96</v>
      </c>
      <c r="K269" s="3">
        <v>4.3066000000000004</v>
      </c>
    </row>
    <row r="270" spans="1:11" x14ac:dyDescent="0.4">
      <c r="A270" s="3">
        <v>-10</v>
      </c>
      <c r="B270" s="3" t="s">
        <v>102</v>
      </c>
      <c r="C270" s="3" t="s">
        <v>541</v>
      </c>
      <c r="D270" s="3" t="s">
        <v>1</v>
      </c>
      <c r="E270" s="3" t="s">
        <v>641</v>
      </c>
      <c r="F270" s="3" t="s">
        <v>651</v>
      </c>
      <c r="G270" s="3">
        <v>23.903223614852948</v>
      </c>
      <c r="H270" s="3">
        <f t="shared" si="4"/>
        <v>6.448571997108879E-2</v>
      </c>
      <c r="I270" s="3">
        <v>8.3000000000000007</v>
      </c>
      <c r="J270" s="3">
        <v>66</v>
      </c>
      <c r="K270" s="3">
        <v>3.1192800000000003</v>
      </c>
    </row>
    <row r="271" spans="1:11" x14ac:dyDescent="0.4">
      <c r="A271" s="3">
        <v>-10</v>
      </c>
      <c r="B271" s="3" t="s">
        <v>152</v>
      </c>
      <c r="C271" s="3" t="s">
        <v>541</v>
      </c>
      <c r="D271" s="3" t="s">
        <v>1</v>
      </c>
      <c r="E271" s="3" t="s">
        <v>641</v>
      </c>
      <c r="F271" s="3" t="s">
        <v>651</v>
      </c>
      <c r="G271" s="3">
        <v>43.017643927582341</v>
      </c>
      <c r="H271" s="3">
        <f t="shared" si="4"/>
        <v>0.10247169922433189</v>
      </c>
      <c r="I271" s="3">
        <v>9.4</v>
      </c>
      <c r="J271" s="3">
        <v>104</v>
      </c>
      <c r="K271" s="3">
        <v>4.6175600000000001</v>
      </c>
    </row>
    <row r="272" spans="1:11" x14ac:dyDescent="0.4">
      <c r="A272" s="3">
        <v>-10</v>
      </c>
      <c r="B272" s="3" t="s">
        <v>96</v>
      </c>
      <c r="C272" s="3" t="s">
        <v>541</v>
      </c>
      <c r="D272" s="3" t="s">
        <v>1</v>
      </c>
      <c r="E272" s="3" t="s">
        <v>641</v>
      </c>
      <c r="F272" s="3" t="s">
        <v>651</v>
      </c>
      <c r="G272" s="3">
        <v>22.259332306660639</v>
      </c>
      <c r="H272" s="3">
        <f t="shared" si="4"/>
        <v>6.005085728181013E-2</v>
      </c>
      <c r="I272" s="3">
        <v>8.3000000000000007</v>
      </c>
      <c r="J272" s="3">
        <v>99</v>
      </c>
      <c r="K272" s="3">
        <v>4.4230400000000003</v>
      </c>
    </row>
    <row r="273" spans="1:11" x14ac:dyDescent="0.4">
      <c r="A273" s="3">
        <v>-10</v>
      </c>
      <c r="B273" s="3" t="s">
        <v>59</v>
      </c>
      <c r="C273" s="3" t="s">
        <v>541</v>
      </c>
      <c r="D273" s="3" t="s">
        <v>1</v>
      </c>
      <c r="E273" s="3" t="s">
        <v>641</v>
      </c>
      <c r="F273" s="3" t="s">
        <v>651</v>
      </c>
      <c r="G273" s="3">
        <v>13.823034509367261</v>
      </c>
      <c r="H273" s="3">
        <f t="shared" si="4"/>
        <v>4.3594350798595742E-2</v>
      </c>
      <c r="I273" s="3">
        <v>7.1</v>
      </c>
      <c r="J273" s="3">
        <v>74</v>
      </c>
      <c r="K273" s="3">
        <v>3.4098400000000004</v>
      </c>
    </row>
    <row r="274" spans="1:11" x14ac:dyDescent="0.4">
      <c r="A274" s="3">
        <v>-10</v>
      </c>
      <c r="B274" s="3" t="s">
        <v>137</v>
      </c>
      <c r="C274" s="3" t="s">
        <v>541</v>
      </c>
      <c r="D274" s="3" t="s">
        <v>1</v>
      </c>
      <c r="E274" s="3" t="s">
        <v>641</v>
      </c>
      <c r="F274" s="3" t="s">
        <v>651</v>
      </c>
      <c r="G274" s="3">
        <v>38.453426350214414</v>
      </c>
      <c r="H274" s="3">
        <f t="shared" si="4"/>
        <v>8.441508118802997E-2</v>
      </c>
      <c r="I274" s="3">
        <v>10.199999999999999</v>
      </c>
      <c r="J274" s="3">
        <v>105</v>
      </c>
      <c r="K274" s="3">
        <v>4.6723600000000003</v>
      </c>
    </row>
    <row r="275" spans="1:11" x14ac:dyDescent="0.4">
      <c r="A275" s="3">
        <v>-10</v>
      </c>
      <c r="B275" s="3" t="s">
        <v>186</v>
      </c>
      <c r="C275" s="3" t="s">
        <v>541</v>
      </c>
      <c r="D275" s="3" t="s">
        <v>1</v>
      </c>
      <c r="E275" s="3" t="s">
        <v>641</v>
      </c>
      <c r="F275" s="3" t="s">
        <v>651</v>
      </c>
      <c r="G275" s="3">
        <v>60.748542723372367</v>
      </c>
      <c r="H275" s="3">
        <f t="shared" si="4"/>
        <v>0.14023270166401547</v>
      </c>
      <c r="I275" s="3">
        <v>9.6999999999999993</v>
      </c>
      <c r="J275" s="3">
        <v>120</v>
      </c>
      <c r="K275" s="3">
        <v>5.2459600000000002</v>
      </c>
    </row>
    <row r="276" spans="1:11" x14ac:dyDescent="0.4">
      <c r="A276" s="3">
        <v>-10</v>
      </c>
      <c r="B276" s="3" t="s">
        <v>78</v>
      </c>
      <c r="C276" s="3" t="s">
        <v>541</v>
      </c>
      <c r="D276" s="3" t="s">
        <v>1</v>
      </c>
      <c r="E276" s="3" t="s">
        <v>641</v>
      </c>
      <c r="F276" s="3" t="s">
        <v>651</v>
      </c>
      <c r="G276" s="3">
        <v>17.144147693993858</v>
      </c>
      <c r="H276" s="3">
        <f t="shared" si="4"/>
        <v>4.9216017453719597E-2</v>
      </c>
      <c r="I276" s="3">
        <v>7.8</v>
      </c>
      <c r="J276" s="3">
        <v>101</v>
      </c>
      <c r="K276" s="3">
        <v>4.5142800000000003</v>
      </c>
    </row>
    <row r="277" spans="1:11" x14ac:dyDescent="0.4">
      <c r="A277" s="3">
        <v>1</v>
      </c>
      <c r="B277" s="3" t="s">
        <v>11</v>
      </c>
      <c r="C277" s="3" t="s">
        <v>541</v>
      </c>
      <c r="D277" s="3" t="s">
        <v>1</v>
      </c>
      <c r="E277" s="3" t="s">
        <v>641</v>
      </c>
      <c r="F277" s="3" t="s">
        <v>655</v>
      </c>
      <c r="G277" s="3">
        <v>3.5639078760906386</v>
      </c>
      <c r="H277" s="3">
        <f t="shared" si="4"/>
        <v>8.9664727673601057E-3</v>
      </c>
      <c r="I277" s="3">
        <v>8.9</v>
      </c>
      <c r="J277" s="3">
        <v>115</v>
      </c>
      <c r="K277" s="3">
        <v>5.06372</v>
      </c>
    </row>
    <row r="278" spans="1:11" x14ac:dyDescent="0.4">
      <c r="A278" s="3">
        <v>1</v>
      </c>
      <c r="B278" s="3" t="s">
        <v>21</v>
      </c>
      <c r="C278" s="3" t="s">
        <v>541</v>
      </c>
      <c r="D278" s="3" t="s">
        <v>1</v>
      </c>
      <c r="E278" s="3" t="s">
        <v>641</v>
      </c>
      <c r="F278" s="3" t="s">
        <v>655</v>
      </c>
      <c r="G278" s="3">
        <v>188.8980949739788</v>
      </c>
      <c r="H278" s="3">
        <f t="shared" si="4"/>
        <v>0.62201926604404012</v>
      </c>
      <c r="I278" s="3">
        <v>6.8</v>
      </c>
      <c r="J278" s="3">
        <v>55</v>
      </c>
      <c r="K278" s="3">
        <v>2.6670800000000003</v>
      </c>
    </row>
    <row r="279" spans="1:11" x14ac:dyDescent="0.4">
      <c r="A279" s="3">
        <v>1</v>
      </c>
      <c r="B279" s="3" t="s">
        <v>16</v>
      </c>
      <c r="C279" s="3" t="s">
        <v>541</v>
      </c>
      <c r="D279" s="3" t="s">
        <v>1</v>
      </c>
      <c r="E279" s="3" t="s">
        <v>641</v>
      </c>
      <c r="F279" s="3" t="s">
        <v>655</v>
      </c>
      <c r="G279" s="3">
        <v>65.330235388736185</v>
      </c>
      <c r="H279" s="3">
        <f t="shared" si="4"/>
        <v>0.17414864832756105</v>
      </c>
      <c r="I279" s="3">
        <v>8.4</v>
      </c>
      <c r="J279" s="3">
        <v>65</v>
      </c>
      <c r="K279" s="3">
        <v>3.0668800000000003</v>
      </c>
    </row>
    <row r="280" spans="1:11" x14ac:dyDescent="0.4">
      <c r="A280" s="3">
        <v>1</v>
      </c>
      <c r="B280" s="3" t="s">
        <v>194</v>
      </c>
      <c r="C280" s="3" t="s">
        <v>542</v>
      </c>
      <c r="D280" s="3" t="s">
        <v>1</v>
      </c>
      <c r="E280" s="3" t="s">
        <v>641</v>
      </c>
      <c r="F280" s="3" t="s">
        <v>655</v>
      </c>
      <c r="G280" s="3">
        <v>23.049763715514189</v>
      </c>
      <c r="H280" s="3">
        <f t="shared" si="4"/>
        <v>6.3718659401819658E-2</v>
      </c>
      <c r="I280" s="3">
        <v>8.1</v>
      </c>
      <c r="J280" s="3">
        <v>71</v>
      </c>
      <c r="K280" s="3">
        <v>3.2825200000000003</v>
      </c>
    </row>
    <row r="281" spans="1:11" x14ac:dyDescent="0.4">
      <c r="A281" s="3">
        <v>1</v>
      </c>
      <c r="B281" s="3" t="s">
        <v>187</v>
      </c>
      <c r="C281" s="3" t="s">
        <v>541</v>
      </c>
      <c r="D281" s="3" t="s">
        <v>1</v>
      </c>
      <c r="E281" s="3" t="s">
        <v>641</v>
      </c>
      <c r="F281" s="3" t="s">
        <v>655</v>
      </c>
      <c r="G281" s="3">
        <v>78.053498815198054</v>
      </c>
      <c r="H281" s="3">
        <f t="shared" si="4"/>
        <v>0.21577072839052275</v>
      </c>
      <c r="I281" s="3">
        <v>8.1</v>
      </c>
      <c r="J281" s="3">
        <v>83</v>
      </c>
      <c r="K281" s="3">
        <v>3.7676800000000004</v>
      </c>
    </row>
    <row r="282" spans="1:11" x14ac:dyDescent="0.4">
      <c r="A282" s="3">
        <v>1</v>
      </c>
      <c r="B282" s="3" t="s">
        <v>158</v>
      </c>
      <c r="C282" s="3" t="s">
        <v>541</v>
      </c>
      <c r="D282" s="3" t="s">
        <v>1</v>
      </c>
      <c r="E282" s="3" t="s">
        <v>641</v>
      </c>
      <c r="F282" s="3" t="s">
        <v>655</v>
      </c>
      <c r="G282" s="3">
        <v>36.850379350042175</v>
      </c>
      <c r="H282" s="3">
        <f t="shared" si="4"/>
        <v>9.7075180858399668E-2</v>
      </c>
      <c r="I282" s="3">
        <v>8.5</v>
      </c>
      <c r="J282" s="3">
        <v>86</v>
      </c>
      <c r="K282" s="3">
        <v>3.8847600000000004</v>
      </c>
    </row>
    <row r="283" spans="1:11" x14ac:dyDescent="0.4">
      <c r="A283" s="3">
        <v>1</v>
      </c>
      <c r="B283" s="3" t="s">
        <v>157</v>
      </c>
      <c r="C283" s="3" t="s">
        <v>542</v>
      </c>
      <c r="D283" s="3" t="s">
        <v>1</v>
      </c>
      <c r="E283" s="3" t="s">
        <v>641</v>
      </c>
      <c r="F283" s="3" t="s">
        <v>655</v>
      </c>
      <c r="G283" s="3">
        <v>149.32621068308484</v>
      </c>
      <c r="H283" s="3">
        <f t="shared" si="4"/>
        <v>0.37569136130748448</v>
      </c>
      <c r="I283" s="3">
        <v>8.9</v>
      </c>
      <c r="J283" s="3">
        <v>111</v>
      </c>
      <c r="K283" s="3">
        <v>4.8940800000000007</v>
      </c>
    </row>
    <row r="284" spans="1:11" x14ac:dyDescent="0.4">
      <c r="A284" s="3">
        <v>1</v>
      </c>
      <c r="B284" s="3" t="s">
        <v>190</v>
      </c>
      <c r="C284" s="3" t="s">
        <v>541</v>
      </c>
      <c r="D284" s="3" t="s">
        <v>1</v>
      </c>
      <c r="E284" s="3" t="s">
        <v>641</v>
      </c>
      <c r="F284" s="3" t="s">
        <v>655</v>
      </c>
      <c r="G284" s="3">
        <v>66.24645797284235</v>
      </c>
      <c r="H284" s="3">
        <f t="shared" si="4"/>
        <v>0.17871859489523897</v>
      </c>
      <c r="I284" s="3">
        <v>8.3000000000000007</v>
      </c>
      <c r="J284" s="3">
        <v>90</v>
      </c>
      <c r="K284" s="3">
        <v>4.0649200000000008</v>
      </c>
    </row>
    <row r="285" spans="1:11" x14ac:dyDescent="0.4">
      <c r="A285" s="3">
        <v>1</v>
      </c>
      <c r="B285" s="3" t="s">
        <v>121</v>
      </c>
      <c r="C285" s="3" t="s">
        <v>541</v>
      </c>
      <c r="D285" s="3" t="s">
        <v>1</v>
      </c>
      <c r="E285" s="3" t="s">
        <v>641</v>
      </c>
      <c r="F285" s="3" t="s">
        <v>655</v>
      </c>
      <c r="G285" s="3">
        <v>65.454194817666988</v>
      </c>
      <c r="H285" s="3">
        <f t="shared" si="4"/>
        <v>0.22206428729995478</v>
      </c>
      <c r="I285" s="3">
        <v>6.6</v>
      </c>
      <c r="J285" s="3">
        <v>44</v>
      </c>
      <c r="K285" s="3">
        <v>2.2220400000000002</v>
      </c>
    </row>
    <row r="286" spans="1:11" x14ac:dyDescent="0.4">
      <c r="A286" s="3">
        <v>1</v>
      </c>
      <c r="B286" s="3" t="s">
        <v>20</v>
      </c>
      <c r="C286" s="3" t="s">
        <v>541</v>
      </c>
      <c r="D286" s="3" t="s">
        <v>1</v>
      </c>
      <c r="E286" s="3" t="s">
        <v>641</v>
      </c>
      <c r="F286" s="3" t="s">
        <v>655</v>
      </c>
      <c r="G286" s="3">
        <v>72.882097570097315</v>
      </c>
      <c r="H286" s="3">
        <f t="shared" si="4"/>
        <v>0.18336482474041924</v>
      </c>
      <c r="I286" s="3">
        <v>8.9</v>
      </c>
      <c r="J286" s="3">
        <v>105</v>
      </c>
      <c r="K286" s="3">
        <v>4.6424400000000006</v>
      </c>
    </row>
    <row r="287" spans="1:11" x14ac:dyDescent="0.4">
      <c r="A287" s="3">
        <v>1</v>
      </c>
      <c r="B287" s="3" t="s">
        <v>188</v>
      </c>
      <c r="C287" s="3" t="s">
        <v>542</v>
      </c>
      <c r="D287" s="3" t="s">
        <v>1</v>
      </c>
      <c r="E287" s="3" t="s">
        <v>641</v>
      </c>
      <c r="F287" s="3" t="s">
        <v>655</v>
      </c>
      <c r="G287" s="3">
        <v>119.50845697534015</v>
      </c>
      <c r="H287" s="3">
        <f t="shared" si="4"/>
        <v>0.26494909252675658</v>
      </c>
      <c r="I287" s="3">
        <v>10.1</v>
      </c>
      <c r="J287" s="3">
        <v>152</v>
      </c>
      <c r="K287" s="3">
        <v>6.5306400000000009</v>
      </c>
    </row>
    <row r="288" spans="1:11" x14ac:dyDescent="0.4">
      <c r="A288" s="3">
        <v>1</v>
      </c>
      <c r="B288" s="3" t="s">
        <v>180</v>
      </c>
      <c r="C288" s="3" t="s">
        <v>541</v>
      </c>
      <c r="D288" s="3" t="s">
        <v>1</v>
      </c>
      <c r="E288" s="3" t="s">
        <v>641</v>
      </c>
      <c r="F288" s="3" t="s">
        <v>655</v>
      </c>
      <c r="G288" s="3">
        <v>86.976285207444676</v>
      </c>
      <c r="H288" s="3">
        <f t="shared" si="4"/>
        <v>0.23750468095747335</v>
      </c>
      <c r="I288" s="3">
        <v>8.1999999999999993</v>
      </c>
      <c r="J288" s="3">
        <v>75</v>
      </c>
      <c r="K288" s="3">
        <v>3.4478800000000001</v>
      </c>
    </row>
    <row r="289" spans="1:11" x14ac:dyDescent="0.4">
      <c r="A289" s="3">
        <v>1</v>
      </c>
      <c r="B289" s="3" t="s">
        <v>31</v>
      </c>
      <c r="C289" s="3" t="s">
        <v>541</v>
      </c>
      <c r="D289" s="3" t="s">
        <v>1</v>
      </c>
      <c r="E289" s="3" t="s">
        <v>641</v>
      </c>
      <c r="F289" s="3" t="s">
        <v>655</v>
      </c>
      <c r="G289" s="3">
        <v>56.476037516889562</v>
      </c>
      <c r="H289" s="3">
        <f t="shared" si="4"/>
        <v>0.12903969070728757</v>
      </c>
      <c r="I289" s="3">
        <v>9.8000000000000007</v>
      </c>
      <c r="J289" s="3">
        <v>121</v>
      </c>
      <c r="K289" s="3">
        <v>5.2953200000000002</v>
      </c>
    </row>
    <row r="290" spans="1:11" x14ac:dyDescent="0.4">
      <c r="A290" s="3">
        <v>1</v>
      </c>
      <c r="B290" s="3" t="s">
        <v>4</v>
      </c>
      <c r="C290" s="3" t="s">
        <v>542</v>
      </c>
      <c r="D290" s="3" t="s">
        <v>1</v>
      </c>
      <c r="E290" s="3" t="s">
        <v>641</v>
      </c>
      <c r="F290" s="3" t="s">
        <v>655</v>
      </c>
      <c r="G290" s="3">
        <v>80.123219400777771</v>
      </c>
      <c r="H290" s="3">
        <f t="shared" si="4"/>
        <v>0.22149225433227132</v>
      </c>
      <c r="I290" s="3">
        <v>8.1</v>
      </c>
      <c r="J290" s="3">
        <v>64</v>
      </c>
      <c r="K290" s="3">
        <v>3.0042800000000001</v>
      </c>
    </row>
    <row r="291" spans="1:11" x14ac:dyDescent="0.4">
      <c r="A291" s="3">
        <v>1</v>
      </c>
      <c r="B291" s="3" t="s">
        <v>155</v>
      </c>
      <c r="C291" s="3" t="s">
        <v>542</v>
      </c>
      <c r="D291" s="3" t="s">
        <v>1</v>
      </c>
      <c r="E291" s="3" t="s">
        <v>641</v>
      </c>
      <c r="F291" s="3" t="s">
        <v>655</v>
      </c>
      <c r="G291" s="3">
        <v>78.451745511470449</v>
      </c>
      <c r="H291" s="3">
        <f t="shared" si="4"/>
        <v>0.16572266807405026</v>
      </c>
      <c r="I291" s="3">
        <v>10.6</v>
      </c>
      <c r="J291" s="3">
        <v>136</v>
      </c>
      <c r="K291" s="3">
        <v>5.8943200000000004</v>
      </c>
    </row>
    <row r="292" spans="1:11" x14ac:dyDescent="0.4">
      <c r="A292" s="3">
        <v>1</v>
      </c>
      <c r="B292" s="3" t="s">
        <v>17</v>
      </c>
      <c r="C292" s="3" t="s">
        <v>541</v>
      </c>
      <c r="D292" s="3" t="s">
        <v>1</v>
      </c>
      <c r="E292" s="3" t="s">
        <v>641</v>
      </c>
      <c r="F292" s="3" t="s">
        <v>655</v>
      </c>
      <c r="G292" s="3">
        <v>152.71735919236929</v>
      </c>
      <c r="H292" s="3">
        <f t="shared" si="4"/>
        <v>0.37169417002598132</v>
      </c>
      <c r="I292" s="3">
        <v>9.1999999999999993</v>
      </c>
      <c r="J292" s="3">
        <v>155</v>
      </c>
      <c r="K292" s="3">
        <v>6.6736800000000009</v>
      </c>
    </row>
    <row r="293" spans="1:11" x14ac:dyDescent="0.4">
      <c r="A293" s="3">
        <v>1</v>
      </c>
      <c r="B293" s="3" t="s">
        <v>192</v>
      </c>
      <c r="C293" s="3" t="s">
        <v>541</v>
      </c>
      <c r="D293" s="3" t="s">
        <v>1</v>
      </c>
      <c r="E293" s="3" t="s">
        <v>641</v>
      </c>
      <c r="F293" s="3" t="s">
        <v>655</v>
      </c>
      <c r="G293" s="3">
        <v>126.4826102358939</v>
      </c>
      <c r="H293" s="3">
        <f t="shared" si="4"/>
        <v>0.32183503413470982</v>
      </c>
      <c r="I293" s="3">
        <v>8.8000000000000007</v>
      </c>
      <c r="J293" s="3">
        <v>95</v>
      </c>
      <c r="K293" s="3">
        <v>4.2415599999999998</v>
      </c>
    </row>
    <row r="294" spans="1:11" x14ac:dyDescent="0.4">
      <c r="A294" s="3">
        <v>1</v>
      </c>
      <c r="B294" s="3" t="s">
        <v>69</v>
      </c>
      <c r="C294" s="3" t="s">
        <v>541</v>
      </c>
      <c r="D294" s="3" t="s">
        <v>1</v>
      </c>
      <c r="E294" s="3" t="s">
        <v>641</v>
      </c>
      <c r="F294" s="3" t="s">
        <v>655</v>
      </c>
      <c r="G294" s="3">
        <v>120.71132739094469</v>
      </c>
      <c r="H294" s="3">
        <f t="shared" si="4"/>
        <v>0.37026301786697929</v>
      </c>
      <c r="I294" s="3">
        <v>7.3</v>
      </c>
      <c r="J294" s="3">
        <v>55</v>
      </c>
      <c r="K294" s="3">
        <v>2.6474800000000003</v>
      </c>
    </row>
    <row r="295" spans="1:11" x14ac:dyDescent="0.4">
      <c r="A295" s="3">
        <v>1</v>
      </c>
      <c r="B295" s="3" t="s">
        <v>62</v>
      </c>
      <c r="C295" s="3" t="s">
        <v>541</v>
      </c>
      <c r="D295" s="3" t="s">
        <v>1</v>
      </c>
      <c r="E295" s="3" t="s">
        <v>641</v>
      </c>
      <c r="F295" s="3" t="s">
        <v>655</v>
      </c>
      <c r="G295" s="3">
        <v>152.08555447911897</v>
      </c>
      <c r="H295" s="3">
        <f t="shared" si="4"/>
        <v>0.42567990554975577</v>
      </c>
      <c r="I295" s="3">
        <v>8</v>
      </c>
      <c r="J295" s="3">
        <v>84</v>
      </c>
      <c r="K295" s="3">
        <v>3.8022400000000003</v>
      </c>
    </row>
    <row r="296" spans="1:11" x14ac:dyDescent="0.4">
      <c r="A296" s="3">
        <v>1</v>
      </c>
      <c r="B296" s="3" t="s">
        <v>204</v>
      </c>
      <c r="C296" s="3" t="s">
        <v>541</v>
      </c>
      <c r="D296" s="3" t="s">
        <v>1</v>
      </c>
      <c r="E296" s="3" t="s">
        <v>641</v>
      </c>
      <c r="F296" s="3" t="s">
        <v>655</v>
      </c>
      <c r="G296" s="3">
        <v>102.7323580229359</v>
      </c>
      <c r="H296" s="3">
        <f t="shared" si="4"/>
        <v>0.25003718471878267</v>
      </c>
      <c r="I296" s="3">
        <v>9.1999999999999993</v>
      </c>
      <c r="J296" s="3">
        <v>124</v>
      </c>
      <c r="K296" s="3">
        <v>5.4385600000000007</v>
      </c>
    </row>
    <row r="297" spans="1:11" x14ac:dyDescent="0.4">
      <c r="A297" s="3">
        <v>1</v>
      </c>
      <c r="B297" s="3" t="s">
        <v>115</v>
      </c>
      <c r="C297" s="3" t="s">
        <v>542</v>
      </c>
      <c r="D297" s="3" t="s">
        <v>1</v>
      </c>
      <c r="E297" s="3" t="s">
        <v>641</v>
      </c>
      <c r="F297" s="3" t="s">
        <v>655</v>
      </c>
      <c r="G297" s="3">
        <v>71.331747408229404</v>
      </c>
      <c r="H297" s="3">
        <f t="shared" si="4"/>
        <v>0.19243760433874091</v>
      </c>
      <c r="I297" s="3">
        <v>8.3000000000000007</v>
      </c>
      <c r="J297" s="3">
        <v>115</v>
      </c>
      <c r="K297" s="3">
        <v>5.0488400000000002</v>
      </c>
    </row>
    <row r="298" spans="1:11" x14ac:dyDescent="0.4">
      <c r="A298" s="3">
        <v>1</v>
      </c>
      <c r="B298" s="3" t="s">
        <v>189</v>
      </c>
      <c r="C298" s="3" t="s">
        <v>541</v>
      </c>
      <c r="D298" s="3" t="s">
        <v>1</v>
      </c>
      <c r="E298" s="3" t="s">
        <v>641</v>
      </c>
      <c r="F298" s="3" t="s">
        <v>655</v>
      </c>
      <c r="G298" s="3">
        <v>113.65073949077299</v>
      </c>
      <c r="H298" s="3">
        <f t="shared" si="4"/>
        <v>0.30660507885451738</v>
      </c>
      <c r="I298" s="3">
        <v>8.3000000000000007</v>
      </c>
      <c r="J298" s="3">
        <v>98</v>
      </c>
      <c r="K298" s="3">
        <v>4.3830400000000003</v>
      </c>
    </row>
    <row r="299" spans="1:11" x14ac:dyDescent="0.4">
      <c r="A299" s="3">
        <v>1</v>
      </c>
      <c r="B299" s="3" t="s">
        <v>94</v>
      </c>
      <c r="C299" s="3" t="s">
        <v>542</v>
      </c>
      <c r="D299" s="3" t="s">
        <v>1</v>
      </c>
      <c r="E299" s="3" t="s">
        <v>641</v>
      </c>
      <c r="F299" s="3" t="s">
        <v>655</v>
      </c>
      <c r="G299" s="3">
        <v>154.27804385989185</v>
      </c>
      <c r="H299" s="3">
        <f t="shared" si="4"/>
        <v>0.41620874633220656</v>
      </c>
      <c r="I299" s="3">
        <v>8.3000000000000007</v>
      </c>
      <c r="J299" s="3">
        <v>92</v>
      </c>
      <c r="K299" s="3">
        <v>4.1240400000000008</v>
      </c>
    </row>
    <row r="300" spans="1:11" x14ac:dyDescent="0.4">
      <c r="A300" s="3">
        <v>1</v>
      </c>
      <c r="B300" s="3" t="s">
        <v>119</v>
      </c>
      <c r="C300" s="3" t="s">
        <v>541</v>
      </c>
      <c r="D300" s="3" t="s">
        <v>1</v>
      </c>
      <c r="E300" s="3" t="s">
        <v>641</v>
      </c>
      <c r="F300" s="3" t="s">
        <v>655</v>
      </c>
      <c r="G300" s="3">
        <v>99.249891855367309</v>
      </c>
      <c r="H300" s="3">
        <f t="shared" si="4"/>
        <v>0.27102001245455681</v>
      </c>
      <c r="I300" s="3">
        <v>8.1999999999999993</v>
      </c>
      <c r="J300" s="3">
        <v>80</v>
      </c>
      <c r="K300" s="3">
        <v>3.6711600000000004</v>
      </c>
    </row>
    <row r="301" spans="1:11" x14ac:dyDescent="0.4">
      <c r="A301" s="3">
        <v>1</v>
      </c>
      <c r="B301" s="3" t="s">
        <v>109</v>
      </c>
      <c r="C301" s="3" t="s">
        <v>541</v>
      </c>
      <c r="D301" s="3" t="s">
        <v>1</v>
      </c>
      <c r="E301" s="3" t="s">
        <v>641</v>
      </c>
      <c r="F301" s="3" t="s">
        <v>655</v>
      </c>
      <c r="G301" s="3">
        <v>180.74213607730363</v>
      </c>
      <c r="H301" s="3">
        <f t="shared" si="4"/>
        <v>0.46518460017118418</v>
      </c>
      <c r="I301" s="3">
        <v>8.6999999999999993</v>
      </c>
      <c r="J301" s="3">
        <v>89</v>
      </c>
      <c r="K301" s="3">
        <v>4.0309600000000003</v>
      </c>
    </row>
    <row r="302" spans="1:11" x14ac:dyDescent="0.4">
      <c r="A302" s="3">
        <v>1</v>
      </c>
      <c r="B302" s="3" t="s">
        <v>95</v>
      </c>
      <c r="C302" s="3" t="s">
        <v>541</v>
      </c>
      <c r="D302" s="3" t="s">
        <v>1</v>
      </c>
      <c r="E302" s="3" t="s">
        <v>641</v>
      </c>
      <c r="F302" s="3" t="s">
        <v>655</v>
      </c>
      <c r="G302" s="3">
        <v>100.15722612328474</v>
      </c>
      <c r="H302" s="3">
        <f t="shared" si="4"/>
        <v>0.27687416915623897</v>
      </c>
      <c r="I302" s="3">
        <v>8.1</v>
      </c>
      <c r="J302" s="3">
        <v>107</v>
      </c>
      <c r="K302" s="3">
        <v>4.73468</v>
      </c>
    </row>
    <row r="303" spans="1:11" x14ac:dyDescent="0.4">
      <c r="A303" s="3">
        <v>1</v>
      </c>
      <c r="B303" s="3" t="s">
        <v>162</v>
      </c>
      <c r="C303" s="3" t="s">
        <v>541</v>
      </c>
      <c r="D303" s="3" t="s">
        <v>1</v>
      </c>
      <c r="E303" s="3" t="s">
        <v>641</v>
      </c>
      <c r="F303" s="3" t="s">
        <v>655</v>
      </c>
      <c r="G303" s="3">
        <v>170.1682859106113</v>
      </c>
      <c r="H303" s="3">
        <f t="shared" si="4"/>
        <v>0.45361197312722851</v>
      </c>
      <c r="I303" s="3">
        <v>8.4</v>
      </c>
      <c r="J303" s="3">
        <v>75</v>
      </c>
      <c r="K303" s="3">
        <v>3.4680000000000004</v>
      </c>
    </row>
    <row r="304" spans="1:11" x14ac:dyDescent="0.4">
      <c r="A304" s="3">
        <v>1</v>
      </c>
      <c r="B304" s="3" t="s">
        <v>41</v>
      </c>
      <c r="C304" s="3" t="s">
        <v>541</v>
      </c>
      <c r="D304" s="3" t="s">
        <v>1</v>
      </c>
      <c r="E304" s="3" t="s">
        <v>641</v>
      </c>
      <c r="F304" s="3" t="s">
        <v>655</v>
      </c>
      <c r="G304" s="3">
        <v>92.579191940052681</v>
      </c>
      <c r="H304" s="3">
        <f t="shared" si="4"/>
        <v>0.27639952571616611</v>
      </c>
      <c r="I304" s="3">
        <v>7.5</v>
      </c>
      <c r="J304" s="3">
        <v>61</v>
      </c>
      <c r="K304" s="3">
        <v>2.9194800000000001</v>
      </c>
    </row>
    <row r="305" spans="1:11" x14ac:dyDescent="0.4">
      <c r="A305" s="3">
        <v>1</v>
      </c>
      <c r="B305" s="3" t="s">
        <v>53</v>
      </c>
      <c r="C305" s="3" t="s">
        <v>541</v>
      </c>
      <c r="D305" s="3" t="s">
        <v>1</v>
      </c>
      <c r="E305" s="3" t="s">
        <v>641</v>
      </c>
      <c r="F305" s="3" t="s">
        <v>655</v>
      </c>
      <c r="G305" s="3">
        <v>58.985157122291284</v>
      </c>
      <c r="H305" s="3">
        <f t="shared" si="4"/>
        <v>0.17378581278184338</v>
      </c>
      <c r="I305" s="3">
        <v>7.6</v>
      </c>
      <c r="J305" s="3">
        <v>76</v>
      </c>
      <c r="K305" s="3">
        <v>3.51892</v>
      </c>
    </row>
    <row r="306" spans="1:11" x14ac:dyDescent="0.4">
      <c r="A306" s="3">
        <v>1</v>
      </c>
      <c r="B306" s="3" t="s">
        <v>134</v>
      </c>
      <c r="C306" s="3" t="s">
        <v>541</v>
      </c>
      <c r="D306" s="3" t="s">
        <v>1</v>
      </c>
      <c r="E306" s="3" t="s">
        <v>641</v>
      </c>
      <c r="F306" s="3" t="s">
        <v>655</v>
      </c>
      <c r="G306" s="3">
        <v>78.805599732955415</v>
      </c>
      <c r="H306" s="3">
        <f t="shared" si="4"/>
        <v>0.23218205849580825</v>
      </c>
      <c r="I306" s="3">
        <v>7.6</v>
      </c>
      <c r="J306" s="3">
        <v>79</v>
      </c>
      <c r="K306" s="3">
        <v>3.6112400000000004</v>
      </c>
    </row>
    <row r="307" spans="1:11" x14ac:dyDescent="0.4">
      <c r="A307" s="3">
        <v>1</v>
      </c>
      <c r="B307" s="3" t="s">
        <v>72</v>
      </c>
      <c r="C307" s="3" t="s">
        <v>542</v>
      </c>
      <c r="D307" s="3" t="s">
        <v>1</v>
      </c>
      <c r="E307" s="3" t="s">
        <v>641</v>
      </c>
      <c r="F307" s="3" t="s">
        <v>655</v>
      </c>
      <c r="G307" s="3">
        <v>57.995019730001559</v>
      </c>
      <c r="H307" s="3">
        <f t="shared" si="4"/>
        <v>0.1708686071680986</v>
      </c>
      <c r="I307" s="3">
        <v>7.6</v>
      </c>
      <c r="J307" s="3">
        <v>73</v>
      </c>
      <c r="K307" s="3">
        <v>3.3629200000000004</v>
      </c>
    </row>
    <row r="308" spans="1:11" x14ac:dyDescent="0.4">
      <c r="A308" s="3">
        <v>1</v>
      </c>
      <c r="B308" s="3" t="s">
        <v>10</v>
      </c>
      <c r="C308" s="3" t="s">
        <v>541</v>
      </c>
      <c r="D308" s="3" t="s">
        <v>1</v>
      </c>
      <c r="E308" s="3" t="s">
        <v>641</v>
      </c>
      <c r="F308" s="3" t="s">
        <v>655</v>
      </c>
      <c r="G308" s="3">
        <v>88.982444809578283</v>
      </c>
      <c r="H308" s="3">
        <f t="shared" si="4"/>
        <v>0.24298286728283885</v>
      </c>
      <c r="I308" s="3">
        <v>8.1999999999999993</v>
      </c>
      <c r="J308" s="3">
        <v>96</v>
      </c>
      <c r="K308" s="3">
        <v>4.3066000000000004</v>
      </c>
    </row>
    <row r="309" spans="1:11" x14ac:dyDescent="0.4">
      <c r="A309" s="3">
        <v>1</v>
      </c>
      <c r="B309" s="3" t="s">
        <v>102</v>
      </c>
      <c r="C309" s="3" t="s">
        <v>541</v>
      </c>
      <c r="D309" s="3" t="s">
        <v>1</v>
      </c>
      <c r="E309" s="3" t="s">
        <v>641</v>
      </c>
      <c r="F309" s="3" t="s">
        <v>655</v>
      </c>
      <c r="G309" s="3">
        <v>100.26751423004967</v>
      </c>
      <c r="H309" s="3">
        <f t="shared" si="4"/>
        <v>0.27050003585367544</v>
      </c>
      <c r="I309" s="3">
        <v>8.3000000000000007</v>
      </c>
      <c r="J309" s="3">
        <v>66</v>
      </c>
      <c r="K309" s="3">
        <v>3.1192800000000003</v>
      </c>
    </row>
    <row r="310" spans="1:11" x14ac:dyDescent="0.4">
      <c r="A310" s="3">
        <v>1</v>
      </c>
      <c r="B310" s="3" t="s">
        <v>152</v>
      </c>
      <c r="C310" s="3" t="s">
        <v>541</v>
      </c>
      <c r="D310" s="3" t="s">
        <v>1</v>
      </c>
      <c r="E310" s="3" t="s">
        <v>641</v>
      </c>
      <c r="F310" s="3" t="s">
        <v>655</v>
      </c>
      <c r="G310" s="3">
        <v>133.01619212694061</v>
      </c>
      <c r="H310" s="3">
        <f t="shared" si="4"/>
        <v>0.31685592206174207</v>
      </c>
      <c r="I310" s="3">
        <v>9.4</v>
      </c>
      <c r="J310" s="3">
        <v>104</v>
      </c>
      <c r="K310" s="3">
        <v>4.6175600000000001</v>
      </c>
    </row>
    <row r="311" spans="1:11" x14ac:dyDescent="0.4">
      <c r="A311" s="3">
        <v>1</v>
      </c>
      <c r="B311" s="3" t="s">
        <v>96</v>
      </c>
      <c r="C311" s="3" t="s">
        <v>541</v>
      </c>
      <c r="D311" s="3" t="s">
        <v>1</v>
      </c>
      <c r="E311" s="3" t="s">
        <v>641</v>
      </c>
      <c r="F311" s="3" t="s">
        <v>655</v>
      </c>
      <c r="G311" s="3">
        <v>69.676325809159152</v>
      </c>
      <c r="H311" s="3">
        <f t="shared" si="4"/>
        <v>0.18797163542208806</v>
      </c>
      <c r="I311" s="3">
        <v>8.3000000000000007</v>
      </c>
      <c r="J311" s="3">
        <v>99</v>
      </c>
      <c r="K311" s="3">
        <v>4.4230400000000003</v>
      </c>
    </row>
    <row r="312" spans="1:11" x14ac:dyDescent="0.4">
      <c r="A312" s="3">
        <v>1</v>
      </c>
      <c r="B312" s="3" t="s">
        <v>59</v>
      </c>
      <c r="C312" s="3" t="s">
        <v>541</v>
      </c>
      <c r="D312" s="3" t="s">
        <v>1</v>
      </c>
      <c r="E312" s="3" t="s">
        <v>641</v>
      </c>
      <c r="F312" s="3" t="s">
        <v>655</v>
      </c>
      <c r="G312" s="3">
        <v>28.022588507758385</v>
      </c>
      <c r="H312" s="3">
        <f t="shared" si="4"/>
        <v>8.8376148729432336E-2</v>
      </c>
      <c r="I312" s="3">
        <v>7.1</v>
      </c>
      <c r="J312" s="3">
        <v>74</v>
      </c>
      <c r="K312" s="3">
        <v>3.4098400000000004</v>
      </c>
    </row>
    <row r="313" spans="1:11" x14ac:dyDescent="0.4">
      <c r="A313" s="3">
        <v>1</v>
      </c>
      <c r="B313" s="3" t="s">
        <v>137</v>
      </c>
      <c r="C313" s="3" t="s">
        <v>541</v>
      </c>
      <c r="D313" s="3" t="s">
        <v>1</v>
      </c>
      <c r="E313" s="3" t="s">
        <v>641</v>
      </c>
      <c r="F313" s="3" t="s">
        <v>655</v>
      </c>
      <c r="G313" s="3">
        <v>142.58656491444842</v>
      </c>
      <c r="H313" s="3">
        <f t="shared" si="4"/>
        <v>0.31301388708391015</v>
      </c>
      <c r="I313" s="3">
        <v>10.199999999999999</v>
      </c>
      <c r="J313" s="3">
        <v>105</v>
      </c>
      <c r="K313" s="3">
        <v>4.6723600000000003</v>
      </c>
    </row>
    <row r="314" spans="1:11" x14ac:dyDescent="0.4">
      <c r="A314" s="3">
        <v>1</v>
      </c>
      <c r="B314" s="3" t="s">
        <v>186</v>
      </c>
      <c r="C314" s="3" t="s">
        <v>541</v>
      </c>
      <c r="D314" s="3" t="s">
        <v>1</v>
      </c>
      <c r="E314" s="3" t="s">
        <v>641</v>
      </c>
      <c r="F314" s="3" t="s">
        <v>655</v>
      </c>
      <c r="G314" s="3">
        <v>11.488792131471456</v>
      </c>
      <c r="H314" s="3">
        <f t="shared" si="4"/>
        <v>2.6520872554736521E-2</v>
      </c>
      <c r="I314" s="3">
        <v>9.6999999999999993</v>
      </c>
      <c r="J314" s="3">
        <v>120</v>
      </c>
      <c r="K314" s="3">
        <v>5.2459600000000002</v>
      </c>
    </row>
    <row r="315" spans="1:11" x14ac:dyDescent="0.4">
      <c r="A315" s="3">
        <v>1</v>
      </c>
      <c r="B315" s="3" t="s">
        <v>78</v>
      </c>
      <c r="C315" s="3" t="s">
        <v>541</v>
      </c>
      <c r="D315" s="3" t="s">
        <v>1</v>
      </c>
      <c r="E315" s="3" t="s">
        <v>641</v>
      </c>
      <c r="F315" s="3" t="s">
        <v>655</v>
      </c>
      <c r="G315" s="3">
        <v>61.560332117351734</v>
      </c>
      <c r="H315" s="3">
        <f t="shared" si="4"/>
        <v>0.17672236812365877</v>
      </c>
      <c r="I315" s="3">
        <v>7.8</v>
      </c>
      <c r="J315" s="3">
        <v>101</v>
      </c>
      <c r="K315" s="3">
        <v>4.5142800000000003</v>
      </c>
    </row>
    <row r="316" spans="1:11" x14ac:dyDescent="0.4">
      <c r="A316" s="3">
        <v>2</v>
      </c>
      <c r="B316" s="3" t="s">
        <v>11</v>
      </c>
      <c r="C316" s="3" t="s">
        <v>541</v>
      </c>
      <c r="D316" s="3" t="s">
        <v>1</v>
      </c>
      <c r="E316" s="3" t="s">
        <v>641</v>
      </c>
      <c r="F316" s="3" t="s">
        <v>658</v>
      </c>
      <c r="G316" s="3">
        <v>123.73292724255754</v>
      </c>
      <c r="H316" s="3">
        <f t="shared" si="4"/>
        <v>0.31130095421072707</v>
      </c>
      <c r="I316" s="3">
        <v>8.9</v>
      </c>
      <c r="J316" s="3">
        <v>115</v>
      </c>
      <c r="K316" s="3">
        <v>5.06372</v>
      </c>
    </row>
    <row r="317" spans="1:11" x14ac:dyDescent="0.4">
      <c r="A317" s="3">
        <v>2</v>
      </c>
      <c r="B317" s="3" t="s">
        <v>21</v>
      </c>
      <c r="C317" s="3" t="s">
        <v>541</v>
      </c>
      <c r="D317" s="3" t="s">
        <v>1</v>
      </c>
      <c r="E317" s="3" t="s">
        <v>641</v>
      </c>
      <c r="F317" s="3" t="s">
        <v>658</v>
      </c>
      <c r="G317" s="3">
        <v>7.4069797965049986</v>
      </c>
      <c r="H317" s="3">
        <f t="shared" si="4"/>
        <v>2.4390315515144492E-2</v>
      </c>
      <c r="I317" s="3">
        <v>6.8</v>
      </c>
      <c r="J317" s="3">
        <v>55</v>
      </c>
      <c r="K317" s="3">
        <v>2.6670800000000003</v>
      </c>
    </row>
    <row r="318" spans="1:11" x14ac:dyDescent="0.4">
      <c r="A318" s="3">
        <v>2</v>
      </c>
      <c r="B318" s="3" t="s">
        <v>16</v>
      </c>
      <c r="C318" s="3" t="s">
        <v>541</v>
      </c>
      <c r="D318" s="3" t="s">
        <v>1</v>
      </c>
      <c r="E318" s="3" t="s">
        <v>641</v>
      </c>
      <c r="F318" s="3" t="s">
        <v>658</v>
      </c>
      <c r="G318" s="3">
        <v>16.610690159958267</v>
      </c>
      <c r="H318" s="3">
        <f t="shared" si="4"/>
        <v>4.4278567525923788E-2</v>
      </c>
      <c r="I318" s="3">
        <v>8.4</v>
      </c>
      <c r="J318" s="3">
        <v>65</v>
      </c>
      <c r="K318" s="3">
        <v>3.0668800000000003</v>
      </c>
    </row>
    <row r="319" spans="1:11" x14ac:dyDescent="0.4">
      <c r="A319" s="3">
        <v>2</v>
      </c>
      <c r="B319" s="3" t="s">
        <v>194</v>
      </c>
      <c r="C319" s="3" t="s">
        <v>542</v>
      </c>
      <c r="D319" s="3" t="s">
        <v>1</v>
      </c>
      <c r="E319" s="3" t="s">
        <v>641</v>
      </c>
      <c r="F319" s="3" t="s">
        <v>658</v>
      </c>
      <c r="G319" s="3">
        <v>7.1153918779123444</v>
      </c>
      <c r="H319" s="3">
        <f t="shared" si="4"/>
        <v>1.9669756149127478E-2</v>
      </c>
      <c r="I319" s="3">
        <v>8.1</v>
      </c>
      <c r="J319" s="3">
        <v>71</v>
      </c>
      <c r="K319" s="3">
        <v>3.2825200000000003</v>
      </c>
    </row>
    <row r="320" spans="1:11" x14ac:dyDescent="0.4">
      <c r="A320" s="3">
        <v>2</v>
      </c>
      <c r="B320" s="3" t="s">
        <v>187</v>
      </c>
      <c r="C320" s="3" t="s">
        <v>541</v>
      </c>
      <c r="D320" s="3" t="s">
        <v>1</v>
      </c>
      <c r="E320" s="3" t="s">
        <v>641</v>
      </c>
      <c r="F320" s="3" t="s">
        <v>658</v>
      </c>
      <c r="G320" s="3">
        <v>54.380679869378497</v>
      </c>
      <c r="H320" s="3">
        <f t="shared" si="4"/>
        <v>0.1503296980135235</v>
      </c>
      <c r="I320" s="3">
        <v>8.1</v>
      </c>
      <c r="J320" s="3">
        <v>83</v>
      </c>
      <c r="K320" s="3">
        <v>3.7676800000000004</v>
      </c>
    </row>
    <row r="321" spans="1:11" x14ac:dyDescent="0.4">
      <c r="A321" s="3">
        <v>2</v>
      </c>
      <c r="B321" s="3" t="s">
        <v>158</v>
      </c>
      <c r="C321" s="3" t="s">
        <v>541</v>
      </c>
      <c r="D321" s="3" t="s">
        <v>1</v>
      </c>
      <c r="E321" s="3" t="s">
        <v>641</v>
      </c>
      <c r="F321" s="3" t="s">
        <v>658</v>
      </c>
      <c r="G321" s="3">
        <v>96.06909224993035</v>
      </c>
      <c r="H321" s="3">
        <f t="shared" si="4"/>
        <v>0.25307540029580716</v>
      </c>
      <c r="I321" s="3">
        <v>8.5</v>
      </c>
      <c r="J321" s="3">
        <v>86</v>
      </c>
      <c r="K321" s="3">
        <v>3.8847600000000004</v>
      </c>
    </row>
    <row r="322" spans="1:11" x14ac:dyDescent="0.4">
      <c r="A322" s="3">
        <v>2</v>
      </c>
      <c r="B322" s="3" t="s">
        <v>157</v>
      </c>
      <c r="C322" s="3" t="s">
        <v>542</v>
      </c>
      <c r="D322" s="3" t="s">
        <v>1</v>
      </c>
      <c r="E322" s="3" t="s">
        <v>641</v>
      </c>
      <c r="F322" s="3" t="s">
        <v>658</v>
      </c>
      <c r="G322" s="3">
        <v>17.657896867866896</v>
      </c>
      <c r="H322" s="3">
        <f t="shared" si="4"/>
        <v>4.4425685763869377E-2</v>
      </c>
      <c r="I322" s="3">
        <v>8.9</v>
      </c>
      <c r="J322" s="3">
        <v>111</v>
      </c>
      <c r="K322" s="3">
        <v>4.8940800000000007</v>
      </c>
    </row>
    <row r="323" spans="1:11" x14ac:dyDescent="0.4">
      <c r="A323" s="3">
        <v>2</v>
      </c>
      <c r="B323" s="3" t="s">
        <v>190</v>
      </c>
      <c r="C323" s="3" t="s">
        <v>541</v>
      </c>
      <c r="D323" s="3" t="s">
        <v>1</v>
      </c>
      <c r="E323" s="3" t="s">
        <v>641</v>
      </c>
      <c r="F323" s="3" t="s">
        <v>658</v>
      </c>
      <c r="G323" s="3">
        <v>61.705314742417471</v>
      </c>
      <c r="H323" s="3">
        <f t="shared" ref="H323:H386" si="5">(G323/44.6596)/I323</f>
        <v>0.16646757405285267</v>
      </c>
      <c r="I323" s="3">
        <v>8.3000000000000007</v>
      </c>
      <c r="J323" s="3">
        <v>90</v>
      </c>
      <c r="K323" s="3">
        <v>4.0649200000000008</v>
      </c>
    </row>
    <row r="324" spans="1:11" x14ac:dyDescent="0.4">
      <c r="A324" s="3">
        <v>2</v>
      </c>
      <c r="B324" s="3" t="s">
        <v>121</v>
      </c>
      <c r="C324" s="3" t="s">
        <v>541</v>
      </c>
      <c r="D324" s="3" t="s">
        <v>1</v>
      </c>
      <c r="E324" s="3" t="s">
        <v>641</v>
      </c>
      <c r="F324" s="3" t="s">
        <v>658</v>
      </c>
      <c r="G324" s="3">
        <v>10.184803096607595</v>
      </c>
      <c r="H324" s="3">
        <f t="shared" si="5"/>
        <v>3.4553645449902914E-2</v>
      </c>
      <c r="I324" s="3">
        <v>6.6</v>
      </c>
      <c r="J324" s="3">
        <v>44</v>
      </c>
      <c r="K324" s="3">
        <v>2.2220400000000002</v>
      </c>
    </row>
    <row r="325" spans="1:11" x14ac:dyDescent="0.4">
      <c r="A325" s="3">
        <v>2</v>
      </c>
      <c r="B325" s="3" t="s">
        <v>20</v>
      </c>
      <c r="C325" s="3" t="s">
        <v>541</v>
      </c>
      <c r="D325" s="3" t="s">
        <v>1</v>
      </c>
      <c r="E325" s="3" t="s">
        <v>641</v>
      </c>
      <c r="F325" s="3" t="s">
        <v>658</v>
      </c>
      <c r="G325" s="3">
        <v>36.275945911234928</v>
      </c>
      <c r="H325" s="3">
        <f t="shared" si="5"/>
        <v>9.1267028338597775E-2</v>
      </c>
      <c r="I325" s="3">
        <v>8.9</v>
      </c>
      <c r="J325" s="3">
        <v>105</v>
      </c>
      <c r="K325" s="3">
        <v>4.6424400000000006</v>
      </c>
    </row>
    <row r="326" spans="1:11" x14ac:dyDescent="0.4">
      <c r="A326" s="3">
        <v>2</v>
      </c>
      <c r="B326" s="3" t="s">
        <v>188</v>
      </c>
      <c r="C326" s="3" t="s">
        <v>542</v>
      </c>
      <c r="D326" s="3" t="s">
        <v>1</v>
      </c>
      <c r="E326" s="3" t="s">
        <v>641</v>
      </c>
      <c r="F326" s="3" t="s">
        <v>658</v>
      </c>
      <c r="G326" s="3">
        <v>17.677769261463055</v>
      </c>
      <c r="H326" s="3">
        <f t="shared" si="5"/>
        <v>3.9191443369472029E-2</v>
      </c>
      <c r="I326" s="3">
        <v>10.1</v>
      </c>
      <c r="J326" s="3">
        <v>152</v>
      </c>
      <c r="K326" s="3">
        <v>6.5306400000000009</v>
      </c>
    </row>
    <row r="327" spans="1:11" x14ac:dyDescent="0.4">
      <c r="A327" s="3">
        <v>2</v>
      </c>
      <c r="B327" s="3" t="s">
        <v>180</v>
      </c>
      <c r="C327" s="3" t="s">
        <v>541</v>
      </c>
      <c r="D327" s="3" t="s">
        <v>1</v>
      </c>
      <c r="E327" s="3" t="s">
        <v>641</v>
      </c>
      <c r="F327" s="3" t="s">
        <v>658</v>
      </c>
      <c r="G327" s="3">
        <v>51.344849011415619</v>
      </c>
      <c r="H327" s="3">
        <f t="shared" si="5"/>
        <v>0.14020651668648312</v>
      </c>
      <c r="I327" s="3">
        <v>8.1999999999999993</v>
      </c>
      <c r="J327" s="3">
        <v>75</v>
      </c>
      <c r="K327" s="3">
        <v>3.4478800000000001</v>
      </c>
    </row>
    <row r="328" spans="1:11" x14ac:dyDescent="0.4">
      <c r="A328" s="3">
        <v>2</v>
      </c>
      <c r="B328" s="3" t="s">
        <v>31</v>
      </c>
      <c r="C328" s="3" t="s">
        <v>541</v>
      </c>
      <c r="D328" s="3" t="s">
        <v>1</v>
      </c>
      <c r="E328" s="3" t="s">
        <v>641</v>
      </c>
      <c r="F328" s="3" t="s">
        <v>658</v>
      </c>
      <c r="G328" s="3">
        <v>88.059731109935285</v>
      </c>
      <c r="H328" s="3">
        <f t="shared" si="5"/>
        <v>0.20120392587377808</v>
      </c>
      <c r="I328" s="3">
        <v>9.8000000000000007</v>
      </c>
      <c r="J328" s="3">
        <v>121</v>
      </c>
      <c r="K328" s="3">
        <v>5.2953200000000002</v>
      </c>
    </row>
    <row r="329" spans="1:11" x14ac:dyDescent="0.4">
      <c r="A329" s="3">
        <v>2</v>
      </c>
      <c r="B329" s="3" t="s">
        <v>4</v>
      </c>
      <c r="C329" s="3" t="s">
        <v>542</v>
      </c>
      <c r="D329" s="3" t="s">
        <v>1</v>
      </c>
      <c r="E329" s="3" t="s">
        <v>641</v>
      </c>
      <c r="F329" s="3" t="s">
        <v>658</v>
      </c>
      <c r="G329" s="3">
        <v>18.438504683067634</v>
      </c>
      <c r="H329" s="3">
        <f t="shared" si="5"/>
        <v>5.0971316421281346E-2</v>
      </c>
      <c r="I329" s="3">
        <v>8.1</v>
      </c>
      <c r="J329" s="3">
        <v>64</v>
      </c>
      <c r="K329" s="3">
        <v>3.0042800000000001</v>
      </c>
    </row>
    <row r="330" spans="1:11" x14ac:dyDescent="0.4">
      <c r="A330" s="3">
        <v>2</v>
      </c>
      <c r="B330" s="3" t="s">
        <v>155</v>
      </c>
      <c r="C330" s="3" t="s">
        <v>542</v>
      </c>
      <c r="D330" s="3" t="s">
        <v>1</v>
      </c>
      <c r="E330" s="3" t="s">
        <v>641</v>
      </c>
      <c r="F330" s="3" t="s">
        <v>658</v>
      </c>
      <c r="G330" s="3">
        <v>4.7731853388907552</v>
      </c>
      <c r="H330" s="3">
        <f t="shared" si="5"/>
        <v>1.0082949772701485E-2</v>
      </c>
      <c r="I330" s="3">
        <v>10.6</v>
      </c>
      <c r="J330" s="3">
        <v>136</v>
      </c>
      <c r="K330" s="3">
        <v>5.8943200000000004</v>
      </c>
    </row>
    <row r="331" spans="1:11" x14ac:dyDescent="0.4">
      <c r="A331" s="3">
        <v>2</v>
      </c>
      <c r="B331" s="3" t="s">
        <v>17</v>
      </c>
      <c r="C331" s="3" t="s">
        <v>541</v>
      </c>
      <c r="D331" s="3" t="s">
        <v>1</v>
      </c>
      <c r="E331" s="3" t="s">
        <v>641</v>
      </c>
      <c r="F331" s="3" t="s">
        <v>658</v>
      </c>
      <c r="G331" s="3">
        <v>74.226808695228968</v>
      </c>
      <c r="H331" s="3">
        <f t="shared" si="5"/>
        <v>0.18065838878799167</v>
      </c>
      <c r="I331" s="3">
        <v>9.1999999999999993</v>
      </c>
      <c r="J331" s="3">
        <v>155</v>
      </c>
      <c r="K331" s="3">
        <v>6.6736800000000009</v>
      </c>
    </row>
    <row r="332" spans="1:11" x14ac:dyDescent="0.4">
      <c r="A332" s="3">
        <v>2</v>
      </c>
      <c r="B332" s="3" t="s">
        <v>192</v>
      </c>
      <c r="C332" s="3" t="s">
        <v>541</v>
      </c>
      <c r="D332" s="3" t="s">
        <v>1</v>
      </c>
      <c r="E332" s="3" t="s">
        <v>641</v>
      </c>
      <c r="F332" s="3" t="s">
        <v>658</v>
      </c>
      <c r="G332" s="3">
        <v>81.131951400926624</v>
      </c>
      <c r="H332" s="3">
        <f t="shared" si="5"/>
        <v>0.20644027111580665</v>
      </c>
      <c r="I332" s="3">
        <v>8.8000000000000007</v>
      </c>
      <c r="J332" s="3">
        <v>95</v>
      </c>
      <c r="K332" s="3">
        <v>4.2415599999999998</v>
      </c>
    </row>
    <row r="333" spans="1:11" x14ac:dyDescent="0.4">
      <c r="A333" s="3">
        <v>2</v>
      </c>
      <c r="B333" s="3" t="s">
        <v>69</v>
      </c>
      <c r="C333" s="3" t="s">
        <v>541</v>
      </c>
      <c r="D333" s="3" t="s">
        <v>1</v>
      </c>
      <c r="E333" s="3" t="s">
        <v>641</v>
      </c>
      <c r="F333" s="3" t="s">
        <v>658</v>
      </c>
      <c r="G333" s="3">
        <v>38.837181438176444</v>
      </c>
      <c r="H333" s="3">
        <f t="shared" si="5"/>
        <v>0.11912694786442532</v>
      </c>
      <c r="I333" s="3">
        <v>7.3</v>
      </c>
      <c r="J333" s="3">
        <v>55</v>
      </c>
      <c r="K333" s="3">
        <v>2.6474800000000003</v>
      </c>
    </row>
    <row r="334" spans="1:11" x14ac:dyDescent="0.4">
      <c r="A334" s="3">
        <v>2</v>
      </c>
      <c r="B334" s="3" t="s">
        <v>62</v>
      </c>
      <c r="C334" s="3" t="s">
        <v>541</v>
      </c>
      <c r="D334" s="3" t="s">
        <v>1</v>
      </c>
      <c r="E334" s="3" t="s">
        <v>641</v>
      </c>
      <c r="F334" s="3" t="s">
        <v>658</v>
      </c>
      <c r="G334" s="3">
        <v>81.09859856957425</v>
      </c>
      <c r="H334" s="3">
        <f t="shared" si="5"/>
        <v>0.22699094531067859</v>
      </c>
      <c r="I334" s="3">
        <v>8</v>
      </c>
      <c r="J334" s="3">
        <v>84</v>
      </c>
      <c r="K334" s="3">
        <v>3.8022400000000003</v>
      </c>
    </row>
    <row r="335" spans="1:11" x14ac:dyDescent="0.4">
      <c r="A335" s="3">
        <v>2</v>
      </c>
      <c r="B335" s="3" t="s">
        <v>204</v>
      </c>
      <c r="C335" s="3" t="s">
        <v>541</v>
      </c>
      <c r="D335" s="3" t="s">
        <v>1</v>
      </c>
      <c r="E335" s="3" t="s">
        <v>641</v>
      </c>
      <c r="F335" s="3" t="s">
        <v>658</v>
      </c>
      <c r="G335" s="3">
        <v>28.27087819207415</v>
      </c>
      <c r="H335" s="3">
        <f t="shared" si="5"/>
        <v>6.8807636938457928E-2</v>
      </c>
      <c r="I335" s="3">
        <v>9.1999999999999993</v>
      </c>
      <c r="J335" s="3">
        <v>124</v>
      </c>
      <c r="K335" s="3">
        <v>5.4385600000000007</v>
      </c>
    </row>
    <row r="336" spans="1:11" x14ac:dyDescent="0.4">
      <c r="A336" s="3">
        <v>2</v>
      </c>
      <c r="B336" s="3" t="s">
        <v>115</v>
      </c>
      <c r="C336" s="3" t="s">
        <v>542</v>
      </c>
      <c r="D336" s="3" t="s">
        <v>1</v>
      </c>
      <c r="E336" s="3" t="s">
        <v>641</v>
      </c>
      <c r="F336" s="3" t="s">
        <v>658</v>
      </c>
      <c r="G336" s="3">
        <v>22.810461085613753</v>
      </c>
      <c r="H336" s="3">
        <f t="shared" si="5"/>
        <v>6.1537683355155935E-2</v>
      </c>
      <c r="I336" s="3">
        <v>8.3000000000000007</v>
      </c>
      <c r="J336" s="3">
        <v>115</v>
      </c>
      <c r="K336" s="3">
        <v>5.0488400000000002</v>
      </c>
    </row>
    <row r="337" spans="1:11" x14ac:dyDescent="0.4">
      <c r="A337" s="3">
        <v>2</v>
      </c>
      <c r="B337" s="3" t="s">
        <v>189</v>
      </c>
      <c r="C337" s="3" t="s">
        <v>541</v>
      </c>
      <c r="D337" s="3" t="s">
        <v>1</v>
      </c>
      <c r="E337" s="3" t="s">
        <v>641</v>
      </c>
      <c r="F337" s="3" t="s">
        <v>658</v>
      </c>
      <c r="G337" s="3">
        <v>89.088000647232064</v>
      </c>
      <c r="H337" s="3">
        <f t="shared" si="5"/>
        <v>0.24034012964476575</v>
      </c>
      <c r="I337" s="3">
        <v>8.3000000000000007</v>
      </c>
      <c r="J337" s="3">
        <v>98</v>
      </c>
      <c r="K337" s="3">
        <v>4.3830400000000003</v>
      </c>
    </row>
    <row r="338" spans="1:11" x14ac:dyDescent="0.4">
      <c r="A338" s="3">
        <v>2</v>
      </c>
      <c r="B338" s="3" t="s">
        <v>94</v>
      </c>
      <c r="C338" s="3" t="s">
        <v>542</v>
      </c>
      <c r="D338" s="3" t="s">
        <v>1</v>
      </c>
      <c r="E338" s="3" t="s">
        <v>641</v>
      </c>
      <c r="F338" s="3" t="s">
        <v>658</v>
      </c>
      <c r="G338" s="3">
        <v>18.543160288624875</v>
      </c>
      <c r="H338" s="3">
        <f t="shared" si="5"/>
        <v>5.0025430085013832E-2</v>
      </c>
      <c r="I338" s="3">
        <v>8.3000000000000007</v>
      </c>
      <c r="J338" s="3">
        <v>92</v>
      </c>
      <c r="K338" s="3">
        <v>4.1240400000000008</v>
      </c>
    </row>
    <row r="339" spans="1:11" x14ac:dyDescent="0.4">
      <c r="A339" s="3">
        <v>2</v>
      </c>
      <c r="B339" s="3" t="s">
        <v>119</v>
      </c>
      <c r="C339" s="3" t="s">
        <v>541</v>
      </c>
      <c r="D339" s="3" t="s">
        <v>1</v>
      </c>
      <c r="E339" s="3" t="s">
        <v>641</v>
      </c>
      <c r="F339" s="3" t="s">
        <v>658</v>
      </c>
      <c r="G339" s="3">
        <v>58.105727192533735</v>
      </c>
      <c r="H339" s="3">
        <f t="shared" si="5"/>
        <v>0.15866833316403209</v>
      </c>
      <c r="I339" s="3">
        <v>8.1999999999999993</v>
      </c>
      <c r="J339" s="3">
        <v>80</v>
      </c>
      <c r="K339" s="3">
        <v>3.6711600000000004</v>
      </c>
    </row>
    <row r="340" spans="1:11" x14ac:dyDescent="0.4">
      <c r="A340" s="3">
        <v>2</v>
      </c>
      <c r="B340" s="3" t="s">
        <v>109</v>
      </c>
      <c r="C340" s="3" t="s">
        <v>541</v>
      </c>
      <c r="D340" s="3" t="s">
        <v>1</v>
      </c>
      <c r="E340" s="3" t="s">
        <v>641</v>
      </c>
      <c r="F340" s="3" t="s">
        <v>658</v>
      </c>
      <c r="G340" s="3">
        <v>78.502405719955533</v>
      </c>
      <c r="H340" s="3">
        <f t="shared" si="5"/>
        <v>0.20204536147395513</v>
      </c>
      <c r="I340" s="3">
        <v>8.6999999999999993</v>
      </c>
      <c r="J340" s="3">
        <v>89</v>
      </c>
      <c r="K340" s="3">
        <v>4.0309600000000003</v>
      </c>
    </row>
    <row r="341" spans="1:11" x14ac:dyDescent="0.4">
      <c r="A341" s="3">
        <v>2</v>
      </c>
      <c r="B341" s="3" t="s">
        <v>95</v>
      </c>
      <c r="C341" s="3" t="s">
        <v>541</v>
      </c>
      <c r="D341" s="3" t="s">
        <v>1</v>
      </c>
      <c r="E341" s="3" t="s">
        <v>641</v>
      </c>
      <c r="F341" s="3" t="s">
        <v>658</v>
      </c>
      <c r="G341" s="3">
        <v>57.392632052274593</v>
      </c>
      <c r="H341" s="3">
        <f t="shared" si="5"/>
        <v>0.15865592459203495</v>
      </c>
      <c r="I341" s="3">
        <v>8.1</v>
      </c>
      <c r="J341" s="3">
        <v>107</v>
      </c>
      <c r="K341" s="3">
        <v>4.73468</v>
      </c>
    </row>
    <row r="342" spans="1:11" x14ac:dyDescent="0.4">
      <c r="A342" s="3">
        <v>2</v>
      </c>
      <c r="B342" s="3" t="s">
        <v>162</v>
      </c>
      <c r="C342" s="3" t="s">
        <v>541</v>
      </c>
      <c r="D342" s="3" t="s">
        <v>1</v>
      </c>
      <c r="E342" s="3" t="s">
        <v>641</v>
      </c>
      <c r="F342" s="3" t="s">
        <v>658</v>
      </c>
      <c r="G342" s="3">
        <v>75.458344992686435</v>
      </c>
      <c r="H342" s="3">
        <f t="shared" si="5"/>
        <v>0.20114681521225328</v>
      </c>
      <c r="I342" s="3">
        <v>8.4</v>
      </c>
      <c r="J342" s="3">
        <v>75</v>
      </c>
      <c r="K342" s="3">
        <v>3.4680000000000004</v>
      </c>
    </row>
    <row r="343" spans="1:11" x14ac:dyDescent="0.4">
      <c r="A343" s="3">
        <v>2</v>
      </c>
      <c r="B343" s="3" t="s">
        <v>41</v>
      </c>
      <c r="C343" s="3" t="s">
        <v>541</v>
      </c>
      <c r="D343" s="3" t="s">
        <v>1</v>
      </c>
      <c r="E343" s="3" t="s">
        <v>641</v>
      </c>
      <c r="F343" s="3" t="s">
        <v>658</v>
      </c>
      <c r="G343" s="3">
        <v>95.310952144799586</v>
      </c>
      <c r="H343" s="3">
        <f t="shared" si="5"/>
        <v>0.28455532411038043</v>
      </c>
      <c r="I343" s="3">
        <v>7.5</v>
      </c>
      <c r="J343" s="3">
        <v>61</v>
      </c>
      <c r="K343" s="3">
        <v>2.9194800000000001</v>
      </c>
    </row>
    <row r="344" spans="1:11" x14ac:dyDescent="0.4">
      <c r="A344" s="3">
        <v>2</v>
      </c>
      <c r="B344" s="3" t="s">
        <v>53</v>
      </c>
      <c r="C344" s="3" t="s">
        <v>541</v>
      </c>
      <c r="D344" s="3" t="s">
        <v>1</v>
      </c>
      <c r="E344" s="3" t="s">
        <v>641</v>
      </c>
      <c r="F344" s="3" t="s">
        <v>658</v>
      </c>
      <c r="G344" s="3">
        <v>46.674021073844685</v>
      </c>
      <c r="H344" s="3">
        <f t="shared" si="5"/>
        <v>0.13751396256007634</v>
      </c>
      <c r="I344" s="3">
        <v>7.6</v>
      </c>
      <c r="J344" s="3">
        <v>76</v>
      </c>
      <c r="K344" s="3">
        <v>3.51892</v>
      </c>
    </row>
    <row r="345" spans="1:11" x14ac:dyDescent="0.4">
      <c r="A345" s="3">
        <v>2</v>
      </c>
      <c r="B345" s="3" t="s">
        <v>134</v>
      </c>
      <c r="C345" s="3" t="s">
        <v>541</v>
      </c>
      <c r="D345" s="3" t="s">
        <v>1</v>
      </c>
      <c r="E345" s="3" t="s">
        <v>641</v>
      </c>
      <c r="F345" s="3" t="s">
        <v>658</v>
      </c>
      <c r="G345" s="3">
        <v>113.98584685593084</v>
      </c>
      <c r="H345" s="3">
        <f t="shared" si="5"/>
        <v>0.33583233491122688</v>
      </c>
      <c r="I345" s="3">
        <v>7.6</v>
      </c>
      <c r="J345" s="3">
        <v>79</v>
      </c>
      <c r="K345" s="3">
        <v>3.6112400000000004</v>
      </c>
    </row>
    <row r="346" spans="1:11" x14ac:dyDescent="0.4">
      <c r="A346" s="3">
        <v>2</v>
      </c>
      <c r="B346" s="3" t="s">
        <v>72</v>
      </c>
      <c r="C346" s="3" t="s">
        <v>542</v>
      </c>
      <c r="D346" s="3" t="s">
        <v>1</v>
      </c>
      <c r="E346" s="3" t="s">
        <v>641</v>
      </c>
      <c r="F346" s="3" t="s">
        <v>658</v>
      </c>
      <c r="G346" s="3">
        <v>25.94058840446047</v>
      </c>
      <c r="H346" s="3">
        <f t="shared" si="5"/>
        <v>7.6427807601867861E-2</v>
      </c>
      <c r="I346" s="3">
        <v>7.6</v>
      </c>
      <c r="J346" s="3">
        <v>73</v>
      </c>
      <c r="K346" s="3">
        <v>3.3629200000000004</v>
      </c>
    </row>
    <row r="347" spans="1:11" x14ac:dyDescent="0.4">
      <c r="A347" s="3">
        <v>2</v>
      </c>
      <c r="B347" s="3" t="s">
        <v>10</v>
      </c>
      <c r="C347" s="3" t="s">
        <v>541</v>
      </c>
      <c r="D347" s="3" t="s">
        <v>1</v>
      </c>
      <c r="E347" s="3" t="s">
        <v>641</v>
      </c>
      <c r="F347" s="3" t="s">
        <v>658</v>
      </c>
      <c r="G347" s="3">
        <v>106.87612737906352</v>
      </c>
      <c r="H347" s="3">
        <f t="shared" si="5"/>
        <v>0.29184484569090419</v>
      </c>
      <c r="I347" s="3">
        <v>8.1999999999999993</v>
      </c>
      <c r="J347" s="3">
        <v>96</v>
      </c>
      <c r="K347" s="3">
        <v>4.3066000000000004</v>
      </c>
    </row>
    <row r="348" spans="1:11" x14ac:dyDescent="0.4">
      <c r="A348" s="3">
        <v>2</v>
      </c>
      <c r="B348" s="3" t="s">
        <v>102</v>
      </c>
      <c r="C348" s="3" t="s">
        <v>541</v>
      </c>
      <c r="D348" s="3" t="s">
        <v>1</v>
      </c>
      <c r="E348" s="3" t="s">
        <v>641</v>
      </c>
      <c r="F348" s="3" t="s">
        <v>658</v>
      </c>
      <c r="G348" s="3">
        <v>87.333645265421723</v>
      </c>
      <c r="H348" s="3">
        <f t="shared" si="5"/>
        <v>0.23560725881093827</v>
      </c>
      <c r="I348" s="3">
        <v>8.3000000000000007</v>
      </c>
      <c r="J348" s="3">
        <v>66</v>
      </c>
      <c r="K348" s="3">
        <v>3.1192800000000003</v>
      </c>
    </row>
    <row r="349" spans="1:11" x14ac:dyDescent="0.4">
      <c r="A349" s="3">
        <v>2</v>
      </c>
      <c r="B349" s="3" t="s">
        <v>152</v>
      </c>
      <c r="C349" s="3" t="s">
        <v>541</v>
      </c>
      <c r="D349" s="3" t="s">
        <v>1</v>
      </c>
      <c r="E349" s="3" t="s">
        <v>641</v>
      </c>
      <c r="F349" s="3" t="s">
        <v>658</v>
      </c>
      <c r="G349" s="3">
        <v>124.14689675117842</v>
      </c>
      <c r="H349" s="3">
        <f t="shared" si="5"/>
        <v>0.29572850351676411</v>
      </c>
      <c r="I349" s="3">
        <v>9.4</v>
      </c>
      <c r="J349" s="3">
        <v>104</v>
      </c>
      <c r="K349" s="3">
        <v>4.6175600000000001</v>
      </c>
    </row>
    <row r="350" spans="1:11" x14ac:dyDescent="0.4">
      <c r="A350" s="3">
        <v>2</v>
      </c>
      <c r="B350" s="3" t="s">
        <v>96</v>
      </c>
      <c r="C350" s="3" t="s">
        <v>541</v>
      </c>
      <c r="D350" s="3" t="s">
        <v>1</v>
      </c>
      <c r="E350" s="3" t="s">
        <v>641</v>
      </c>
      <c r="F350" s="3" t="s">
        <v>658</v>
      </c>
      <c r="G350" s="3">
        <v>90.254075375399424</v>
      </c>
      <c r="H350" s="3">
        <f t="shared" si="5"/>
        <v>0.24348594669428034</v>
      </c>
      <c r="I350" s="3">
        <v>8.3000000000000007</v>
      </c>
      <c r="J350" s="3">
        <v>99</v>
      </c>
      <c r="K350" s="3">
        <v>4.4230400000000003</v>
      </c>
    </row>
    <row r="351" spans="1:11" x14ac:dyDescent="0.4">
      <c r="A351" s="3">
        <v>2</v>
      </c>
      <c r="B351" s="3" t="s">
        <v>59</v>
      </c>
      <c r="C351" s="3" t="s">
        <v>541</v>
      </c>
      <c r="D351" s="3" t="s">
        <v>1</v>
      </c>
      <c r="E351" s="3" t="s">
        <v>641</v>
      </c>
      <c r="F351" s="3" t="s">
        <v>658</v>
      </c>
      <c r="G351" s="3">
        <v>91.08794672221461</v>
      </c>
      <c r="H351" s="3">
        <f t="shared" si="5"/>
        <v>0.28726832015366133</v>
      </c>
      <c r="I351" s="3">
        <v>7.1</v>
      </c>
      <c r="J351" s="3">
        <v>74</v>
      </c>
      <c r="K351" s="3">
        <v>3.4098400000000004</v>
      </c>
    </row>
    <row r="352" spans="1:11" x14ac:dyDescent="0.4">
      <c r="A352" s="3">
        <v>2</v>
      </c>
      <c r="B352" s="3" t="s">
        <v>137</v>
      </c>
      <c r="C352" s="3" t="s">
        <v>541</v>
      </c>
      <c r="D352" s="3" t="s">
        <v>1</v>
      </c>
      <c r="E352" s="3" t="s">
        <v>641</v>
      </c>
      <c r="F352" s="3" t="s">
        <v>658</v>
      </c>
      <c r="G352" s="3">
        <v>82.226424283343732</v>
      </c>
      <c r="H352" s="3">
        <f t="shared" si="5"/>
        <v>0.18050797914504066</v>
      </c>
      <c r="I352" s="3">
        <v>10.199999999999999</v>
      </c>
      <c r="J352" s="3">
        <v>105</v>
      </c>
      <c r="K352" s="3">
        <v>4.6723600000000003</v>
      </c>
    </row>
    <row r="353" spans="1:11" x14ac:dyDescent="0.4">
      <c r="A353" s="3">
        <v>2</v>
      </c>
      <c r="B353" s="3" t="s">
        <v>186</v>
      </c>
      <c r="C353" s="3" t="s">
        <v>541</v>
      </c>
      <c r="D353" s="3" t="s">
        <v>1</v>
      </c>
      <c r="E353" s="3" t="s">
        <v>641</v>
      </c>
      <c r="F353" s="3" t="s">
        <v>658</v>
      </c>
      <c r="G353" s="3">
        <v>96.253326971205553</v>
      </c>
      <c r="H353" s="3">
        <f t="shared" si="5"/>
        <v>0.22219239310458128</v>
      </c>
      <c r="I353" s="3">
        <v>9.6999999999999993</v>
      </c>
      <c r="J353" s="3">
        <v>120</v>
      </c>
      <c r="K353" s="3">
        <v>5.2459600000000002</v>
      </c>
    </row>
    <row r="354" spans="1:11" x14ac:dyDescent="0.4">
      <c r="A354" s="3">
        <v>2</v>
      </c>
      <c r="B354" s="3" t="s">
        <v>78</v>
      </c>
      <c r="C354" s="3" t="s">
        <v>541</v>
      </c>
      <c r="D354" s="3" t="s">
        <v>1</v>
      </c>
      <c r="E354" s="3" t="s">
        <v>641</v>
      </c>
      <c r="F354" s="3" t="s">
        <v>658</v>
      </c>
      <c r="G354" s="3">
        <v>77.447904630386347</v>
      </c>
      <c r="H354" s="3">
        <f t="shared" si="5"/>
        <v>0.22233111228844918</v>
      </c>
      <c r="I354" s="3">
        <v>7.8</v>
      </c>
      <c r="J354" s="3">
        <v>101</v>
      </c>
      <c r="K354" s="3">
        <v>4.5142800000000003</v>
      </c>
    </row>
    <row r="355" spans="1:11" x14ac:dyDescent="0.4">
      <c r="A355" s="3">
        <v>6</v>
      </c>
      <c r="B355" s="3" t="s">
        <v>11</v>
      </c>
      <c r="C355" s="3" t="s">
        <v>541</v>
      </c>
      <c r="D355" s="3" t="s">
        <v>1</v>
      </c>
      <c r="E355" s="3" t="s">
        <v>641</v>
      </c>
      <c r="F355" s="3" t="s">
        <v>660</v>
      </c>
      <c r="G355" s="3">
        <v>68.14695208804676</v>
      </c>
      <c r="H355" s="3">
        <f t="shared" si="5"/>
        <v>0.17145162313969001</v>
      </c>
      <c r="I355" s="3">
        <v>8.9</v>
      </c>
      <c r="J355" s="3">
        <v>115</v>
      </c>
      <c r="K355" s="3">
        <v>5.06372</v>
      </c>
    </row>
    <row r="356" spans="1:11" x14ac:dyDescent="0.4">
      <c r="A356" s="3">
        <v>6</v>
      </c>
      <c r="B356" s="3" t="s">
        <v>21</v>
      </c>
      <c r="C356" s="3" t="s">
        <v>541</v>
      </c>
      <c r="D356" s="3" t="s">
        <v>1</v>
      </c>
      <c r="E356" s="3" t="s">
        <v>641</v>
      </c>
      <c r="F356" s="3" t="s">
        <v>660</v>
      </c>
      <c r="G356" s="3">
        <v>12.257771206737601</v>
      </c>
      <c r="H356" s="3">
        <f t="shared" si="5"/>
        <v>4.0363402555229549E-2</v>
      </c>
      <c r="I356" s="3">
        <v>6.8</v>
      </c>
      <c r="J356" s="3">
        <v>55</v>
      </c>
      <c r="K356" s="3">
        <v>2.6670800000000003</v>
      </c>
    </row>
    <row r="357" spans="1:11" x14ac:dyDescent="0.4">
      <c r="A357" s="3">
        <v>6</v>
      </c>
      <c r="B357" s="3" t="s">
        <v>16</v>
      </c>
      <c r="C357" s="3" t="s">
        <v>541</v>
      </c>
      <c r="D357" s="3" t="s">
        <v>1</v>
      </c>
      <c r="E357" s="3" t="s">
        <v>641</v>
      </c>
      <c r="F357" s="3" t="s">
        <v>660</v>
      </c>
      <c r="G357" s="3">
        <v>9.7991751043184365</v>
      </c>
      <c r="H357" s="3">
        <f t="shared" si="5"/>
        <v>2.6121337065262873E-2</v>
      </c>
      <c r="I357" s="3">
        <v>8.4</v>
      </c>
      <c r="J357" s="3">
        <v>65</v>
      </c>
      <c r="K357" s="3">
        <v>3.0668800000000003</v>
      </c>
    </row>
    <row r="358" spans="1:11" x14ac:dyDescent="0.4">
      <c r="A358" s="3">
        <v>6</v>
      </c>
      <c r="B358" s="3" t="s">
        <v>187</v>
      </c>
      <c r="C358" s="3" t="s">
        <v>541</v>
      </c>
      <c r="D358" s="3" t="s">
        <v>1</v>
      </c>
      <c r="E358" s="3" t="s">
        <v>641</v>
      </c>
      <c r="F358" s="3" t="s">
        <v>660</v>
      </c>
      <c r="G358" s="3">
        <v>4.7686786854547165</v>
      </c>
      <c r="H358" s="3">
        <f t="shared" si="5"/>
        <v>1.3182513135728597E-2</v>
      </c>
      <c r="I358" s="3">
        <v>8.1</v>
      </c>
      <c r="J358" s="3">
        <v>83</v>
      </c>
      <c r="K358" s="3">
        <v>3.7676800000000004</v>
      </c>
    </row>
    <row r="359" spans="1:11" x14ac:dyDescent="0.4">
      <c r="A359" s="3">
        <v>6</v>
      </c>
      <c r="B359" s="3" t="s">
        <v>158</v>
      </c>
      <c r="C359" s="3" t="s">
        <v>541</v>
      </c>
      <c r="D359" s="3" t="s">
        <v>1</v>
      </c>
      <c r="E359" s="3" t="s">
        <v>641</v>
      </c>
      <c r="F359" s="3" t="s">
        <v>660</v>
      </c>
      <c r="G359" s="3">
        <v>48.496145476140214</v>
      </c>
      <c r="H359" s="3">
        <f t="shared" si="5"/>
        <v>0.12775369415637194</v>
      </c>
      <c r="I359" s="3">
        <v>8.5</v>
      </c>
      <c r="J359" s="3">
        <v>86</v>
      </c>
      <c r="K359" s="3">
        <v>3.8847600000000004</v>
      </c>
    </row>
    <row r="360" spans="1:11" x14ac:dyDescent="0.4">
      <c r="A360" s="3">
        <v>6</v>
      </c>
      <c r="B360" s="3" t="s">
        <v>190</v>
      </c>
      <c r="C360" s="3" t="s">
        <v>541</v>
      </c>
      <c r="D360" s="3" t="s">
        <v>1</v>
      </c>
      <c r="E360" s="3" t="s">
        <v>641</v>
      </c>
      <c r="F360" s="3" t="s">
        <v>660</v>
      </c>
      <c r="G360" s="3">
        <v>6.9596720012068545</v>
      </c>
      <c r="H360" s="3">
        <f t="shared" si="5"/>
        <v>1.8775687622383203E-2</v>
      </c>
      <c r="I360" s="3">
        <v>8.3000000000000007</v>
      </c>
      <c r="J360" s="3">
        <v>90</v>
      </c>
      <c r="K360" s="3">
        <v>4.0649200000000008</v>
      </c>
    </row>
    <row r="361" spans="1:11" x14ac:dyDescent="0.4">
      <c r="A361" s="3">
        <v>6</v>
      </c>
      <c r="B361" s="3" t="s">
        <v>121</v>
      </c>
      <c r="C361" s="3" t="s">
        <v>541</v>
      </c>
      <c r="D361" s="3" t="s">
        <v>1</v>
      </c>
      <c r="E361" s="3" t="s">
        <v>641</v>
      </c>
      <c r="F361" s="3" t="s">
        <v>660</v>
      </c>
      <c r="G361" s="3">
        <v>9.818417762273981</v>
      </c>
      <c r="H361" s="3">
        <f t="shared" si="5"/>
        <v>3.3310622013855866E-2</v>
      </c>
      <c r="I361" s="3">
        <v>6.6</v>
      </c>
      <c r="J361" s="3">
        <v>44</v>
      </c>
      <c r="K361" s="3">
        <v>2.2220400000000002</v>
      </c>
    </row>
    <row r="362" spans="1:11" x14ac:dyDescent="0.4">
      <c r="A362" s="3">
        <v>6</v>
      </c>
      <c r="B362" s="3" t="s">
        <v>20</v>
      </c>
      <c r="C362" s="3" t="s">
        <v>541</v>
      </c>
      <c r="D362" s="3" t="s">
        <v>1</v>
      </c>
      <c r="E362" s="3" t="s">
        <v>641</v>
      </c>
      <c r="F362" s="3" t="s">
        <v>660</v>
      </c>
      <c r="G362" s="3">
        <v>68.006944595540631</v>
      </c>
      <c r="H362" s="3">
        <f t="shared" si="5"/>
        <v>0.17109937683803764</v>
      </c>
      <c r="I362" s="3">
        <v>8.9</v>
      </c>
      <c r="J362" s="3">
        <v>105</v>
      </c>
      <c r="K362" s="3">
        <v>4.6424400000000006</v>
      </c>
    </row>
    <row r="363" spans="1:11" x14ac:dyDescent="0.4">
      <c r="A363" s="3">
        <v>6</v>
      </c>
      <c r="B363" s="3" t="s">
        <v>180</v>
      </c>
      <c r="C363" s="3" t="s">
        <v>541</v>
      </c>
      <c r="D363" s="3" t="s">
        <v>1</v>
      </c>
      <c r="E363" s="3" t="s">
        <v>641</v>
      </c>
      <c r="F363" s="3" t="s">
        <v>660</v>
      </c>
      <c r="G363" s="3">
        <v>5.7024800759212155</v>
      </c>
      <c r="H363" s="3">
        <f t="shared" si="5"/>
        <v>1.5571666551034655E-2</v>
      </c>
      <c r="I363" s="3">
        <v>8.1999999999999993</v>
      </c>
      <c r="J363" s="3">
        <v>75</v>
      </c>
      <c r="K363" s="3">
        <v>3.4478800000000001</v>
      </c>
    </row>
    <row r="364" spans="1:11" x14ac:dyDescent="0.4">
      <c r="A364" s="3">
        <v>6</v>
      </c>
      <c r="B364" s="3" t="s">
        <v>31</v>
      </c>
      <c r="C364" s="3" t="s">
        <v>541</v>
      </c>
      <c r="D364" s="3" t="s">
        <v>1</v>
      </c>
      <c r="E364" s="3" t="s">
        <v>641</v>
      </c>
      <c r="F364" s="3" t="s">
        <v>660</v>
      </c>
      <c r="G364" s="3">
        <v>7.799964061090833</v>
      </c>
      <c r="H364" s="3">
        <f t="shared" si="5"/>
        <v>1.782180539259889E-2</v>
      </c>
      <c r="I364" s="3">
        <v>9.8000000000000007</v>
      </c>
      <c r="J364" s="3">
        <v>121</v>
      </c>
      <c r="K364" s="3">
        <v>5.2953200000000002</v>
      </c>
    </row>
    <row r="365" spans="1:11" x14ac:dyDescent="0.4">
      <c r="A365" s="3">
        <v>6</v>
      </c>
      <c r="B365" s="3" t="s">
        <v>17</v>
      </c>
      <c r="C365" s="3" t="s">
        <v>541</v>
      </c>
      <c r="D365" s="3" t="s">
        <v>1</v>
      </c>
      <c r="E365" s="3" t="s">
        <v>641</v>
      </c>
      <c r="F365" s="3" t="s">
        <v>660</v>
      </c>
      <c r="G365" s="3">
        <v>115.53675988073564</v>
      </c>
      <c r="H365" s="3">
        <f t="shared" si="5"/>
        <v>0.28120143183766433</v>
      </c>
      <c r="I365" s="3">
        <v>9.1999999999999993</v>
      </c>
      <c r="J365" s="3">
        <v>155</v>
      </c>
      <c r="K365" s="3">
        <v>6.6736800000000009</v>
      </c>
    </row>
    <row r="366" spans="1:11" x14ac:dyDescent="0.4">
      <c r="A366" s="3">
        <v>6</v>
      </c>
      <c r="B366" s="3" t="s">
        <v>192</v>
      </c>
      <c r="C366" s="3" t="s">
        <v>541</v>
      </c>
      <c r="D366" s="3" t="s">
        <v>1</v>
      </c>
      <c r="E366" s="3" t="s">
        <v>641</v>
      </c>
      <c r="F366" s="3" t="s">
        <v>660</v>
      </c>
      <c r="G366" s="3">
        <v>56.415928827775744</v>
      </c>
      <c r="H366" s="3">
        <f t="shared" si="5"/>
        <v>0.14355034534918212</v>
      </c>
      <c r="I366" s="3">
        <v>8.8000000000000007</v>
      </c>
      <c r="J366" s="3">
        <v>95</v>
      </c>
      <c r="K366" s="3">
        <v>4.2415599999999998</v>
      </c>
    </row>
    <row r="367" spans="1:11" x14ac:dyDescent="0.4">
      <c r="A367" s="3">
        <v>6</v>
      </c>
      <c r="B367" s="3" t="s">
        <v>69</v>
      </c>
      <c r="C367" s="3" t="s">
        <v>541</v>
      </c>
      <c r="D367" s="3" t="s">
        <v>1</v>
      </c>
      <c r="E367" s="3" t="s">
        <v>641</v>
      </c>
      <c r="F367" s="3" t="s">
        <v>660</v>
      </c>
      <c r="G367" s="3">
        <v>12.796746339772142</v>
      </c>
      <c r="H367" s="3">
        <f t="shared" si="5"/>
        <v>3.9252007421779818E-2</v>
      </c>
      <c r="I367" s="3">
        <v>7.3</v>
      </c>
      <c r="J367" s="3">
        <v>55</v>
      </c>
      <c r="K367" s="3">
        <v>2.6474800000000003</v>
      </c>
    </row>
    <row r="368" spans="1:11" x14ac:dyDescent="0.4">
      <c r="A368" s="3">
        <v>6</v>
      </c>
      <c r="B368" s="3" t="s">
        <v>62</v>
      </c>
      <c r="C368" s="3" t="s">
        <v>541</v>
      </c>
      <c r="D368" s="3" t="s">
        <v>1</v>
      </c>
      <c r="E368" s="3" t="s">
        <v>641</v>
      </c>
      <c r="F368" s="3" t="s">
        <v>660</v>
      </c>
      <c r="G368" s="3">
        <v>39.154473429484256</v>
      </c>
      <c r="H368" s="3">
        <f t="shared" si="5"/>
        <v>0.10959142443473592</v>
      </c>
      <c r="I368" s="3">
        <v>8</v>
      </c>
      <c r="J368" s="3">
        <v>84</v>
      </c>
      <c r="K368" s="3">
        <v>3.8022400000000003</v>
      </c>
    </row>
    <row r="369" spans="1:11" x14ac:dyDescent="0.4">
      <c r="A369" s="3">
        <v>6</v>
      </c>
      <c r="B369" s="3" t="s">
        <v>204</v>
      </c>
      <c r="C369" s="3" t="s">
        <v>541</v>
      </c>
      <c r="D369" s="3" t="s">
        <v>1</v>
      </c>
      <c r="E369" s="3" t="s">
        <v>641</v>
      </c>
      <c r="F369" s="3" t="s">
        <v>660</v>
      </c>
      <c r="G369" s="3">
        <v>58.365234590572641</v>
      </c>
      <c r="H369" s="3">
        <f t="shared" si="5"/>
        <v>0.14205338243302051</v>
      </c>
      <c r="I369" s="3">
        <v>9.1999999999999993</v>
      </c>
      <c r="J369" s="3">
        <v>124</v>
      </c>
      <c r="K369" s="3">
        <v>5.4385600000000007</v>
      </c>
    </row>
    <row r="370" spans="1:11" x14ac:dyDescent="0.4">
      <c r="A370" s="3">
        <v>6</v>
      </c>
      <c r="B370" s="3" t="s">
        <v>189</v>
      </c>
      <c r="C370" s="3" t="s">
        <v>541</v>
      </c>
      <c r="D370" s="3" t="s">
        <v>1</v>
      </c>
      <c r="E370" s="3" t="s">
        <v>641</v>
      </c>
      <c r="F370" s="3" t="s">
        <v>660</v>
      </c>
      <c r="G370" s="3">
        <v>92.405722533691431</v>
      </c>
      <c r="H370" s="3">
        <f t="shared" si="5"/>
        <v>0.24929062468925969</v>
      </c>
      <c r="I370" s="3">
        <v>8.3000000000000007</v>
      </c>
      <c r="J370" s="3">
        <v>98</v>
      </c>
      <c r="K370" s="3">
        <v>4.3830400000000003</v>
      </c>
    </row>
    <row r="371" spans="1:11" x14ac:dyDescent="0.4">
      <c r="A371" s="3">
        <v>6</v>
      </c>
      <c r="B371" s="3" t="s">
        <v>119</v>
      </c>
      <c r="C371" s="3" t="s">
        <v>541</v>
      </c>
      <c r="D371" s="3" t="s">
        <v>1</v>
      </c>
      <c r="E371" s="3" t="s">
        <v>641</v>
      </c>
      <c r="F371" s="3" t="s">
        <v>660</v>
      </c>
      <c r="G371" s="3">
        <v>13.21724744880953</v>
      </c>
      <c r="H371" s="3">
        <f t="shared" si="5"/>
        <v>3.6092115580452409E-2</v>
      </c>
      <c r="I371" s="3">
        <v>8.1999999999999993</v>
      </c>
      <c r="J371" s="3">
        <v>80</v>
      </c>
      <c r="K371" s="3">
        <v>3.6711600000000004</v>
      </c>
    </row>
    <row r="372" spans="1:11" x14ac:dyDescent="0.4">
      <c r="A372" s="3">
        <v>6</v>
      </c>
      <c r="B372" s="3" t="s">
        <v>109</v>
      </c>
      <c r="C372" s="3" t="s">
        <v>541</v>
      </c>
      <c r="D372" s="3" t="s">
        <v>1</v>
      </c>
      <c r="E372" s="3" t="s">
        <v>641</v>
      </c>
      <c r="F372" s="3" t="s">
        <v>660</v>
      </c>
      <c r="G372" s="3">
        <v>9.0448783557599768</v>
      </c>
      <c r="H372" s="3">
        <f t="shared" si="5"/>
        <v>2.3279232019929399E-2</v>
      </c>
      <c r="I372" s="3">
        <v>8.6999999999999993</v>
      </c>
      <c r="J372" s="3">
        <v>89</v>
      </c>
      <c r="K372" s="3">
        <v>4.0309600000000003</v>
      </c>
    </row>
    <row r="373" spans="1:11" x14ac:dyDescent="0.4">
      <c r="A373" s="3">
        <v>6</v>
      </c>
      <c r="B373" s="3" t="s">
        <v>95</v>
      </c>
      <c r="C373" s="3" t="s">
        <v>541</v>
      </c>
      <c r="D373" s="3" t="s">
        <v>1</v>
      </c>
      <c r="E373" s="3" t="s">
        <v>641</v>
      </c>
      <c r="F373" s="3" t="s">
        <v>660</v>
      </c>
      <c r="G373" s="3">
        <v>12.449309698307758</v>
      </c>
      <c r="H373" s="3">
        <f t="shared" si="5"/>
        <v>3.441481371543624E-2</v>
      </c>
      <c r="I373" s="3">
        <v>8.1</v>
      </c>
      <c r="J373" s="3">
        <v>107</v>
      </c>
      <c r="K373" s="3">
        <v>4.73468</v>
      </c>
    </row>
    <row r="374" spans="1:11" x14ac:dyDescent="0.4">
      <c r="A374" s="3">
        <v>6</v>
      </c>
      <c r="B374" s="3" t="s">
        <v>162</v>
      </c>
      <c r="C374" s="3" t="s">
        <v>541</v>
      </c>
      <c r="D374" s="3" t="s">
        <v>1</v>
      </c>
      <c r="E374" s="3" t="s">
        <v>641</v>
      </c>
      <c r="F374" s="3" t="s">
        <v>660</v>
      </c>
      <c r="G374" s="3">
        <v>56.898015010071788</v>
      </c>
      <c r="H374" s="3">
        <f t="shared" si="5"/>
        <v>0.15167115727603331</v>
      </c>
      <c r="I374" s="3">
        <v>8.4</v>
      </c>
      <c r="J374" s="3">
        <v>75</v>
      </c>
      <c r="K374" s="3">
        <v>3.4680000000000004</v>
      </c>
    </row>
    <row r="375" spans="1:11" x14ac:dyDescent="0.4">
      <c r="A375" s="3">
        <v>6</v>
      </c>
      <c r="B375" s="3" t="s">
        <v>41</v>
      </c>
      <c r="C375" s="3" t="s">
        <v>541</v>
      </c>
      <c r="D375" s="3" t="s">
        <v>1</v>
      </c>
      <c r="E375" s="3" t="s">
        <v>641</v>
      </c>
      <c r="F375" s="3" t="s">
        <v>660</v>
      </c>
      <c r="G375" s="3">
        <v>57.732668536235565</v>
      </c>
      <c r="H375" s="3">
        <f t="shared" si="5"/>
        <v>0.17236359345280169</v>
      </c>
      <c r="I375" s="3">
        <v>7.5</v>
      </c>
      <c r="J375" s="3">
        <v>61</v>
      </c>
      <c r="K375" s="3">
        <v>2.9194800000000001</v>
      </c>
    </row>
    <row r="376" spans="1:11" x14ac:dyDescent="0.4">
      <c r="A376" s="3">
        <v>6</v>
      </c>
      <c r="B376" s="3" t="s">
        <v>53</v>
      </c>
      <c r="C376" s="3" t="s">
        <v>541</v>
      </c>
      <c r="D376" s="3" t="s">
        <v>1</v>
      </c>
      <c r="E376" s="3" t="s">
        <v>641</v>
      </c>
      <c r="F376" s="3" t="s">
        <v>660</v>
      </c>
      <c r="G376" s="3">
        <v>67.475600505101411</v>
      </c>
      <c r="H376" s="3">
        <f t="shared" si="5"/>
        <v>0.19880089583232596</v>
      </c>
      <c r="I376" s="3">
        <v>7.6</v>
      </c>
      <c r="J376" s="3">
        <v>76</v>
      </c>
      <c r="K376" s="3">
        <v>3.51892</v>
      </c>
    </row>
    <row r="377" spans="1:11" x14ac:dyDescent="0.4">
      <c r="A377" s="3">
        <v>6</v>
      </c>
      <c r="B377" s="3" t="s">
        <v>134</v>
      </c>
      <c r="C377" s="3" t="s">
        <v>541</v>
      </c>
      <c r="D377" s="3" t="s">
        <v>1</v>
      </c>
      <c r="E377" s="3" t="s">
        <v>641</v>
      </c>
      <c r="F377" s="3" t="s">
        <v>660</v>
      </c>
      <c r="G377" s="3">
        <v>96.340165607889077</v>
      </c>
      <c r="H377" s="3">
        <f t="shared" si="5"/>
        <v>0.28384350912201201</v>
      </c>
      <c r="I377" s="3">
        <v>7.6</v>
      </c>
      <c r="J377" s="3">
        <v>79</v>
      </c>
      <c r="K377" s="3">
        <v>3.6112400000000004</v>
      </c>
    </row>
    <row r="378" spans="1:11" x14ac:dyDescent="0.4">
      <c r="A378" s="3">
        <v>6</v>
      </c>
      <c r="B378" s="3" t="s">
        <v>10</v>
      </c>
      <c r="C378" s="3" t="s">
        <v>541</v>
      </c>
      <c r="D378" s="3" t="s">
        <v>1</v>
      </c>
      <c r="E378" s="3" t="s">
        <v>641</v>
      </c>
      <c r="F378" s="3" t="s">
        <v>660</v>
      </c>
      <c r="G378" s="3">
        <v>101.60551750211164</v>
      </c>
      <c r="H378" s="3">
        <f t="shared" si="5"/>
        <v>0.27745247983748628</v>
      </c>
      <c r="I378" s="3">
        <v>8.1999999999999993</v>
      </c>
      <c r="J378" s="3">
        <v>96</v>
      </c>
      <c r="K378" s="3">
        <v>4.3066000000000004</v>
      </c>
    </row>
    <row r="379" spans="1:11" x14ac:dyDescent="0.4">
      <c r="A379" s="3">
        <v>6</v>
      </c>
      <c r="B379" s="3" t="s">
        <v>102</v>
      </c>
      <c r="C379" s="3" t="s">
        <v>541</v>
      </c>
      <c r="D379" s="3" t="s">
        <v>1</v>
      </c>
      <c r="E379" s="3" t="s">
        <v>641</v>
      </c>
      <c r="F379" s="3" t="s">
        <v>660</v>
      </c>
      <c r="G379" s="3">
        <v>11.54298379607792</v>
      </c>
      <c r="H379" s="3">
        <f t="shared" si="5"/>
        <v>3.1140470118104426E-2</v>
      </c>
      <c r="I379" s="3">
        <v>8.3000000000000007</v>
      </c>
      <c r="J379" s="3">
        <v>66</v>
      </c>
      <c r="K379" s="3">
        <v>3.1192800000000003</v>
      </c>
    </row>
    <row r="380" spans="1:11" x14ac:dyDescent="0.4">
      <c r="A380" s="3">
        <v>6</v>
      </c>
      <c r="B380" s="3" t="s">
        <v>152</v>
      </c>
      <c r="C380" s="3" t="s">
        <v>541</v>
      </c>
      <c r="D380" s="3" t="s">
        <v>1</v>
      </c>
      <c r="E380" s="3" t="s">
        <v>641</v>
      </c>
      <c r="F380" s="3" t="s">
        <v>660</v>
      </c>
      <c r="G380" s="3">
        <v>61.578443046019814</v>
      </c>
      <c r="H380" s="3">
        <f t="shared" si="5"/>
        <v>0.14668510681656546</v>
      </c>
      <c r="I380" s="3">
        <v>9.4</v>
      </c>
      <c r="J380" s="3">
        <v>104</v>
      </c>
      <c r="K380" s="3">
        <v>4.6175600000000001</v>
      </c>
    </row>
    <row r="381" spans="1:11" x14ac:dyDescent="0.4">
      <c r="A381" s="3">
        <v>6</v>
      </c>
      <c r="B381" s="3" t="s">
        <v>96</v>
      </c>
      <c r="C381" s="3" t="s">
        <v>541</v>
      </c>
      <c r="D381" s="3" t="s">
        <v>1</v>
      </c>
      <c r="E381" s="3" t="s">
        <v>641</v>
      </c>
      <c r="F381" s="3" t="s">
        <v>660</v>
      </c>
      <c r="G381" s="3">
        <v>15.871948903853195</v>
      </c>
      <c r="H381" s="3">
        <f t="shared" si="5"/>
        <v>4.2819080342507324E-2</v>
      </c>
      <c r="I381" s="3">
        <v>8.3000000000000007</v>
      </c>
      <c r="J381" s="3">
        <v>99</v>
      </c>
      <c r="K381" s="3">
        <v>4.4230400000000003</v>
      </c>
    </row>
    <row r="382" spans="1:11" x14ac:dyDescent="0.4">
      <c r="A382" s="3">
        <v>6</v>
      </c>
      <c r="B382" s="3" t="s">
        <v>59</v>
      </c>
      <c r="C382" s="3" t="s">
        <v>541</v>
      </c>
      <c r="D382" s="3" t="s">
        <v>1</v>
      </c>
      <c r="E382" s="3" t="s">
        <v>641</v>
      </c>
      <c r="F382" s="3" t="s">
        <v>660</v>
      </c>
      <c r="G382" s="3">
        <v>18.839339350341419</v>
      </c>
      <c r="H382" s="3">
        <f t="shared" si="5"/>
        <v>5.9414506119913217E-2</v>
      </c>
      <c r="I382" s="3">
        <v>7.1</v>
      </c>
      <c r="J382" s="3">
        <v>74</v>
      </c>
      <c r="K382" s="3">
        <v>3.4098400000000004</v>
      </c>
    </row>
    <row r="383" spans="1:11" x14ac:dyDescent="0.4">
      <c r="A383" s="3">
        <v>6</v>
      </c>
      <c r="B383" s="3" t="s">
        <v>137</v>
      </c>
      <c r="C383" s="3" t="s">
        <v>541</v>
      </c>
      <c r="D383" s="3" t="s">
        <v>1</v>
      </c>
      <c r="E383" s="3" t="s">
        <v>641</v>
      </c>
      <c r="F383" s="3" t="s">
        <v>660</v>
      </c>
      <c r="G383" s="3">
        <v>40.568740068700308</v>
      </c>
      <c r="H383" s="3">
        <f t="shared" si="5"/>
        <v>8.9058734465058284E-2</v>
      </c>
      <c r="I383" s="3">
        <v>10.199999999999999</v>
      </c>
      <c r="J383" s="3">
        <v>105</v>
      </c>
      <c r="K383" s="3">
        <v>4.6723600000000003</v>
      </c>
    </row>
    <row r="384" spans="1:11" x14ac:dyDescent="0.4">
      <c r="A384" s="3">
        <v>6</v>
      </c>
      <c r="B384" s="3" t="s">
        <v>186</v>
      </c>
      <c r="C384" s="3" t="s">
        <v>541</v>
      </c>
      <c r="D384" s="3" t="s">
        <v>1</v>
      </c>
      <c r="E384" s="3" t="s">
        <v>641</v>
      </c>
      <c r="F384" s="3" t="s">
        <v>660</v>
      </c>
      <c r="G384" s="3">
        <v>76.635522725641778</v>
      </c>
      <c r="H384" s="3">
        <f t="shared" si="5"/>
        <v>0.17690640653205464</v>
      </c>
      <c r="I384" s="3">
        <v>9.6999999999999993</v>
      </c>
      <c r="J384" s="3">
        <v>120</v>
      </c>
      <c r="K384" s="3">
        <v>5.2459600000000002</v>
      </c>
    </row>
    <row r="385" spans="1:11" x14ac:dyDescent="0.4">
      <c r="A385" s="3">
        <v>6</v>
      </c>
      <c r="B385" s="3" t="s">
        <v>78</v>
      </c>
      <c r="C385" s="3" t="s">
        <v>541</v>
      </c>
      <c r="D385" s="3" t="s">
        <v>1</v>
      </c>
      <c r="E385" s="3" t="s">
        <v>641</v>
      </c>
      <c r="F385" s="3" t="s">
        <v>660</v>
      </c>
      <c r="G385" s="3">
        <v>124.26533079494266</v>
      </c>
      <c r="H385" s="3">
        <f t="shared" si="5"/>
        <v>0.35673075141779798</v>
      </c>
      <c r="I385" s="3">
        <v>7.8</v>
      </c>
      <c r="J385" s="3">
        <v>101</v>
      </c>
      <c r="K385" s="3">
        <v>4.5142800000000003</v>
      </c>
    </row>
    <row r="386" spans="1:11" x14ac:dyDescent="0.4">
      <c r="A386" s="3">
        <v>6</v>
      </c>
      <c r="B386" s="3" t="s">
        <v>499</v>
      </c>
      <c r="C386" s="3" t="s">
        <v>541</v>
      </c>
      <c r="D386" s="3" t="s">
        <v>1</v>
      </c>
      <c r="E386" s="3" t="s">
        <v>641</v>
      </c>
      <c r="F386" s="3" t="s">
        <v>660</v>
      </c>
      <c r="G386" s="3">
        <v>11.759577739005607</v>
      </c>
      <c r="H386" s="3">
        <f t="shared" si="5"/>
        <v>3.2508121901335653E-2</v>
      </c>
      <c r="I386" s="3">
        <v>8.1</v>
      </c>
      <c r="J386" s="3">
        <v>0</v>
      </c>
      <c r="K386" s="3">
        <v>4.1239600000000003</v>
      </c>
    </row>
    <row r="387" spans="1:11" x14ac:dyDescent="0.4">
      <c r="A387" s="3">
        <v>6</v>
      </c>
      <c r="B387" s="3" t="s">
        <v>500</v>
      </c>
      <c r="C387" s="3" t="s">
        <v>541</v>
      </c>
      <c r="D387" s="3" t="s">
        <v>1</v>
      </c>
      <c r="E387" s="3" t="s">
        <v>641</v>
      </c>
      <c r="F387" s="3" t="s">
        <v>660</v>
      </c>
      <c r="G387" s="3">
        <v>66.388096438085967</v>
      </c>
      <c r="H387" s="3">
        <f t="shared" ref="H387:H423" si="6">(G387/44.6596)/I387</f>
        <v>0.17696855354857305</v>
      </c>
      <c r="I387" s="3">
        <v>8.4</v>
      </c>
      <c r="J387" s="3">
        <v>0</v>
      </c>
      <c r="K387" s="3">
        <v>3.6791200000000002</v>
      </c>
    </row>
    <row r="388" spans="1:11" x14ac:dyDescent="0.4">
      <c r="A388" s="3">
        <v>6</v>
      </c>
      <c r="B388" s="3" t="s">
        <v>502</v>
      </c>
      <c r="C388" s="3" t="s">
        <v>541</v>
      </c>
      <c r="D388" s="3" t="s">
        <v>1</v>
      </c>
      <c r="E388" s="3" t="s">
        <v>641</v>
      </c>
      <c r="F388" s="3" t="s">
        <v>660</v>
      </c>
      <c r="G388" s="3">
        <v>15.523935748339227</v>
      </c>
      <c r="H388" s="3">
        <f t="shared" si="6"/>
        <v>3.9500658486995438E-2</v>
      </c>
      <c r="I388" s="3">
        <v>8.8000000000000007</v>
      </c>
      <c r="J388" s="3">
        <v>0</v>
      </c>
      <c r="K388" s="3">
        <v>4.0480400000000003</v>
      </c>
    </row>
    <row r="389" spans="1:11" x14ac:dyDescent="0.4">
      <c r="A389" s="3">
        <v>6</v>
      </c>
      <c r="B389" s="3" t="s">
        <v>503</v>
      </c>
      <c r="C389" s="3" t="s">
        <v>541</v>
      </c>
      <c r="D389" s="3" t="s">
        <v>1</v>
      </c>
      <c r="E389" s="3" t="s">
        <v>641</v>
      </c>
      <c r="F389" s="3" t="s">
        <v>660</v>
      </c>
      <c r="G389" s="3">
        <v>42.871273069807273</v>
      </c>
      <c r="H389" s="3">
        <f t="shared" si="6"/>
        <v>0.13713664209713117</v>
      </c>
      <c r="I389" s="3">
        <v>7</v>
      </c>
      <c r="J389" s="3">
        <v>0</v>
      </c>
      <c r="K389" s="3">
        <v>2.25116</v>
      </c>
    </row>
    <row r="390" spans="1:11" x14ac:dyDescent="0.4">
      <c r="A390" s="3">
        <v>6</v>
      </c>
      <c r="B390" s="3" t="s">
        <v>504</v>
      </c>
      <c r="C390" s="3" t="s">
        <v>541</v>
      </c>
      <c r="D390" s="3" t="s">
        <v>1</v>
      </c>
      <c r="E390" s="3" t="s">
        <v>641</v>
      </c>
      <c r="F390" s="3" t="s">
        <v>660</v>
      </c>
      <c r="G390" s="3">
        <v>41.996191497173569</v>
      </c>
      <c r="H390" s="3">
        <f t="shared" si="6"/>
        <v>0.13433743088087785</v>
      </c>
      <c r="I390" s="3">
        <v>7</v>
      </c>
      <c r="J390" s="3">
        <v>0</v>
      </c>
      <c r="K390" s="3">
        <v>2.70268</v>
      </c>
    </row>
    <row r="391" spans="1:11" x14ac:dyDescent="0.4">
      <c r="A391" s="3">
        <v>6</v>
      </c>
      <c r="B391" s="3" t="s">
        <v>505</v>
      </c>
      <c r="C391" s="3" t="s">
        <v>541</v>
      </c>
      <c r="D391" s="3" t="s">
        <v>1</v>
      </c>
      <c r="E391" s="3" t="s">
        <v>641</v>
      </c>
      <c r="F391" s="3" t="s">
        <v>660</v>
      </c>
      <c r="G391" s="3">
        <v>15.581539245244329</v>
      </c>
      <c r="H391" s="3">
        <f t="shared" si="6"/>
        <v>5.0564583953140438E-2</v>
      </c>
      <c r="I391" s="3">
        <v>6.9</v>
      </c>
      <c r="J391" s="3">
        <v>0</v>
      </c>
      <c r="K391" s="3">
        <v>2.3715200000000003</v>
      </c>
    </row>
    <row r="392" spans="1:11" x14ac:dyDescent="0.4">
      <c r="A392" s="3">
        <v>6</v>
      </c>
      <c r="B392" s="3" t="s">
        <v>506</v>
      </c>
      <c r="C392" s="3" t="s">
        <v>541</v>
      </c>
      <c r="D392" s="3" t="s">
        <v>1</v>
      </c>
      <c r="E392" s="3" t="s">
        <v>641</v>
      </c>
      <c r="F392" s="3" t="s">
        <v>660</v>
      </c>
      <c r="G392" s="3">
        <v>12.395466698524217</v>
      </c>
      <c r="H392" s="3">
        <f t="shared" si="6"/>
        <v>3.7007248007966086E-2</v>
      </c>
      <c r="I392" s="3">
        <v>7.5</v>
      </c>
      <c r="J392" s="3">
        <v>0</v>
      </c>
      <c r="K392" s="3">
        <v>3.6734400000000003</v>
      </c>
    </row>
    <row r="393" spans="1:11" x14ac:dyDescent="0.4">
      <c r="A393" s="3">
        <v>6</v>
      </c>
      <c r="B393" s="3" t="s">
        <v>507</v>
      </c>
      <c r="C393" s="3" t="s">
        <v>541</v>
      </c>
      <c r="D393" s="3" t="s">
        <v>1</v>
      </c>
      <c r="E393" s="3" t="s">
        <v>641</v>
      </c>
      <c r="F393" s="3" t="s">
        <v>660</v>
      </c>
      <c r="G393" s="3">
        <v>50.053395601399515</v>
      </c>
      <c r="H393" s="3">
        <f t="shared" si="6"/>
        <v>0.15566329524210645</v>
      </c>
      <c r="I393" s="3">
        <v>7.2</v>
      </c>
      <c r="J393" s="3">
        <v>0</v>
      </c>
      <c r="K393" s="3">
        <v>3.6263200000000002</v>
      </c>
    </row>
    <row r="394" spans="1:11" x14ac:dyDescent="0.4">
      <c r="A394" s="3">
        <v>10</v>
      </c>
      <c r="B394" s="3" t="s">
        <v>11</v>
      </c>
      <c r="C394" s="3" t="s">
        <v>541</v>
      </c>
      <c r="D394" s="3" t="s">
        <v>1</v>
      </c>
      <c r="E394" s="3" t="s">
        <v>641</v>
      </c>
      <c r="F394" s="3" t="s">
        <v>662</v>
      </c>
      <c r="G394" s="3">
        <v>44.542066398706154</v>
      </c>
      <c r="H394" s="3">
        <f t="shared" si="6"/>
        <v>0.11206384655600089</v>
      </c>
      <c r="I394" s="3">
        <v>8.9</v>
      </c>
      <c r="J394" s="3">
        <v>115</v>
      </c>
      <c r="K394" s="3">
        <v>5.06372</v>
      </c>
    </row>
    <row r="395" spans="1:11" x14ac:dyDescent="0.4">
      <c r="A395" s="3">
        <v>10</v>
      </c>
      <c r="B395" s="3" t="s">
        <v>21</v>
      </c>
      <c r="C395" s="3" t="s">
        <v>541</v>
      </c>
      <c r="D395" s="3" t="s">
        <v>1</v>
      </c>
      <c r="E395" s="3" t="s">
        <v>641</v>
      </c>
      <c r="F395" s="3" t="s">
        <v>662</v>
      </c>
      <c r="G395" s="3">
        <v>18.466555829789542</v>
      </c>
      <c r="H395" s="3">
        <f t="shared" si="6"/>
        <v>6.0808201931254427E-2</v>
      </c>
      <c r="I395" s="3">
        <v>6.8</v>
      </c>
      <c r="J395" s="3">
        <v>55</v>
      </c>
      <c r="K395" s="3">
        <v>2.6670800000000003</v>
      </c>
    </row>
    <row r="396" spans="1:11" x14ac:dyDescent="0.4">
      <c r="A396" s="3">
        <v>10</v>
      </c>
      <c r="B396" s="3" t="s">
        <v>16</v>
      </c>
      <c r="C396" s="3" t="s">
        <v>541</v>
      </c>
      <c r="D396" s="3" t="s">
        <v>1</v>
      </c>
      <c r="E396" s="3" t="s">
        <v>641</v>
      </c>
      <c r="F396" s="3" t="s">
        <v>662</v>
      </c>
      <c r="G396" s="3">
        <v>10.184181026310341</v>
      </c>
      <c r="H396" s="3">
        <f t="shared" si="6"/>
        <v>2.7147634621272548E-2</v>
      </c>
      <c r="I396" s="3">
        <v>8.4</v>
      </c>
      <c r="J396" s="3">
        <v>65</v>
      </c>
      <c r="K396" s="3">
        <v>3.0668800000000003</v>
      </c>
    </row>
    <row r="397" spans="1:11" x14ac:dyDescent="0.4">
      <c r="A397" s="3">
        <v>10</v>
      </c>
      <c r="B397" s="3" t="s">
        <v>187</v>
      </c>
      <c r="C397" s="3" t="s">
        <v>541</v>
      </c>
      <c r="D397" s="3" t="s">
        <v>1</v>
      </c>
      <c r="E397" s="3" t="s">
        <v>641</v>
      </c>
      <c r="F397" s="3" t="s">
        <v>662</v>
      </c>
      <c r="G397" s="3">
        <v>9.8361751301830509</v>
      </c>
      <c r="H397" s="3">
        <f t="shared" si="6"/>
        <v>2.7191076692683641E-2</v>
      </c>
      <c r="I397" s="3">
        <v>8.1</v>
      </c>
      <c r="J397" s="3">
        <v>83</v>
      </c>
      <c r="K397" s="3">
        <v>3.7676800000000004</v>
      </c>
    </row>
    <row r="398" spans="1:11" x14ac:dyDescent="0.4">
      <c r="A398" s="3">
        <v>10</v>
      </c>
      <c r="B398" s="3" t="s">
        <v>158</v>
      </c>
      <c r="C398" s="3" t="s">
        <v>541</v>
      </c>
      <c r="D398" s="3" t="s">
        <v>1</v>
      </c>
      <c r="E398" s="3" t="s">
        <v>641</v>
      </c>
      <c r="F398" s="3" t="s">
        <v>662</v>
      </c>
      <c r="G398" s="3">
        <v>30.752553108315425</v>
      </c>
      <c r="H398" s="3">
        <f t="shared" si="6"/>
        <v>8.1011639703617966E-2</v>
      </c>
      <c r="I398" s="3">
        <v>8.5</v>
      </c>
      <c r="J398" s="3">
        <v>86</v>
      </c>
      <c r="K398" s="3">
        <v>3.8847600000000004</v>
      </c>
    </row>
    <row r="399" spans="1:11" x14ac:dyDescent="0.4">
      <c r="A399" s="3">
        <v>10</v>
      </c>
      <c r="B399" s="3" t="s">
        <v>190</v>
      </c>
      <c r="C399" s="3" t="s">
        <v>541</v>
      </c>
      <c r="D399" s="3" t="s">
        <v>1</v>
      </c>
      <c r="E399" s="3" t="s">
        <v>641</v>
      </c>
      <c r="F399" s="3" t="s">
        <v>662</v>
      </c>
      <c r="G399" s="3">
        <v>58.579364650082454</v>
      </c>
      <c r="H399" s="3">
        <f t="shared" si="6"/>
        <v>0.15803443777190945</v>
      </c>
      <c r="I399" s="3">
        <v>8.3000000000000007</v>
      </c>
      <c r="J399" s="3">
        <v>90</v>
      </c>
      <c r="K399" s="3">
        <v>4.0649200000000008</v>
      </c>
    </row>
    <row r="400" spans="1:11" x14ac:dyDescent="0.4">
      <c r="A400" s="3">
        <v>10</v>
      </c>
      <c r="B400" s="3" t="s">
        <v>121</v>
      </c>
      <c r="C400" s="3" t="s">
        <v>541</v>
      </c>
      <c r="D400" s="3" t="s">
        <v>1</v>
      </c>
      <c r="E400" s="3" t="s">
        <v>641</v>
      </c>
      <c r="F400" s="3" t="s">
        <v>662</v>
      </c>
      <c r="G400" s="3">
        <v>11.169690141219888</v>
      </c>
      <c r="H400" s="3">
        <f t="shared" si="6"/>
        <v>3.7895039232868757E-2</v>
      </c>
      <c r="I400" s="3">
        <v>6.6</v>
      </c>
      <c r="J400" s="3">
        <v>44</v>
      </c>
      <c r="K400" s="3">
        <v>2.2220400000000002</v>
      </c>
    </row>
    <row r="401" spans="1:11" x14ac:dyDescent="0.4">
      <c r="A401" s="3">
        <v>10</v>
      </c>
      <c r="B401" s="3" t="s">
        <v>20</v>
      </c>
      <c r="C401" s="3" t="s">
        <v>541</v>
      </c>
      <c r="D401" s="3" t="s">
        <v>1</v>
      </c>
      <c r="E401" s="3" t="s">
        <v>641</v>
      </c>
      <c r="F401" s="3" t="s">
        <v>662</v>
      </c>
      <c r="G401" s="3">
        <v>25.492217280086777</v>
      </c>
      <c r="H401" s="3">
        <f t="shared" si="6"/>
        <v>6.4136133696097691E-2</v>
      </c>
      <c r="I401" s="3">
        <v>8.9</v>
      </c>
      <c r="J401" s="3">
        <v>105</v>
      </c>
      <c r="K401" s="3">
        <v>4.6424400000000006</v>
      </c>
    </row>
    <row r="402" spans="1:11" x14ac:dyDescent="0.4">
      <c r="A402" s="3">
        <v>10</v>
      </c>
      <c r="B402" s="3" t="s">
        <v>180</v>
      </c>
      <c r="C402" s="3" t="s">
        <v>541</v>
      </c>
      <c r="D402" s="3" t="s">
        <v>1</v>
      </c>
      <c r="E402" s="3" t="s">
        <v>641</v>
      </c>
      <c r="F402" s="3" t="s">
        <v>662</v>
      </c>
      <c r="G402" s="3">
        <v>26.777696141901743</v>
      </c>
      <c r="H402" s="3">
        <f t="shared" si="6"/>
        <v>7.312140503345127E-2</v>
      </c>
      <c r="I402" s="3">
        <v>8.1999999999999993</v>
      </c>
      <c r="J402" s="3">
        <v>75</v>
      </c>
      <c r="K402" s="3">
        <v>3.4478800000000001</v>
      </c>
    </row>
    <row r="403" spans="1:11" x14ac:dyDescent="0.4">
      <c r="A403" s="3">
        <v>10</v>
      </c>
      <c r="B403" s="3" t="s">
        <v>31</v>
      </c>
      <c r="C403" s="3" t="s">
        <v>541</v>
      </c>
      <c r="D403" s="3" t="s">
        <v>1</v>
      </c>
      <c r="E403" s="3" t="s">
        <v>641</v>
      </c>
      <c r="F403" s="3" t="s">
        <v>662</v>
      </c>
      <c r="G403" s="3">
        <v>65.729141712718828</v>
      </c>
      <c r="H403" s="3">
        <f t="shared" si="6"/>
        <v>0.15018171405046268</v>
      </c>
      <c r="I403" s="3">
        <v>9.8000000000000007</v>
      </c>
      <c r="J403" s="3">
        <v>121</v>
      </c>
      <c r="K403" s="3">
        <v>5.2953200000000002</v>
      </c>
    </row>
    <row r="404" spans="1:11" x14ac:dyDescent="0.4">
      <c r="A404" s="3">
        <v>10</v>
      </c>
      <c r="B404" s="3" t="s">
        <v>17</v>
      </c>
      <c r="C404" s="3" t="s">
        <v>541</v>
      </c>
      <c r="D404" s="3" t="s">
        <v>1</v>
      </c>
      <c r="E404" s="3" t="s">
        <v>641</v>
      </c>
      <c r="F404" s="3" t="s">
        <v>662</v>
      </c>
      <c r="G404" s="3">
        <v>124.25887468413561</v>
      </c>
      <c r="H404" s="3">
        <f t="shared" si="6"/>
        <v>0.30242992373842698</v>
      </c>
      <c r="I404" s="3">
        <v>9.1999999999999993</v>
      </c>
      <c r="J404" s="3">
        <v>155</v>
      </c>
      <c r="K404" s="3">
        <v>6.6736800000000009</v>
      </c>
    </row>
    <row r="405" spans="1:11" x14ac:dyDescent="0.4">
      <c r="A405" s="3">
        <v>10</v>
      </c>
      <c r="B405" s="3" t="s">
        <v>192</v>
      </c>
      <c r="C405" s="3" t="s">
        <v>541</v>
      </c>
      <c r="D405" s="3" t="s">
        <v>1</v>
      </c>
      <c r="E405" s="3" t="s">
        <v>641</v>
      </c>
      <c r="F405" s="3" t="s">
        <v>662</v>
      </c>
      <c r="G405" s="3">
        <v>66.714342733712627</v>
      </c>
      <c r="H405" s="3">
        <f t="shared" si="6"/>
        <v>0.16975466217004098</v>
      </c>
      <c r="I405" s="3">
        <v>8.8000000000000007</v>
      </c>
      <c r="J405" s="3">
        <v>95</v>
      </c>
      <c r="K405" s="3">
        <v>4.2415599999999998</v>
      </c>
    </row>
    <row r="406" spans="1:11" x14ac:dyDescent="0.4">
      <c r="A406" s="3">
        <v>10</v>
      </c>
      <c r="B406" s="3" t="s">
        <v>69</v>
      </c>
      <c r="C406" s="3" t="s">
        <v>541</v>
      </c>
      <c r="D406" s="3" t="s">
        <v>1</v>
      </c>
      <c r="E406" s="3" t="s">
        <v>641</v>
      </c>
      <c r="F406" s="3" t="s">
        <v>662</v>
      </c>
      <c r="G406" s="3">
        <v>4.8498473834349056</v>
      </c>
      <c r="H406" s="3">
        <f t="shared" si="6"/>
        <v>1.4876144328768184E-2</v>
      </c>
      <c r="I406" s="3">
        <v>7.3</v>
      </c>
      <c r="J406" s="3">
        <v>55</v>
      </c>
      <c r="K406" s="3">
        <v>2.6474800000000003</v>
      </c>
    </row>
    <row r="407" spans="1:11" x14ac:dyDescent="0.4">
      <c r="A407" s="3">
        <v>10</v>
      </c>
      <c r="B407" s="3" t="s">
        <v>62</v>
      </c>
      <c r="C407" s="3" t="s">
        <v>541</v>
      </c>
      <c r="D407" s="3" t="s">
        <v>1</v>
      </c>
      <c r="E407" s="3" t="s">
        <v>641</v>
      </c>
      <c r="F407" s="3" t="s">
        <v>662</v>
      </c>
      <c r="G407" s="3">
        <v>35.216682153174361</v>
      </c>
      <c r="H407" s="3">
        <f t="shared" si="6"/>
        <v>9.8569742432686264E-2</v>
      </c>
      <c r="I407" s="3">
        <v>8</v>
      </c>
      <c r="J407" s="3">
        <v>84</v>
      </c>
      <c r="K407" s="3">
        <v>3.8022400000000003</v>
      </c>
    </row>
    <row r="408" spans="1:11" x14ac:dyDescent="0.4">
      <c r="A408" s="3">
        <v>10</v>
      </c>
      <c r="B408" s="3" t="s">
        <v>189</v>
      </c>
      <c r="C408" s="3" t="s">
        <v>541</v>
      </c>
      <c r="D408" s="3" t="s">
        <v>1</v>
      </c>
      <c r="E408" s="3" t="s">
        <v>641</v>
      </c>
      <c r="F408" s="3" t="s">
        <v>662</v>
      </c>
      <c r="G408" s="3">
        <v>23.094104826530753</v>
      </c>
      <c r="H408" s="3">
        <f t="shared" si="6"/>
        <v>6.2302892732060237E-2</v>
      </c>
      <c r="I408" s="3">
        <v>8.3000000000000007</v>
      </c>
      <c r="J408" s="3">
        <v>98</v>
      </c>
      <c r="K408" s="3">
        <v>4.3830400000000003</v>
      </c>
    </row>
    <row r="409" spans="1:11" x14ac:dyDescent="0.4">
      <c r="A409" s="3">
        <v>10</v>
      </c>
      <c r="B409" s="3" t="s">
        <v>119</v>
      </c>
      <c r="C409" s="3" t="s">
        <v>541</v>
      </c>
      <c r="D409" s="3" t="s">
        <v>1</v>
      </c>
      <c r="E409" s="3" t="s">
        <v>641</v>
      </c>
      <c r="F409" s="3" t="s">
        <v>662</v>
      </c>
      <c r="G409" s="3">
        <v>11.210307876712704</v>
      </c>
      <c r="H409" s="3">
        <f t="shared" si="6"/>
        <v>3.0611799404210542E-2</v>
      </c>
      <c r="I409" s="3">
        <v>8.1999999999999993</v>
      </c>
      <c r="J409" s="3">
        <v>80</v>
      </c>
      <c r="K409" s="3">
        <v>3.6711600000000004</v>
      </c>
    </row>
    <row r="410" spans="1:11" x14ac:dyDescent="0.4">
      <c r="A410" s="3">
        <v>10</v>
      </c>
      <c r="B410" s="3" t="s">
        <v>109</v>
      </c>
      <c r="C410" s="3" t="s">
        <v>541</v>
      </c>
      <c r="D410" s="3" t="s">
        <v>1</v>
      </c>
      <c r="E410" s="3" t="s">
        <v>641</v>
      </c>
      <c r="F410" s="3" t="s">
        <v>662</v>
      </c>
      <c r="G410" s="3">
        <v>21.117663082623295</v>
      </c>
      <c r="H410" s="3">
        <f t="shared" si="6"/>
        <v>5.4351530145899815E-2</v>
      </c>
      <c r="I410" s="3">
        <v>8.6999999999999993</v>
      </c>
      <c r="J410" s="3">
        <v>89</v>
      </c>
      <c r="K410" s="3">
        <v>4.0309600000000003</v>
      </c>
    </row>
    <row r="411" spans="1:11" x14ac:dyDescent="0.4">
      <c r="A411" s="3">
        <v>10</v>
      </c>
      <c r="B411" s="3" t="s">
        <v>95</v>
      </c>
      <c r="C411" s="3" t="s">
        <v>541</v>
      </c>
      <c r="D411" s="3" t="s">
        <v>1</v>
      </c>
      <c r="E411" s="3" t="s">
        <v>641</v>
      </c>
      <c r="F411" s="3" t="s">
        <v>662</v>
      </c>
      <c r="G411" s="3">
        <v>19.438819352336679</v>
      </c>
      <c r="H411" s="3">
        <f t="shared" si="6"/>
        <v>5.3736581631479458E-2</v>
      </c>
      <c r="I411" s="3">
        <v>8.1</v>
      </c>
      <c r="J411" s="3">
        <v>107</v>
      </c>
      <c r="K411" s="3">
        <v>4.73468</v>
      </c>
    </row>
    <row r="412" spans="1:11" x14ac:dyDescent="0.4">
      <c r="A412" s="3">
        <v>10</v>
      </c>
      <c r="B412" s="3" t="s">
        <v>162</v>
      </c>
      <c r="C412" s="3" t="s">
        <v>541</v>
      </c>
      <c r="D412" s="3" t="s">
        <v>1</v>
      </c>
      <c r="E412" s="3" t="s">
        <v>641</v>
      </c>
      <c r="F412" s="3" t="s">
        <v>662</v>
      </c>
      <c r="G412" s="3">
        <v>31.463877262076082</v>
      </c>
      <c r="H412" s="3">
        <f t="shared" si="6"/>
        <v>8.3872217262507417E-2</v>
      </c>
      <c r="I412" s="3">
        <v>8.4</v>
      </c>
      <c r="J412" s="3">
        <v>75</v>
      </c>
      <c r="K412" s="3">
        <v>3.4680000000000004</v>
      </c>
    </row>
    <row r="413" spans="1:11" x14ac:dyDescent="0.4">
      <c r="A413" s="3">
        <v>10</v>
      </c>
      <c r="B413" s="3" t="s">
        <v>41</v>
      </c>
      <c r="C413" s="3" t="s">
        <v>541</v>
      </c>
      <c r="D413" s="3" t="s">
        <v>1</v>
      </c>
      <c r="E413" s="3" t="s">
        <v>641</v>
      </c>
      <c r="F413" s="3" t="s">
        <v>662</v>
      </c>
      <c r="G413" s="3">
        <v>91.8215508709566</v>
      </c>
      <c r="H413" s="3">
        <f t="shared" si="6"/>
        <v>0.27413755272015161</v>
      </c>
      <c r="I413" s="3">
        <v>7.5</v>
      </c>
      <c r="J413" s="3">
        <v>61</v>
      </c>
      <c r="K413" s="3">
        <v>2.9194800000000001</v>
      </c>
    </row>
    <row r="414" spans="1:11" x14ac:dyDescent="0.4">
      <c r="A414" s="3">
        <v>10</v>
      </c>
      <c r="B414" s="3" t="s">
        <v>53</v>
      </c>
      <c r="C414" s="3" t="s">
        <v>541</v>
      </c>
      <c r="D414" s="3" t="s">
        <v>1</v>
      </c>
      <c r="E414" s="3" t="s">
        <v>641</v>
      </c>
      <c r="F414" s="3" t="s">
        <v>662</v>
      </c>
      <c r="G414" s="3">
        <v>25.966879255212092</v>
      </c>
      <c r="H414" s="3">
        <f t="shared" si="6"/>
        <v>7.6505267374622626E-2</v>
      </c>
      <c r="I414" s="3">
        <v>7.6</v>
      </c>
      <c r="J414" s="3">
        <v>76</v>
      </c>
      <c r="K414" s="3">
        <v>3.51892</v>
      </c>
    </row>
    <row r="415" spans="1:11" x14ac:dyDescent="0.4">
      <c r="A415" s="3">
        <v>10</v>
      </c>
      <c r="B415" s="3" t="s">
        <v>134</v>
      </c>
      <c r="C415" s="3" t="s">
        <v>541</v>
      </c>
      <c r="D415" s="3" t="s">
        <v>1</v>
      </c>
      <c r="E415" s="3" t="s">
        <v>641</v>
      </c>
      <c r="F415" s="3" t="s">
        <v>662</v>
      </c>
      <c r="G415" s="3">
        <v>81.447391888245164</v>
      </c>
      <c r="H415" s="3">
        <f t="shared" si="6"/>
        <v>0.2399654741770767</v>
      </c>
      <c r="I415" s="3">
        <v>7.6</v>
      </c>
      <c r="J415" s="3">
        <v>79</v>
      </c>
      <c r="K415" s="3">
        <v>3.6112400000000004</v>
      </c>
    </row>
    <row r="416" spans="1:11" x14ac:dyDescent="0.4">
      <c r="A416" s="3">
        <v>10</v>
      </c>
      <c r="B416" s="3" t="s">
        <v>10</v>
      </c>
      <c r="C416" s="3" t="s">
        <v>541</v>
      </c>
      <c r="D416" s="3" t="s">
        <v>1</v>
      </c>
      <c r="E416" s="3" t="s">
        <v>641</v>
      </c>
      <c r="F416" s="3" t="s">
        <v>662</v>
      </c>
      <c r="G416" s="3">
        <v>16.282642237332794</v>
      </c>
      <c r="H416" s="3">
        <f t="shared" si="6"/>
        <v>4.4462737635883702E-2</v>
      </c>
      <c r="I416" s="3">
        <v>8.1999999999999993</v>
      </c>
      <c r="J416" s="3">
        <v>96</v>
      </c>
      <c r="K416" s="3">
        <v>4.3066000000000004</v>
      </c>
    </row>
    <row r="417" spans="1:11" x14ac:dyDescent="0.4">
      <c r="A417" s="3">
        <v>10</v>
      </c>
      <c r="B417" s="3" t="s">
        <v>102</v>
      </c>
      <c r="C417" s="3" t="s">
        <v>541</v>
      </c>
      <c r="D417" s="3" t="s">
        <v>1</v>
      </c>
      <c r="E417" s="3" t="s">
        <v>641</v>
      </c>
      <c r="F417" s="3" t="s">
        <v>662</v>
      </c>
      <c r="G417" s="3">
        <v>14.969043015588881</v>
      </c>
      <c r="H417" s="3">
        <f t="shared" si="6"/>
        <v>4.0383235821742344E-2</v>
      </c>
      <c r="I417" s="3">
        <v>8.3000000000000007</v>
      </c>
      <c r="J417" s="3">
        <v>66</v>
      </c>
      <c r="K417" s="3">
        <v>3.1192800000000003</v>
      </c>
    </row>
    <row r="418" spans="1:11" x14ac:dyDescent="0.4">
      <c r="A418" s="3">
        <v>10</v>
      </c>
      <c r="B418" s="3" t="s">
        <v>152</v>
      </c>
      <c r="C418" s="3" t="s">
        <v>541</v>
      </c>
      <c r="D418" s="3" t="s">
        <v>1</v>
      </c>
      <c r="E418" s="3" t="s">
        <v>641</v>
      </c>
      <c r="F418" s="3" t="s">
        <v>662</v>
      </c>
      <c r="G418" s="3">
        <v>65.105416941665524</v>
      </c>
      <c r="H418" s="3">
        <f t="shared" si="6"/>
        <v>0.15508665964951696</v>
      </c>
      <c r="I418" s="3">
        <v>9.4</v>
      </c>
      <c r="J418" s="3">
        <v>104</v>
      </c>
      <c r="K418" s="3">
        <v>4.6175600000000001</v>
      </c>
    </row>
    <row r="419" spans="1:11" x14ac:dyDescent="0.4">
      <c r="A419" s="3">
        <v>10</v>
      </c>
      <c r="B419" s="3" t="s">
        <v>96</v>
      </c>
      <c r="C419" s="3" t="s">
        <v>541</v>
      </c>
      <c r="D419" s="3" t="s">
        <v>1</v>
      </c>
      <c r="E419" s="3" t="s">
        <v>641</v>
      </c>
      <c r="F419" s="3" t="s">
        <v>662</v>
      </c>
      <c r="G419" s="3">
        <v>9.3417950194586865</v>
      </c>
      <c r="H419" s="3">
        <f t="shared" si="6"/>
        <v>2.5202139567392857E-2</v>
      </c>
      <c r="I419" s="3">
        <v>8.3000000000000007</v>
      </c>
      <c r="J419" s="3">
        <v>99</v>
      </c>
      <c r="K419" s="3">
        <v>4.4230400000000003</v>
      </c>
    </row>
    <row r="420" spans="1:11" x14ac:dyDescent="0.4">
      <c r="A420" s="3">
        <v>10</v>
      </c>
      <c r="B420" s="3" t="s">
        <v>59</v>
      </c>
      <c r="C420" s="3" t="s">
        <v>541</v>
      </c>
      <c r="D420" s="3" t="s">
        <v>1</v>
      </c>
      <c r="E420" s="3" t="s">
        <v>641</v>
      </c>
      <c r="F420" s="3" t="s">
        <v>662</v>
      </c>
      <c r="G420" s="3">
        <v>31.093478682459136</v>
      </c>
      <c r="H420" s="3">
        <f t="shared" si="6"/>
        <v>9.8060958779580543E-2</v>
      </c>
      <c r="I420" s="3">
        <v>7.1</v>
      </c>
      <c r="J420" s="3">
        <v>74</v>
      </c>
      <c r="K420" s="3">
        <v>3.4098400000000004</v>
      </c>
    </row>
    <row r="421" spans="1:11" x14ac:dyDescent="0.4">
      <c r="A421" s="3">
        <v>10</v>
      </c>
      <c r="B421" s="3" t="s">
        <v>137</v>
      </c>
      <c r="C421" s="3" t="s">
        <v>541</v>
      </c>
      <c r="D421" s="3" t="s">
        <v>1</v>
      </c>
      <c r="E421" s="3" t="s">
        <v>641</v>
      </c>
      <c r="F421" s="3" t="s">
        <v>662</v>
      </c>
      <c r="G421" s="3">
        <v>18.717807746562357</v>
      </c>
      <c r="H421" s="3">
        <f t="shared" si="6"/>
        <v>4.1090363344934731E-2</v>
      </c>
      <c r="I421" s="3">
        <v>10.199999999999999</v>
      </c>
      <c r="J421" s="3">
        <v>105</v>
      </c>
      <c r="K421" s="3">
        <v>4.6723600000000003</v>
      </c>
    </row>
    <row r="422" spans="1:11" x14ac:dyDescent="0.4">
      <c r="A422" s="3">
        <v>10</v>
      </c>
      <c r="B422" s="3" t="s">
        <v>186</v>
      </c>
      <c r="C422" s="3" t="s">
        <v>541</v>
      </c>
      <c r="D422" s="3" t="s">
        <v>1</v>
      </c>
      <c r="E422" s="3" t="s">
        <v>641</v>
      </c>
      <c r="F422" s="3" t="s">
        <v>662</v>
      </c>
      <c r="G422" s="3">
        <v>89.834236929749011</v>
      </c>
      <c r="H422" s="3">
        <f t="shared" si="6"/>
        <v>0.20737448475018549</v>
      </c>
      <c r="I422" s="3">
        <v>9.6999999999999993</v>
      </c>
      <c r="J422" s="3">
        <v>120</v>
      </c>
      <c r="K422" s="3">
        <v>5.2459600000000002</v>
      </c>
    </row>
    <row r="423" spans="1:11" x14ac:dyDescent="0.4">
      <c r="A423" s="3">
        <v>10</v>
      </c>
      <c r="B423" s="3" t="s">
        <v>78</v>
      </c>
      <c r="C423" s="3" t="s">
        <v>541</v>
      </c>
      <c r="D423" s="3" t="s">
        <v>1</v>
      </c>
      <c r="E423" s="3" t="s">
        <v>641</v>
      </c>
      <c r="F423" s="3" t="s">
        <v>662</v>
      </c>
      <c r="G423" s="3">
        <v>31.708558206243652</v>
      </c>
      <c r="H423" s="3">
        <f t="shared" si="6"/>
        <v>9.1026336331521962E-2</v>
      </c>
      <c r="I423" s="3">
        <v>7.8</v>
      </c>
      <c r="J423" s="3">
        <v>101</v>
      </c>
      <c r="K423" s="3">
        <v>4.5142800000000003</v>
      </c>
    </row>
  </sheetData>
  <sortState xmlns:xlrd2="http://schemas.microsoft.com/office/spreadsheetml/2017/richdata2" ref="A2:K423">
    <sortCondition ref="E2:E423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5214-6BFE-498C-8E81-C4BB3653D37B}">
  <dimension ref="A1:W362"/>
  <sheetViews>
    <sheetView zoomScale="115" zoomScaleNormal="115" workbookViewId="0">
      <pane ySplit="1" topLeftCell="A324" activePane="bottomLeft" state="frozen"/>
      <selection pane="bottomLeft" activeCell="F2" sqref="F2:F362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7" width="9.23046875" style="9"/>
    <col min="8" max="11" width="9.23046875" style="3"/>
    <col min="22" max="22" width="5.69140625" style="3" customWidth="1"/>
    <col min="23" max="23" width="14.3046875" style="3" customWidth="1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6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544</v>
      </c>
      <c r="C2" s="3" t="s">
        <v>541</v>
      </c>
      <c r="D2" s="3" t="s">
        <v>2</v>
      </c>
      <c r="E2" s="3" t="s">
        <v>640</v>
      </c>
      <c r="F2" s="3" t="s">
        <v>652</v>
      </c>
      <c r="G2" s="9">
        <v>9.5654697260291641</v>
      </c>
      <c r="H2" s="3">
        <f t="shared" ref="H2:H65" si="0">(G2/44.6596)/I2</f>
        <v>2.549835636583966E-2</v>
      </c>
      <c r="I2" s="3">
        <f>VLOOKUP(B2,key!A:E,5,FALSE)</f>
        <v>8.4</v>
      </c>
      <c r="J2" s="3">
        <f>VLOOKUP(B2,key!A:J,8,FALSE)</f>
        <v>69</v>
      </c>
      <c r="K2" s="3">
        <f>ROUND(VLOOKUP(B2,key!A:J,10,FALSE),1)</f>
        <v>3.2</v>
      </c>
    </row>
    <row r="3" spans="1:11" x14ac:dyDescent="0.4">
      <c r="A3" s="3">
        <v>-10</v>
      </c>
      <c r="B3" s="3" t="s">
        <v>545</v>
      </c>
      <c r="C3" s="3" t="s">
        <v>541</v>
      </c>
      <c r="D3" s="3" t="s">
        <v>2</v>
      </c>
      <c r="E3" s="3" t="s">
        <v>640</v>
      </c>
      <c r="F3" s="3" t="s">
        <v>652</v>
      </c>
      <c r="G3" s="9">
        <v>25.116140789671476</v>
      </c>
      <c r="H3" s="3">
        <f t="shared" si="0"/>
        <v>6.1129416815761027E-2</v>
      </c>
      <c r="I3" s="3">
        <f>VLOOKUP(B3,key!A:E,5,FALSE)</f>
        <v>9.1999999999999993</v>
      </c>
      <c r="J3" s="3">
        <f>VLOOKUP(B3,key!A:J,8,FALSE)</f>
        <v>79</v>
      </c>
      <c r="K3" s="3">
        <f>ROUND(VLOOKUP(B3,key!A:J,10,FALSE),1)</f>
        <v>3.6</v>
      </c>
    </row>
    <row r="4" spans="1:11" x14ac:dyDescent="0.4">
      <c r="A4" s="3">
        <v>-10</v>
      </c>
      <c r="B4" s="3" t="s">
        <v>546</v>
      </c>
      <c r="C4" s="3" t="s">
        <v>541</v>
      </c>
      <c r="D4" s="3" t="s">
        <v>2</v>
      </c>
      <c r="E4" s="3" t="s">
        <v>640</v>
      </c>
      <c r="F4" s="3" t="s">
        <v>652</v>
      </c>
      <c r="G4" s="9">
        <v>12.414264911708074</v>
      </c>
      <c r="H4" s="3">
        <f t="shared" si="0"/>
        <v>3.8078805777045879E-2</v>
      </c>
      <c r="I4" s="3">
        <f>VLOOKUP(B4,key!A:E,5,FALSE)</f>
        <v>7.3</v>
      </c>
      <c r="J4" s="3">
        <f>VLOOKUP(B4,key!A:J,8,FALSE)</f>
        <v>53</v>
      </c>
      <c r="K4" s="3">
        <f>ROUND(VLOOKUP(B4,key!A:J,10,FALSE),1)</f>
        <v>2.6</v>
      </c>
    </row>
    <row r="5" spans="1:11" x14ac:dyDescent="0.4">
      <c r="A5" s="3">
        <v>-10</v>
      </c>
      <c r="B5" s="3" t="s">
        <v>547</v>
      </c>
      <c r="C5" s="3" t="s">
        <v>541</v>
      </c>
      <c r="D5" s="3" t="s">
        <v>2</v>
      </c>
      <c r="E5" s="3" t="s">
        <v>640</v>
      </c>
      <c r="F5" s="3" t="s">
        <v>652</v>
      </c>
      <c r="G5" s="9">
        <v>16.802213459836992</v>
      </c>
      <c r="H5" s="3">
        <f t="shared" si="0"/>
        <v>4.3244652962174751E-2</v>
      </c>
      <c r="I5" s="3">
        <f>VLOOKUP(B5,key!A:E,5,FALSE)</f>
        <v>8.6999999999999993</v>
      </c>
      <c r="J5" s="3">
        <f>VLOOKUP(B5,key!A:J,8,FALSE)</f>
        <v>85</v>
      </c>
      <c r="K5" s="3">
        <f>ROUND(VLOOKUP(B5,key!A:J,10,FALSE),1)</f>
        <v>3.9</v>
      </c>
    </row>
    <row r="6" spans="1:11" x14ac:dyDescent="0.4">
      <c r="A6" s="3">
        <v>-10</v>
      </c>
      <c r="B6" s="3" t="s">
        <v>548</v>
      </c>
      <c r="C6" s="3" t="s">
        <v>541</v>
      </c>
      <c r="D6" s="3" t="s">
        <v>2</v>
      </c>
      <c r="E6" s="3" t="s">
        <v>640</v>
      </c>
      <c r="F6" s="3" t="s">
        <v>652</v>
      </c>
      <c r="G6" s="9">
        <v>18.259274698024825</v>
      </c>
      <c r="H6" s="3">
        <f t="shared" si="0"/>
        <v>4.9860294692122095E-2</v>
      </c>
      <c r="I6" s="3">
        <f>VLOOKUP(B6,key!A:E,5,FALSE)</f>
        <v>8.1999999999999993</v>
      </c>
      <c r="J6" s="3">
        <f>VLOOKUP(B6,key!A:J,8,FALSE)</f>
        <v>71</v>
      </c>
      <c r="K6" s="3">
        <f>ROUND(VLOOKUP(B6,key!A:J,10,FALSE),1)</f>
        <v>3.3</v>
      </c>
    </row>
    <row r="7" spans="1:11" x14ac:dyDescent="0.4">
      <c r="A7" s="3">
        <v>-10</v>
      </c>
      <c r="B7" s="3" t="s">
        <v>549</v>
      </c>
      <c r="C7" s="3" t="s">
        <v>541</v>
      </c>
      <c r="D7" s="3" t="s">
        <v>2</v>
      </c>
      <c r="E7" s="3" t="s">
        <v>640</v>
      </c>
      <c r="F7" s="3" t="s">
        <v>652</v>
      </c>
      <c r="G7" s="14">
        <v>28.590965687120359</v>
      </c>
      <c r="H7" s="3">
        <f t="shared" si="0"/>
        <v>7.9036732309778257E-2</v>
      </c>
      <c r="I7" s="3">
        <f>VLOOKUP(B7,key!A:E,5,FALSE)</f>
        <v>8.1</v>
      </c>
      <c r="J7" s="3">
        <f>VLOOKUP(B7,key!A:J,8,FALSE)</f>
        <v>69</v>
      </c>
      <c r="K7" s="3">
        <f>ROUND(VLOOKUP(B7,key!A:J,10,FALSE),1)</f>
        <v>3.2</v>
      </c>
    </row>
    <row r="8" spans="1:11" x14ac:dyDescent="0.4">
      <c r="A8" s="3">
        <v>-10</v>
      </c>
      <c r="B8" s="3" t="s">
        <v>550</v>
      </c>
      <c r="C8" s="3" t="s">
        <v>541</v>
      </c>
      <c r="D8" s="3" t="s">
        <v>2</v>
      </c>
      <c r="E8" s="3" t="s">
        <v>640</v>
      </c>
      <c r="F8" s="3" t="s">
        <v>652</v>
      </c>
      <c r="G8" s="9">
        <v>21.537421864589703</v>
      </c>
      <c r="H8" s="3">
        <f t="shared" si="0"/>
        <v>5.3584153773058883E-2</v>
      </c>
      <c r="I8" s="3">
        <f>VLOOKUP(B8,key!A:E,5,FALSE)</f>
        <v>9</v>
      </c>
      <c r="J8" s="3">
        <f>VLOOKUP(B8,key!A:J,8,FALSE)</f>
        <v>86</v>
      </c>
      <c r="K8" s="3">
        <f>ROUND(VLOOKUP(B8,key!A:J,10,FALSE),1)</f>
        <v>3.9</v>
      </c>
    </row>
    <row r="9" spans="1:11" x14ac:dyDescent="0.4">
      <c r="A9" s="3">
        <v>-10</v>
      </c>
      <c r="B9" s="3" t="s">
        <v>551</v>
      </c>
      <c r="C9" s="3" t="s">
        <v>541</v>
      </c>
      <c r="D9" s="3" t="s">
        <v>2</v>
      </c>
      <c r="E9" s="3" t="s">
        <v>640</v>
      </c>
      <c r="F9" s="3" t="s">
        <v>652</v>
      </c>
      <c r="G9" s="9">
        <v>7.8117715554099618</v>
      </c>
      <c r="H9" s="3">
        <f t="shared" si="0"/>
        <v>1.7848783833048311E-2</v>
      </c>
      <c r="I9" s="3">
        <f>VLOOKUP(B9,key!A:E,5,FALSE)</f>
        <v>9.8000000000000007</v>
      </c>
      <c r="J9" s="3">
        <f>VLOOKUP(B9,key!A:J,8,FALSE)</f>
        <v>83</v>
      </c>
      <c r="K9" s="3">
        <f>ROUND(VLOOKUP(B9,key!A:J,10,FALSE),1)</f>
        <v>3.8</v>
      </c>
    </row>
    <row r="10" spans="1:11" x14ac:dyDescent="0.4">
      <c r="A10" s="3">
        <v>-10</v>
      </c>
      <c r="B10" s="3" t="s">
        <v>552</v>
      </c>
      <c r="C10" s="3" t="s">
        <v>541</v>
      </c>
      <c r="D10" s="3" t="s">
        <v>2</v>
      </c>
      <c r="E10" s="3" t="s">
        <v>640</v>
      </c>
      <c r="F10" s="3" t="s">
        <v>652</v>
      </c>
      <c r="G10" s="14">
        <v>26.325767020098937</v>
      </c>
      <c r="H10" s="3">
        <f t="shared" si="0"/>
        <v>6.2050116224433946E-2</v>
      </c>
      <c r="I10" s="3">
        <f>VLOOKUP(B10,key!A:E,5,FALSE)</f>
        <v>9.5</v>
      </c>
      <c r="J10" s="3">
        <f>VLOOKUP(B10,key!A:J,8,FALSE)</f>
        <v>76</v>
      </c>
      <c r="K10" s="3">
        <f>ROUND(VLOOKUP(B10,key!A:J,10,FALSE),1)</f>
        <v>3.5</v>
      </c>
    </row>
    <row r="11" spans="1:11" x14ac:dyDescent="0.4">
      <c r="A11" s="3">
        <v>-10</v>
      </c>
      <c r="B11" s="3" t="s">
        <v>553</v>
      </c>
      <c r="C11" s="3" t="s">
        <v>541</v>
      </c>
      <c r="D11" s="3" t="s">
        <v>2</v>
      </c>
      <c r="E11" s="3" t="s">
        <v>640</v>
      </c>
      <c r="F11" s="3" t="s">
        <v>652</v>
      </c>
      <c r="G11" s="14">
        <v>27.570516726907215</v>
      </c>
      <c r="H11" s="3">
        <f t="shared" si="0"/>
        <v>6.6381510158292772E-2</v>
      </c>
      <c r="I11" s="3">
        <f>VLOOKUP(B11,key!A:E,5,FALSE)</f>
        <v>9.3000000000000007</v>
      </c>
      <c r="J11" s="3">
        <f>VLOOKUP(B11,key!A:J,8,FALSE)</f>
        <v>71</v>
      </c>
      <c r="K11" s="3">
        <f>ROUND(VLOOKUP(B11,key!A:J,10,FALSE),1)</f>
        <v>3.3</v>
      </c>
    </row>
    <row r="12" spans="1:11" x14ac:dyDescent="0.4">
      <c r="A12" s="3">
        <v>-10</v>
      </c>
      <c r="B12" s="3" t="s">
        <v>554</v>
      </c>
      <c r="C12" s="3" t="s">
        <v>541</v>
      </c>
      <c r="D12" s="3" t="s">
        <v>2</v>
      </c>
      <c r="E12" s="3" t="s">
        <v>640</v>
      </c>
      <c r="F12" s="3" t="s">
        <v>652</v>
      </c>
      <c r="G12" s="9">
        <v>26.766979577435201</v>
      </c>
      <c r="H12" s="3">
        <f t="shared" si="0"/>
        <v>7.9914074696698881E-2</v>
      </c>
      <c r="I12" s="3">
        <f>VLOOKUP(B12,key!A:E,5,FALSE)</f>
        <v>7.5</v>
      </c>
      <c r="J12" s="3">
        <f>VLOOKUP(B12,key!A:J,8,FALSE)</f>
        <v>55</v>
      </c>
      <c r="K12" s="3">
        <f>ROUND(VLOOKUP(B12,key!A:J,10,FALSE),1)</f>
        <v>2.7</v>
      </c>
    </row>
    <row r="13" spans="1:11" x14ac:dyDescent="0.4">
      <c r="A13" s="3">
        <v>-10</v>
      </c>
      <c r="B13" s="3" t="s">
        <v>555</v>
      </c>
      <c r="C13" s="3" t="s">
        <v>541</v>
      </c>
      <c r="D13" s="3" t="s">
        <v>2</v>
      </c>
      <c r="E13" s="3" t="s">
        <v>640</v>
      </c>
      <c r="F13" s="3" t="s">
        <v>652</v>
      </c>
      <c r="G13" s="14">
        <v>26.323098333580148</v>
      </c>
      <c r="H13" s="3">
        <f t="shared" si="0"/>
        <v>6.6979130450574367E-2</v>
      </c>
      <c r="I13" s="3">
        <f>VLOOKUP(B13,key!A:E,5,FALSE)</f>
        <v>8.8000000000000007</v>
      </c>
      <c r="J13" s="3">
        <f>VLOOKUP(B13,key!A:J,8,FALSE)</f>
        <v>107</v>
      </c>
      <c r="K13" s="3">
        <f>ROUND(VLOOKUP(B13,key!A:J,10,FALSE),1)</f>
        <v>4.7</v>
      </c>
    </row>
    <row r="14" spans="1:11" x14ac:dyDescent="0.4">
      <c r="A14" s="3">
        <v>-10</v>
      </c>
      <c r="B14" s="3" t="s">
        <v>556</v>
      </c>
      <c r="C14" s="3" t="s">
        <v>541</v>
      </c>
      <c r="D14" s="3" t="s">
        <v>2</v>
      </c>
      <c r="E14" s="3" t="s">
        <v>640</v>
      </c>
      <c r="F14" s="3" t="s">
        <v>652</v>
      </c>
      <c r="G14" s="9">
        <v>7.1445149947709581</v>
      </c>
      <c r="H14" s="3">
        <f t="shared" si="0"/>
        <v>1.9997142257126573E-2</v>
      </c>
      <c r="I14" s="3">
        <f>VLOOKUP(B14,key!A:E,5,FALSE)</f>
        <v>8</v>
      </c>
      <c r="J14" s="3">
        <f>VLOOKUP(B14,key!A:J,8,FALSE)</f>
        <v>75</v>
      </c>
      <c r="K14" s="3">
        <f>ROUND(VLOOKUP(B14,key!A:J,10,FALSE),1)</f>
        <v>3.5</v>
      </c>
    </row>
    <row r="15" spans="1:11" x14ac:dyDescent="0.4">
      <c r="A15" s="3">
        <v>-10</v>
      </c>
      <c r="B15" s="3" t="s">
        <v>557</v>
      </c>
      <c r="C15" s="3" t="s">
        <v>541</v>
      </c>
      <c r="D15" s="3" t="s">
        <v>2</v>
      </c>
      <c r="E15" s="3" t="s">
        <v>640</v>
      </c>
      <c r="F15" s="3" t="s">
        <v>652</v>
      </c>
      <c r="G15" s="9">
        <v>6.4077089681436803</v>
      </c>
      <c r="H15" s="3">
        <f t="shared" si="0"/>
        <v>1.9130516076106611E-2</v>
      </c>
      <c r="I15" s="3">
        <f>VLOOKUP(B15,key!A:E,5,FALSE)</f>
        <v>7.5</v>
      </c>
      <c r="J15" s="3">
        <f>VLOOKUP(B15,key!A:J,8,FALSE)</f>
        <v>71</v>
      </c>
      <c r="K15" s="3">
        <f>ROUND(VLOOKUP(B15,key!A:J,10,FALSE),1)</f>
        <v>3.3</v>
      </c>
    </row>
    <row r="16" spans="1:11" x14ac:dyDescent="0.4">
      <c r="A16" s="3">
        <v>-10</v>
      </c>
      <c r="B16" s="3" t="s">
        <v>558</v>
      </c>
      <c r="C16" s="3" t="s">
        <v>541</v>
      </c>
      <c r="D16" s="3" t="s">
        <v>2</v>
      </c>
      <c r="E16" s="3" t="s">
        <v>640</v>
      </c>
      <c r="F16" s="3" t="s">
        <v>652</v>
      </c>
      <c r="G16" s="9">
        <v>15.496899608531919</v>
      </c>
      <c r="H16" s="3">
        <f t="shared" si="0"/>
        <v>3.6914937467715403E-2</v>
      </c>
      <c r="I16" s="3">
        <f>VLOOKUP(B16,key!A:E,5,FALSE)</f>
        <v>9.4</v>
      </c>
      <c r="J16" s="3">
        <f>VLOOKUP(B16,key!A:J,8,FALSE)</f>
        <v>129</v>
      </c>
      <c r="K16" s="3">
        <f>ROUND(VLOOKUP(B16,key!A:J,10,FALSE),1)</f>
        <v>5.6</v>
      </c>
    </row>
    <row r="17" spans="1:11" x14ac:dyDescent="0.4">
      <c r="A17" s="3">
        <v>-10</v>
      </c>
      <c r="B17" s="3" t="s">
        <v>559</v>
      </c>
      <c r="C17" s="3" t="s">
        <v>541</v>
      </c>
      <c r="D17" s="3" t="s">
        <v>2</v>
      </c>
      <c r="E17" s="3" t="s">
        <v>640</v>
      </c>
      <c r="F17" s="3" t="s">
        <v>652</v>
      </c>
      <c r="G17" s="14">
        <v>29.056965194005898</v>
      </c>
      <c r="H17" s="3">
        <f t="shared" si="0"/>
        <v>8.132900091471347E-2</v>
      </c>
      <c r="I17" s="3">
        <f>VLOOKUP(B17,key!A:E,5,FALSE)</f>
        <v>8</v>
      </c>
      <c r="J17" s="3">
        <f>VLOOKUP(B17,key!A:J,8,FALSE)</f>
        <v>64</v>
      </c>
      <c r="K17" s="3">
        <f>ROUND(VLOOKUP(B17,key!A:J,10,FALSE),1)</f>
        <v>3</v>
      </c>
    </row>
    <row r="18" spans="1:11" x14ac:dyDescent="0.4">
      <c r="A18" s="3">
        <v>-10</v>
      </c>
      <c r="B18" s="3" t="s">
        <v>560</v>
      </c>
      <c r="C18" s="3" t="s">
        <v>541</v>
      </c>
      <c r="D18" s="3" t="s">
        <v>2</v>
      </c>
      <c r="E18" s="3" t="s">
        <v>640</v>
      </c>
      <c r="F18" s="3" t="s">
        <v>652</v>
      </c>
      <c r="G18" s="9">
        <v>7.3679107399513839</v>
      </c>
      <c r="H18" s="3">
        <f t="shared" si="0"/>
        <v>1.874765076456987E-2</v>
      </c>
      <c r="I18" s="3">
        <f>VLOOKUP(B18,key!A:E,5,FALSE)</f>
        <v>8.8000000000000007</v>
      </c>
      <c r="J18" s="3">
        <f>VLOOKUP(B18,key!A:J,8,FALSE)</f>
        <v>91</v>
      </c>
      <c r="K18" s="3">
        <f>ROUND(VLOOKUP(B18,key!A:J,10,FALSE),1)</f>
        <v>4.0999999999999996</v>
      </c>
    </row>
    <row r="19" spans="1:11" x14ac:dyDescent="0.4">
      <c r="A19" s="3">
        <v>-10</v>
      </c>
      <c r="B19" s="3" t="s">
        <v>561</v>
      </c>
      <c r="C19" s="3" t="s">
        <v>541</v>
      </c>
      <c r="D19" s="3" t="s">
        <v>2</v>
      </c>
      <c r="E19" s="3" t="s">
        <v>640</v>
      </c>
      <c r="F19" s="3" t="s">
        <v>652</v>
      </c>
      <c r="G19" s="14">
        <v>27.698264528747458</v>
      </c>
      <c r="H19" s="3">
        <f t="shared" si="0"/>
        <v>8.7353313019674264E-2</v>
      </c>
      <c r="I19" s="3">
        <f>VLOOKUP(B19,key!A:E,5,FALSE)</f>
        <v>7.1</v>
      </c>
      <c r="J19" s="3">
        <f>VLOOKUP(B19,key!A:J,8,FALSE)</f>
        <v>60</v>
      </c>
      <c r="K19" s="3">
        <f>ROUND(VLOOKUP(B19,key!A:J,10,FALSE),1)</f>
        <v>2.9</v>
      </c>
    </row>
    <row r="20" spans="1:11" x14ac:dyDescent="0.4">
      <c r="A20" s="3">
        <v>-10</v>
      </c>
      <c r="B20" s="3" t="s">
        <v>562</v>
      </c>
      <c r="C20" s="3" t="s">
        <v>541</v>
      </c>
      <c r="D20" s="3" t="s">
        <v>2</v>
      </c>
      <c r="E20" s="3" t="s">
        <v>640</v>
      </c>
      <c r="F20" s="3" t="s">
        <v>652</v>
      </c>
      <c r="G20" s="14">
        <v>28.42257203867895</v>
      </c>
      <c r="H20" s="3">
        <f t="shared" si="0"/>
        <v>7.9553366013911206E-2</v>
      </c>
      <c r="I20" s="3">
        <f>VLOOKUP(B20,key!A:E,5,FALSE)</f>
        <v>8</v>
      </c>
      <c r="J20" s="3">
        <f>VLOOKUP(B20,key!A:J,8,FALSE)</f>
        <v>53</v>
      </c>
      <c r="K20" s="3">
        <f>ROUND(VLOOKUP(B20,key!A:J,10,FALSE),1)</f>
        <v>2.6</v>
      </c>
    </row>
    <row r="21" spans="1:11" x14ac:dyDescent="0.4">
      <c r="A21" s="3">
        <v>-10</v>
      </c>
      <c r="B21" s="3" t="s">
        <v>563</v>
      </c>
      <c r="C21" s="3" t="s">
        <v>541</v>
      </c>
      <c r="D21" s="3" t="s">
        <v>2</v>
      </c>
      <c r="E21" s="3" t="s">
        <v>640</v>
      </c>
      <c r="F21" s="3" t="s">
        <v>652</v>
      </c>
      <c r="G21" s="14">
        <v>33.798600653295807</v>
      </c>
      <c r="H21" s="3">
        <f t="shared" si="0"/>
        <v>8.5034249725075936E-2</v>
      </c>
      <c r="I21" s="3">
        <f>VLOOKUP(B21,key!A:E,5,FALSE)</f>
        <v>8.9</v>
      </c>
      <c r="J21" s="3">
        <f>VLOOKUP(B21,key!A:J,8,FALSE)</f>
        <v>70</v>
      </c>
      <c r="K21" s="3">
        <f>ROUND(VLOOKUP(B21,key!A:J,10,FALSE),1)</f>
        <v>3.3</v>
      </c>
    </row>
    <row r="22" spans="1:11" x14ac:dyDescent="0.4">
      <c r="A22" s="3">
        <v>-10</v>
      </c>
      <c r="B22" s="3" t="s">
        <v>564</v>
      </c>
      <c r="C22" s="3" t="s">
        <v>541</v>
      </c>
      <c r="D22" s="3" t="s">
        <v>2</v>
      </c>
      <c r="E22" s="3" t="s">
        <v>640</v>
      </c>
      <c r="F22" s="3" t="s">
        <v>652</v>
      </c>
      <c r="G22" s="9">
        <v>10.185573462013906</v>
      </c>
      <c r="H22" s="3">
        <f t="shared" si="0"/>
        <v>2.7151346391086569E-2</v>
      </c>
      <c r="I22" s="3">
        <f>VLOOKUP(B22,key!A:E,5,FALSE)</f>
        <v>8.4</v>
      </c>
      <c r="J22" s="3">
        <f>VLOOKUP(B22,key!A:J,8,FALSE)</f>
        <v>91</v>
      </c>
      <c r="K22" s="3">
        <f>ROUND(VLOOKUP(B22,key!A:J,10,FALSE),1)</f>
        <v>4.0999999999999996</v>
      </c>
    </row>
    <row r="23" spans="1:11" x14ac:dyDescent="0.4">
      <c r="A23" s="3">
        <v>-10</v>
      </c>
      <c r="B23" s="3" t="s">
        <v>565</v>
      </c>
      <c r="C23" s="3" t="s">
        <v>541</v>
      </c>
      <c r="D23" s="3" t="s">
        <v>2</v>
      </c>
      <c r="E23" s="3" t="s">
        <v>640</v>
      </c>
      <c r="F23" s="3" t="s">
        <v>652</v>
      </c>
      <c r="G23" s="9">
        <v>7.8988524349392719</v>
      </c>
      <c r="H23" s="3">
        <f t="shared" si="0"/>
        <v>2.1569263656363163E-2</v>
      </c>
      <c r="I23" s="3">
        <f>VLOOKUP(B23,key!A:E,5,FALSE)</f>
        <v>8.1999999999999993</v>
      </c>
      <c r="J23" s="3">
        <f>VLOOKUP(B23,key!A:J,8,FALSE)</f>
        <v>49</v>
      </c>
      <c r="K23" s="3">
        <f>ROUND(VLOOKUP(B23,key!A:J,10,FALSE),1)</f>
        <v>2.4</v>
      </c>
    </row>
    <row r="24" spans="1:11" x14ac:dyDescent="0.4">
      <c r="A24" s="3">
        <v>-10</v>
      </c>
      <c r="B24" s="3" t="s">
        <v>566</v>
      </c>
      <c r="C24" s="3" t="s">
        <v>541</v>
      </c>
      <c r="D24" s="3" t="s">
        <v>2</v>
      </c>
      <c r="E24" s="3" t="s">
        <v>640</v>
      </c>
      <c r="F24" s="3" t="s">
        <v>652</v>
      </c>
      <c r="G24" s="9">
        <v>11.038697554528682</v>
      </c>
      <c r="H24" s="3">
        <f t="shared" si="0"/>
        <v>2.3766742792075805E-2</v>
      </c>
      <c r="I24" s="3">
        <f>VLOOKUP(B24,key!A:E,5,FALSE)</f>
        <v>10.4</v>
      </c>
      <c r="J24" s="3">
        <f>VLOOKUP(B24,key!A:J,8,FALSE)</f>
        <v>57</v>
      </c>
      <c r="K24" s="3">
        <f>ROUND(VLOOKUP(B24,key!A:J,10,FALSE),1)</f>
        <v>2.7</v>
      </c>
    </row>
    <row r="25" spans="1:11" x14ac:dyDescent="0.4">
      <c r="A25" s="3">
        <v>-10</v>
      </c>
      <c r="B25" s="3" t="s">
        <v>567</v>
      </c>
      <c r="C25" s="3" t="s">
        <v>541</v>
      </c>
      <c r="D25" s="3" t="s">
        <v>2</v>
      </c>
      <c r="E25" s="3" t="s">
        <v>640</v>
      </c>
      <c r="F25" s="3" t="s">
        <v>652</v>
      </c>
      <c r="G25" s="9">
        <v>14.238319630237157</v>
      </c>
      <c r="H25" s="3">
        <f t="shared" si="0"/>
        <v>3.5822335945881051E-2</v>
      </c>
      <c r="I25" s="3">
        <f>VLOOKUP(B25,key!A:E,5,FALSE)</f>
        <v>8.9</v>
      </c>
      <c r="J25" s="3">
        <f>VLOOKUP(B25,key!A:J,8,FALSE)</f>
        <v>70</v>
      </c>
      <c r="K25" s="3">
        <f>ROUND(VLOOKUP(B25,key!A:J,10,FALSE),1)</f>
        <v>3.3</v>
      </c>
    </row>
    <row r="26" spans="1:11" x14ac:dyDescent="0.4">
      <c r="A26" s="3">
        <v>-10</v>
      </c>
      <c r="B26" s="3" t="s">
        <v>568</v>
      </c>
      <c r="C26" s="3" t="s">
        <v>541</v>
      </c>
      <c r="D26" s="3" t="s">
        <v>2</v>
      </c>
      <c r="E26" s="3" t="s">
        <v>640</v>
      </c>
      <c r="F26" s="3" t="s">
        <v>652</v>
      </c>
      <c r="G26" s="9">
        <v>12.855709113707917</v>
      </c>
      <c r="H26" s="3">
        <f t="shared" si="0"/>
        <v>3.3472084321014541E-2</v>
      </c>
      <c r="I26" s="3">
        <f>VLOOKUP(B26,key!A:E,5,FALSE)</f>
        <v>8.6</v>
      </c>
      <c r="J26" s="3">
        <f>VLOOKUP(B26,key!A:J,8,FALSE)</f>
        <v>67</v>
      </c>
      <c r="K26" s="3">
        <f>ROUND(VLOOKUP(B26,key!A:J,10,FALSE),1)</f>
        <v>3.1</v>
      </c>
    </row>
    <row r="27" spans="1:11" x14ac:dyDescent="0.4">
      <c r="A27" s="3">
        <v>-10</v>
      </c>
      <c r="B27" s="3" t="s">
        <v>569</v>
      </c>
      <c r="C27" s="3" t="s">
        <v>541</v>
      </c>
      <c r="D27" s="3" t="s">
        <v>2</v>
      </c>
      <c r="E27" s="3" t="s">
        <v>640</v>
      </c>
      <c r="F27" s="3" t="s">
        <v>652</v>
      </c>
      <c r="G27" s="9">
        <v>26.718972516454187</v>
      </c>
      <c r="H27" s="3">
        <f t="shared" si="0"/>
        <v>7.0385953554164202E-2</v>
      </c>
      <c r="I27" s="3">
        <f>VLOOKUP(B27,key!A:E,5,FALSE)</f>
        <v>8.5</v>
      </c>
      <c r="J27" s="3">
        <f>VLOOKUP(B27,key!A:J,8,FALSE)</f>
        <v>66</v>
      </c>
      <c r="K27" s="3">
        <f>ROUND(VLOOKUP(B27,key!A:J,10,FALSE),1)</f>
        <v>3.1</v>
      </c>
    </row>
    <row r="28" spans="1:11" x14ac:dyDescent="0.4">
      <c r="A28" s="3">
        <v>-10</v>
      </c>
      <c r="B28" s="3" t="s">
        <v>570</v>
      </c>
      <c r="C28" s="3" t="s">
        <v>541</v>
      </c>
      <c r="D28" s="3" t="s">
        <v>2</v>
      </c>
      <c r="E28" s="3" t="s">
        <v>640</v>
      </c>
      <c r="F28" s="3" t="s">
        <v>652</v>
      </c>
      <c r="G28" s="9">
        <v>7.0433204032030119</v>
      </c>
      <c r="H28" s="3">
        <f t="shared" si="0"/>
        <v>1.7523469890268741E-2</v>
      </c>
      <c r="I28" s="3">
        <f>VLOOKUP(B28,key!A:E,5,FALSE)</f>
        <v>9</v>
      </c>
      <c r="J28" s="3">
        <f>VLOOKUP(B28,key!A:J,8,FALSE)</f>
        <v>75</v>
      </c>
      <c r="K28" s="3">
        <f>ROUND(VLOOKUP(B28,key!A:J,10,FALSE),1)</f>
        <v>3.5</v>
      </c>
    </row>
    <row r="29" spans="1:11" x14ac:dyDescent="0.4">
      <c r="A29" s="3">
        <v>-10</v>
      </c>
      <c r="B29" s="3" t="s">
        <v>571</v>
      </c>
      <c r="C29" s="3" t="s">
        <v>541</v>
      </c>
      <c r="D29" s="3" t="s">
        <v>2</v>
      </c>
      <c r="E29" s="3" t="s">
        <v>640</v>
      </c>
      <c r="F29" s="3" t="s">
        <v>652</v>
      </c>
      <c r="G29" s="14">
        <v>28.775784401247634</v>
      </c>
      <c r="H29" s="3">
        <f t="shared" si="0"/>
        <v>6.6426383386076648E-2</v>
      </c>
      <c r="I29" s="3">
        <f>VLOOKUP(B29,key!A:E,5,FALSE)</f>
        <v>9.6999999999999993</v>
      </c>
      <c r="J29" s="3">
        <f>VLOOKUP(B29,key!A:J,8,FALSE)</f>
        <v>87</v>
      </c>
      <c r="K29" s="3">
        <f>ROUND(VLOOKUP(B29,key!A:J,10,FALSE),1)</f>
        <v>3.9</v>
      </c>
    </row>
    <row r="30" spans="1:11" x14ac:dyDescent="0.4">
      <c r="A30" s="3">
        <v>-10</v>
      </c>
      <c r="B30" s="3" t="s">
        <v>572</v>
      </c>
      <c r="C30" s="3" t="s">
        <v>541</v>
      </c>
      <c r="D30" s="3" t="s">
        <v>2</v>
      </c>
      <c r="E30" s="3" t="s">
        <v>640</v>
      </c>
      <c r="F30" s="3" t="s">
        <v>652</v>
      </c>
      <c r="G30" s="9">
        <v>12.149503223491422</v>
      </c>
      <c r="H30" s="3">
        <f t="shared" si="0"/>
        <v>2.6935331065141076E-2</v>
      </c>
      <c r="I30" s="3">
        <f>VLOOKUP(B30,key!A:E,5,FALSE)</f>
        <v>10.1</v>
      </c>
      <c r="J30" s="3">
        <f>VLOOKUP(B30,key!A:J,8,FALSE)</f>
        <v>59</v>
      </c>
      <c r="K30" s="3">
        <f>ROUND(VLOOKUP(B30,key!A:J,10,FALSE),1)</f>
        <v>2.8</v>
      </c>
    </row>
    <row r="31" spans="1:11" x14ac:dyDescent="0.4">
      <c r="A31" s="3">
        <v>-10</v>
      </c>
      <c r="B31" s="3" t="s">
        <v>573</v>
      </c>
      <c r="C31" s="3" t="s">
        <v>541</v>
      </c>
      <c r="D31" s="3" t="s">
        <v>2</v>
      </c>
      <c r="E31" s="3" t="s">
        <v>640</v>
      </c>
      <c r="F31" s="3" t="s">
        <v>652</v>
      </c>
      <c r="G31" s="9">
        <v>8.2321810118109511</v>
      </c>
      <c r="H31" s="3">
        <f t="shared" si="0"/>
        <v>2.0711429538787716E-2</v>
      </c>
      <c r="I31" s="3">
        <f>VLOOKUP(B31,key!A:E,5,FALSE)</f>
        <v>8.9</v>
      </c>
      <c r="J31" s="3">
        <f>VLOOKUP(B31,key!A:J,8,FALSE)</f>
        <v>65</v>
      </c>
      <c r="K31" s="3">
        <f>ROUND(VLOOKUP(B31,key!A:J,10,FALSE),1)</f>
        <v>3.1</v>
      </c>
    </row>
    <row r="32" spans="1:11" x14ac:dyDescent="0.4">
      <c r="A32" s="3">
        <v>-10</v>
      </c>
      <c r="B32" s="3" t="s">
        <v>574</v>
      </c>
      <c r="C32" s="3" t="s">
        <v>541</v>
      </c>
      <c r="D32" s="3" t="s">
        <v>2</v>
      </c>
      <c r="E32" s="3" t="s">
        <v>640</v>
      </c>
      <c r="F32" s="3" t="s">
        <v>652</v>
      </c>
      <c r="G32" s="14">
        <v>31.859213040356451</v>
      </c>
      <c r="H32" s="3">
        <f t="shared" si="0"/>
        <v>7.8393277638339628E-2</v>
      </c>
      <c r="I32" s="3">
        <f>VLOOKUP(B32,key!A:E,5,FALSE)</f>
        <v>9.1</v>
      </c>
      <c r="J32" s="3">
        <f>VLOOKUP(B32,key!A:J,8,FALSE)</f>
        <v>79</v>
      </c>
      <c r="K32" s="3">
        <f>ROUND(VLOOKUP(B32,key!A:J,10,FALSE),1)</f>
        <v>3.6</v>
      </c>
    </row>
    <row r="33" spans="1:11" x14ac:dyDescent="0.4">
      <c r="A33" s="3">
        <v>-10</v>
      </c>
      <c r="B33" s="3" t="s">
        <v>575</v>
      </c>
      <c r="C33" s="3" t="s">
        <v>541</v>
      </c>
      <c r="D33" s="3" t="s">
        <v>2</v>
      </c>
      <c r="E33" s="3" t="s">
        <v>640</v>
      </c>
      <c r="F33" s="3" t="s">
        <v>652</v>
      </c>
      <c r="G33" s="14">
        <v>32.023249544373243</v>
      </c>
      <c r="H33" s="3">
        <f t="shared" si="0"/>
        <v>7.7940420289335635E-2</v>
      </c>
      <c r="I33" s="3">
        <f>VLOOKUP(B33,key!A:E,5,FALSE)</f>
        <v>9.1999999999999993</v>
      </c>
      <c r="J33" s="3">
        <f>VLOOKUP(B33,key!A:J,8,FALSE)</f>
        <v>80</v>
      </c>
      <c r="K33" s="3">
        <f>ROUND(VLOOKUP(B33,key!A:J,10,FALSE),1)</f>
        <v>3.6</v>
      </c>
    </row>
    <row r="34" spans="1:11" x14ac:dyDescent="0.4">
      <c r="A34" s="3">
        <v>-10</v>
      </c>
      <c r="B34" s="3" t="s">
        <v>576</v>
      </c>
      <c r="C34" s="3" t="s">
        <v>541</v>
      </c>
      <c r="D34" s="3" t="s">
        <v>2</v>
      </c>
      <c r="E34" s="3" t="s">
        <v>640</v>
      </c>
      <c r="F34" s="3" t="s">
        <v>652</v>
      </c>
      <c r="G34" s="9">
        <v>7.5067281033163056</v>
      </c>
      <c r="H34" s="3">
        <f t="shared" si="0"/>
        <v>1.9320421829259828E-2</v>
      </c>
      <c r="I34" s="3">
        <f>VLOOKUP(B34,key!A:E,5,FALSE)</f>
        <v>8.6999999999999993</v>
      </c>
      <c r="J34" s="3">
        <f>VLOOKUP(B34,key!A:J,8,FALSE)</f>
        <v>61</v>
      </c>
      <c r="K34" s="3">
        <f>ROUND(VLOOKUP(B34,key!A:J,10,FALSE),1)</f>
        <v>2.9</v>
      </c>
    </row>
    <row r="35" spans="1:11" x14ac:dyDescent="0.4">
      <c r="A35" s="3">
        <v>-10</v>
      </c>
      <c r="B35" s="3" t="s">
        <v>577</v>
      </c>
      <c r="C35" s="3" t="s">
        <v>541</v>
      </c>
      <c r="D35" s="3" t="s">
        <v>2</v>
      </c>
      <c r="E35" s="3" t="s">
        <v>640</v>
      </c>
      <c r="F35" s="3" t="s">
        <v>652</v>
      </c>
      <c r="G35" s="14">
        <v>32.086574133976299</v>
      </c>
      <c r="H35" s="3">
        <f t="shared" si="0"/>
        <v>8.76182689859933E-2</v>
      </c>
      <c r="I35" s="3">
        <f>VLOOKUP(B35,key!A:E,5,FALSE)</f>
        <v>8.1999999999999993</v>
      </c>
      <c r="J35" s="3">
        <f>VLOOKUP(B35,key!A:J,8,FALSE)</f>
        <v>54</v>
      </c>
      <c r="K35" s="3">
        <f>ROUND(VLOOKUP(B35,key!A:J,10,FALSE),1)</f>
        <v>2.6</v>
      </c>
    </row>
    <row r="36" spans="1:11" x14ac:dyDescent="0.4">
      <c r="A36" s="3">
        <v>-10</v>
      </c>
      <c r="B36" s="3" t="s">
        <v>578</v>
      </c>
      <c r="C36" s="3" t="s">
        <v>541</v>
      </c>
      <c r="D36" s="3" t="s">
        <v>2</v>
      </c>
      <c r="E36" s="3" t="s">
        <v>640</v>
      </c>
      <c r="F36" s="3" t="s">
        <v>652</v>
      </c>
      <c r="G36" s="14">
        <v>31.880927989401201</v>
      </c>
      <c r="H36" s="3">
        <f t="shared" si="0"/>
        <v>8.2053455058719027E-2</v>
      </c>
      <c r="I36" s="3">
        <f>VLOOKUP(B36,key!A:E,5,FALSE)</f>
        <v>8.6999999999999993</v>
      </c>
      <c r="J36" s="3">
        <f>VLOOKUP(B36,key!A:J,8,FALSE)</f>
        <v>61</v>
      </c>
      <c r="K36" s="3">
        <f>ROUND(VLOOKUP(B36,key!A:J,10,FALSE),1)</f>
        <v>2.9</v>
      </c>
    </row>
    <row r="37" spans="1:11" x14ac:dyDescent="0.4">
      <c r="A37" s="3">
        <v>-10</v>
      </c>
      <c r="B37" s="3" t="s">
        <v>579</v>
      </c>
      <c r="C37" s="3" t="s">
        <v>541</v>
      </c>
      <c r="D37" s="3" t="s">
        <v>2</v>
      </c>
      <c r="E37" s="3" t="s">
        <v>640</v>
      </c>
      <c r="F37" s="3" t="s">
        <v>652</v>
      </c>
      <c r="G37" s="14">
        <v>28.034376215000506</v>
      </c>
      <c r="H37" s="3">
        <f t="shared" si="0"/>
        <v>7.0531977711350072E-2</v>
      </c>
      <c r="I37" s="3">
        <f>VLOOKUP(B37,key!A:E,5,FALSE)</f>
        <v>8.9</v>
      </c>
      <c r="J37" s="3">
        <f>VLOOKUP(B37,key!A:J,8,FALSE)</f>
        <v>75</v>
      </c>
      <c r="K37" s="3">
        <f>ROUND(VLOOKUP(B37,key!A:J,10,FALSE),1)</f>
        <v>3.5</v>
      </c>
    </row>
    <row r="38" spans="1:11" x14ac:dyDescent="0.4">
      <c r="A38" s="3">
        <v>-10</v>
      </c>
      <c r="B38" s="3" t="s">
        <v>580</v>
      </c>
      <c r="C38" s="3" t="s">
        <v>541</v>
      </c>
      <c r="D38" s="3" t="s">
        <v>2</v>
      </c>
      <c r="E38" s="3" t="s">
        <v>640</v>
      </c>
      <c r="F38" s="3" t="s">
        <v>652</v>
      </c>
      <c r="G38" s="14">
        <v>29.724368503948099</v>
      </c>
      <c r="H38" s="3">
        <f t="shared" si="0"/>
        <v>8.319702959707459E-2</v>
      </c>
      <c r="I38" s="3">
        <f>VLOOKUP(B38,key!A:E,5,FALSE)</f>
        <v>8</v>
      </c>
      <c r="J38" s="3">
        <f>VLOOKUP(B38,key!A:J,8,FALSE)</f>
        <v>79</v>
      </c>
      <c r="K38" s="3">
        <f>ROUND(VLOOKUP(B38,key!A:J,10,FALSE),1)</f>
        <v>3.6</v>
      </c>
    </row>
    <row r="39" spans="1:11" x14ac:dyDescent="0.4">
      <c r="A39" s="3">
        <v>-10</v>
      </c>
      <c r="B39" s="3" t="s">
        <v>581</v>
      </c>
      <c r="C39" s="3" t="s">
        <v>541</v>
      </c>
      <c r="D39" s="3" t="s">
        <v>2</v>
      </c>
      <c r="E39" s="3" t="s">
        <v>640</v>
      </c>
      <c r="F39" s="3" t="s">
        <v>652</v>
      </c>
      <c r="G39" s="9">
        <v>17.338804404366755</v>
      </c>
      <c r="H39" s="3">
        <f t="shared" si="0"/>
        <v>4.0867748607753239E-2</v>
      </c>
      <c r="I39" s="3">
        <f>VLOOKUP(B39,key!A:E,5,FALSE)</f>
        <v>9.5</v>
      </c>
      <c r="J39" s="3">
        <f>VLOOKUP(B39,key!A:J,8,FALSE)</f>
        <v>50</v>
      </c>
      <c r="K39" s="3">
        <f>ROUND(VLOOKUP(B39,key!A:J,10,FALSE),1)</f>
        <v>2.4</v>
      </c>
    </row>
    <row r="40" spans="1:11" x14ac:dyDescent="0.4">
      <c r="A40" s="3">
        <v>-10</v>
      </c>
      <c r="B40" s="3" t="s">
        <v>582</v>
      </c>
      <c r="C40" s="3" t="s">
        <v>541</v>
      </c>
      <c r="D40" s="3" t="s">
        <v>2</v>
      </c>
      <c r="E40" s="3" t="s">
        <v>640</v>
      </c>
      <c r="F40" s="3" t="s">
        <v>652</v>
      </c>
      <c r="G40" s="14">
        <v>27.938091872151816</v>
      </c>
      <c r="H40" s="3">
        <f t="shared" si="0"/>
        <v>7.028973493513585E-2</v>
      </c>
      <c r="I40" s="3">
        <f>VLOOKUP(B40,key!A:E,5,FALSE)</f>
        <v>8.9</v>
      </c>
      <c r="J40" s="3">
        <f>VLOOKUP(B40,key!A:J,8,FALSE)</f>
        <v>94</v>
      </c>
      <c r="K40" s="3">
        <f>ROUND(VLOOKUP(B40,key!A:J,10,FALSE),1)</f>
        <v>4.2</v>
      </c>
    </row>
    <row r="41" spans="1:11" x14ac:dyDescent="0.4">
      <c r="A41" s="3">
        <v>-10</v>
      </c>
      <c r="B41" s="3" t="s">
        <v>583</v>
      </c>
      <c r="C41" s="3" t="s">
        <v>541</v>
      </c>
      <c r="D41" s="3" t="s">
        <v>2</v>
      </c>
      <c r="E41" s="3" t="s">
        <v>640</v>
      </c>
      <c r="F41" s="3" t="s">
        <v>652</v>
      </c>
      <c r="G41" s="14">
        <v>30.820297345793193</v>
      </c>
      <c r="H41" s="3">
        <f t="shared" si="0"/>
        <v>7.667953772236899E-2</v>
      </c>
      <c r="I41" s="3">
        <f>VLOOKUP(B41,key!A:E,5,FALSE)</f>
        <v>9</v>
      </c>
      <c r="J41" s="3">
        <f>VLOOKUP(B41,key!A:J,8,FALSE)</f>
        <v>85</v>
      </c>
      <c r="K41" s="3">
        <f>ROUND(VLOOKUP(B41,key!A:J,10,FALSE),1)</f>
        <v>3.9</v>
      </c>
    </row>
    <row r="42" spans="1:11" x14ac:dyDescent="0.4">
      <c r="A42" s="3">
        <v>-10</v>
      </c>
      <c r="B42" s="3" t="s">
        <v>584</v>
      </c>
      <c r="C42" s="3" t="s">
        <v>541</v>
      </c>
      <c r="D42" s="3" t="s">
        <v>2</v>
      </c>
      <c r="E42" s="3" t="s">
        <v>640</v>
      </c>
      <c r="F42" s="3" t="s">
        <v>652</v>
      </c>
      <c r="G42" s="9">
        <v>33.603391495772541</v>
      </c>
      <c r="H42" s="3">
        <f t="shared" si="0"/>
        <v>0.10032450356555676</v>
      </c>
      <c r="I42" s="3">
        <f>VLOOKUP(B42,key!A:E,5,FALSE)</f>
        <v>7.5</v>
      </c>
      <c r="J42" s="3">
        <f>VLOOKUP(B42,key!A:J,8,FALSE)</f>
        <v>62</v>
      </c>
      <c r="K42" s="3">
        <f>ROUND(VLOOKUP(B42,key!A:J,10,FALSE),1)</f>
        <v>2.9</v>
      </c>
    </row>
    <row r="43" spans="1:11" x14ac:dyDescent="0.4">
      <c r="A43" s="3">
        <v>-10</v>
      </c>
      <c r="B43" s="3" t="s">
        <v>585</v>
      </c>
      <c r="C43" s="3" t="s">
        <v>541</v>
      </c>
      <c r="D43" s="3" t="s">
        <v>2</v>
      </c>
      <c r="E43" s="3" t="s">
        <v>640</v>
      </c>
      <c r="F43" s="3" t="s">
        <v>652</v>
      </c>
      <c r="G43" s="9">
        <v>8.9713140959483439</v>
      </c>
      <c r="H43" s="3">
        <f t="shared" si="0"/>
        <v>2.4800258879951999E-2</v>
      </c>
      <c r="I43" s="3">
        <f>VLOOKUP(B43,key!A:E,5,FALSE)</f>
        <v>8.1</v>
      </c>
      <c r="J43" s="3">
        <f>VLOOKUP(B43,key!A:J,8,FALSE)</f>
        <v>53</v>
      </c>
      <c r="K43" s="3">
        <f>ROUND(VLOOKUP(B43,key!A:J,10,FALSE),1)</f>
        <v>2.6</v>
      </c>
    </row>
    <row r="44" spans="1:11" x14ac:dyDescent="0.4">
      <c r="A44" s="3">
        <v>-10</v>
      </c>
      <c r="B44" s="3" t="s">
        <v>586</v>
      </c>
      <c r="C44" s="3" t="s">
        <v>541</v>
      </c>
      <c r="D44" s="3" t="s">
        <v>2</v>
      </c>
      <c r="E44" s="3" t="s">
        <v>640</v>
      </c>
      <c r="F44" s="3" t="s">
        <v>652</v>
      </c>
      <c r="G44" s="9">
        <v>10.281394713704543</v>
      </c>
      <c r="H44" s="3">
        <f t="shared" si="0"/>
        <v>2.4754505488216727E-2</v>
      </c>
      <c r="I44" s="3">
        <f>VLOOKUP(B44,key!A:E,5,FALSE)</f>
        <v>9.3000000000000007</v>
      </c>
      <c r="J44" s="3">
        <f>VLOOKUP(B44,key!A:J,8,FALSE)</f>
        <v>65</v>
      </c>
      <c r="K44" s="3">
        <f>ROUND(VLOOKUP(B44,key!A:J,10,FALSE),1)</f>
        <v>3.1</v>
      </c>
    </row>
    <row r="45" spans="1:11" x14ac:dyDescent="0.4">
      <c r="A45" s="3">
        <v>-10</v>
      </c>
      <c r="B45" s="3" t="s">
        <v>587</v>
      </c>
      <c r="C45" s="3" t="s">
        <v>541</v>
      </c>
      <c r="D45" s="3" t="s">
        <v>2</v>
      </c>
      <c r="E45" s="3" t="s">
        <v>640</v>
      </c>
      <c r="F45" s="3" t="s">
        <v>652</v>
      </c>
      <c r="G45" s="9">
        <v>10.93041192860963</v>
      </c>
      <c r="H45" s="3">
        <f t="shared" si="0"/>
        <v>4.0122858421678474E-2</v>
      </c>
      <c r="I45" s="3">
        <f>VLOOKUP(B45,key!A:E,5,FALSE)</f>
        <v>6.1</v>
      </c>
      <c r="J45" s="3">
        <f>VLOOKUP(B45,key!A:J,8,FALSE)</f>
        <v>41</v>
      </c>
      <c r="K45" s="3">
        <f>ROUND(VLOOKUP(B45,key!A:J,10,FALSE),1)</f>
        <v>2.1</v>
      </c>
    </row>
    <row r="46" spans="1:11" x14ac:dyDescent="0.4">
      <c r="A46" s="3">
        <v>-10</v>
      </c>
      <c r="B46" s="3" t="s">
        <v>588</v>
      </c>
      <c r="C46" s="3" t="s">
        <v>541</v>
      </c>
      <c r="D46" s="3" t="s">
        <v>2</v>
      </c>
      <c r="E46" s="3" t="s">
        <v>640</v>
      </c>
      <c r="F46" s="3" t="s">
        <v>652</v>
      </c>
      <c r="G46" s="9">
        <v>7.7578077222504476</v>
      </c>
      <c r="H46" s="3">
        <f t="shared" si="0"/>
        <v>2.3795855462423542E-2</v>
      </c>
      <c r="I46" s="3">
        <f>VLOOKUP(B46,key!A:E,5,FALSE)</f>
        <v>7.3</v>
      </c>
      <c r="J46" s="3">
        <f>VLOOKUP(B46,key!A:J,8,FALSE)</f>
        <v>49</v>
      </c>
      <c r="K46" s="3">
        <f>ROUND(VLOOKUP(B46,key!A:J,10,FALSE),1)</f>
        <v>2.4</v>
      </c>
    </row>
    <row r="47" spans="1:11" x14ac:dyDescent="0.4">
      <c r="A47" s="3">
        <v>-10</v>
      </c>
      <c r="B47" s="3" t="s">
        <v>589</v>
      </c>
      <c r="C47" s="3" t="s">
        <v>541</v>
      </c>
      <c r="D47" s="3" t="s">
        <v>1</v>
      </c>
      <c r="E47" s="3" t="s">
        <v>644</v>
      </c>
      <c r="F47" s="3" t="s">
        <v>653</v>
      </c>
      <c r="G47" s="9">
        <v>10.896700420490788</v>
      </c>
      <c r="H47" s="3">
        <f t="shared" si="0"/>
        <v>3.0885390087478003E-2</v>
      </c>
      <c r="I47" s="3">
        <f>VLOOKUP(B47,key!A:E,5,FALSE)</f>
        <v>7.9</v>
      </c>
      <c r="J47" s="3">
        <f>VLOOKUP(B47,key!A:J,8,FALSE)</f>
        <v>78</v>
      </c>
      <c r="K47" s="3">
        <f>ROUND(VLOOKUP(B47,key!A:J,10,FALSE),1)</f>
        <v>3.6</v>
      </c>
    </row>
    <row r="48" spans="1:11" x14ac:dyDescent="0.4">
      <c r="A48" s="3">
        <v>-10</v>
      </c>
      <c r="B48" s="3" t="s">
        <v>590</v>
      </c>
      <c r="C48" s="3" t="s">
        <v>541</v>
      </c>
      <c r="D48" s="3" t="s">
        <v>1</v>
      </c>
      <c r="E48" s="3" t="s">
        <v>644</v>
      </c>
      <c r="F48" s="3" t="s">
        <v>653</v>
      </c>
      <c r="G48" s="9">
        <v>19.364814299592211</v>
      </c>
      <c r="H48" s="3">
        <f t="shared" si="0"/>
        <v>4.8720137023503467E-2</v>
      </c>
      <c r="I48" s="3">
        <f>VLOOKUP(B48,key!A:E,5,FALSE)</f>
        <v>8.9</v>
      </c>
      <c r="J48" s="3">
        <f>VLOOKUP(B48,key!A:J,8,FALSE)</f>
        <v>109</v>
      </c>
      <c r="K48" s="3">
        <f>ROUND(VLOOKUP(B48,key!A:J,10,FALSE),1)</f>
        <v>4.8</v>
      </c>
    </row>
    <row r="49" spans="1:11" x14ac:dyDescent="0.4">
      <c r="A49" s="3">
        <v>-10</v>
      </c>
      <c r="B49" s="3" t="s">
        <v>591</v>
      </c>
      <c r="C49" s="3" t="s">
        <v>541</v>
      </c>
      <c r="D49" s="3" t="s">
        <v>1</v>
      </c>
      <c r="E49" s="3" t="s">
        <v>644</v>
      </c>
      <c r="F49" s="3" t="s">
        <v>653</v>
      </c>
      <c r="G49" s="14">
        <v>25.515991684169364</v>
      </c>
      <c r="H49" s="3">
        <f t="shared" si="0"/>
        <v>5.6568706623297091E-2</v>
      </c>
      <c r="I49" s="3">
        <f>VLOOKUP(B49,key!A:E,5,FALSE)</f>
        <v>10.1</v>
      </c>
      <c r="J49" s="3">
        <f>VLOOKUP(B49,key!A:J,8,FALSE)</f>
        <v>146</v>
      </c>
      <c r="K49" s="3">
        <f>ROUND(VLOOKUP(B49,key!A:J,10,FALSE),1)</f>
        <v>6.3</v>
      </c>
    </row>
    <row r="50" spans="1:11" x14ac:dyDescent="0.4">
      <c r="A50" s="3">
        <v>-10</v>
      </c>
      <c r="B50" s="3" t="s">
        <v>592</v>
      </c>
      <c r="C50" s="3" t="s">
        <v>541</v>
      </c>
      <c r="D50" s="3" t="s">
        <v>1</v>
      </c>
      <c r="E50" s="3" t="s">
        <v>644</v>
      </c>
      <c r="F50" s="3" t="s">
        <v>653</v>
      </c>
      <c r="G50" s="9">
        <v>9.6423474119230548</v>
      </c>
      <c r="H50" s="3">
        <f t="shared" si="0"/>
        <v>2.7330076966804805E-2</v>
      </c>
      <c r="I50" s="3">
        <f>VLOOKUP(B50,key!A:E,5,FALSE)</f>
        <v>7.9</v>
      </c>
      <c r="J50" s="3">
        <f>VLOOKUP(B50,key!A:J,8,FALSE)</f>
        <v>64</v>
      </c>
      <c r="K50" s="3">
        <f>ROUND(VLOOKUP(B50,key!A:J,10,FALSE),1)</f>
        <v>3</v>
      </c>
    </row>
    <row r="51" spans="1:11" x14ac:dyDescent="0.4">
      <c r="A51" s="3">
        <v>-10</v>
      </c>
      <c r="B51" s="3" t="s">
        <v>593</v>
      </c>
      <c r="C51" s="3" t="s">
        <v>541</v>
      </c>
      <c r="D51" s="3" t="s">
        <v>1</v>
      </c>
      <c r="E51" s="3" t="s">
        <v>644</v>
      </c>
      <c r="F51" s="3" t="s">
        <v>653</v>
      </c>
      <c r="G51" s="14">
        <v>33.986638886858088</v>
      </c>
      <c r="H51" s="3">
        <f t="shared" si="0"/>
        <v>8.953121175147663E-2</v>
      </c>
      <c r="I51" s="3">
        <f>VLOOKUP(B51,key!A:E,5,FALSE)</f>
        <v>8.5</v>
      </c>
      <c r="J51" s="3">
        <f>VLOOKUP(B51,key!A:J,8,FALSE)</f>
        <v>83</v>
      </c>
      <c r="K51" s="3">
        <f>ROUND(VLOOKUP(B51,key!A:J,10,FALSE),1)</f>
        <v>3.8</v>
      </c>
    </row>
    <row r="52" spans="1:11" x14ac:dyDescent="0.4">
      <c r="A52" s="3">
        <v>-10</v>
      </c>
      <c r="B52" s="3" t="s">
        <v>594</v>
      </c>
      <c r="C52" s="3" t="s">
        <v>541</v>
      </c>
      <c r="D52" s="3" t="s">
        <v>1</v>
      </c>
      <c r="E52" s="3" t="s">
        <v>644</v>
      </c>
      <c r="F52" s="3" t="s">
        <v>653</v>
      </c>
      <c r="G52" s="14">
        <v>21.696734237031407</v>
      </c>
      <c r="H52" s="3">
        <f t="shared" si="0"/>
        <v>5.398051591503384E-2</v>
      </c>
      <c r="I52" s="3">
        <f>VLOOKUP(B52,key!A:E,5,FALSE)</f>
        <v>9</v>
      </c>
      <c r="J52" s="3">
        <f>VLOOKUP(B52,key!A:J,8,FALSE)</f>
        <v>93</v>
      </c>
      <c r="K52" s="3">
        <f>ROUND(VLOOKUP(B52,key!A:J,10,FALSE),1)</f>
        <v>4.2</v>
      </c>
    </row>
    <row r="53" spans="1:11" x14ac:dyDescent="0.4">
      <c r="A53" s="3">
        <v>-10</v>
      </c>
      <c r="B53" s="3" t="s">
        <v>595</v>
      </c>
      <c r="C53" s="3" t="s">
        <v>541</v>
      </c>
      <c r="D53" s="3" t="s">
        <v>1</v>
      </c>
      <c r="E53" s="3" t="s">
        <v>644</v>
      </c>
      <c r="F53" s="3" t="s">
        <v>653</v>
      </c>
      <c r="G53" s="9">
        <v>10.05483045507728</v>
      </c>
      <c r="H53" s="3">
        <f t="shared" si="0"/>
        <v>2.3699343608039668E-2</v>
      </c>
      <c r="I53" s="3">
        <f>VLOOKUP(B53,key!A:E,5,FALSE)</f>
        <v>9.5</v>
      </c>
      <c r="J53" s="3">
        <f>VLOOKUP(B53,key!A:J,8,FALSE)</f>
        <v>113</v>
      </c>
      <c r="K53" s="3">
        <f>ROUND(VLOOKUP(B53,key!A:J,10,FALSE),1)</f>
        <v>5</v>
      </c>
    </row>
    <row r="54" spans="1:11" x14ac:dyDescent="0.4">
      <c r="A54" s="3">
        <v>-10</v>
      </c>
      <c r="B54" s="3" t="s">
        <v>596</v>
      </c>
      <c r="C54" s="3" t="s">
        <v>541</v>
      </c>
      <c r="D54" s="3" t="s">
        <v>1</v>
      </c>
      <c r="E54" s="3" t="s">
        <v>644</v>
      </c>
      <c r="F54" s="3" t="s">
        <v>653</v>
      </c>
      <c r="G54" s="14">
        <v>21.518176721616669</v>
      </c>
      <c r="H54" s="3">
        <f t="shared" si="0"/>
        <v>5.7360292186995974E-2</v>
      </c>
      <c r="I54" s="3">
        <f>VLOOKUP(B54,key!A:E,5,FALSE)</f>
        <v>8.4</v>
      </c>
      <c r="J54" s="3">
        <f>VLOOKUP(B54,key!A:J,8,FALSE)</f>
        <v>81</v>
      </c>
      <c r="K54" s="3">
        <f>ROUND(VLOOKUP(B54,key!A:J,10,FALSE),1)</f>
        <v>3.7</v>
      </c>
    </row>
    <row r="55" spans="1:11" x14ac:dyDescent="0.4">
      <c r="A55" s="3">
        <v>-10</v>
      </c>
      <c r="B55" s="3" t="s">
        <v>597</v>
      </c>
      <c r="C55" s="3" t="s">
        <v>541</v>
      </c>
      <c r="D55" s="3" t="s">
        <v>1</v>
      </c>
      <c r="E55" s="3" t="s">
        <v>644</v>
      </c>
      <c r="F55" s="3" t="s">
        <v>653</v>
      </c>
      <c r="G55" s="14">
        <v>24.904549631394559</v>
      </c>
      <c r="H55" s="3">
        <f t="shared" si="0"/>
        <v>7.0588958183355588E-2</v>
      </c>
      <c r="I55" s="3">
        <f>VLOOKUP(B55,key!A:E,5,FALSE)</f>
        <v>7.9</v>
      </c>
      <c r="J55" s="3">
        <f>VLOOKUP(B55,key!A:J,8,FALSE)</f>
        <v>71</v>
      </c>
      <c r="K55" s="3">
        <f>ROUND(VLOOKUP(B55,key!A:J,10,FALSE),1)</f>
        <v>3.3</v>
      </c>
    </row>
    <row r="56" spans="1:11" x14ac:dyDescent="0.4">
      <c r="A56" s="3">
        <v>-10</v>
      </c>
      <c r="B56" s="3" t="s">
        <v>598</v>
      </c>
      <c r="C56" s="3" t="s">
        <v>541</v>
      </c>
      <c r="D56" s="3" t="s">
        <v>1</v>
      </c>
      <c r="E56" s="3" t="s">
        <v>644</v>
      </c>
      <c r="F56" s="3" t="s">
        <v>653</v>
      </c>
      <c r="G56" s="9">
        <v>9.3817200477201368</v>
      </c>
      <c r="H56" s="3">
        <f t="shared" si="0"/>
        <v>2.593478318051241E-2</v>
      </c>
      <c r="I56" s="3">
        <f>VLOOKUP(B56,key!A:E,5,FALSE)</f>
        <v>8.1</v>
      </c>
      <c r="J56" s="3">
        <f>VLOOKUP(B56,key!A:J,8,FALSE)</f>
        <v>87</v>
      </c>
      <c r="K56" s="3">
        <f>ROUND(VLOOKUP(B56,key!A:J,10,FALSE),1)</f>
        <v>3.9</v>
      </c>
    </row>
    <row r="57" spans="1:11" x14ac:dyDescent="0.4">
      <c r="A57" s="3">
        <v>-10</v>
      </c>
      <c r="B57" s="3" t="s">
        <v>599</v>
      </c>
      <c r="C57" s="3" t="s">
        <v>541</v>
      </c>
      <c r="D57" s="3" t="s">
        <v>1</v>
      </c>
      <c r="E57" s="3" t="s">
        <v>644</v>
      </c>
      <c r="F57" s="3" t="s">
        <v>653</v>
      </c>
      <c r="G57" s="9">
        <v>13.404007854236198</v>
      </c>
      <c r="H57" s="3">
        <f t="shared" si="0"/>
        <v>4.1685723954822826E-2</v>
      </c>
      <c r="I57" s="3">
        <f>VLOOKUP(B57,key!A:E,5,FALSE)</f>
        <v>7.2</v>
      </c>
      <c r="J57" s="3">
        <f>VLOOKUP(B57,key!A:J,8,FALSE)</f>
        <v>66</v>
      </c>
      <c r="K57" s="3">
        <f>ROUND(VLOOKUP(B57,key!A:J,10,FALSE),1)</f>
        <v>3.1</v>
      </c>
    </row>
    <row r="58" spans="1:11" x14ac:dyDescent="0.4">
      <c r="A58" s="3">
        <v>-10</v>
      </c>
      <c r="B58" s="3" t="s">
        <v>600</v>
      </c>
      <c r="C58" s="3" t="s">
        <v>541</v>
      </c>
      <c r="D58" s="3" t="s">
        <v>1</v>
      </c>
      <c r="E58" s="3" t="s">
        <v>644</v>
      </c>
      <c r="F58" s="3" t="s">
        <v>653</v>
      </c>
      <c r="G58" s="14">
        <v>35.036413506438478</v>
      </c>
      <c r="H58" s="3">
        <f t="shared" si="0"/>
        <v>9.1223422747093635E-2</v>
      </c>
      <c r="I58" s="3">
        <f>VLOOKUP(B58,key!A:E,5,FALSE)</f>
        <v>8.6</v>
      </c>
      <c r="J58" s="3">
        <f>VLOOKUP(B58,key!A:J,8,FALSE)</f>
        <v>88</v>
      </c>
      <c r="K58" s="3">
        <f>ROUND(VLOOKUP(B58,key!A:J,10,FALSE),1)</f>
        <v>4</v>
      </c>
    </row>
    <row r="59" spans="1:11" x14ac:dyDescent="0.4">
      <c r="A59" s="3">
        <v>-10</v>
      </c>
      <c r="B59" s="3" t="s">
        <v>601</v>
      </c>
      <c r="C59" s="3" t="s">
        <v>541</v>
      </c>
      <c r="D59" s="3" t="s">
        <v>1</v>
      </c>
      <c r="E59" s="3" t="s">
        <v>644</v>
      </c>
      <c r="F59" s="3" t="s">
        <v>653</v>
      </c>
      <c r="G59" s="14">
        <v>33.947315622120527</v>
      </c>
      <c r="H59" s="3">
        <f t="shared" si="0"/>
        <v>0.10135130519789856</v>
      </c>
      <c r="I59" s="3">
        <f>VLOOKUP(B59,key!A:E,5,FALSE)</f>
        <v>7.5</v>
      </c>
      <c r="J59" s="3">
        <f>VLOOKUP(B59,key!A:J,8,FALSE)</f>
        <v>75</v>
      </c>
      <c r="K59" s="3">
        <f>ROUND(VLOOKUP(B59,key!A:J,10,FALSE),1)</f>
        <v>3.5</v>
      </c>
    </row>
    <row r="60" spans="1:11" x14ac:dyDescent="0.4">
      <c r="A60" s="3">
        <v>-10</v>
      </c>
      <c r="B60" s="3" t="s">
        <v>602</v>
      </c>
      <c r="C60" s="3" t="s">
        <v>541</v>
      </c>
      <c r="D60" s="3" t="s">
        <v>1</v>
      </c>
      <c r="E60" s="3" t="s">
        <v>644</v>
      </c>
      <c r="F60" s="3" t="s">
        <v>653</v>
      </c>
      <c r="G60" s="14">
        <v>23.35329206795717</v>
      </c>
      <c r="H60" s="3">
        <f t="shared" si="0"/>
        <v>6.9722350306039974E-2</v>
      </c>
      <c r="I60" s="3">
        <f>VLOOKUP(B60,key!A:E,5,FALSE)</f>
        <v>7.5</v>
      </c>
      <c r="J60" s="3">
        <f>VLOOKUP(B60,key!A:J,8,FALSE)</f>
        <v>57</v>
      </c>
      <c r="K60" s="3">
        <f>ROUND(VLOOKUP(B60,key!A:J,10,FALSE),1)</f>
        <v>2.7</v>
      </c>
    </row>
    <row r="61" spans="1:11" x14ac:dyDescent="0.4">
      <c r="A61" s="3">
        <v>-10</v>
      </c>
      <c r="B61" s="3" t="s">
        <v>603</v>
      </c>
      <c r="C61" s="3" t="s">
        <v>541</v>
      </c>
      <c r="D61" s="3" t="s">
        <v>1</v>
      </c>
      <c r="E61" s="3" t="s">
        <v>644</v>
      </c>
      <c r="F61" s="3" t="s">
        <v>653</v>
      </c>
      <c r="G61" s="9">
        <v>14.076469559881389</v>
      </c>
      <c r="H61" s="3">
        <f t="shared" si="0"/>
        <v>3.7081730296262994E-2</v>
      </c>
      <c r="I61" s="3">
        <f>VLOOKUP(B61,key!A:E,5,FALSE)</f>
        <v>8.5</v>
      </c>
      <c r="J61" s="3">
        <f>VLOOKUP(B61,key!A:J,8,FALSE)</f>
        <v>66</v>
      </c>
      <c r="K61" s="3">
        <f>ROUND(VLOOKUP(B61,key!A:J,10,FALSE),1)</f>
        <v>3.1</v>
      </c>
    </row>
    <row r="62" spans="1:11" x14ac:dyDescent="0.4">
      <c r="A62" s="3">
        <v>-10</v>
      </c>
      <c r="B62" s="3" t="s">
        <v>604</v>
      </c>
      <c r="C62" s="3" t="s">
        <v>541</v>
      </c>
      <c r="D62" s="3" t="s">
        <v>1</v>
      </c>
      <c r="E62" s="3" t="s">
        <v>644</v>
      </c>
      <c r="F62" s="3" t="s">
        <v>653</v>
      </c>
      <c r="G62" s="14">
        <v>35.404957703648023</v>
      </c>
      <c r="H62" s="3">
        <f t="shared" si="0"/>
        <v>0.10431233298707282</v>
      </c>
      <c r="I62" s="3">
        <f>VLOOKUP(B62,key!A:E,5,FALSE)</f>
        <v>7.6</v>
      </c>
      <c r="J62" s="3">
        <f>VLOOKUP(B62,key!A:J,8,FALSE)</f>
        <v>75</v>
      </c>
      <c r="K62" s="3">
        <f>ROUND(VLOOKUP(B62,key!A:J,10,FALSE),1)</f>
        <v>3.5</v>
      </c>
    </row>
    <row r="63" spans="1:11" x14ac:dyDescent="0.4">
      <c r="A63" s="3">
        <v>-10</v>
      </c>
      <c r="B63" s="3" t="s">
        <v>605</v>
      </c>
      <c r="C63" s="3" t="s">
        <v>541</v>
      </c>
      <c r="D63" s="3" t="s">
        <v>1</v>
      </c>
      <c r="E63" s="3" t="s">
        <v>644</v>
      </c>
      <c r="F63" s="3" t="s">
        <v>653</v>
      </c>
      <c r="G63" s="14">
        <v>21.688907591346862</v>
      </c>
      <c r="H63" s="3">
        <f t="shared" si="0"/>
        <v>6.2262742576686826E-2</v>
      </c>
      <c r="I63" s="3">
        <f>VLOOKUP(B63,key!A:E,5,FALSE)</f>
        <v>7.8</v>
      </c>
      <c r="J63" s="3">
        <f>VLOOKUP(B63,key!A:J,8,FALSE)</f>
        <v>76</v>
      </c>
      <c r="K63" s="3">
        <f>ROUND(VLOOKUP(B63,key!A:J,10,FALSE),1)</f>
        <v>3.5</v>
      </c>
    </row>
    <row r="64" spans="1:11" x14ac:dyDescent="0.4">
      <c r="A64" s="3">
        <v>-10</v>
      </c>
      <c r="B64" s="3" t="s">
        <v>606</v>
      </c>
      <c r="C64" s="3" t="s">
        <v>541</v>
      </c>
      <c r="D64" s="3" t="s">
        <v>1</v>
      </c>
      <c r="E64" s="3" t="s">
        <v>644</v>
      </c>
      <c r="F64" s="3" t="s">
        <v>653</v>
      </c>
      <c r="G64" s="9">
        <v>10.219967310504188</v>
      </c>
      <c r="H64" s="3">
        <f t="shared" si="0"/>
        <v>2.4088572953735624E-2</v>
      </c>
      <c r="I64" s="3">
        <f>VLOOKUP(B64,key!A:E,5,FALSE)</f>
        <v>9.5</v>
      </c>
      <c r="J64" s="3">
        <f>VLOOKUP(B64,key!A:J,8,FALSE)</f>
        <v>125</v>
      </c>
      <c r="K64" s="3">
        <f>ROUND(VLOOKUP(B64,key!A:J,10,FALSE),1)</f>
        <v>5.5</v>
      </c>
    </row>
    <row r="65" spans="1:11" x14ac:dyDescent="0.4">
      <c r="A65" s="3">
        <v>-10</v>
      </c>
      <c r="B65" s="3" t="s">
        <v>607</v>
      </c>
      <c r="C65" s="3" t="s">
        <v>541</v>
      </c>
      <c r="D65" s="3" t="s">
        <v>1</v>
      </c>
      <c r="E65" s="3" t="s">
        <v>644</v>
      </c>
      <c r="F65" s="3" t="s">
        <v>653</v>
      </c>
      <c r="G65" s="14">
        <v>34.03323518389395</v>
      </c>
      <c r="H65" s="3">
        <f t="shared" si="0"/>
        <v>8.7592950073248729E-2</v>
      </c>
      <c r="I65" s="3">
        <f>VLOOKUP(B65,key!A:E,5,FALSE)</f>
        <v>8.6999999999999993</v>
      </c>
      <c r="J65" s="3">
        <f>VLOOKUP(B65,key!A:J,8,FALSE)</f>
        <v>86</v>
      </c>
      <c r="K65" s="3">
        <f>ROUND(VLOOKUP(B65,key!A:J,10,FALSE),1)</f>
        <v>3.9</v>
      </c>
    </row>
    <row r="66" spans="1:11" x14ac:dyDescent="0.4">
      <c r="A66" s="3">
        <v>-10</v>
      </c>
      <c r="B66" s="3" t="s">
        <v>608</v>
      </c>
      <c r="C66" s="3" t="s">
        <v>541</v>
      </c>
      <c r="D66" s="3" t="s">
        <v>1</v>
      </c>
      <c r="E66" s="3" t="s">
        <v>644</v>
      </c>
      <c r="F66" s="3" t="s">
        <v>653</v>
      </c>
      <c r="G66" s="14">
        <v>26.215833565869701</v>
      </c>
      <c r="H66" s="3">
        <f t="shared" ref="H66:H129" si="1">(G66/44.6596)/I66</f>
        <v>7.5258271532137072E-2</v>
      </c>
      <c r="I66" s="3">
        <f>VLOOKUP(B66,key!A:E,5,FALSE)</f>
        <v>7.8</v>
      </c>
      <c r="J66" s="3">
        <f>VLOOKUP(B66,key!A:J,8,FALSE)</f>
        <v>77</v>
      </c>
      <c r="K66" s="3">
        <f>ROUND(VLOOKUP(B66,key!A:J,10,FALSE),1)</f>
        <v>3.5</v>
      </c>
    </row>
    <row r="67" spans="1:11" x14ac:dyDescent="0.4">
      <c r="A67" s="3">
        <v>-10</v>
      </c>
      <c r="B67" s="3" t="s">
        <v>609</v>
      </c>
      <c r="C67" s="3" t="s">
        <v>541</v>
      </c>
      <c r="D67" s="3" t="s">
        <v>1</v>
      </c>
      <c r="E67" s="3" t="s">
        <v>644</v>
      </c>
      <c r="F67" s="3" t="s">
        <v>653</v>
      </c>
      <c r="G67" s="9">
        <v>9.1635916227599523</v>
      </c>
      <c r="H67" s="3">
        <f t="shared" si="1"/>
        <v>2.279861098114018E-2</v>
      </c>
      <c r="I67" s="3">
        <f>VLOOKUP(B67,key!A:E,5,FALSE)</f>
        <v>9</v>
      </c>
      <c r="J67" s="3">
        <f>VLOOKUP(B67,key!A:J,8,FALSE)</f>
        <v>102</v>
      </c>
      <c r="K67" s="3">
        <f>ROUND(VLOOKUP(B67,key!A:J,10,FALSE),1)</f>
        <v>4.5</v>
      </c>
    </row>
    <row r="68" spans="1:11" x14ac:dyDescent="0.4">
      <c r="A68" s="3">
        <v>-10</v>
      </c>
      <c r="B68" s="3" t="s">
        <v>610</v>
      </c>
      <c r="C68" s="3" t="s">
        <v>541</v>
      </c>
      <c r="D68" s="3" t="s">
        <v>1</v>
      </c>
      <c r="E68" s="3" t="s">
        <v>644</v>
      </c>
      <c r="F68" s="3" t="s">
        <v>653</v>
      </c>
      <c r="G68" s="9">
        <v>22.783974073663813</v>
      </c>
      <c r="H68" s="3">
        <f t="shared" si="1"/>
        <v>5.259481290838431E-2</v>
      </c>
      <c r="I68" s="3">
        <f>VLOOKUP(B68,key!A:E,5,FALSE)</f>
        <v>9.6999999999999993</v>
      </c>
      <c r="J68" s="3">
        <f>VLOOKUP(B68,key!A:J,8,FALSE)</f>
        <v>94</v>
      </c>
      <c r="K68" s="3">
        <f>ROUND(VLOOKUP(B68,key!A:J,10,FALSE),1)</f>
        <v>4.2</v>
      </c>
    </row>
    <row r="69" spans="1:11" x14ac:dyDescent="0.4">
      <c r="A69" s="3">
        <v>-10</v>
      </c>
      <c r="B69" s="3" t="s">
        <v>611</v>
      </c>
      <c r="C69" s="3" t="s">
        <v>541</v>
      </c>
      <c r="D69" s="3" t="s">
        <v>1</v>
      </c>
      <c r="E69" s="3" t="s">
        <v>644</v>
      </c>
      <c r="F69" s="3" t="s">
        <v>653</v>
      </c>
      <c r="G69" s="9">
        <v>11.220493842171066</v>
      </c>
      <c r="H69" s="3">
        <f t="shared" si="1"/>
        <v>3.3952004756978092E-2</v>
      </c>
      <c r="I69" s="3">
        <f>VLOOKUP(B69,key!A:E,5,FALSE)</f>
        <v>7.4</v>
      </c>
      <c r="J69" s="3">
        <f>VLOOKUP(B69,key!A:J,8,FALSE)</f>
        <v>62</v>
      </c>
      <c r="K69" s="3">
        <f>ROUND(VLOOKUP(B69,key!A:J,10,FALSE),1)</f>
        <v>2.9</v>
      </c>
    </row>
    <row r="70" spans="1:11" x14ac:dyDescent="0.4">
      <c r="A70" s="3">
        <v>-10</v>
      </c>
      <c r="B70" s="3" t="s">
        <v>612</v>
      </c>
      <c r="C70" s="3" t="s">
        <v>541</v>
      </c>
      <c r="D70" s="3" t="s">
        <v>1</v>
      </c>
      <c r="E70" s="3" t="s">
        <v>644</v>
      </c>
      <c r="F70" s="3" t="s">
        <v>653</v>
      </c>
      <c r="G70" s="9">
        <v>10.491866604105667</v>
      </c>
      <c r="H70" s="3">
        <f t="shared" si="1"/>
        <v>3.1323960519442383E-2</v>
      </c>
      <c r="I70" s="3">
        <f>VLOOKUP(B70,key!A:E,5,FALSE)</f>
        <v>7.5</v>
      </c>
      <c r="J70" s="3">
        <f>VLOOKUP(B70,key!A:J,8,FALSE)</f>
        <v>52</v>
      </c>
      <c r="K70" s="3">
        <f>ROUND(VLOOKUP(B70,key!A:J,10,FALSE),1)</f>
        <v>2.5</v>
      </c>
    </row>
    <row r="71" spans="1:11" x14ac:dyDescent="0.4">
      <c r="A71" s="3">
        <v>-10</v>
      </c>
      <c r="B71" s="3" t="s">
        <v>613</v>
      </c>
      <c r="C71" s="3" t="s">
        <v>541</v>
      </c>
      <c r="D71" s="3" t="s">
        <v>1</v>
      </c>
      <c r="E71" s="3" t="s">
        <v>644</v>
      </c>
      <c r="F71" s="3" t="s">
        <v>653</v>
      </c>
      <c r="G71" s="9">
        <v>11.536169117272806</v>
      </c>
      <c r="H71" s="3">
        <f t="shared" si="1"/>
        <v>3.2289163800372167E-2</v>
      </c>
      <c r="I71" s="3">
        <f>VLOOKUP(B71,key!A:E,5,FALSE)</f>
        <v>8</v>
      </c>
      <c r="J71" s="3">
        <f>VLOOKUP(B71,key!A:J,8,FALSE)</f>
        <v>83</v>
      </c>
      <c r="K71" s="3">
        <f>ROUND(VLOOKUP(B71,key!A:J,10,FALSE),1)</f>
        <v>3.8</v>
      </c>
    </row>
    <row r="72" spans="1:11" x14ac:dyDescent="0.4">
      <c r="A72" s="3">
        <v>-10</v>
      </c>
      <c r="B72" s="3" t="s">
        <v>614</v>
      </c>
      <c r="C72" s="3" t="s">
        <v>541</v>
      </c>
      <c r="D72" s="3" t="s">
        <v>1</v>
      </c>
      <c r="E72" s="3" t="s">
        <v>644</v>
      </c>
      <c r="F72" s="3" t="s">
        <v>653</v>
      </c>
      <c r="G72" s="9">
        <v>13.531820333541901</v>
      </c>
      <c r="H72" s="3">
        <f t="shared" si="1"/>
        <v>3.4044847042064064E-2</v>
      </c>
      <c r="I72" s="3">
        <f>VLOOKUP(B72,key!A:E,5,FALSE)</f>
        <v>8.9</v>
      </c>
      <c r="J72" s="3">
        <f>VLOOKUP(B72,key!A:J,8,FALSE)</f>
        <v>88</v>
      </c>
      <c r="K72" s="3">
        <f>ROUND(VLOOKUP(B72,key!A:J,10,FALSE),1)</f>
        <v>4</v>
      </c>
    </row>
    <row r="73" spans="1:11" x14ac:dyDescent="0.4">
      <c r="A73" s="3">
        <v>-10</v>
      </c>
      <c r="B73" s="3" t="s">
        <v>615</v>
      </c>
      <c r="C73" s="3" t="s">
        <v>541</v>
      </c>
      <c r="D73" s="3" t="s">
        <v>1</v>
      </c>
      <c r="E73" s="3" t="s">
        <v>644</v>
      </c>
      <c r="F73" s="3" t="s">
        <v>653</v>
      </c>
      <c r="G73" s="9">
        <v>8.7101709198699666</v>
      </c>
      <c r="H73" s="3">
        <f t="shared" si="1"/>
        <v>2.5329179584110496E-2</v>
      </c>
      <c r="I73" s="3">
        <f>VLOOKUP(B73,key!A:E,5,FALSE)</f>
        <v>7.7</v>
      </c>
      <c r="J73" s="3">
        <f>VLOOKUP(B73,key!A:J,8,FALSE)</f>
        <v>65</v>
      </c>
      <c r="K73" s="3">
        <f>ROUND(VLOOKUP(B73,key!A:J,10,FALSE),1)</f>
        <v>3.1</v>
      </c>
    </row>
    <row r="74" spans="1:11" x14ac:dyDescent="0.4">
      <c r="A74" s="3">
        <v>-10</v>
      </c>
      <c r="B74" s="3" t="s">
        <v>616</v>
      </c>
      <c r="C74" s="3" t="s">
        <v>541</v>
      </c>
      <c r="D74" s="3" t="s">
        <v>1</v>
      </c>
      <c r="E74" s="3" t="s">
        <v>644</v>
      </c>
      <c r="F74" s="3" t="s">
        <v>653</v>
      </c>
      <c r="G74" s="14">
        <v>36.223946898098148</v>
      </c>
      <c r="H74" s="3">
        <f t="shared" si="1"/>
        <v>9.6560977499260417E-2</v>
      </c>
      <c r="I74" s="3">
        <f>VLOOKUP(B74,key!A:E,5,FALSE)</f>
        <v>8.4</v>
      </c>
      <c r="J74" s="3">
        <f>VLOOKUP(B74,key!A:J,8,FALSE)</f>
        <v>85</v>
      </c>
      <c r="K74" s="3">
        <f>ROUND(VLOOKUP(B74,key!A:J,10,FALSE),1)</f>
        <v>3.9</v>
      </c>
    </row>
    <row r="75" spans="1:11" x14ac:dyDescent="0.4">
      <c r="A75" s="3">
        <v>-10</v>
      </c>
      <c r="B75" s="3" t="s">
        <v>617</v>
      </c>
      <c r="C75" s="3" t="s">
        <v>541</v>
      </c>
      <c r="D75" s="3" t="s">
        <v>1</v>
      </c>
      <c r="E75" s="3" t="s">
        <v>644</v>
      </c>
      <c r="F75" s="3" t="s">
        <v>653</v>
      </c>
      <c r="G75" s="9">
        <v>11.886531961420161</v>
      </c>
      <c r="H75" s="3">
        <f t="shared" si="1"/>
        <v>2.8314733601439008E-2</v>
      </c>
      <c r="I75" s="3">
        <f>VLOOKUP(B75,key!A:E,5,FALSE)</f>
        <v>9.4</v>
      </c>
      <c r="J75" s="3">
        <f>VLOOKUP(B75,key!A:J,8,FALSE)</f>
        <v>115</v>
      </c>
      <c r="K75" s="3">
        <f>ROUND(VLOOKUP(B75,key!A:J,10,FALSE),1)</f>
        <v>5.0999999999999996</v>
      </c>
    </row>
    <row r="76" spans="1:11" x14ac:dyDescent="0.4">
      <c r="A76" s="3">
        <v>-10</v>
      </c>
      <c r="B76" s="3" t="s">
        <v>618</v>
      </c>
      <c r="C76" s="3" t="s">
        <v>541</v>
      </c>
      <c r="D76" s="3" t="s">
        <v>1</v>
      </c>
      <c r="E76" s="3" t="s">
        <v>644</v>
      </c>
      <c r="F76" s="3" t="s">
        <v>653</v>
      </c>
      <c r="G76" s="14">
        <v>25.425057156683479</v>
      </c>
      <c r="H76" s="3">
        <f t="shared" si="1"/>
        <v>6.6977384367615009E-2</v>
      </c>
      <c r="I76" s="3">
        <f>VLOOKUP(B76,key!A:E,5,FALSE)</f>
        <v>8.5</v>
      </c>
      <c r="J76" s="3">
        <f>VLOOKUP(B76,key!A:J,8,FALSE)</f>
        <v>73</v>
      </c>
      <c r="K76" s="3">
        <f>ROUND(VLOOKUP(B76,key!A:J,10,FALSE),1)</f>
        <v>3.4</v>
      </c>
    </row>
    <row r="77" spans="1:11" x14ac:dyDescent="0.4">
      <c r="A77" s="3">
        <v>-10</v>
      </c>
      <c r="B77" s="3" t="s">
        <v>619</v>
      </c>
      <c r="C77" s="3" t="s">
        <v>541</v>
      </c>
      <c r="D77" s="3" t="s">
        <v>1</v>
      </c>
      <c r="E77" s="3" t="s">
        <v>644</v>
      </c>
      <c r="F77" s="3" t="s">
        <v>653</v>
      </c>
      <c r="G77" s="9">
        <v>13.278957361479911</v>
      </c>
      <c r="H77" s="3">
        <f t="shared" si="1"/>
        <v>3.8120145074272117E-2</v>
      </c>
      <c r="I77" s="3">
        <f>VLOOKUP(B77,key!A:E,5,FALSE)</f>
        <v>7.8</v>
      </c>
      <c r="J77" s="3">
        <f>VLOOKUP(B77,key!A:J,8,FALSE)</f>
        <v>80</v>
      </c>
      <c r="K77" s="3">
        <f>ROUND(VLOOKUP(B77,key!A:J,10,FALSE),1)</f>
        <v>3.7</v>
      </c>
    </row>
    <row r="78" spans="1:11" x14ac:dyDescent="0.4">
      <c r="A78" s="3">
        <v>-10</v>
      </c>
      <c r="B78" s="3" t="s">
        <v>620</v>
      </c>
      <c r="C78" s="3" t="s">
        <v>541</v>
      </c>
      <c r="D78" s="3" t="s">
        <v>1</v>
      </c>
      <c r="E78" s="3" t="s">
        <v>644</v>
      </c>
      <c r="F78" s="3" t="s">
        <v>653</v>
      </c>
      <c r="G78" s="14">
        <v>23.413211523779438</v>
      </c>
      <c r="H78" s="3">
        <f t="shared" si="1"/>
        <v>6.1677567049096195E-2</v>
      </c>
      <c r="I78" s="3">
        <f>VLOOKUP(B78,key!A:E,5,FALSE)</f>
        <v>8.5</v>
      </c>
      <c r="J78" s="3">
        <f>VLOOKUP(B78,key!A:J,8,FALSE)</f>
        <v>93</v>
      </c>
      <c r="K78" s="3">
        <f>ROUND(VLOOKUP(B78,key!A:J,10,FALSE),1)</f>
        <v>4.2</v>
      </c>
    </row>
    <row r="79" spans="1:11" x14ac:dyDescent="0.4">
      <c r="A79" s="3">
        <v>-10</v>
      </c>
      <c r="B79" s="3" t="s">
        <v>621</v>
      </c>
      <c r="C79" s="3" t="s">
        <v>541</v>
      </c>
      <c r="D79" s="3" t="s">
        <v>1</v>
      </c>
      <c r="E79" s="3" t="s">
        <v>644</v>
      </c>
      <c r="F79" s="3" t="s">
        <v>653</v>
      </c>
      <c r="G79" s="9">
        <v>11.161358468943632</v>
      </c>
      <c r="H79" s="3">
        <f t="shared" si="1"/>
        <v>2.7768966605024162E-2</v>
      </c>
      <c r="I79" s="3">
        <f>VLOOKUP(B79,key!A:E,5,FALSE)</f>
        <v>9</v>
      </c>
      <c r="J79" s="3">
        <f>VLOOKUP(B79,key!A:J,8,FALSE)</f>
        <v>71</v>
      </c>
      <c r="K79" s="3">
        <f>ROUND(VLOOKUP(B79,key!A:J,10,FALSE),1)</f>
        <v>3.3</v>
      </c>
    </row>
    <row r="80" spans="1:11" x14ac:dyDescent="0.4">
      <c r="A80" s="3">
        <v>-10</v>
      </c>
      <c r="B80" s="3" t="s">
        <v>622</v>
      </c>
      <c r="C80" s="3" t="s">
        <v>541</v>
      </c>
      <c r="D80" s="3" t="s">
        <v>1</v>
      </c>
      <c r="E80" s="3" t="s">
        <v>644</v>
      </c>
      <c r="F80" s="3" t="s">
        <v>653</v>
      </c>
      <c r="G80" s="9">
        <v>23.05641780156185</v>
      </c>
      <c r="H80" s="3">
        <f t="shared" si="1"/>
        <v>6.2201221301551674E-2</v>
      </c>
      <c r="I80" s="3">
        <f>VLOOKUP(B80,key!A:E,5,FALSE)</f>
        <v>8.3000000000000007</v>
      </c>
      <c r="J80" s="3">
        <f>VLOOKUP(B80,key!A:J,8,FALSE)</f>
        <v>77</v>
      </c>
      <c r="K80" s="3">
        <f>ROUND(VLOOKUP(B80,key!A:J,10,FALSE),1)</f>
        <v>3.5</v>
      </c>
    </row>
    <row r="81" spans="1:11" x14ac:dyDescent="0.4">
      <c r="A81" s="3">
        <v>-10</v>
      </c>
      <c r="B81" s="3" t="s">
        <v>623</v>
      </c>
      <c r="C81" s="3" t="s">
        <v>541</v>
      </c>
      <c r="D81" s="3" t="s">
        <v>1</v>
      </c>
      <c r="E81" s="3" t="s">
        <v>644</v>
      </c>
      <c r="F81" s="3" t="s">
        <v>653</v>
      </c>
      <c r="G81" s="14">
        <v>37.030203235328159</v>
      </c>
      <c r="H81" s="3">
        <f t="shared" si="1"/>
        <v>0.10364569777642478</v>
      </c>
      <c r="I81" s="3">
        <f>VLOOKUP(B81,key!A:E,5,FALSE)</f>
        <v>8</v>
      </c>
      <c r="J81" s="3">
        <f>VLOOKUP(B81,key!A:J,8,FALSE)</f>
        <v>77</v>
      </c>
      <c r="K81" s="3">
        <f>ROUND(VLOOKUP(B81,key!A:J,10,FALSE),1)</f>
        <v>3.5</v>
      </c>
    </row>
    <row r="82" spans="1:11" x14ac:dyDescent="0.4">
      <c r="A82" s="3">
        <v>-10</v>
      </c>
      <c r="B82" s="3" t="s">
        <v>624</v>
      </c>
      <c r="C82" s="3" t="s">
        <v>541</v>
      </c>
      <c r="D82" s="3" t="s">
        <v>1</v>
      </c>
      <c r="E82" s="3" t="s">
        <v>644</v>
      </c>
      <c r="F82" s="3" t="s">
        <v>653</v>
      </c>
      <c r="G82" s="9">
        <v>12.277720552192221</v>
      </c>
      <c r="H82" s="3">
        <f t="shared" si="1"/>
        <v>2.8052840324918189E-2</v>
      </c>
      <c r="I82" s="3">
        <f>VLOOKUP(B82,key!A:E,5,FALSE)</f>
        <v>9.8000000000000007</v>
      </c>
      <c r="J82" s="3">
        <f>VLOOKUP(B82,key!A:J,8,FALSE)</f>
        <v>119</v>
      </c>
      <c r="K82" s="3">
        <f>ROUND(VLOOKUP(B82,key!A:J,10,FALSE),1)</f>
        <v>5.2</v>
      </c>
    </row>
    <row r="83" spans="1:11" x14ac:dyDescent="0.4">
      <c r="A83" s="3">
        <v>-10</v>
      </c>
      <c r="B83" s="3" t="s">
        <v>625</v>
      </c>
      <c r="C83" s="3" t="s">
        <v>541</v>
      </c>
      <c r="D83" s="3" t="s">
        <v>1</v>
      </c>
      <c r="E83" s="3" t="s">
        <v>644</v>
      </c>
      <c r="F83" s="3" t="s">
        <v>653</v>
      </c>
      <c r="G83" s="14">
        <v>22.715795796422228</v>
      </c>
      <c r="H83" s="3">
        <f t="shared" si="1"/>
        <v>4.9382821781068537E-2</v>
      </c>
      <c r="I83" s="3">
        <f>VLOOKUP(B83,key!A:E,5,FALSE)</f>
        <v>10.3</v>
      </c>
      <c r="J83" s="3">
        <f>VLOOKUP(B83,key!A:J,8,FALSE)</f>
        <v>132</v>
      </c>
      <c r="K83" s="3">
        <f>ROUND(VLOOKUP(B83,key!A:J,10,FALSE),1)</f>
        <v>5.7</v>
      </c>
    </row>
    <row r="84" spans="1:11" x14ac:dyDescent="0.4">
      <c r="A84" s="3">
        <v>-10</v>
      </c>
      <c r="B84" s="3" t="s">
        <v>626</v>
      </c>
      <c r="C84" s="3" t="s">
        <v>541</v>
      </c>
      <c r="D84" s="3" t="s">
        <v>1</v>
      </c>
      <c r="E84" s="3" t="s">
        <v>644</v>
      </c>
      <c r="F84" s="3" t="s">
        <v>653</v>
      </c>
      <c r="G84" s="9">
        <v>9.3549419938293852</v>
      </c>
      <c r="H84" s="3">
        <f t="shared" si="1"/>
        <v>2.6855402593629011E-2</v>
      </c>
      <c r="I84" s="3">
        <f>VLOOKUP(B84,key!A:E,5,FALSE)</f>
        <v>7.8</v>
      </c>
      <c r="J84" s="3">
        <f>VLOOKUP(B84,key!A:J,8,FALSE)</f>
        <v>73</v>
      </c>
      <c r="K84" s="3">
        <f>ROUND(VLOOKUP(B84,key!A:J,10,FALSE),1)</f>
        <v>3.4</v>
      </c>
    </row>
    <row r="85" spans="1:11" x14ac:dyDescent="0.4">
      <c r="A85" s="3">
        <v>-10</v>
      </c>
      <c r="B85" s="3" t="s">
        <v>627</v>
      </c>
      <c r="C85" s="3" t="s">
        <v>541</v>
      </c>
      <c r="D85" s="3" t="s">
        <v>1</v>
      </c>
      <c r="E85" s="3" t="s">
        <v>644</v>
      </c>
      <c r="F85" s="3" t="s">
        <v>653</v>
      </c>
      <c r="G85" s="14">
        <v>37.213824468560716</v>
      </c>
      <c r="H85" s="3">
        <f t="shared" si="1"/>
        <v>9.9199661408480619E-2</v>
      </c>
      <c r="I85" s="3">
        <f>VLOOKUP(B85,key!A:E,5,FALSE)</f>
        <v>8.4</v>
      </c>
      <c r="J85" s="3">
        <f>VLOOKUP(B85,key!A:J,8,FALSE)</f>
        <v>83</v>
      </c>
      <c r="K85" s="3">
        <f>ROUND(VLOOKUP(B85,key!A:J,10,FALSE),1)</f>
        <v>3.8</v>
      </c>
    </row>
    <row r="86" spans="1:11" x14ac:dyDescent="0.4">
      <c r="A86" s="3">
        <v>-10</v>
      </c>
      <c r="B86" s="3" t="s">
        <v>628</v>
      </c>
      <c r="C86" s="3" t="s">
        <v>541</v>
      </c>
      <c r="D86" s="3" t="s">
        <v>1</v>
      </c>
      <c r="E86" s="3" t="s">
        <v>644</v>
      </c>
      <c r="F86" s="3" t="s">
        <v>653</v>
      </c>
      <c r="G86" s="9">
        <v>9.3680621409557148</v>
      </c>
      <c r="H86" s="3">
        <f t="shared" si="1"/>
        <v>2.1850616806902742E-2</v>
      </c>
      <c r="I86" s="3">
        <f>VLOOKUP(B86,key!A:E,5,FALSE)</f>
        <v>9.6</v>
      </c>
      <c r="J86" s="3">
        <f>VLOOKUP(B86,key!A:J,8,FALSE)</f>
        <v>90</v>
      </c>
      <c r="K86" s="3">
        <f>ROUND(VLOOKUP(B86,key!A:J,10,FALSE),1)</f>
        <v>4.0999999999999996</v>
      </c>
    </row>
    <row r="87" spans="1:11" x14ac:dyDescent="0.4">
      <c r="A87" s="3">
        <v>-10</v>
      </c>
      <c r="B87" s="3" t="s">
        <v>629</v>
      </c>
      <c r="C87" s="3" t="s">
        <v>541</v>
      </c>
      <c r="D87" s="3" t="s">
        <v>1</v>
      </c>
      <c r="E87" s="3" t="s">
        <v>644</v>
      </c>
      <c r="F87" s="3" t="s">
        <v>653</v>
      </c>
      <c r="G87" s="9">
        <v>13.012735112491924</v>
      </c>
      <c r="H87" s="3">
        <f t="shared" si="1"/>
        <v>4.2228404183906332E-2</v>
      </c>
      <c r="I87" s="3">
        <f>VLOOKUP(B87,key!A:E,5,FALSE)</f>
        <v>6.9</v>
      </c>
      <c r="J87" s="3">
        <f>VLOOKUP(B87,key!A:J,8,FALSE)</f>
        <v>53</v>
      </c>
      <c r="K87" s="3">
        <f>ROUND(VLOOKUP(B87,key!A:J,10,FALSE),1)</f>
        <v>2.6</v>
      </c>
    </row>
    <row r="88" spans="1:11" x14ac:dyDescent="0.4">
      <c r="A88" s="3">
        <v>-10</v>
      </c>
      <c r="B88" s="3" t="s">
        <v>630</v>
      </c>
      <c r="C88" s="3" t="s">
        <v>541</v>
      </c>
      <c r="D88" s="3" t="s">
        <v>1</v>
      </c>
      <c r="E88" s="3" t="s">
        <v>644</v>
      </c>
      <c r="F88" s="3" t="s">
        <v>653</v>
      </c>
      <c r="G88" s="9">
        <v>21.493850729901794</v>
      </c>
      <c r="H88" s="3">
        <f t="shared" si="1"/>
        <v>5.941750079504507E-2</v>
      </c>
      <c r="I88" s="3">
        <f>VLOOKUP(B88,key!A:E,5,FALSE)</f>
        <v>8.1</v>
      </c>
      <c r="J88" s="3">
        <f>VLOOKUP(B88,key!A:J,8,FALSE)</f>
        <v>79</v>
      </c>
      <c r="K88" s="3">
        <f>ROUND(VLOOKUP(B88,key!A:J,10,FALSE),1)</f>
        <v>3.6</v>
      </c>
    </row>
    <row r="89" spans="1:11" x14ac:dyDescent="0.4">
      <c r="A89" s="3">
        <v>-10</v>
      </c>
      <c r="B89" s="3" t="s">
        <v>631</v>
      </c>
      <c r="C89" s="3" t="s">
        <v>541</v>
      </c>
      <c r="D89" s="3" t="s">
        <v>1</v>
      </c>
      <c r="E89" s="3" t="s">
        <v>644</v>
      </c>
      <c r="F89" s="3" t="s">
        <v>653</v>
      </c>
      <c r="G89" s="14">
        <v>20.865632180152687</v>
      </c>
      <c r="H89" s="3">
        <f t="shared" si="1"/>
        <v>6.5804920640227915E-2</v>
      </c>
      <c r="I89" s="3">
        <f>VLOOKUP(B89,key!A:E,5,FALSE)</f>
        <v>7.1</v>
      </c>
      <c r="J89" s="3">
        <f>VLOOKUP(B89,key!A:J,8,FALSE)</f>
        <v>50</v>
      </c>
      <c r="K89" s="3">
        <f>ROUND(VLOOKUP(B89,key!A:J,10,FALSE),1)</f>
        <v>2.5</v>
      </c>
    </row>
    <row r="90" spans="1:11" x14ac:dyDescent="0.4">
      <c r="A90" s="3">
        <v>-10</v>
      </c>
      <c r="B90" s="3" t="s">
        <v>632</v>
      </c>
      <c r="C90" s="3" t="s">
        <v>541</v>
      </c>
      <c r="D90" s="3" t="s">
        <v>1</v>
      </c>
      <c r="E90" s="3" t="s">
        <v>644</v>
      </c>
      <c r="F90" s="3" t="s">
        <v>653</v>
      </c>
      <c r="G90" s="14">
        <v>22.958330046141043</v>
      </c>
      <c r="H90" s="3">
        <f t="shared" si="1"/>
        <v>7.2404759830642054E-2</v>
      </c>
      <c r="I90" s="3">
        <f>VLOOKUP(B90,key!A:E,5,FALSE)</f>
        <v>7.1</v>
      </c>
      <c r="J90" s="3">
        <f>VLOOKUP(B90,key!A:J,8,FALSE)</f>
        <v>50</v>
      </c>
      <c r="K90" s="3">
        <f>ROUND(VLOOKUP(B90,key!A:J,10,FALSE),1)</f>
        <v>2.5</v>
      </c>
    </row>
    <row r="91" spans="1:11" x14ac:dyDescent="0.4">
      <c r="A91" s="3">
        <v>-10</v>
      </c>
      <c r="B91" s="3" t="s">
        <v>633</v>
      </c>
      <c r="C91" s="3" t="s">
        <v>541</v>
      </c>
      <c r="D91" s="3" t="s">
        <v>1</v>
      </c>
      <c r="E91" s="3" t="s">
        <v>644</v>
      </c>
      <c r="F91" s="3" t="s">
        <v>653</v>
      </c>
      <c r="G91" s="14">
        <v>25.531035904723836</v>
      </c>
      <c r="H91" s="3">
        <f t="shared" si="1"/>
        <v>7.5221158039232905E-2</v>
      </c>
      <c r="I91" s="3">
        <f>VLOOKUP(B91,key!A:E,5,FALSE)</f>
        <v>7.6</v>
      </c>
      <c r="J91" s="3">
        <f>VLOOKUP(B91,key!A:J,8,FALSE)</f>
        <v>75</v>
      </c>
      <c r="K91" s="3">
        <f>ROUND(VLOOKUP(B91,key!A:J,10,FALSE),1)</f>
        <v>3.5</v>
      </c>
    </row>
    <row r="92" spans="1:11" x14ac:dyDescent="0.4">
      <c r="A92" s="3">
        <v>1</v>
      </c>
      <c r="B92" s="3" t="s">
        <v>544</v>
      </c>
      <c r="C92" s="3" t="s">
        <v>541</v>
      </c>
      <c r="D92" s="3" t="s">
        <v>2</v>
      </c>
      <c r="E92" s="3" t="s">
        <v>640</v>
      </c>
      <c r="F92" s="3" t="s">
        <v>656</v>
      </c>
      <c r="G92" s="9">
        <v>45.208242710385719</v>
      </c>
      <c r="H92" s="3">
        <f t="shared" si="1"/>
        <v>0.12051011777978977</v>
      </c>
      <c r="I92" s="3">
        <f>VLOOKUP(B92,key!A:E,5,FALSE)</f>
        <v>8.4</v>
      </c>
      <c r="J92" s="3">
        <f>VLOOKUP(B92,key!A:J,8,FALSE)</f>
        <v>69</v>
      </c>
      <c r="K92" s="3">
        <f>ROUND(VLOOKUP(B92,key!A:J,10,FALSE),1)</f>
        <v>3.2</v>
      </c>
    </row>
    <row r="93" spans="1:11" x14ac:dyDescent="0.4">
      <c r="A93" s="3">
        <v>1</v>
      </c>
      <c r="B93" s="3" t="s">
        <v>545</v>
      </c>
      <c r="C93" s="3" t="s">
        <v>541</v>
      </c>
      <c r="D93" s="3" t="s">
        <v>2</v>
      </c>
      <c r="E93" s="3" t="s">
        <v>640</v>
      </c>
      <c r="F93" s="3" t="s">
        <v>656</v>
      </c>
      <c r="G93" s="9">
        <v>71.908952720185084</v>
      </c>
      <c r="H93" s="3">
        <f t="shared" si="1"/>
        <v>0.17501702910602865</v>
      </c>
      <c r="I93" s="3">
        <f>VLOOKUP(B93,key!A:E,5,FALSE)</f>
        <v>9.1999999999999993</v>
      </c>
      <c r="J93" s="3">
        <f>VLOOKUP(B93,key!A:J,8,FALSE)</f>
        <v>79</v>
      </c>
      <c r="K93" s="3">
        <f>ROUND(VLOOKUP(B93,key!A:J,10,FALSE),1)</f>
        <v>3.6</v>
      </c>
    </row>
    <row r="94" spans="1:11" x14ac:dyDescent="0.4">
      <c r="A94" s="3">
        <v>1</v>
      </c>
      <c r="B94" s="3" t="s">
        <v>546</v>
      </c>
      <c r="C94" s="3" t="s">
        <v>541</v>
      </c>
      <c r="D94" s="3" t="s">
        <v>2</v>
      </c>
      <c r="E94" s="3" t="s">
        <v>640</v>
      </c>
      <c r="F94" s="3" t="s">
        <v>656</v>
      </c>
      <c r="G94" s="9">
        <v>44.559713116232928</v>
      </c>
      <c r="H94" s="3">
        <f t="shared" si="1"/>
        <v>0.13667991405867769</v>
      </c>
      <c r="I94" s="3">
        <f>VLOOKUP(B94,key!A:E,5,FALSE)</f>
        <v>7.3</v>
      </c>
      <c r="J94" s="3">
        <f>VLOOKUP(B94,key!A:J,8,FALSE)</f>
        <v>53</v>
      </c>
      <c r="K94" s="3">
        <f>ROUND(VLOOKUP(B94,key!A:J,10,FALSE),1)</f>
        <v>2.6</v>
      </c>
    </row>
    <row r="95" spans="1:11" x14ac:dyDescent="0.4">
      <c r="A95" s="3">
        <v>1</v>
      </c>
      <c r="B95" s="3" t="s">
        <v>547</v>
      </c>
      <c r="C95" s="3" t="s">
        <v>541</v>
      </c>
      <c r="D95" s="3" t="s">
        <v>2</v>
      </c>
      <c r="E95" s="3" t="s">
        <v>640</v>
      </c>
      <c r="F95" s="3" t="s">
        <v>656</v>
      </c>
      <c r="G95" s="9">
        <v>47.848112972939873</v>
      </c>
      <c r="H95" s="3">
        <f t="shared" si="1"/>
        <v>0.12314895566323739</v>
      </c>
      <c r="I95" s="3">
        <f>VLOOKUP(B95,key!A:E,5,FALSE)</f>
        <v>8.6999999999999993</v>
      </c>
      <c r="J95" s="3">
        <f>VLOOKUP(B95,key!A:J,8,FALSE)</f>
        <v>85</v>
      </c>
      <c r="K95" s="3">
        <f>ROUND(VLOOKUP(B95,key!A:J,10,FALSE),1)</f>
        <v>3.9</v>
      </c>
    </row>
    <row r="96" spans="1:11" x14ac:dyDescent="0.4">
      <c r="A96" s="3">
        <v>1</v>
      </c>
      <c r="B96" s="3" t="s">
        <v>548</v>
      </c>
      <c r="C96" s="3" t="s">
        <v>541</v>
      </c>
      <c r="D96" s="3" t="s">
        <v>2</v>
      </c>
      <c r="E96" s="3" t="s">
        <v>640</v>
      </c>
      <c r="F96" s="3" t="s">
        <v>656</v>
      </c>
      <c r="G96" s="9">
        <v>43.13201148129005</v>
      </c>
      <c r="H96" s="3">
        <f t="shared" si="1"/>
        <v>0.11777985920512778</v>
      </c>
      <c r="I96" s="3">
        <f>VLOOKUP(B96,key!A:E,5,FALSE)</f>
        <v>8.1999999999999993</v>
      </c>
      <c r="J96" s="3">
        <f>VLOOKUP(B96,key!A:J,8,FALSE)</f>
        <v>71</v>
      </c>
      <c r="K96" s="3">
        <f>ROUND(VLOOKUP(B96,key!A:J,10,FALSE),1)</f>
        <v>3.3</v>
      </c>
    </row>
    <row r="97" spans="1:11" x14ac:dyDescent="0.4">
      <c r="A97" s="3">
        <v>1</v>
      </c>
      <c r="B97" s="3" t="s">
        <v>549</v>
      </c>
      <c r="C97" s="3" t="s">
        <v>541</v>
      </c>
      <c r="D97" s="3" t="s">
        <v>2</v>
      </c>
      <c r="E97" s="3" t="s">
        <v>640</v>
      </c>
      <c r="F97" s="3" t="s">
        <v>656</v>
      </c>
      <c r="G97" s="9">
        <v>35.146986689069735</v>
      </c>
      <c r="H97" s="3">
        <f t="shared" si="1"/>
        <v>9.7160166216097146E-2</v>
      </c>
      <c r="I97" s="3">
        <f>VLOOKUP(B97,key!A:E,5,FALSE)</f>
        <v>8.1</v>
      </c>
      <c r="J97" s="3">
        <f>VLOOKUP(B97,key!A:J,8,FALSE)</f>
        <v>69</v>
      </c>
      <c r="K97" s="3">
        <f>ROUND(VLOOKUP(B97,key!A:J,10,FALSE),1)</f>
        <v>3.2</v>
      </c>
    </row>
    <row r="98" spans="1:11" x14ac:dyDescent="0.4">
      <c r="A98" s="3">
        <v>1</v>
      </c>
      <c r="B98" s="3" t="s">
        <v>550</v>
      </c>
      <c r="C98" s="3" t="s">
        <v>541</v>
      </c>
      <c r="D98" s="3" t="s">
        <v>2</v>
      </c>
      <c r="E98" s="3" t="s">
        <v>640</v>
      </c>
      <c r="F98" s="3" t="s">
        <v>656</v>
      </c>
      <c r="G98" s="9">
        <v>50.7135516625832</v>
      </c>
      <c r="H98" s="3">
        <f t="shared" si="1"/>
        <v>0.12617307529893587</v>
      </c>
      <c r="I98" s="3">
        <f>VLOOKUP(B98,key!A:E,5,FALSE)</f>
        <v>9</v>
      </c>
      <c r="J98" s="3">
        <f>VLOOKUP(B98,key!A:J,8,FALSE)</f>
        <v>86</v>
      </c>
      <c r="K98" s="3">
        <f>ROUND(VLOOKUP(B98,key!A:J,10,FALSE),1)</f>
        <v>3.9</v>
      </c>
    </row>
    <row r="99" spans="1:11" x14ac:dyDescent="0.4">
      <c r="A99" s="3">
        <v>1</v>
      </c>
      <c r="B99" s="3" t="s">
        <v>551</v>
      </c>
      <c r="C99" s="3" t="s">
        <v>541</v>
      </c>
      <c r="D99" s="3" t="s">
        <v>2</v>
      </c>
      <c r="E99" s="3" t="s">
        <v>640</v>
      </c>
      <c r="F99" s="3" t="s">
        <v>656</v>
      </c>
      <c r="G99" s="9">
        <v>48.22270983378931</v>
      </c>
      <c r="H99" s="3">
        <f t="shared" si="1"/>
        <v>0.11018201410037878</v>
      </c>
      <c r="I99" s="3">
        <f>VLOOKUP(B99,key!A:E,5,FALSE)</f>
        <v>9.8000000000000007</v>
      </c>
      <c r="J99" s="3">
        <f>VLOOKUP(B99,key!A:J,8,FALSE)</f>
        <v>83</v>
      </c>
      <c r="K99" s="3">
        <f>ROUND(VLOOKUP(B99,key!A:J,10,FALSE),1)</f>
        <v>3.8</v>
      </c>
    </row>
    <row r="100" spans="1:11" x14ac:dyDescent="0.4">
      <c r="A100" s="3">
        <v>1</v>
      </c>
      <c r="B100" s="3" t="s">
        <v>552</v>
      </c>
      <c r="C100" s="3" t="s">
        <v>541</v>
      </c>
      <c r="D100" s="3" t="s">
        <v>2</v>
      </c>
      <c r="E100" s="3" t="s">
        <v>640</v>
      </c>
      <c r="F100" s="3" t="s">
        <v>656</v>
      </c>
      <c r="G100" s="9">
        <v>36.545297646450905</v>
      </c>
      <c r="H100" s="3">
        <f t="shared" si="1"/>
        <v>8.6137659908922526E-2</v>
      </c>
      <c r="I100" s="3">
        <f>VLOOKUP(B100,key!A:E,5,FALSE)</f>
        <v>9.5</v>
      </c>
      <c r="J100" s="3">
        <f>VLOOKUP(B100,key!A:J,8,FALSE)</f>
        <v>76</v>
      </c>
      <c r="K100" s="3">
        <f>ROUND(VLOOKUP(B100,key!A:J,10,FALSE),1)</f>
        <v>3.5</v>
      </c>
    </row>
    <row r="101" spans="1:11" x14ac:dyDescent="0.4">
      <c r="A101" s="3">
        <v>1</v>
      </c>
      <c r="B101" s="3" t="s">
        <v>554</v>
      </c>
      <c r="C101" s="3" t="s">
        <v>541</v>
      </c>
      <c r="D101" s="3" t="s">
        <v>2</v>
      </c>
      <c r="E101" s="3" t="s">
        <v>640</v>
      </c>
      <c r="F101" s="3" t="s">
        <v>656</v>
      </c>
      <c r="G101" s="9">
        <v>45.620125757585399</v>
      </c>
      <c r="H101" s="3">
        <f t="shared" si="1"/>
        <v>0.13620102809574469</v>
      </c>
      <c r="I101" s="3">
        <f>VLOOKUP(B101,key!A:E,5,FALSE)</f>
        <v>7.5</v>
      </c>
      <c r="J101" s="3">
        <f>VLOOKUP(B101,key!A:J,8,FALSE)</f>
        <v>55</v>
      </c>
      <c r="K101" s="3">
        <f>ROUND(VLOOKUP(B101,key!A:J,10,FALSE),1)</f>
        <v>2.7</v>
      </c>
    </row>
    <row r="102" spans="1:11" x14ac:dyDescent="0.4">
      <c r="A102" s="3">
        <v>1</v>
      </c>
      <c r="B102" s="3" t="s">
        <v>555</v>
      </c>
      <c r="C102" s="3" t="s">
        <v>541</v>
      </c>
      <c r="D102" s="3" t="s">
        <v>2</v>
      </c>
      <c r="E102" s="3" t="s">
        <v>640</v>
      </c>
      <c r="F102" s="3" t="s">
        <v>656</v>
      </c>
      <c r="G102" s="9">
        <v>76.613942933205777</v>
      </c>
      <c r="H102" s="3">
        <f t="shared" si="1"/>
        <v>0.19494419741272612</v>
      </c>
      <c r="I102" s="3">
        <f>VLOOKUP(B102,key!A:E,5,FALSE)</f>
        <v>8.8000000000000007</v>
      </c>
      <c r="J102" s="3">
        <f>VLOOKUP(B102,key!A:J,8,FALSE)</f>
        <v>107</v>
      </c>
      <c r="K102" s="3">
        <f>ROUND(VLOOKUP(B102,key!A:J,10,FALSE),1)</f>
        <v>4.7</v>
      </c>
    </row>
    <row r="103" spans="1:11" x14ac:dyDescent="0.4">
      <c r="A103" s="3">
        <v>1</v>
      </c>
      <c r="B103" s="3" t="s">
        <v>556</v>
      </c>
      <c r="C103" s="3" t="s">
        <v>541</v>
      </c>
      <c r="D103" s="3" t="s">
        <v>2</v>
      </c>
      <c r="E103" s="3" t="s">
        <v>640</v>
      </c>
      <c r="F103" s="3" t="s">
        <v>656</v>
      </c>
      <c r="G103" s="9">
        <v>49.667729232545753</v>
      </c>
      <c r="H103" s="3">
        <f t="shared" si="1"/>
        <v>0.13901750472615562</v>
      </c>
      <c r="I103" s="3">
        <f>VLOOKUP(B103,key!A:E,5,FALSE)</f>
        <v>8</v>
      </c>
      <c r="J103" s="3">
        <f>VLOOKUP(B103,key!A:J,8,FALSE)</f>
        <v>75</v>
      </c>
      <c r="K103" s="3">
        <f>ROUND(VLOOKUP(B103,key!A:J,10,FALSE),1)</f>
        <v>3.5</v>
      </c>
    </row>
    <row r="104" spans="1:11" x14ac:dyDescent="0.4">
      <c r="A104" s="3">
        <v>1</v>
      </c>
      <c r="B104" s="3" t="s">
        <v>557</v>
      </c>
      <c r="C104" s="3" t="s">
        <v>541</v>
      </c>
      <c r="D104" s="3" t="s">
        <v>2</v>
      </c>
      <c r="E104" s="3" t="s">
        <v>640</v>
      </c>
      <c r="F104" s="3" t="s">
        <v>656</v>
      </c>
      <c r="G104" s="9">
        <v>47.659839135489648</v>
      </c>
      <c r="H104" s="3">
        <f t="shared" si="1"/>
        <v>0.14229068818496554</v>
      </c>
      <c r="I104" s="3">
        <f>VLOOKUP(B104,key!A:E,5,FALSE)</f>
        <v>7.5</v>
      </c>
      <c r="J104" s="3">
        <f>VLOOKUP(B104,key!A:J,8,FALSE)</f>
        <v>71</v>
      </c>
      <c r="K104" s="3">
        <f>ROUND(VLOOKUP(B104,key!A:J,10,FALSE),1)</f>
        <v>3.3</v>
      </c>
    </row>
    <row r="105" spans="1:11" x14ac:dyDescent="0.4">
      <c r="A105" s="3">
        <v>1</v>
      </c>
      <c r="B105" s="3" t="s">
        <v>558</v>
      </c>
      <c r="C105" s="3" t="s">
        <v>541</v>
      </c>
      <c r="D105" s="3" t="s">
        <v>2</v>
      </c>
      <c r="E105" s="3" t="s">
        <v>640</v>
      </c>
      <c r="F105" s="3" t="s">
        <v>656</v>
      </c>
      <c r="G105" s="9">
        <v>116.26199148761498</v>
      </c>
      <c r="H105" s="3">
        <f t="shared" si="1"/>
        <v>0.27694598623291633</v>
      </c>
      <c r="I105" s="3">
        <f>VLOOKUP(B105,key!A:E,5,FALSE)</f>
        <v>9.4</v>
      </c>
      <c r="J105" s="3">
        <f>VLOOKUP(B105,key!A:J,8,FALSE)</f>
        <v>129</v>
      </c>
      <c r="K105" s="3">
        <f>ROUND(VLOOKUP(B105,key!A:J,10,FALSE),1)</f>
        <v>5.6</v>
      </c>
    </row>
    <row r="106" spans="1:11" x14ac:dyDescent="0.4">
      <c r="A106" s="3">
        <v>1</v>
      </c>
      <c r="B106" s="3" t="s">
        <v>559</v>
      </c>
      <c r="C106" s="3" t="s">
        <v>541</v>
      </c>
      <c r="D106" s="3" t="s">
        <v>2</v>
      </c>
      <c r="E106" s="3" t="s">
        <v>640</v>
      </c>
      <c r="F106" s="3" t="s">
        <v>656</v>
      </c>
      <c r="G106" s="9">
        <v>27.127573149420442</v>
      </c>
      <c r="H106" s="3">
        <f t="shared" si="1"/>
        <v>7.5928728508037585E-2</v>
      </c>
      <c r="I106" s="3">
        <f>VLOOKUP(B106,key!A:E,5,FALSE)</f>
        <v>8</v>
      </c>
      <c r="J106" s="3">
        <f>VLOOKUP(B106,key!A:J,8,FALSE)</f>
        <v>64</v>
      </c>
      <c r="K106" s="3">
        <f>ROUND(VLOOKUP(B106,key!A:J,10,FALSE),1)</f>
        <v>3</v>
      </c>
    </row>
    <row r="107" spans="1:11" x14ac:dyDescent="0.4">
      <c r="A107" s="3">
        <v>1</v>
      </c>
      <c r="B107" s="3" t="s">
        <v>562</v>
      </c>
      <c r="C107" s="3" t="s">
        <v>541</v>
      </c>
      <c r="D107" s="3" t="s">
        <v>2</v>
      </c>
      <c r="E107" s="3" t="s">
        <v>640</v>
      </c>
      <c r="F107" s="3" t="s">
        <v>656</v>
      </c>
      <c r="G107" s="9">
        <v>33.148544151196688</v>
      </c>
      <c r="H107" s="3">
        <f t="shared" si="1"/>
        <v>9.2781126989484597E-2</v>
      </c>
      <c r="I107" s="3">
        <f>VLOOKUP(B107,key!A:E,5,FALSE)</f>
        <v>8</v>
      </c>
      <c r="J107" s="3">
        <f>VLOOKUP(B107,key!A:J,8,FALSE)</f>
        <v>53</v>
      </c>
      <c r="K107" s="3">
        <f>ROUND(VLOOKUP(B107,key!A:J,10,FALSE),1)</f>
        <v>2.6</v>
      </c>
    </row>
    <row r="108" spans="1:11" x14ac:dyDescent="0.4">
      <c r="A108" s="3">
        <v>1</v>
      </c>
      <c r="B108" s="3" t="s">
        <v>563</v>
      </c>
      <c r="C108" s="3" t="s">
        <v>541</v>
      </c>
      <c r="D108" s="3" t="s">
        <v>2</v>
      </c>
      <c r="E108" s="3" t="s">
        <v>640</v>
      </c>
      <c r="F108" s="3" t="s">
        <v>656</v>
      </c>
      <c r="G108" s="9">
        <v>50.421018223984163</v>
      </c>
      <c r="H108" s="3">
        <f t="shared" si="1"/>
        <v>0.12685476239185023</v>
      </c>
      <c r="I108" s="3">
        <f>VLOOKUP(B108,key!A:E,5,FALSE)</f>
        <v>8.9</v>
      </c>
      <c r="J108" s="3">
        <f>VLOOKUP(B108,key!A:J,8,FALSE)</f>
        <v>70</v>
      </c>
      <c r="K108" s="3">
        <f>ROUND(VLOOKUP(B108,key!A:J,10,FALSE),1)</f>
        <v>3.3</v>
      </c>
    </row>
    <row r="109" spans="1:11" x14ac:dyDescent="0.4">
      <c r="A109" s="3">
        <v>1</v>
      </c>
      <c r="B109" s="3" t="s">
        <v>564</v>
      </c>
      <c r="C109" s="3" t="s">
        <v>541</v>
      </c>
      <c r="D109" s="3" t="s">
        <v>2</v>
      </c>
      <c r="E109" s="3" t="s">
        <v>640</v>
      </c>
      <c r="F109" s="3" t="s">
        <v>656</v>
      </c>
      <c r="G109" s="9">
        <v>86.566891644968806</v>
      </c>
      <c r="H109" s="3">
        <f t="shared" si="1"/>
        <v>0.23075850071847404</v>
      </c>
      <c r="I109" s="3">
        <f>VLOOKUP(B109,key!A:E,5,FALSE)</f>
        <v>8.4</v>
      </c>
      <c r="J109" s="3">
        <f>VLOOKUP(B109,key!A:J,8,FALSE)</f>
        <v>91</v>
      </c>
      <c r="K109" s="3">
        <f>ROUND(VLOOKUP(B109,key!A:J,10,FALSE),1)</f>
        <v>4.0999999999999996</v>
      </c>
    </row>
    <row r="110" spans="1:11" x14ac:dyDescent="0.4">
      <c r="A110" s="3">
        <v>1</v>
      </c>
      <c r="B110" s="3" t="s">
        <v>565</v>
      </c>
      <c r="C110" s="3" t="s">
        <v>541</v>
      </c>
      <c r="D110" s="3" t="s">
        <v>2</v>
      </c>
      <c r="E110" s="3" t="s">
        <v>640</v>
      </c>
      <c r="F110" s="3" t="s">
        <v>656</v>
      </c>
      <c r="G110" s="9">
        <v>45.580154395640577</v>
      </c>
      <c r="H110" s="3">
        <f t="shared" si="1"/>
        <v>0.12446496193657153</v>
      </c>
      <c r="I110" s="3">
        <f>VLOOKUP(B110,key!A:E,5,FALSE)</f>
        <v>8.1999999999999993</v>
      </c>
      <c r="J110" s="3">
        <f>VLOOKUP(B110,key!A:J,8,FALSE)</f>
        <v>49</v>
      </c>
      <c r="K110" s="3">
        <f>ROUND(VLOOKUP(B110,key!A:J,10,FALSE),1)</f>
        <v>2.4</v>
      </c>
    </row>
    <row r="111" spans="1:11" x14ac:dyDescent="0.4">
      <c r="A111" s="3">
        <v>1</v>
      </c>
      <c r="B111" s="3" t="s">
        <v>566</v>
      </c>
      <c r="C111" s="3" t="s">
        <v>541</v>
      </c>
      <c r="D111" s="3" t="s">
        <v>2</v>
      </c>
      <c r="E111" s="3" t="s">
        <v>640</v>
      </c>
      <c r="F111" s="3" t="s">
        <v>656</v>
      </c>
      <c r="G111" s="9">
        <v>126.78485400511624</v>
      </c>
      <c r="H111" s="3">
        <f t="shared" si="1"/>
        <v>0.27297269448552591</v>
      </c>
      <c r="I111" s="3">
        <f>VLOOKUP(B111,key!A:E,5,FALSE)</f>
        <v>10.4</v>
      </c>
      <c r="J111" s="3">
        <f>VLOOKUP(B111,key!A:J,8,FALSE)</f>
        <v>57</v>
      </c>
      <c r="K111" s="3">
        <f>ROUND(VLOOKUP(B111,key!A:J,10,FALSE),1)</f>
        <v>2.7</v>
      </c>
    </row>
    <row r="112" spans="1:11" x14ac:dyDescent="0.4">
      <c r="A112" s="3">
        <v>1</v>
      </c>
      <c r="B112" s="3" t="s">
        <v>567</v>
      </c>
      <c r="C112" s="3" t="s">
        <v>541</v>
      </c>
      <c r="D112" s="3" t="s">
        <v>2</v>
      </c>
      <c r="E112" s="3" t="s">
        <v>640</v>
      </c>
      <c r="F112" s="3" t="s">
        <v>656</v>
      </c>
      <c r="G112" s="9">
        <v>33.194928776000495</v>
      </c>
      <c r="H112" s="3">
        <f t="shared" si="1"/>
        <v>8.3515465391591132E-2</v>
      </c>
      <c r="I112" s="3">
        <f>VLOOKUP(B112,key!A:E,5,FALSE)</f>
        <v>8.9</v>
      </c>
      <c r="J112" s="3">
        <f>VLOOKUP(B112,key!A:J,8,FALSE)</f>
        <v>70</v>
      </c>
      <c r="K112" s="3">
        <f>ROUND(VLOOKUP(B112,key!A:J,10,FALSE),1)</f>
        <v>3.3</v>
      </c>
    </row>
    <row r="113" spans="1:11" x14ac:dyDescent="0.4">
      <c r="A113" s="3">
        <v>1</v>
      </c>
      <c r="B113" s="3" t="s">
        <v>569</v>
      </c>
      <c r="C113" s="3" t="s">
        <v>541</v>
      </c>
      <c r="D113" s="3" t="s">
        <v>2</v>
      </c>
      <c r="E113" s="3" t="s">
        <v>640</v>
      </c>
      <c r="F113" s="3" t="s">
        <v>656</v>
      </c>
      <c r="G113" s="9">
        <v>36.026578649661531</v>
      </c>
      <c r="H113" s="3">
        <f t="shared" si="1"/>
        <v>9.4905037609097243E-2</v>
      </c>
      <c r="I113" s="3">
        <f>VLOOKUP(B113,key!A:E,5,FALSE)</f>
        <v>8.5</v>
      </c>
      <c r="J113" s="3">
        <f>VLOOKUP(B113,key!A:J,8,FALSE)</f>
        <v>66</v>
      </c>
      <c r="K113" s="3">
        <f>ROUND(VLOOKUP(B113,key!A:J,10,FALSE),1)</f>
        <v>3.1</v>
      </c>
    </row>
    <row r="114" spans="1:11" x14ac:dyDescent="0.4">
      <c r="A114" s="3">
        <v>1</v>
      </c>
      <c r="B114" s="3" t="s">
        <v>570</v>
      </c>
      <c r="C114" s="3" t="s">
        <v>541</v>
      </c>
      <c r="D114" s="3" t="s">
        <v>2</v>
      </c>
      <c r="E114" s="3" t="s">
        <v>640</v>
      </c>
      <c r="F114" s="3" t="s">
        <v>656</v>
      </c>
      <c r="G114" s="9">
        <v>52.868207771252642</v>
      </c>
      <c r="H114" s="3">
        <f t="shared" si="1"/>
        <v>0.13153376447431148</v>
      </c>
      <c r="I114" s="3">
        <f>VLOOKUP(B114,key!A:E,5,FALSE)</f>
        <v>9</v>
      </c>
      <c r="J114" s="3">
        <f>VLOOKUP(B114,key!A:J,8,FALSE)</f>
        <v>75</v>
      </c>
      <c r="K114" s="3">
        <f>ROUND(VLOOKUP(B114,key!A:J,10,FALSE),1)</f>
        <v>3.5</v>
      </c>
    </row>
    <row r="115" spans="1:11" x14ac:dyDescent="0.4">
      <c r="A115" s="3">
        <v>1</v>
      </c>
      <c r="B115" s="3" t="s">
        <v>571</v>
      </c>
      <c r="C115" s="3" t="s">
        <v>541</v>
      </c>
      <c r="D115" s="3" t="s">
        <v>2</v>
      </c>
      <c r="E115" s="3" t="s">
        <v>640</v>
      </c>
      <c r="F115" s="3" t="s">
        <v>656</v>
      </c>
      <c r="G115" s="9">
        <v>66.856979501715131</v>
      </c>
      <c r="H115" s="3">
        <f t="shared" si="1"/>
        <v>0.15433349411053571</v>
      </c>
      <c r="I115" s="3">
        <f>VLOOKUP(B115,key!A:E,5,FALSE)</f>
        <v>9.6999999999999993</v>
      </c>
      <c r="J115" s="3">
        <f>VLOOKUP(B115,key!A:J,8,FALSE)</f>
        <v>87</v>
      </c>
      <c r="K115" s="3">
        <f>ROUND(VLOOKUP(B115,key!A:J,10,FALSE),1)</f>
        <v>3.9</v>
      </c>
    </row>
    <row r="116" spans="1:11" x14ac:dyDescent="0.4">
      <c r="A116" s="3">
        <v>1</v>
      </c>
      <c r="B116" s="3" t="s">
        <v>574</v>
      </c>
      <c r="C116" s="3" t="s">
        <v>541</v>
      </c>
      <c r="D116" s="3" t="s">
        <v>2</v>
      </c>
      <c r="E116" s="3" t="s">
        <v>640</v>
      </c>
      <c r="F116" s="3" t="s">
        <v>656</v>
      </c>
      <c r="G116" s="9">
        <v>51.368223289399822</v>
      </c>
      <c r="H116" s="3">
        <f t="shared" si="1"/>
        <v>0.12639745322689522</v>
      </c>
      <c r="I116" s="3">
        <f>VLOOKUP(B116,key!A:E,5,FALSE)</f>
        <v>9.1</v>
      </c>
      <c r="J116" s="3">
        <f>VLOOKUP(B116,key!A:J,8,FALSE)</f>
        <v>79</v>
      </c>
      <c r="K116" s="3">
        <f>ROUND(VLOOKUP(B116,key!A:J,10,FALSE),1)</f>
        <v>3.6</v>
      </c>
    </row>
    <row r="117" spans="1:11" x14ac:dyDescent="0.4">
      <c r="A117" s="3">
        <v>1</v>
      </c>
      <c r="B117" s="3" t="s">
        <v>575</v>
      </c>
      <c r="C117" s="3" t="s">
        <v>541</v>
      </c>
      <c r="D117" s="3" t="s">
        <v>2</v>
      </c>
      <c r="E117" s="3" t="s">
        <v>640</v>
      </c>
      <c r="F117" s="3" t="s">
        <v>656</v>
      </c>
      <c r="G117" s="9">
        <v>50.803038440259002</v>
      </c>
      <c r="H117" s="3">
        <f t="shared" si="1"/>
        <v>0.12364798152424847</v>
      </c>
      <c r="I117" s="3">
        <f>VLOOKUP(B117,key!A:E,5,FALSE)</f>
        <v>9.1999999999999993</v>
      </c>
      <c r="J117" s="3">
        <f>VLOOKUP(B117,key!A:J,8,FALSE)</f>
        <v>80</v>
      </c>
      <c r="K117" s="3">
        <f>ROUND(VLOOKUP(B117,key!A:J,10,FALSE),1)</f>
        <v>3.6</v>
      </c>
    </row>
    <row r="118" spans="1:11" x14ac:dyDescent="0.4">
      <c r="A118" s="3">
        <v>1</v>
      </c>
      <c r="B118" s="3" t="s">
        <v>576</v>
      </c>
      <c r="C118" s="3" t="s">
        <v>541</v>
      </c>
      <c r="D118" s="3" t="s">
        <v>2</v>
      </c>
      <c r="E118" s="3" t="s">
        <v>640</v>
      </c>
      <c r="F118" s="3" t="s">
        <v>656</v>
      </c>
      <c r="G118" s="9">
        <v>122.23672127825773</v>
      </c>
      <c r="H118" s="3">
        <f t="shared" si="1"/>
        <v>0.31460644179696196</v>
      </c>
      <c r="I118" s="3">
        <f>VLOOKUP(B118,key!A:E,5,FALSE)</f>
        <v>8.6999999999999993</v>
      </c>
      <c r="J118" s="3">
        <f>VLOOKUP(B118,key!A:J,8,FALSE)</f>
        <v>61</v>
      </c>
      <c r="K118" s="3">
        <f>ROUND(VLOOKUP(B118,key!A:J,10,FALSE),1)</f>
        <v>2.9</v>
      </c>
    </row>
    <row r="119" spans="1:11" x14ac:dyDescent="0.4">
      <c r="A119" s="3">
        <v>1</v>
      </c>
      <c r="B119" s="3" t="s">
        <v>578</v>
      </c>
      <c r="C119" s="3" t="s">
        <v>541</v>
      </c>
      <c r="D119" s="3" t="s">
        <v>2</v>
      </c>
      <c r="E119" s="3" t="s">
        <v>640</v>
      </c>
      <c r="F119" s="3" t="s">
        <v>656</v>
      </c>
      <c r="G119" s="9">
        <v>94.797451410504124</v>
      </c>
      <c r="H119" s="3">
        <f t="shared" si="1"/>
        <v>0.24398469271593493</v>
      </c>
      <c r="I119" s="3">
        <f>VLOOKUP(B119,key!A:E,5,FALSE)</f>
        <v>8.6999999999999993</v>
      </c>
      <c r="J119" s="3">
        <f>VLOOKUP(B119,key!A:J,8,FALSE)</f>
        <v>61</v>
      </c>
      <c r="K119" s="3">
        <f>ROUND(VLOOKUP(B119,key!A:J,10,FALSE),1)</f>
        <v>2.9</v>
      </c>
    </row>
    <row r="120" spans="1:11" x14ac:dyDescent="0.4">
      <c r="A120" s="3">
        <v>1</v>
      </c>
      <c r="B120" s="3" t="s">
        <v>579</v>
      </c>
      <c r="C120" s="3" t="s">
        <v>541</v>
      </c>
      <c r="D120" s="3" t="s">
        <v>2</v>
      </c>
      <c r="E120" s="3" t="s">
        <v>640</v>
      </c>
      <c r="F120" s="3" t="s">
        <v>656</v>
      </c>
      <c r="G120" s="9">
        <v>56.274582083967275</v>
      </c>
      <c r="H120" s="3">
        <f t="shared" si="1"/>
        <v>0.14158180438265364</v>
      </c>
      <c r="I120" s="3">
        <f>VLOOKUP(B120,key!A:E,5,FALSE)</f>
        <v>8.9</v>
      </c>
      <c r="J120" s="3">
        <f>VLOOKUP(B120,key!A:J,8,FALSE)</f>
        <v>75</v>
      </c>
      <c r="K120" s="3">
        <f>ROUND(VLOOKUP(B120,key!A:J,10,FALSE),1)</f>
        <v>3.5</v>
      </c>
    </row>
    <row r="121" spans="1:11" x14ac:dyDescent="0.4">
      <c r="A121" s="3">
        <v>1</v>
      </c>
      <c r="B121" s="3" t="s">
        <v>580</v>
      </c>
      <c r="C121" s="3" t="s">
        <v>541</v>
      </c>
      <c r="D121" s="3" t="s">
        <v>2</v>
      </c>
      <c r="E121" s="3" t="s">
        <v>640</v>
      </c>
      <c r="F121" s="3" t="s">
        <v>656</v>
      </c>
      <c r="G121" s="9">
        <v>36.804731774347957</v>
      </c>
      <c r="H121" s="3">
        <f t="shared" si="1"/>
        <v>0.10301461436720201</v>
      </c>
      <c r="I121" s="3">
        <f>VLOOKUP(B121,key!A:E,5,FALSE)</f>
        <v>8</v>
      </c>
      <c r="J121" s="3">
        <f>VLOOKUP(B121,key!A:J,8,FALSE)</f>
        <v>79</v>
      </c>
      <c r="K121" s="3">
        <f>ROUND(VLOOKUP(B121,key!A:J,10,FALSE),1)</f>
        <v>3.6</v>
      </c>
    </row>
    <row r="122" spans="1:11" x14ac:dyDescent="0.4">
      <c r="A122" s="3">
        <v>1</v>
      </c>
      <c r="B122" s="3" t="s">
        <v>581</v>
      </c>
      <c r="C122" s="3" t="s">
        <v>541</v>
      </c>
      <c r="D122" s="3" t="s">
        <v>2</v>
      </c>
      <c r="E122" s="3" t="s">
        <v>640</v>
      </c>
      <c r="F122" s="3" t="s">
        <v>656</v>
      </c>
      <c r="G122" s="9">
        <v>98.628434495200068</v>
      </c>
      <c r="H122" s="3">
        <f t="shared" si="1"/>
        <v>0.23246828169484177</v>
      </c>
      <c r="I122" s="3">
        <f>VLOOKUP(B122,key!A:E,5,FALSE)</f>
        <v>9.5</v>
      </c>
      <c r="J122" s="3">
        <f>VLOOKUP(B122,key!A:J,8,FALSE)</f>
        <v>50</v>
      </c>
      <c r="K122" s="3">
        <f>ROUND(VLOOKUP(B122,key!A:J,10,FALSE),1)</f>
        <v>2.4</v>
      </c>
    </row>
    <row r="123" spans="1:11" x14ac:dyDescent="0.4">
      <c r="A123" s="3">
        <v>1</v>
      </c>
      <c r="B123" s="3" t="s">
        <v>583</v>
      </c>
      <c r="C123" s="3" t="s">
        <v>541</v>
      </c>
      <c r="D123" s="3" t="s">
        <v>2</v>
      </c>
      <c r="E123" s="3" t="s">
        <v>640</v>
      </c>
      <c r="F123" s="3" t="s">
        <v>656</v>
      </c>
      <c r="G123" s="9">
        <v>43.096019563183305</v>
      </c>
      <c r="H123" s="3">
        <f t="shared" si="1"/>
        <v>0.10722099208527346</v>
      </c>
      <c r="I123" s="3">
        <f>VLOOKUP(B123,key!A:E,5,FALSE)</f>
        <v>9</v>
      </c>
      <c r="J123" s="3">
        <f>VLOOKUP(B123,key!A:J,8,FALSE)</f>
        <v>85</v>
      </c>
      <c r="K123" s="3">
        <f>ROUND(VLOOKUP(B123,key!A:J,10,FALSE),1)</f>
        <v>3.9</v>
      </c>
    </row>
    <row r="124" spans="1:11" x14ac:dyDescent="0.4">
      <c r="A124" s="3">
        <v>1</v>
      </c>
      <c r="B124" s="3" t="s">
        <v>586</v>
      </c>
      <c r="C124" s="3" t="s">
        <v>541</v>
      </c>
      <c r="D124" s="3" t="s">
        <v>2</v>
      </c>
      <c r="E124" s="3" t="s">
        <v>640</v>
      </c>
      <c r="F124" s="3" t="s">
        <v>656</v>
      </c>
      <c r="G124" s="9">
        <v>51.198445669782075</v>
      </c>
      <c r="H124" s="3">
        <f t="shared" si="1"/>
        <v>0.12327045499298078</v>
      </c>
      <c r="I124" s="3">
        <f>VLOOKUP(B124,key!A:E,5,FALSE)</f>
        <v>9.3000000000000007</v>
      </c>
      <c r="J124" s="3">
        <f>VLOOKUP(B124,key!A:J,8,FALSE)</f>
        <v>65</v>
      </c>
      <c r="K124" s="3">
        <f>ROUND(VLOOKUP(B124,key!A:J,10,FALSE),1)</f>
        <v>3.1</v>
      </c>
    </row>
    <row r="125" spans="1:11" x14ac:dyDescent="0.4">
      <c r="A125" s="3">
        <v>1</v>
      </c>
      <c r="B125" s="3" t="s">
        <v>587</v>
      </c>
      <c r="C125" s="3" t="s">
        <v>541</v>
      </c>
      <c r="D125" s="3" t="s">
        <v>2</v>
      </c>
      <c r="E125" s="3" t="s">
        <v>640</v>
      </c>
      <c r="F125" s="3" t="s">
        <v>656</v>
      </c>
      <c r="G125" s="9">
        <v>72.897219251033135</v>
      </c>
      <c r="H125" s="3">
        <f t="shared" si="1"/>
        <v>0.26758779325486071</v>
      </c>
      <c r="I125" s="3">
        <f>VLOOKUP(B125,key!A:E,5,FALSE)</f>
        <v>6.1</v>
      </c>
      <c r="J125" s="3">
        <f>VLOOKUP(B125,key!A:J,8,FALSE)</f>
        <v>41</v>
      </c>
      <c r="K125" s="3">
        <f>ROUND(VLOOKUP(B125,key!A:J,10,FALSE),1)</f>
        <v>2.1</v>
      </c>
    </row>
    <row r="126" spans="1:11" x14ac:dyDescent="0.4">
      <c r="A126" s="3">
        <v>1</v>
      </c>
      <c r="B126" s="3" t="s">
        <v>588</v>
      </c>
      <c r="C126" s="3" t="s">
        <v>541</v>
      </c>
      <c r="D126" s="3" t="s">
        <v>2</v>
      </c>
      <c r="E126" s="3" t="s">
        <v>640</v>
      </c>
      <c r="F126" s="3" t="s">
        <v>656</v>
      </c>
      <c r="G126" s="9">
        <v>116.78069757878056</v>
      </c>
      <c r="H126" s="3">
        <f t="shared" si="1"/>
        <v>0.35820642891359677</v>
      </c>
      <c r="I126" s="3">
        <f>VLOOKUP(B126,key!A:E,5,FALSE)</f>
        <v>7.3</v>
      </c>
      <c r="J126" s="3">
        <f>VLOOKUP(B126,key!A:J,8,FALSE)</f>
        <v>49</v>
      </c>
      <c r="K126" s="3">
        <f>ROUND(VLOOKUP(B126,key!A:J,10,FALSE),1)</f>
        <v>2.4</v>
      </c>
    </row>
    <row r="127" spans="1:11" x14ac:dyDescent="0.4">
      <c r="A127" s="3">
        <v>1</v>
      </c>
      <c r="B127" s="3" t="s">
        <v>589</v>
      </c>
      <c r="C127" s="3" t="s">
        <v>541</v>
      </c>
      <c r="D127" s="3" t="s">
        <v>1</v>
      </c>
      <c r="E127" s="3" t="s">
        <v>644</v>
      </c>
      <c r="F127" s="3" t="str">
        <f t="shared" ref="F127:F190" si="2">E127&amp;"_"&amp;A127</f>
        <v>T-heat_only_1</v>
      </c>
      <c r="G127" s="9">
        <v>108.29598127291899</v>
      </c>
      <c r="H127" s="3">
        <f t="shared" si="1"/>
        <v>0.30695196687527798</v>
      </c>
      <c r="I127" s="3">
        <f>VLOOKUP(B127,key!A:E,5,FALSE)</f>
        <v>7.9</v>
      </c>
      <c r="J127" s="3">
        <f>VLOOKUP(B127,key!A:J,8,FALSE)</f>
        <v>78</v>
      </c>
      <c r="K127" s="3">
        <f>ROUND(VLOOKUP(B127,key!A:J,10,FALSE),1)</f>
        <v>3.6</v>
      </c>
    </row>
    <row r="128" spans="1:11" x14ac:dyDescent="0.4">
      <c r="A128" s="3">
        <v>1</v>
      </c>
      <c r="B128" s="3" t="s">
        <v>590</v>
      </c>
      <c r="C128" s="3" t="s">
        <v>541</v>
      </c>
      <c r="D128" s="3" t="s">
        <v>1</v>
      </c>
      <c r="E128" s="3" t="s">
        <v>644</v>
      </c>
      <c r="F128" s="3" t="str">
        <f t="shared" si="2"/>
        <v>T-heat_only_1</v>
      </c>
      <c r="G128" s="9">
        <v>105.94457006594249</v>
      </c>
      <c r="H128" s="3">
        <f t="shared" si="1"/>
        <v>0.26654704200378398</v>
      </c>
      <c r="I128" s="3">
        <f>VLOOKUP(B128,key!A:E,5,FALSE)</f>
        <v>8.9</v>
      </c>
      <c r="J128" s="3">
        <f>VLOOKUP(B128,key!A:J,8,FALSE)</f>
        <v>109</v>
      </c>
      <c r="K128" s="3">
        <f>ROUND(VLOOKUP(B128,key!A:J,10,FALSE),1)</f>
        <v>4.8</v>
      </c>
    </row>
    <row r="129" spans="1:11" x14ac:dyDescent="0.4">
      <c r="A129" s="3">
        <v>1</v>
      </c>
      <c r="B129" s="3" t="s">
        <v>591</v>
      </c>
      <c r="C129" s="3" t="s">
        <v>541</v>
      </c>
      <c r="D129" s="3" t="s">
        <v>1</v>
      </c>
      <c r="E129" s="3" t="s">
        <v>644</v>
      </c>
      <c r="F129" s="3" t="str">
        <f t="shared" si="2"/>
        <v>T-heat_only_1</v>
      </c>
      <c r="G129" s="9">
        <v>27.790631311224104</v>
      </c>
      <c r="H129" s="3">
        <f t="shared" si="1"/>
        <v>6.1611560662805848E-2</v>
      </c>
      <c r="I129" s="3">
        <f>VLOOKUP(B129,key!A:E,5,FALSE)</f>
        <v>10.1</v>
      </c>
      <c r="J129" s="3">
        <f>VLOOKUP(B129,key!A:J,8,FALSE)</f>
        <v>146</v>
      </c>
      <c r="K129" s="3">
        <f>ROUND(VLOOKUP(B129,key!A:J,10,FALSE),1)</f>
        <v>6.3</v>
      </c>
    </row>
    <row r="130" spans="1:11" x14ac:dyDescent="0.4">
      <c r="A130" s="3">
        <v>1</v>
      </c>
      <c r="B130" s="3" t="s">
        <v>592</v>
      </c>
      <c r="C130" s="3" t="s">
        <v>541</v>
      </c>
      <c r="D130" s="3" t="s">
        <v>1</v>
      </c>
      <c r="E130" s="3" t="s">
        <v>644</v>
      </c>
      <c r="F130" s="3" t="str">
        <f t="shared" si="2"/>
        <v>T-heat_only_1</v>
      </c>
      <c r="G130" s="9">
        <v>139.79464684238093</v>
      </c>
      <c r="H130" s="3">
        <f t="shared" ref="H130:H193" si="3">(G130/44.6596)/I130</f>
        <v>0.39623115560276134</v>
      </c>
      <c r="I130" s="3">
        <f>VLOOKUP(B130,key!A:E,5,FALSE)</f>
        <v>7.9</v>
      </c>
      <c r="J130" s="3">
        <f>VLOOKUP(B130,key!A:J,8,FALSE)</f>
        <v>64</v>
      </c>
      <c r="K130" s="3">
        <f>ROUND(VLOOKUP(B130,key!A:J,10,FALSE),1)</f>
        <v>3</v>
      </c>
    </row>
    <row r="131" spans="1:11" x14ac:dyDescent="0.4">
      <c r="A131" s="3">
        <v>1</v>
      </c>
      <c r="B131" s="3" t="s">
        <v>593</v>
      </c>
      <c r="C131" s="3" t="s">
        <v>541</v>
      </c>
      <c r="D131" s="3" t="s">
        <v>1</v>
      </c>
      <c r="E131" s="3" t="s">
        <v>644</v>
      </c>
      <c r="F131" s="3" t="str">
        <f t="shared" si="2"/>
        <v>T-heat_only_1</v>
      </c>
      <c r="G131" s="9">
        <v>27.44504934887982</v>
      </c>
      <c r="H131" s="3">
        <f t="shared" si="3"/>
        <v>7.2298662217358242E-2</v>
      </c>
      <c r="I131" s="3">
        <f>VLOOKUP(B131,key!A:E,5,FALSE)</f>
        <v>8.5</v>
      </c>
      <c r="J131" s="3">
        <f>VLOOKUP(B131,key!A:J,8,FALSE)</f>
        <v>83</v>
      </c>
      <c r="K131" s="3">
        <f>ROUND(VLOOKUP(B131,key!A:J,10,FALSE),1)</f>
        <v>3.8</v>
      </c>
    </row>
    <row r="132" spans="1:11" x14ac:dyDescent="0.4">
      <c r="A132" s="3">
        <v>1</v>
      </c>
      <c r="B132" s="3" t="s">
        <v>595</v>
      </c>
      <c r="C132" s="3" t="s">
        <v>541</v>
      </c>
      <c r="D132" s="3" t="s">
        <v>1</v>
      </c>
      <c r="E132" s="3" t="s">
        <v>644</v>
      </c>
      <c r="F132" s="3" t="str">
        <f t="shared" si="2"/>
        <v>T-heat_only_1</v>
      </c>
      <c r="G132" s="9">
        <v>51.198627238311389</v>
      </c>
      <c r="H132" s="3">
        <f t="shared" si="3"/>
        <v>0.12067571547842225</v>
      </c>
      <c r="I132" s="3">
        <f>VLOOKUP(B132,key!A:E,5,FALSE)</f>
        <v>9.5</v>
      </c>
      <c r="J132" s="3">
        <f>VLOOKUP(B132,key!A:J,8,FALSE)</f>
        <v>113</v>
      </c>
      <c r="K132" s="3">
        <f>ROUND(VLOOKUP(B132,key!A:J,10,FALSE),1)</f>
        <v>5</v>
      </c>
    </row>
    <row r="133" spans="1:11" x14ac:dyDescent="0.4">
      <c r="A133" s="3">
        <v>1</v>
      </c>
      <c r="B133" s="3" t="s">
        <v>596</v>
      </c>
      <c r="C133" s="3" t="s">
        <v>541</v>
      </c>
      <c r="D133" s="3" t="s">
        <v>1</v>
      </c>
      <c r="E133" s="3" t="s">
        <v>644</v>
      </c>
      <c r="F133" s="3" t="str">
        <f t="shared" si="2"/>
        <v>T-heat_only_1</v>
      </c>
      <c r="G133" s="9">
        <v>41.074654119892159</v>
      </c>
      <c r="H133" s="3">
        <f t="shared" si="3"/>
        <v>0.1094913473514684</v>
      </c>
      <c r="I133" s="3">
        <f>VLOOKUP(B133,key!A:E,5,FALSE)</f>
        <v>8.4</v>
      </c>
      <c r="J133" s="3">
        <f>VLOOKUP(B133,key!A:J,8,FALSE)</f>
        <v>81</v>
      </c>
      <c r="K133" s="3">
        <f>ROUND(VLOOKUP(B133,key!A:J,10,FALSE),1)</f>
        <v>3.7</v>
      </c>
    </row>
    <row r="134" spans="1:11" x14ac:dyDescent="0.4">
      <c r="A134" s="3">
        <v>1</v>
      </c>
      <c r="B134" s="3" t="s">
        <v>597</v>
      </c>
      <c r="C134" s="3" t="s">
        <v>541</v>
      </c>
      <c r="D134" s="3" t="s">
        <v>1</v>
      </c>
      <c r="E134" s="3" t="s">
        <v>644</v>
      </c>
      <c r="F134" s="3" t="str">
        <f t="shared" si="2"/>
        <v>T-heat_only_1</v>
      </c>
      <c r="G134" s="9">
        <v>161.82071645794193</v>
      </c>
      <c r="H134" s="3">
        <f t="shared" si="3"/>
        <v>0.45866140750647549</v>
      </c>
      <c r="I134" s="3">
        <f>VLOOKUP(B134,key!A:E,5,FALSE)</f>
        <v>7.9</v>
      </c>
      <c r="J134" s="3">
        <f>VLOOKUP(B134,key!A:J,8,FALSE)</f>
        <v>71</v>
      </c>
      <c r="K134" s="3">
        <f>ROUND(VLOOKUP(B134,key!A:J,10,FALSE),1)</f>
        <v>3.3</v>
      </c>
    </row>
    <row r="135" spans="1:11" x14ac:dyDescent="0.4">
      <c r="A135" s="3">
        <v>1</v>
      </c>
      <c r="B135" s="3" t="s">
        <v>598</v>
      </c>
      <c r="C135" s="3" t="s">
        <v>541</v>
      </c>
      <c r="D135" s="3" t="s">
        <v>1</v>
      </c>
      <c r="E135" s="3" t="s">
        <v>644</v>
      </c>
      <c r="F135" s="3" t="str">
        <f t="shared" si="2"/>
        <v>T-heat_only_1</v>
      </c>
      <c r="G135" s="9">
        <v>46.357339926821311</v>
      </c>
      <c r="H135" s="3">
        <f t="shared" si="3"/>
        <v>0.12815001446558685</v>
      </c>
      <c r="I135" s="3">
        <f>VLOOKUP(B135,key!A:E,5,FALSE)</f>
        <v>8.1</v>
      </c>
      <c r="J135" s="3">
        <f>VLOOKUP(B135,key!A:J,8,FALSE)</f>
        <v>87</v>
      </c>
      <c r="K135" s="3">
        <f>ROUND(VLOOKUP(B135,key!A:J,10,FALSE),1)</f>
        <v>3.9</v>
      </c>
    </row>
    <row r="136" spans="1:11" x14ac:dyDescent="0.4">
      <c r="A136" s="3">
        <v>1</v>
      </c>
      <c r="B136" s="3" t="s">
        <v>599</v>
      </c>
      <c r="C136" s="3" t="s">
        <v>541</v>
      </c>
      <c r="D136" s="3" t="s">
        <v>1</v>
      </c>
      <c r="E136" s="3" t="s">
        <v>644</v>
      </c>
      <c r="F136" s="3" t="str">
        <f t="shared" si="2"/>
        <v>T-heat_only_1</v>
      </c>
      <c r="G136" s="9">
        <v>15.882518126089394</v>
      </c>
      <c r="H136" s="3">
        <f t="shared" si="3"/>
        <v>4.9393753981007302E-2</v>
      </c>
      <c r="I136" s="3">
        <f>VLOOKUP(B136,key!A:E,5,FALSE)</f>
        <v>7.2</v>
      </c>
      <c r="J136" s="3">
        <f>VLOOKUP(B136,key!A:J,8,FALSE)</f>
        <v>66</v>
      </c>
      <c r="K136" s="3">
        <f>ROUND(VLOOKUP(B136,key!A:J,10,FALSE),1)</f>
        <v>3.1</v>
      </c>
    </row>
    <row r="137" spans="1:11" x14ac:dyDescent="0.4">
      <c r="A137" s="3">
        <v>1</v>
      </c>
      <c r="B137" s="3" t="s">
        <v>600</v>
      </c>
      <c r="C137" s="3" t="s">
        <v>541</v>
      </c>
      <c r="D137" s="3" t="s">
        <v>1</v>
      </c>
      <c r="E137" s="3" t="s">
        <v>644</v>
      </c>
      <c r="F137" s="3" t="str">
        <f t="shared" si="2"/>
        <v>T-heat_only_1</v>
      </c>
      <c r="G137" s="9">
        <v>75.904125557195542</v>
      </c>
      <c r="H137" s="3">
        <f t="shared" si="3"/>
        <v>0.19762964986927353</v>
      </c>
      <c r="I137" s="3">
        <f>VLOOKUP(B137,key!A:E,5,FALSE)</f>
        <v>8.6</v>
      </c>
      <c r="J137" s="3">
        <f>VLOOKUP(B137,key!A:J,8,FALSE)</f>
        <v>88</v>
      </c>
      <c r="K137" s="3">
        <f>ROUND(VLOOKUP(B137,key!A:J,10,FALSE),1)</f>
        <v>4</v>
      </c>
    </row>
    <row r="138" spans="1:11" x14ac:dyDescent="0.4">
      <c r="A138" s="3">
        <v>1</v>
      </c>
      <c r="B138" s="3" t="s">
        <v>601</v>
      </c>
      <c r="C138" s="3" t="s">
        <v>541</v>
      </c>
      <c r="D138" s="3" t="s">
        <v>1</v>
      </c>
      <c r="E138" s="3" t="s">
        <v>644</v>
      </c>
      <c r="F138" s="3" t="str">
        <f t="shared" si="2"/>
        <v>T-heat_only_1</v>
      </c>
      <c r="G138" s="9">
        <v>80.643797495515656</v>
      </c>
      <c r="H138" s="3">
        <f t="shared" si="3"/>
        <v>0.2407658450307531</v>
      </c>
      <c r="I138" s="3">
        <f>VLOOKUP(B138,key!A:E,5,FALSE)</f>
        <v>7.5</v>
      </c>
      <c r="J138" s="3">
        <f>VLOOKUP(B138,key!A:J,8,FALSE)</f>
        <v>75</v>
      </c>
      <c r="K138" s="3">
        <f>ROUND(VLOOKUP(B138,key!A:J,10,FALSE),1)</f>
        <v>3.5</v>
      </c>
    </row>
    <row r="139" spans="1:11" x14ac:dyDescent="0.4">
      <c r="A139" s="3">
        <v>1</v>
      </c>
      <c r="B139" s="3" t="s">
        <v>602</v>
      </c>
      <c r="C139" s="3" t="s">
        <v>541</v>
      </c>
      <c r="D139" s="3" t="s">
        <v>1</v>
      </c>
      <c r="E139" s="3" t="s">
        <v>644</v>
      </c>
      <c r="F139" s="3" t="str">
        <f t="shared" si="2"/>
        <v>T-heat_only_1</v>
      </c>
      <c r="G139" s="9">
        <v>72.456548094188548</v>
      </c>
      <c r="H139" s="3">
        <f t="shared" si="3"/>
        <v>0.21632242741146673</v>
      </c>
      <c r="I139" s="3">
        <f>VLOOKUP(B139,key!A:E,5,FALSE)</f>
        <v>7.5</v>
      </c>
      <c r="J139" s="3">
        <f>VLOOKUP(B139,key!A:J,8,FALSE)</f>
        <v>57</v>
      </c>
      <c r="K139" s="3">
        <f>ROUND(VLOOKUP(B139,key!A:J,10,FALSE),1)</f>
        <v>2.7</v>
      </c>
    </row>
    <row r="140" spans="1:11" x14ac:dyDescent="0.4">
      <c r="A140" s="3">
        <v>1</v>
      </c>
      <c r="B140" s="3" t="s">
        <v>604</v>
      </c>
      <c r="C140" s="3" t="s">
        <v>541</v>
      </c>
      <c r="D140" s="3" t="s">
        <v>1</v>
      </c>
      <c r="E140" s="3" t="s">
        <v>644</v>
      </c>
      <c r="F140" s="3" t="str">
        <f t="shared" si="2"/>
        <v>T-heat_only_1</v>
      </c>
      <c r="G140" s="9">
        <v>85.431101518842496</v>
      </c>
      <c r="H140" s="3">
        <f t="shared" si="3"/>
        <v>0.2517025322746736</v>
      </c>
      <c r="I140" s="3">
        <f>VLOOKUP(B140,key!A:E,5,FALSE)</f>
        <v>7.6</v>
      </c>
      <c r="J140" s="3">
        <f>VLOOKUP(B140,key!A:J,8,FALSE)</f>
        <v>75</v>
      </c>
      <c r="K140" s="3">
        <f>ROUND(VLOOKUP(B140,key!A:J,10,FALSE),1)</f>
        <v>3.5</v>
      </c>
    </row>
    <row r="141" spans="1:11" x14ac:dyDescent="0.4">
      <c r="A141" s="3">
        <v>1</v>
      </c>
      <c r="B141" s="3" t="s">
        <v>605</v>
      </c>
      <c r="C141" s="3" t="s">
        <v>541</v>
      </c>
      <c r="D141" s="3" t="s">
        <v>1</v>
      </c>
      <c r="E141" s="3" t="s">
        <v>644</v>
      </c>
      <c r="F141" s="3" t="str">
        <f t="shared" si="2"/>
        <v>T-heat_only_1</v>
      </c>
      <c r="G141" s="9">
        <v>78.592626773879601</v>
      </c>
      <c r="H141" s="3">
        <f t="shared" si="3"/>
        <v>0.22561728702279077</v>
      </c>
      <c r="I141" s="3">
        <f>VLOOKUP(B141,key!A:E,5,FALSE)</f>
        <v>7.8</v>
      </c>
      <c r="J141" s="3">
        <f>VLOOKUP(B141,key!A:J,8,FALSE)</f>
        <v>76</v>
      </c>
      <c r="K141" s="3">
        <f>ROUND(VLOOKUP(B141,key!A:J,10,FALSE),1)</f>
        <v>3.5</v>
      </c>
    </row>
    <row r="142" spans="1:11" x14ac:dyDescent="0.4">
      <c r="A142" s="3">
        <v>1</v>
      </c>
      <c r="B142" s="3" t="s">
        <v>606</v>
      </c>
      <c r="C142" s="3" t="s">
        <v>541</v>
      </c>
      <c r="D142" s="3" t="s">
        <v>1</v>
      </c>
      <c r="E142" s="3" t="s">
        <v>644</v>
      </c>
      <c r="F142" s="3" t="str">
        <f t="shared" si="2"/>
        <v>T-heat_only_1</v>
      </c>
      <c r="G142" s="9">
        <v>180.13312553572376</v>
      </c>
      <c r="H142" s="3">
        <f t="shared" si="3"/>
        <v>0.42457571575516451</v>
      </c>
      <c r="I142" s="3">
        <f>VLOOKUP(B142,key!A:E,5,FALSE)</f>
        <v>9.5</v>
      </c>
      <c r="J142" s="3">
        <f>VLOOKUP(B142,key!A:J,8,FALSE)</f>
        <v>125</v>
      </c>
      <c r="K142" s="3">
        <f>ROUND(VLOOKUP(B142,key!A:J,10,FALSE),1)</f>
        <v>5.5</v>
      </c>
    </row>
    <row r="143" spans="1:11" x14ac:dyDescent="0.4">
      <c r="A143" s="3">
        <v>1</v>
      </c>
      <c r="B143" s="3" t="s">
        <v>607</v>
      </c>
      <c r="C143" s="3" t="s">
        <v>541</v>
      </c>
      <c r="D143" s="3" t="s">
        <v>1</v>
      </c>
      <c r="E143" s="3" t="s">
        <v>644</v>
      </c>
      <c r="F143" s="3" t="str">
        <f t="shared" si="2"/>
        <v>T-heat_only_1</v>
      </c>
      <c r="G143" s="9">
        <v>211.76155723668273</v>
      </c>
      <c r="H143" s="3">
        <f t="shared" si="3"/>
        <v>0.54502075427857899</v>
      </c>
      <c r="I143" s="3">
        <f>VLOOKUP(B143,key!A:E,5,FALSE)</f>
        <v>8.6999999999999993</v>
      </c>
      <c r="J143" s="3">
        <f>VLOOKUP(B143,key!A:J,8,FALSE)</f>
        <v>86</v>
      </c>
      <c r="K143" s="3">
        <f>ROUND(VLOOKUP(B143,key!A:J,10,FALSE),1)</f>
        <v>3.9</v>
      </c>
    </row>
    <row r="144" spans="1:11" x14ac:dyDescent="0.4">
      <c r="A144" s="3">
        <v>1</v>
      </c>
      <c r="B144" s="3" t="s">
        <v>608</v>
      </c>
      <c r="C144" s="3" t="s">
        <v>541</v>
      </c>
      <c r="D144" s="3" t="s">
        <v>1</v>
      </c>
      <c r="E144" s="3" t="s">
        <v>644</v>
      </c>
      <c r="F144" s="3" t="str">
        <f t="shared" si="2"/>
        <v>T-heat_only_1</v>
      </c>
      <c r="G144" s="9">
        <v>29.947602629544207</v>
      </c>
      <c r="H144" s="3">
        <f t="shared" si="3"/>
        <v>8.5971129041839817E-2</v>
      </c>
      <c r="I144" s="3">
        <f>VLOOKUP(B144,key!A:E,5,FALSE)</f>
        <v>7.8</v>
      </c>
      <c r="J144" s="3">
        <f>VLOOKUP(B144,key!A:J,8,FALSE)</f>
        <v>77</v>
      </c>
      <c r="K144" s="3">
        <f>ROUND(VLOOKUP(B144,key!A:J,10,FALSE),1)</f>
        <v>3.5</v>
      </c>
    </row>
    <row r="145" spans="1:11" x14ac:dyDescent="0.4">
      <c r="A145" s="3">
        <v>1</v>
      </c>
      <c r="B145" s="3" t="s">
        <v>609</v>
      </c>
      <c r="C145" s="3" t="s">
        <v>541</v>
      </c>
      <c r="D145" s="3" t="s">
        <v>1</v>
      </c>
      <c r="E145" s="3" t="s">
        <v>644</v>
      </c>
      <c r="F145" s="3" t="str">
        <f t="shared" si="2"/>
        <v>T-heat_only_1</v>
      </c>
      <c r="G145" s="9">
        <v>53.421616491492443</v>
      </c>
      <c r="H145" s="3">
        <f t="shared" si="3"/>
        <v>0.1329106209128918</v>
      </c>
      <c r="I145" s="3">
        <f>VLOOKUP(B145,key!A:E,5,FALSE)</f>
        <v>9</v>
      </c>
      <c r="J145" s="3">
        <f>VLOOKUP(B145,key!A:J,8,FALSE)</f>
        <v>102</v>
      </c>
      <c r="K145" s="3">
        <f>ROUND(VLOOKUP(B145,key!A:J,10,FALSE),1)</f>
        <v>4.5</v>
      </c>
    </row>
    <row r="146" spans="1:11" x14ac:dyDescent="0.4">
      <c r="A146" s="3">
        <v>1</v>
      </c>
      <c r="B146" s="3" t="s">
        <v>610</v>
      </c>
      <c r="C146" s="3" t="s">
        <v>541</v>
      </c>
      <c r="D146" s="3" t="s">
        <v>1</v>
      </c>
      <c r="E146" s="3" t="s">
        <v>644</v>
      </c>
      <c r="F146" s="3" t="str">
        <f t="shared" si="2"/>
        <v>T-heat_only_1</v>
      </c>
      <c r="G146" s="9">
        <v>49.889262395476351</v>
      </c>
      <c r="H146" s="3">
        <f t="shared" si="3"/>
        <v>0.11516500209067472</v>
      </c>
      <c r="I146" s="3">
        <f>VLOOKUP(B146,key!A:E,5,FALSE)</f>
        <v>9.6999999999999993</v>
      </c>
      <c r="J146" s="3">
        <f>VLOOKUP(B146,key!A:J,8,FALSE)</f>
        <v>94</v>
      </c>
      <c r="K146" s="3">
        <f>ROUND(VLOOKUP(B146,key!A:J,10,FALSE),1)</f>
        <v>4.2</v>
      </c>
    </row>
    <row r="147" spans="1:11" x14ac:dyDescent="0.4">
      <c r="A147" s="3">
        <v>1</v>
      </c>
      <c r="B147" s="3" t="s">
        <v>611</v>
      </c>
      <c r="C147" s="3" t="s">
        <v>541</v>
      </c>
      <c r="D147" s="3" t="s">
        <v>1</v>
      </c>
      <c r="E147" s="3" t="s">
        <v>644</v>
      </c>
      <c r="F147" s="3" t="str">
        <f t="shared" si="2"/>
        <v>T-heat_only_1</v>
      </c>
      <c r="G147" s="9">
        <v>81.633376625372932</v>
      </c>
      <c r="H147" s="3">
        <f t="shared" si="3"/>
        <v>0.2470137972979416</v>
      </c>
      <c r="I147" s="3">
        <f>VLOOKUP(B147,key!A:E,5,FALSE)</f>
        <v>7.4</v>
      </c>
      <c r="J147" s="3">
        <f>VLOOKUP(B147,key!A:J,8,FALSE)</f>
        <v>62</v>
      </c>
      <c r="K147" s="3">
        <f>ROUND(VLOOKUP(B147,key!A:J,10,FALSE),1)</f>
        <v>2.9</v>
      </c>
    </row>
    <row r="148" spans="1:11" x14ac:dyDescent="0.4">
      <c r="A148" s="3">
        <v>1</v>
      </c>
      <c r="B148" s="3" t="s">
        <v>612</v>
      </c>
      <c r="C148" s="3" t="s">
        <v>541</v>
      </c>
      <c r="D148" s="3" t="s">
        <v>1</v>
      </c>
      <c r="E148" s="3" t="s">
        <v>644</v>
      </c>
      <c r="F148" s="3" t="str">
        <f t="shared" si="2"/>
        <v>T-heat_only_1</v>
      </c>
      <c r="G148" s="9">
        <v>64.184994183494865</v>
      </c>
      <c r="H148" s="3">
        <f t="shared" si="3"/>
        <v>0.19162731471992547</v>
      </c>
      <c r="I148" s="3">
        <f>VLOOKUP(B148,key!A:E,5,FALSE)</f>
        <v>7.5</v>
      </c>
      <c r="J148" s="3">
        <f>VLOOKUP(B148,key!A:J,8,FALSE)</f>
        <v>52</v>
      </c>
      <c r="K148" s="3">
        <f>ROUND(VLOOKUP(B148,key!A:J,10,FALSE),1)</f>
        <v>2.5</v>
      </c>
    </row>
    <row r="149" spans="1:11" x14ac:dyDescent="0.4">
      <c r="A149" s="3">
        <v>1</v>
      </c>
      <c r="B149" s="3" t="s">
        <v>613</v>
      </c>
      <c r="C149" s="3" t="s">
        <v>541</v>
      </c>
      <c r="D149" s="3" t="s">
        <v>1</v>
      </c>
      <c r="E149" s="3" t="s">
        <v>644</v>
      </c>
      <c r="F149" s="3" t="str">
        <f t="shared" si="2"/>
        <v>T-heat_only_1</v>
      </c>
      <c r="G149" s="9">
        <v>117.51297345419728</v>
      </c>
      <c r="H149" s="3">
        <f t="shared" si="3"/>
        <v>0.32891297015142679</v>
      </c>
      <c r="I149" s="3">
        <f>VLOOKUP(B149,key!A:E,5,FALSE)</f>
        <v>8</v>
      </c>
      <c r="J149" s="3">
        <f>VLOOKUP(B149,key!A:J,8,FALSE)</f>
        <v>83</v>
      </c>
      <c r="K149" s="3">
        <f>ROUND(VLOOKUP(B149,key!A:J,10,FALSE),1)</f>
        <v>3.8</v>
      </c>
    </row>
    <row r="150" spans="1:11" x14ac:dyDescent="0.4">
      <c r="A150" s="3">
        <v>1</v>
      </c>
      <c r="B150" s="3" t="s">
        <v>614</v>
      </c>
      <c r="C150" s="3" t="s">
        <v>541</v>
      </c>
      <c r="D150" s="3" t="s">
        <v>1</v>
      </c>
      <c r="E150" s="3" t="s">
        <v>644</v>
      </c>
      <c r="F150" s="3" t="str">
        <f t="shared" si="2"/>
        <v>T-heat_only_1</v>
      </c>
      <c r="G150" s="9">
        <v>198.13900411208635</v>
      </c>
      <c r="H150" s="3">
        <f t="shared" si="3"/>
        <v>0.49849997426748605</v>
      </c>
      <c r="I150" s="3">
        <f>VLOOKUP(B150,key!A:E,5,FALSE)</f>
        <v>8.9</v>
      </c>
      <c r="J150" s="3">
        <f>VLOOKUP(B150,key!A:J,8,FALSE)</f>
        <v>88</v>
      </c>
      <c r="K150" s="3">
        <f>ROUND(VLOOKUP(B150,key!A:J,10,FALSE),1)</f>
        <v>4</v>
      </c>
    </row>
    <row r="151" spans="1:11" x14ac:dyDescent="0.4">
      <c r="A151" s="3">
        <v>1</v>
      </c>
      <c r="B151" s="3" t="s">
        <v>615</v>
      </c>
      <c r="C151" s="3" t="s">
        <v>541</v>
      </c>
      <c r="D151" s="3" t="s">
        <v>1</v>
      </c>
      <c r="E151" s="3" t="s">
        <v>644</v>
      </c>
      <c r="F151" s="3" t="str">
        <f t="shared" si="2"/>
        <v>T-heat_only_1</v>
      </c>
      <c r="G151" s="9">
        <v>184.31589991295846</v>
      </c>
      <c r="H151" s="3">
        <f t="shared" si="3"/>
        <v>0.53599069088898632</v>
      </c>
      <c r="I151" s="3">
        <f>VLOOKUP(B151,key!A:E,5,FALSE)</f>
        <v>7.7</v>
      </c>
      <c r="J151" s="3">
        <f>VLOOKUP(B151,key!A:J,8,FALSE)</f>
        <v>65</v>
      </c>
      <c r="K151" s="3">
        <f>ROUND(VLOOKUP(B151,key!A:J,10,FALSE),1)</f>
        <v>3.1</v>
      </c>
    </row>
    <row r="152" spans="1:11" x14ac:dyDescent="0.4">
      <c r="A152" s="3">
        <v>1</v>
      </c>
      <c r="B152" s="3" t="s">
        <v>616</v>
      </c>
      <c r="C152" s="3" t="s">
        <v>541</v>
      </c>
      <c r="D152" s="3" t="s">
        <v>1</v>
      </c>
      <c r="E152" s="3" t="s">
        <v>644</v>
      </c>
      <c r="F152" s="3" t="str">
        <f t="shared" si="2"/>
        <v>T-heat_only_1</v>
      </c>
      <c r="G152" s="9">
        <v>110.37931852674036</v>
      </c>
      <c r="H152" s="3">
        <f t="shared" si="3"/>
        <v>0.2942344996978743</v>
      </c>
      <c r="I152" s="3">
        <f>VLOOKUP(B152,key!A:E,5,FALSE)</f>
        <v>8.4</v>
      </c>
      <c r="J152" s="3">
        <f>VLOOKUP(B152,key!A:J,8,FALSE)</f>
        <v>85</v>
      </c>
      <c r="K152" s="3">
        <f>ROUND(VLOOKUP(B152,key!A:J,10,FALSE),1)</f>
        <v>3.9</v>
      </c>
    </row>
    <row r="153" spans="1:11" x14ac:dyDescent="0.4">
      <c r="A153" s="3">
        <v>1</v>
      </c>
      <c r="B153" s="3" t="s">
        <v>617</v>
      </c>
      <c r="C153" s="3" t="s">
        <v>541</v>
      </c>
      <c r="D153" s="3" t="s">
        <v>1</v>
      </c>
      <c r="E153" s="3" t="s">
        <v>644</v>
      </c>
      <c r="F153" s="3" t="str">
        <f t="shared" si="2"/>
        <v>T-heat_only_1</v>
      </c>
      <c r="G153" s="9">
        <v>71.220002362680901</v>
      </c>
      <c r="H153" s="3">
        <f t="shared" si="3"/>
        <v>0.1696521239784925</v>
      </c>
      <c r="I153" s="3">
        <f>VLOOKUP(B153,key!A:E,5,FALSE)</f>
        <v>9.4</v>
      </c>
      <c r="J153" s="3">
        <f>VLOOKUP(B153,key!A:J,8,FALSE)</f>
        <v>115</v>
      </c>
      <c r="K153" s="3">
        <f>ROUND(VLOOKUP(B153,key!A:J,10,FALSE),1)</f>
        <v>5.0999999999999996</v>
      </c>
    </row>
    <row r="154" spans="1:11" x14ac:dyDescent="0.4">
      <c r="A154" s="3">
        <v>1</v>
      </c>
      <c r="B154" s="3" t="s">
        <v>618</v>
      </c>
      <c r="C154" s="3" t="s">
        <v>541</v>
      </c>
      <c r="D154" s="3" t="s">
        <v>1</v>
      </c>
      <c r="E154" s="3" t="s">
        <v>644</v>
      </c>
      <c r="F154" s="3" t="str">
        <f t="shared" si="2"/>
        <v>T-heat_only_1</v>
      </c>
      <c r="G154" s="9">
        <v>36.827187504879078</v>
      </c>
      <c r="H154" s="3">
        <f t="shared" si="3"/>
        <v>9.7014086438115363E-2</v>
      </c>
      <c r="I154" s="3">
        <f>VLOOKUP(B154,key!A:E,5,FALSE)</f>
        <v>8.5</v>
      </c>
      <c r="J154" s="3">
        <f>VLOOKUP(B154,key!A:J,8,FALSE)</f>
        <v>73</v>
      </c>
      <c r="K154" s="3">
        <f>ROUND(VLOOKUP(B154,key!A:J,10,FALSE),1)</f>
        <v>3.4</v>
      </c>
    </row>
    <row r="155" spans="1:11" x14ac:dyDescent="0.4">
      <c r="A155" s="3">
        <v>1</v>
      </c>
      <c r="B155" s="3" t="s">
        <v>619</v>
      </c>
      <c r="C155" s="3" t="s">
        <v>541</v>
      </c>
      <c r="D155" s="3" t="s">
        <v>1</v>
      </c>
      <c r="E155" s="3" t="s">
        <v>644</v>
      </c>
      <c r="F155" s="3" t="str">
        <f t="shared" si="2"/>
        <v>T-heat_only_1</v>
      </c>
      <c r="G155" s="9">
        <v>186.56417009257729</v>
      </c>
      <c r="H155" s="3">
        <f t="shared" si="3"/>
        <v>0.53557316557251344</v>
      </c>
      <c r="I155" s="3">
        <f>VLOOKUP(B155,key!A:E,5,FALSE)</f>
        <v>7.8</v>
      </c>
      <c r="J155" s="3">
        <f>VLOOKUP(B155,key!A:J,8,FALSE)</f>
        <v>80</v>
      </c>
      <c r="K155" s="3">
        <f>ROUND(VLOOKUP(B155,key!A:J,10,FALSE),1)</f>
        <v>3.7</v>
      </c>
    </row>
    <row r="156" spans="1:11" x14ac:dyDescent="0.4">
      <c r="A156" s="3">
        <v>1</v>
      </c>
      <c r="B156" s="3" t="s">
        <v>620</v>
      </c>
      <c r="C156" s="3" t="s">
        <v>541</v>
      </c>
      <c r="D156" s="3" t="s">
        <v>1</v>
      </c>
      <c r="E156" s="3" t="s">
        <v>644</v>
      </c>
      <c r="F156" s="3" t="str">
        <f t="shared" si="2"/>
        <v>T-heat_only_1</v>
      </c>
      <c r="G156" s="9">
        <v>22.812439642315297</v>
      </c>
      <c r="H156" s="3">
        <f t="shared" si="3"/>
        <v>6.0094949988528379E-2</v>
      </c>
      <c r="I156" s="3">
        <f>VLOOKUP(B156,key!A:E,5,FALSE)</f>
        <v>8.5</v>
      </c>
      <c r="J156" s="3">
        <f>VLOOKUP(B156,key!A:J,8,FALSE)</f>
        <v>93</v>
      </c>
      <c r="K156" s="3">
        <f>ROUND(VLOOKUP(B156,key!A:J,10,FALSE),1)</f>
        <v>4.2</v>
      </c>
    </row>
    <row r="157" spans="1:11" x14ac:dyDescent="0.4">
      <c r="A157" s="3">
        <v>1</v>
      </c>
      <c r="B157" s="3" t="s">
        <v>621</v>
      </c>
      <c r="C157" s="3" t="s">
        <v>541</v>
      </c>
      <c r="D157" s="3" t="s">
        <v>1</v>
      </c>
      <c r="E157" s="3" t="s">
        <v>644</v>
      </c>
      <c r="F157" s="3" t="str">
        <f t="shared" si="2"/>
        <v>T-heat_only_1</v>
      </c>
      <c r="G157" s="9">
        <v>189.17865451424345</v>
      </c>
      <c r="H157" s="3">
        <f t="shared" si="3"/>
        <v>0.47066813185927792</v>
      </c>
      <c r="I157" s="3">
        <f>VLOOKUP(B157,key!A:E,5,FALSE)</f>
        <v>9</v>
      </c>
      <c r="J157" s="3">
        <f>VLOOKUP(B157,key!A:J,8,FALSE)</f>
        <v>71</v>
      </c>
      <c r="K157" s="3">
        <f>ROUND(VLOOKUP(B157,key!A:J,10,FALSE),1)</f>
        <v>3.3</v>
      </c>
    </row>
    <row r="158" spans="1:11" x14ac:dyDescent="0.4">
      <c r="A158" s="3">
        <v>1</v>
      </c>
      <c r="B158" s="3" t="s">
        <v>622</v>
      </c>
      <c r="C158" s="3" t="s">
        <v>541</v>
      </c>
      <c r="D158" s="3" t="s">
        <v>1</v>
      </c>
      <c r="E158" s="3" t="s">
        <v>644</v>
      </c>
      <c r="F158" s="3" t="str">
        <f t="shared" si="2"/>
        <v>T-heat_only_1</v>
      </c>
      <c r="G158" s="9">
        <v>60.013860653113369</v>
      </c>
      <c r="H158" s="3">
        <f t="shared" si="3"/>
        <v>0.16190439728204087</v>
      </c>
      <c r="I158" s="3">
        <f>VLOOKUP(B158,key!A:E,5,FALSE)</f>
        <v>8.3000000000000007</v>
      </c>
      <c r="J158" s="3">
        <f>VLOOKUP(B158,key!A:J,8,FALSE)</f>
        <v>77</v>
      </c>
      <c r="K158" s="3">
        <f>ROUND(VLOOKUP(B158,key!A:J,10,FALSE),1)</f>
        <v>3.5</v>
      </c>
    </row>
    <row r="159" spans="1:11" x14ac:dyDescent="0.4">
      <c r="A159" s="3">
        <v>1</v>
      </c>
      <c r="B159" s="3" t="s">
        <v>623</v>
      </c>
      <c r="C159" s="3" t="s">
        <v>541</v>
      </c>
      <c r="D159" s="3" t="s">
        <v>1</v>
      </c>
      <c r="E159" s="3" t="s">
        <v>644</v>
      </c>
      <c r="F159" s="3" t="str">
        <f t="shared" si="2"/>
        <v>T-heat_only_1</v>
      </c>
      <c r="G159" s="9">
        <v>180.37601393328114</v>
      </c>
      <c r="H159" s="3">
        <f t="shared" si="3"/>
        <v>0.50486349500801941</v>
      </c>
      <c r="I159" s="3">
        <f>VLOOKUP(B159,key!A:E,5,FALSE)</f>
        <v>8</v>
      </c>
      <c r="J159" s="3">
        <f>VLOOKUP(B159,key!A:J,8,FALSE)</f>
        <v>77</v>
      </c>
      <c r="K159" s="3">
        <f>ROUND(VLOOKUP(B159,key!A:J,10,FALSE),1)</f>
        <v>3.5</v>
      </c>
    </row>
    <row r="160" spans="1:11" x14ac:dyDescent="0.4">
      <c r="A160" s="3">
        <v>1</v>
      </c>
      <c r="B160" s="3" t="s">
        <v>624</v>
      </c>
      <c r="C160" s="3" t="s">
        <v>541</v>
      </c>
      <c r="D160" s="3" t="s">
        <v>1</v>
      </c>
      <c r="E160" s="3" t="s">
        <v>644</v>
      </c>
      <c r="F160" s="3" t="str">
        <f t="shared" si="2"/>
        <v>T-heat_only_1</v>
      </c>
      <c r="G160" s="9">
        <v>101.71489436524858</v>
      </c>
      <c r="H160" s="3">
        <f t="shared" si="3"/>
        <v>0.23240402631453916</v>
      </c>
      <c r="I160" s="3">
        <f>VLOOKUP(B160,key!A:E,5,FALSE)</f>
        <v>9.8000000000000007</v>
      </c>
      <c r="J160" s="3">
        <f>VLOOKUP(B160,key!A:J,8,FALSE)</f>
        <v>119</v>
      </c>
      <c r="K160" s="3">
        <f>ROUND(VLOOKUP(B160,key!A:J,10,FALSE),1)</f>
        <v>5.2</v>
      </c>
    </row>
    <row r="161" spans="1:11" x14ac:dyDescent="0.4">
      <c r="A161" s="3">
        <v>1</v>
      </c>
      <c r="B161" s="3" t="s">
        <v>625</v>
      </c>
      <c r="C161" s="3" t="s">
        <v>541</v>
      </c>
      <c r="D161" s="3" t="s">
        <v>1</v>
      </c>
      <c r="E161" s="3" t="s">
        <v>644</v>
      </c>
      <c r="F161" s="3" t="str">
        <f t="shared" si="2"/>
        <v>T-heat_only_1</v>
      </c>
      <c r="G161" s="9">
        <v>79.139092192329372</v>
      </c>
      <c r="H161" s="3">
        <f t="shared" si="3"/>
        <v>0.17204379369640607</v>
      </c>
      <c r="I161" s="3">
        <f>VLOOKUP(B161,key!A:E,5,FALSE)</f>
        <v>10.3</v>
      </c>
      <c r="J161" s="3">
        <f>VLOOKUP(B161,key!A:J,8,FALSE)</f>
        <v>132</v>
      </c>
      <c r="K161" s="3">
        <f>ROUND(VLOOKUP(B161,key!A:J,10,FALSE),1)</f>
        <v>5.7</v>
      </c>
    </row>
    <row r="162" spans="1:11" x14ac:dyDescent="0.4">
      <c r="A162" s="3">
        <v>1</v>
      </c>
      <c r="B162" s="3" t="s">
        <v>627</v>
      </c>
      <c r="C162" s="3" t="s">
        <v>541</v>
      </c>
      <c r="D162" s="3" t="s">
        <v>1</v>
      </c>
      <c r="E162" s="3" t="s">
        <v>644</v>
      </c>
      <c r="F162" s="3" t="str">
        <f t="shared" si="2"/>
        <v>T-heat_only_1</v>
      </c>
      <c r="G162" s="9">
        <v>42.303322017573521</v>
      </c>
      <c r="H162" s="3">
        <f t="shared" si="3"/>
        <v>0.11276656674033909</v>
      </c>
      <c r="I162" s="3">
        <f>VLOOKUP(B162,key!A:E,5,FALSE)</f>
        <v>8.4</v>
      </c>
      <c r="J162" s="3">
        <f>VLOOKUP(B162,key!A:J,8,FALSE)</f>
        <v>83</v>
      </c>
      <c r="K162" s="3">
        <f>ROUND(VLOOKUP(B162,key!A:J,10,FALSE),1)</f>
        <v>3.8</v>
      </c>
    </row>
    <row r="163" spans="1:11" x14ac:dyDescent="0.4">
      <c r="A163" s="3">
        <v>1</v>
      </c>
      <c r="B163" s="3" t="s">
        <v>628</v>
      </c>
      <c r="C163" s="3" t="s">
        <v>541</v>
      </c>
      <c r="D163" s="3" t="s">
        <v>1</v>
      </c>
      <c r="E163" s="3" t="s">
        <v>644</v>
      </c>
      <c r="F163" s="3" t="str">
        <f t="shared" si="2"/>
        <v>T-heat_only_1</v>
      </c>
      <c r="G163" s="9">
        <v>165.57836028021654</v>
      </c>
      <c r="H163" s="3">
        <f t="shared" si="3"/>
        <v>0.38620466512289758</v>
      </c>
      <c r="I163" s="3">
        <f>VLOOKUP(B163,key!A:E,5,FALSE)</f>
        <v>9.6</v>
      </c>
      <c r="J163" s="3">
        <f>VLOOKUP(B163,key!A:J,8,FALSE)</f>
        <v>90</v>
      </c>
      <c r="K163" s="3">
        <f>ROUND(VLOOKUP(B163,key!A:J,10,FALSE),1)</f>
        <v>4.0999999999999996</v>
      </c>
    </row>
    <row r="164" spans="1:11" x14ac:dyDescent="0.4">
      <c r="A164" s="3">
        <v>1</v>
      </c>
      <c r="B164" s="3" t="s">
        <v>629</v>
      </c>
      <c r="C164" s="3" t="s">
        <v>541</v>
      </c>
      <c r="D164" s="3" t="s">
        <v>1</v>
      </c>
      <c r="E164" s="3" t="s">
        <v>644</v>
      </c>
      <c r="F164" s="3" t="str">
        <f t="shared" si="2"/>
        <v>T-heat_only_1</v>
      </c>
      <c r="G164" s="9">
        <v>106.73903745728822</v>
      </c>
      <c r="H164" s="3">
        <f t="shared" si="3"/>
        <v>0.34638522777739988</v>
      </c>
      <c r="I164" s="3">
        <f>VLOOKUP(B164,key!A:E,5,FALSE)</f>
        <v>6.9</v>
      </c>
      <c r="J164" s="3">
        <f>VLOOKUP(B164,key!A:J,8,FALSE)</f>
        <v>53</v>
      </c>
      <c r="K164" s="3">
        <f>ROUND(VLOOKUP(B164,key!A:J,10,FALSE),1)</f>
        <v>2.6</v>
      </c>
    </row>
    <row r="165" spans="1:11" x14ac:dyDescent="0.4">
      <c r="A165" s="3">
        <v>1</v>
      </c>
      <c r="B165" s="3" t="s">
        <v>630</v>
      </c>
      <c r="C165" s="3" t="s">
        <v>541</v>
      </c>
      <c r="D165" s="3" t="s">
        <v>1</v>
      </c>
      <c r="E165" s="3" t="s">
        <v>644</v>
      </c>
      <c r="F165" s="3" t="str">
        <f t="shared" si="2"/>
        <v>T-heat_only_1</v>
      </c>
      <c r="G165" s="9">
        <v>185.85138045806545</v>
      </c>
      <c r="H165" s="3">
        <f t="shared" si="3"/>
        <v>0.51376669005916098</v>
      </c>
      <c r="I165" s="3">
        <f>VLOOKUP(B165,key!A:E,5,FALSE)</f>
        <v>8.1</v>
      </c>
      <c r="J165" s="3">
        <f>VLOOKUP(B165,key!A:J,8,FALSE)</f>
        <v>79</v>
      </c>
      <c r="K165" s="3">
        <f>ROUND(VLOOKUP(B165,key!A:J,10,FALSE),1)</f>
        <v>3.6</v>
      </c>
    </row>
    <row r="166" spans="1:11" x14ac:dyDescent="0.4">
      <c r="A166" s="3">
        <v>1</v>
      </c>
      <c r="B166" s="3" t="s">
        <v>631</v>
      </c>
      <c r="C166" s="3" t="s">
        <v>541</v>
      </c>
      <c r="D166" s="3" t="s">
        <v>1</v>
      </c>
      <c r="E166" s="3" t="s">
        <v>644</v>
      </c>
      <c r="F166" s="3" t="str">
        <f t="shared" si="2"/>
        <v>T-heat_only_1</v>
      </c>
      <c r="G166" s="9">
        <v>71.998809395767523</v>
      </c>
      <c r="H166" s="3">
        <f t="shared" si="3"/>
        <v>0.22706601446689104</v>
      </c>
      <c r="I166" s="3">
        <f>VLOOKUP(B166,key!A:E,5,FALSE)</f>
        <v>7.1</v>
      </c>
      <c r="J166" s="3">
        <f>VLOOKUP(B166,key!A:J,8,FALSE)</f>
        <v>50</v>
      </c>
      <c r="K166" s="3">
        <f>ROUND(VLOOKUP(B166,key!A:J,10,FALSE),1)</f>
        <v>2.5</v>
      </c>
    </row>
    <row r="167" spans="1:11" x14ac:dyDescent="0.4">
      <c r="A167" s="3">
        <v>1</v>
      </c>
      <c r="B167" s="3" t="s">
        <v>632</v>
      </c>
      <c r="C167" s="3" t="s">
        <v>541</v>
      </c>
      <c r="D167" s="3" t="s">
        <v>1</v>
      </c>
      <c r="E167" s="3" t="s">
        <v>644</v>
      </c>
      <c r="F167" s="3" t="str">
        <f t="shared" si="2"/>
        <v>T-heat_only_1</v>
      </c>
      <c r="G167" s="9">
        <v>119.82679974507198</v>
      </c>
      <c r="H167" s="3">
        <f t="shared" si="3"/>
        <v>0.37790338580286631</v>
      </c>
      <c r="I167" s="3">
        <f>VLOOKUP(B167,key!A:E,5,FALSE)</f>
        <v>7.1</v>
      </c>
      <c r="J167" s="3">
        <f>VLOOKUP(B167,key!A:J,8,FALSE)</f>
        <v>50</v>
      </c>
      <c r="K167" s="3">
        <f>ROUND(VLOOKUP(B167,key!A:J,10,FALSE),1)</f>
        <v>2.5</v>
      </c>
    </row>
    <row r="168" spans="1:11" x14ac:dyDescent="0.4">
      <c r="A168" s="3">
        <v>1</v>
      </c>
      <c r="B168" s="3" t="s">
        <v>633</v>
      </c>
      <c r="C168" s="3" t="s">
        <v>541</v>
      </c>
      <c r="D168" s="3" t="s">
        <v>1</v>
      </c>
      <c r="E168" s="3" t="s">
        <v>644</v>
      </c>
      <c r="F168" s="3" t="str">
        <f t="shared" si="2"/>
        <v>T-heat_only_1</v>
      </c>
      <c r="G168" s="9">
        <v>157.35448056845985</v>
      </c>
      <c r="H168" s="3">
        <f t="shared" si="3"/>
        <v>0.46360775548600108</v>
      </c>
      <c r="I168" s="3">
        <f>VLOOKUP(B168,key!A:E,5,FALSE)</f>
        <v>7.6</v>
      </c>
      <c r="J168" s="3">
        <f>VLOOKUP(B168,key!A:J,8,FALSE)</f>
        <v>75</v>
      </c>
      <c r="K168" s="3">
        <f>ROUND(VLOOKUP(B168,key!A:J,10,FALSE),1)</f>
        <v>3.5</v>
      </c>
    </row>
    <row r="169" spans="1:11" x14ac:dyDescent="0.4">
      <c r="A169" s="3">
        <v>2</v>
      </c>
      <c r="B169" s="3" t="s">
        <v>544</v>
      </c>
      <c r="C169" s="3" t="s">
        <v>541</v>
      </c>
      <c r="D169" s="3" t="s">
        <v>2</v>
      </c>
      <c r="E169" s="3" t="s">
        <v>640</v>
      </c>
      <c r="F169" s="3" t="str">
        <f t="shared" si="2"/>
        <v>D-heat_only_2</v>
      </c>
      <c r="G169" s="9">
        <v>39.526911134601605</v>
      </c>
      <c r="H169" s="3">
        <f t="shared" si="3"/>
        <v>0.105365580051795</v>
      </c>
      <c r="I169" s="3">
        <f>VLOOKUP(B169,key!A:E,5,FALSE)</f>
        <v>8.4</v>
      </c>
      <c r="J169" s="3">
        <f>VLOOKUP(B169,key!A:J,8,FALSE)</f>
        <v>69</v>
      </c>
      <c r="K169" s="3">
        <f>ROUND(VLOOKUP(B169,key!A:J,10,FALSE),1)</f>
        <v>3.2</v>
      </c>
    </row>
    <row r="170" spans="1:11" x14ac:dyDescent="0.4">
      <c r="A170" s="3">
        <v>2</v>
      </c>
      <c r="B170" s="3" t="s">
        <v>545</v>
      </c>
      <c r="C170" s="3" t="s">
        <v>541</v>
      </c>
      <c r="D170" s="3" t="s">
        <v>2</v>
      </c>
      <c r="E170" s="3" t="s">
        <v>640</v>
      </c>
      <c r="F170" s="3" t="str">
        <f t="shared" si="2"/>
        <v>D-heat_only_2</v>
      </c>
      <c r="G170" s="9">
        <v>85.672834892101861</v>
      </c>
      <c r="H170" s="3">
        <f t="shared" si="3"/>
        <v>0.20851652639488455</v>
      </c>
      <c r="I170" s="3">
        <f>VLOOKUP(B170,key!A:E,5,FALSE)</f>
        <v>9.1999999999999993</v>
      </c>
      <c r="J170" s="3">
        <f>VLOOKUP(B170,key!A:J,8,FALSE)</f>
        <v>79</v>
      </c>
      <c r="K170" s="3">
        <f>ROUND(VLOOKUP(B170,key!A:J,10,FALSE),1)</f>
        <v>3.6</v>
      </c>
    </row>
    <row r="171" spans="1:11" x14ac:dyDescent="0.4">
      <c r="A171" s="3">
        <v>2</v>
      </c>
      <c r="B171" s="3" t="s">
        <v>546</v>
      </c>
      <c r="C171" s="3" t="s">
        <v>541</v>
      </c>
      <c r="D171" s="3" t="s">
        <v>2</v>
      </c>
      <c r="E171" s="3" t="s">
        <v>640</v>
      </c>
      <c r="F171" s="3" t="str">
        <f t="shared" si="2"/>
        <v>D-heat_only_2</v>
      </c>
      <c r="G171" s="9">
        <v>70.3039562442912</v>
      </c>
      <c r="H171" s="3">
        <f t="shared" si="3"/>
        <v>0.21564633220123194</v>
      </c>
      <c r="I171" s="3">
        <f>VLOOKUP(B171,key!A:E,5,FALSE)</f>
        <v>7.3</v>
      </c>
      <c r="J171" s="3">
        <f>VLOOKUP(B171,key!A:J,8,FALSE)</f>
        <v>53</v>
      </c>
      <c r="K171" s="3">
        <f>ROUND(VLOOKUP(B171,key!A:J,10,FALSE),1)</f>
        <v>2.6</v>
      </c>
    </row>
    <row r="172" spans="1:11" x14ac:dyDescent="0.4">
      <c r="A172" s="3">
        <v>2</v>
      </c>
      <c r="B172" s="3" t="s">
        <v>547</v>
      </c>
      <c r="C172" s="3" t="s">
        <v>541</v>
      </c>
      <c r="D172" s="3" t="s">
        <v>2</v>
      </c>
      <c r="E172" s="3" t="s">
        <v>640</v>
      </c>
      <c r="F172" s="3" t="str">
        <f t="shared" si="2"/>
        <v>D-heat_only_2</v>
      </c>
      <c r="G172" s="9">
        <v>10.524268038901994</v>
      </c>
      <c r="H172" s="3">
        <f t="shared" si="3"/>
        <v>2.7086807348990764E-2</v>
      </c>
      <c r="I172" s="3">
        <f>VLOOKUP(B172,key!A:E,5,FALSE)</f>
        <v>8.6999999999999993</v>
      </c>
      <c r="J172" s="3">
        <f>VLOOKUP(B172,key!A:J,8,FALSE)</f>
        <v>85</v>
      </c>
      <c r="K172" s="3">
        <f>ROUND(VLOOKUP(B172,key!A:J,10,FALSE),1)</f>
        <v>3.9</v>
      </c>
    </row>
    <row r="173" spans="1:11" x14ac:dyDescent="0.4">
      <c r="A173" s="3">
        <v>2</v>
      </c>
      <c r="B173" s="3" t="s">
        <v>548</v>
      </c>
      <c r="C173" s="3" t="s">
        <v>541</v>
      </c>
      <c r="D173" s="3" t="s">
        <v>2</v>
      </c>
      <c r="E173" s="3" t="s">
        <v>640</v>
      </c>
      <c r="F173" s="3" t="str">
        <f t="shared" si="2"/>
        <v>D-heat_only_2</v>
      </c>
      <c r="G173" s="9">
        <v>32.817575334045216</v>
      </c>
      <c r="H173" s="3">
        <f t="shared" si="3"/>
        <v>8.9614401683403982E-2</v>
      </c>
      <c r="I173" s="3">
        <f>VLOOKUP(B173,key!A:E,5,FALSE)</f>
        <v>8.1999999999999993</v>
      </c>
      <c r="J173" s="3">
        <f>VLOOKUP(B173,key!A:J,8,FALSE)</f>
        <v>71</v>
      </c>
      <c r="K173" s="3">
        <f>ROUND(VLOOKUP(B173,key!A:J,10,FALSE),1)</f>
        <v>3.3</v>
      </c>
    </row>
    <row r="174" spans="1:11" x14ac:dyDescent="0.4">
      <c r="A174" s="3">
        <v>2</v>
      </c>
      <c r="B174" s="3" t="s">
        <v>549</v>
      </c>
      <c r="C174" s="3" t="s">
        <v>541</v>
      </c>
      <c r="D174" s="3" t="s">
        <v>2</v>
      </c>
      <c r="E174" s="3" t="s">
        <v>640</v>
      </c>
      <c r="F174" s="3" t="str">
        <f t="shared" si="2"/>
        <v>D-heat_only_2</v>
      </c>
      <c r="G174" s="9">
        <v>36.762735777767645</v>
      </c>
      <c r="H174" s="3">
        <f t="shared" si="3"/>
        <v>0.10162673546740134</v>
      </c>
      <c r="I174" s="3">
        <f>VLOOKUP(B174,key!A:E,5,FALSE)</f>
        <v>8.1</v>
      </c>
      <c r="J174" s="3">
        <f>VLOOKUP(B174,key!A:J,8,FALSE)</f>
        <v>69</v>
      </c>
      <c r="K174" s="3">
        <f>ROUND(VLOOKUP(B174,key!A:J,10,FALSE),1)</f>
        <v>3.2</v>
      </c>
    </row>
    <row r="175" spans="1:11" x14ac:dyDescent="0.4">
      <c r="A175" s="3">
        <v>2</v>
      </c>
      <c r="B175" s="3" t="s">
        <v>551</v>
      </c>
      <c r="C175" s="3" t="s">
        <v>541</v>
      </c>
      <c r="D175" s="3" t="s">
        <v>2</v>
      </c>
      <c r="E175" s="3" t="s">
        <v>640</v>
      </c>
      <c r="F175" s="3" t="str">
        <f t="shared" si="2"/>
        <v>D-heat_only_2</v>
      </c>
      <c r="G175" s="9">
        <v>58.943620795385698</v>
      </c>
      <c r="H175" s="3">
        <f t="shared" si="3"/>
        <v>0.13467776655417024</v>
      </c>
      <c r="I175" s="3">
        <f>VLOOKUP(B175,key!A:E,5,FALSE)</f>
        <v>9.8000000000000007</v>
      </c>
      <c r="J175" s="3">
        <f>VLOOKUP(B175,key!A:J,8,FALSE)</f>
        <v>83</v>
      </c>
      <c r="K175" s="3">
        <f>ROUND(VLOOKUP(B175,key!A:J,10,FALSE),1)</f>
        <v>3.8</v>
      </c>
    </row>
    <row r="176" spans="1:11" x14ac:dyDescent="0.4">
      <c r="A176" s="3">
        <v>2</v>
      </c>
      <c r="B176" s="3" t="s">
        <v>552</v>
      </c>
      <c r="C176" s="3" t="s">
        <v>541</v>
      </c>
      <c r="D176" s="3" t="s">
        <v>2</v>
      </c>
      <c r="E176" s="3" t="s">
        <v>640</v>
      </c>
      <c r="F176" s="3" t="str">
        <f t="shared" si="2"/>
        <v>D-heat_only_2</v>
      </c>
      <c r="G176" s="9">
        <v>47.126289943266912</v>
      </c>
      <c r="H176" s="3">
        <f t="shared" si="3"/>
        <v>0.11107717264129671</v>
      </c>
      <c r="I176" s="3">
        <f>VLOOKUP(B176,key!A:E,5,FALSE)</f>
        <v>9.5</v>
      </c>
      <c r="J176" s="3">
        <f>VLOOKUP(B176,key!A:J,8,FALSE)</f>
        <v>76</v>
      </c>
      <c r="K176" s="3">
        <f>ROUND(VLOOKUP(B176,key!A:J,10,FALSE),1)</f>
        <v>3.5</v>
      </c>
    </row>
    <row r="177" spans="1:11" x14ac:dyDescent="0.4">
      <c r="A177" s="3">
        <v>2</v>
      </c>
      <c r="B177" s="3" t="s">
        <v>554</v>
      </c>
      <c r="C177" s="3" t="s">
        <v>541</v>
      </c>
      <c r="D177" s="3" t="s">
        <v>2</v>
      </c>
      <c r="E177" s="3" t="s">
        <v>640</v>
      </c>
      <c r="F177" s="3" t="str">
        <f t="shared" si="2"/>
        <v>D-heat_only_2</v>
      </c>
      <c r="G177" s="9">
        <v>56.773077311207473</v>
      </c>
      <c r="H177" s="3">
        <f t="shared" si="3"/>
        <v>0.16949868878123248</v>
      </c>
      <c r="I177" s="3">
        <f>VLOOKUP(B177,key!A:E,5,FALSE)</f>
        <v>7.5</v>
      </c>
      <c r="J177" s="3">
        <f>VLOOKUP(B177,key!A:J,8,FALSE)</f>
        <v>55</v>
      </c>
      <c r="K177" s="3">
        <f>ROUND(VLOOKUP(B177,key!A:J,10,FALSE),1)</f>
        <v>2.7</v>
      </c>
    </row>
    <row r="178" spans="1:11" x14ac:dyDescent="0.4">
      <c r="A178" s="3">
        <v>2</v>
      </c>
      <c r="B178" s="3" t="s">
        <v>555</v>
      </c>
      <c r="C178" s="3" t="s">
        <v>541</v>
      </c>
      <c r="D178" s="3" t="s">
        <v>2</v>
      </c>
      <c r="E178" s="3" t="s">
        <v>640</v>
      </c>
      <c r="F178" s="3" t="str">
        <f t="shared" si="2"/>
        <v>D-heat_only_2</v>
      </c>
      <c r="G178" s="9">
        <v>36.371732770658667</v>
      </c>
      <c r="H178" s="3">
        <f t="shared" si="3"/>
        <v>9.2547883348959956E-2</v>
      </c>
      <c r="I178" s="3">
        <f>VLOOKUP(B178,key!A:E,5,FALSE)</f>
        <v>8.8000000000000007</v>
      </c>
      <c r="J178" s="3">
        <f>VLOOKUP(B178,key!A:J,8,FALSE)</f>
        <v>107</v>
      </c>
      <c r="K178" s="3">
        <f>ROUND(VLOOKUP(B178,key!A:J,10,FALSE),1)</f>
        <v>4.7</v>
      </c>
    </row>
    <row r="179" spans="1:11" x14ac:dyDescent="0.4">
      <c r="A179" s="3">
        <v>2</v>
      </c>
      <c r="B179" s="3" t="s">
        <v>556</v>
      </c>
      <c r="C179" s="3" t="s">
        <v>541</v>
      </c>
      <c r="D179" s="3" t="s">
        <v>2</v>
      </c>
      <c r="E179" s="3" t="s">
        <v>640</v>
      </c>
      <c r="F179" s="3" t="str">
        <f t="shared" si="2"/>
        <v>D-heat_only_2</v>
      </c>
      <c r="G179" s="9">
        <v>32.056929556361482</v>
      </c>
      <c r="H179" s="3">
        <f t="shared" si="3"/>
        <v>8.9725752011777654E-2</v>
      </c>
      <c r="I179" s="3">
        <f>VLOOKUP(B179,key!A:E,5,FALSE)</f>
        <v>8</v>
      </c>
      <c r="J179" s="3">
        <f>VLOOKUP(B179,key!A:J,8,FALSE)</f>
        <v>75</v>
      </c>
      <c r="K179" s="3">
        <f>ROUND(VLOOKUP(B179,key!A:J,10,FALSE),1)</f>
        <v>3.5</v>
      </c>
    </row>
    <row r="180" spans="1:11" x14ac:dyDescent="0.4">
      <c r="A180" s="3">
        <v>2</v>
      </c>
      <c r="B180" s="3" t="s">
        <v>558</v>
      </c>
      <c r="C180" s="3" t="s">
        <v>541</v>
      </c>
      <c r="D180" s="3" t="s">
        <v>2</v>
      </c>
      <c r="E180" s="3" t="s">
        <v>640</v>
      </c>
      <c r="F180" s="3" t="str">
        <f t="shared" si="2"/>
        <v>D-heat_only_2</v>
      </c>
      <c r="G180" s="9">
        <v>83.975121485911359</v>
      </c>
      <c r="H180" s="3">
        <f t="shared" si="3"/>
        <v>0.20003590632990434</v>
      </c>
      <c r="I180" s="3">
        <f>VLOOKUP(B180,key!A:E,5,FALSE)</f>
        <v>9.4</v>
      </c>
      <c r="J180" s="3">
        <f>VLOOKUP(B180,key!A:J,8,FALSE)</f>
        <v>129</v>
      </c>
      <c r="K180" s="3">
        <f>ROUND(VLOOKUP(B180,key!A:J,10,FALSE),1)</f>
        <v>5.6</v>
      </c>
    </row>
    <row r="181" spans="1:11" x14ac:dyDescent="0.4">
      <c r="A181" s="3">
        <v>2</v>
      </c>
      <c r="B181" s="3" t="s">
        <v>559</v>
      </c>
      <c r="C181" s="3" t="s">
        <v>541</v>
      </c>
      <c r="D181" s="3" t="s">
        <v>2</v>
      </c>
      <c r="E181" s="3" t="s">
        <v>640</v>
      </c>
      <c r="F181" s="3" t="str">
        <f t="shared" si="2"/>
        <v>D-heat_only_2</v>
      </c>
      <c r="G181" s="9">
        <v>44.238685381933152</v>
      </c>
      <c r="H181" s="3">
        <f t="shared" si="3"/>
        <v>0.12382188091119589</v>
      </c>
      <c r="I181" s="3">
        <f>VLOOKUP(B181,key!A:E,5,FALSE)</f>
        <v>8</v>
      </c>
      <c r="J181" s="3">
        <f>VLOOKUP(B181,key!A:J,8,FALSE)</f>
        <v>64</v>
      </c>
      <c r="K181" s="3">
        <f>ROUND(VLOOKUP(B181,key!A:J,10,FALSE),1)</f>
        <v>3</v>
      </c>
    </row>
    <row r="182" spans="1:11" x14ac:dyDescent="0.4">
      <c r="A182" s="3">
        <v>2</v>
      </c>
      <c r="B182" s="3" t="s">
        <v>562</v>
      </c>
      <c r="C182" s="3" t="s">
        <v>541</v>
      </c>
      <c r="D182" s="3" t="s">
        <v>2</v>
      </c>
      <c r="E182" s="3" t="s">
        <v>640</v>
      </c>
      <c r="F182" s="3" t="str">
        <f t="shared" si="2"/>
        <v>D-heat_only_2</v>
      </c>
      <c r="G182" s="9">
        <v>107.78444954924723</v>
      </c>
      <c r="H182" s="3">
        <f t="shared" si="3"/>
        <v>0.30168331542727439</v>
      </c>
      <c r="I182" s="3">
        <f>VLOOKUP(B182,key!A:E,5,FALSE)</f>
        <v>8</v>
      </c>
      <c r="J182" s="3">
        <f>VLOOKUP(B182,key!A:J,8,FALSE)</f>
        <v>53</v>
      </c>
      <c r="K182" s="3">
        <f>ROUND(VLOOKUP(B182,key!A:J,10,FALSE),1)</f>
        <v>2.6</v>
      </c>
    </row>
    <row r="183" spans="1:11" x14ac:dyDescent="0.4">
      <c r="A183" s="3">
        <v>2</v>
      </c>
      <c r="B183" s="3" t="s">
        <v>563</v>
      </c>
      <c r="C183" s="3" t="s">
        <v>541</v>
      </c>
      <c r="D183" s="3" t="s">
        <v>2</v>
      </c>
      <c r="E183" s="3" t="s">
        <v>640</v>
      </c>
      <c r="F183" s="3" t="str">
        <f t="shared" si="2"/>
        <v>D-heat_only_2</v>
      </c>
      <c r="G183" s="9">
        <v>65.04933802562104</v>
      </c>
      <c r="H183" s="3">
        <f t="shared" si="3"/>
        <v>0.16365830381152632</v>
      </c>
      <c r="I183" s="3">
        <f>VLOOKUP(B183,key!A:E,5,FALSE)</f>
        <v>8.9</v>
      </c>
      <c r="J183" s="3">
        <f>VLOOKUP(B183,key!A:J,8,FALSE)</f>
        <v>70</v>
      </c>
      <c r="K183" s="3">
        <f>ROUND(VLOOKUP(B183,key!A:J,10,FALSE),1)</f>
        <v>3.3</v>
      </c>
    </row>
    <row r="184" spans="1:11" x14ac:dyDescent="0.4">
      <c r="A184" s="3">
        <v>2</v>
      </c>
      <c r="B184" s="3" t="s">
        <v>564</v>
      </c>
      <c r="C184" s="3" t="s">
        <v>541</v>
      </c>
      <c r="D184" s="3" t="s">
        <v>2</v>
      </c>
      <c r="E184" s="3" t="s">
        <v>640</v>
      </c>
      <c r="F184" s="3" t="str">
        <f t="shared" si="2"/>
        <v>D-heat_only_2</v>
      </c>
      <c r="G184" s="9">
        <v>76.984765177820918</v>
      </c>
      <c r="H184" s="3">
        <f t="shared" si="3"/>
        <v>0.20521574302859033</v>
      </c>
      <c r="I184" s="3">
        <f>VLOOKUP(B184,key!A:E,5,FALSE)</f>
        <v>8.4</v>
      </c>
      <c r="J184" s="3">
        <f>VLOOKUP(B184,key!A:J,8,FALSE)</f>
        <v>91</v>
      </c>
      <c r="K184" s="3">
        <f>ROUND(VLOOKUP(B184,key!A:J,10,FALSE),1)</f>
        <v>4.0999999999999996</v>
      </c>
    </row>
    <row r="185" spans="1:11" x14ac:dyDescent="0.4">
      <c r="A185" s="3">
        <v>2</v>
      </c>
      <c r="B185" s="3" t="s">
        <v>565</v>
      </c>
      <c r="C185" s="3" t="s">
        <v>541</v>
      </c>
      <c r="D185" s="3" t="s">
        <v>2</v>
      </c>
      <c r="E185" s="3" t="s">
        <v>640</v>
      </c>
      <c r="F185" s="3" t="str">
        <f t="shared" si="2"/>
        <v>D-heat_only_2</v>
      </c>
      <c r="G185" s="9">
        <v>77.688510374418271</v>
      </c>
      <c r="H185" s="3">
        <f t="shared" si="3"/>
        <v>0.21214271024026485</v>
      </c>
      <c r="I185" s="3">
        <f>VLOOKUP(B185,key!A:E,5,FALSE)</f>
        <v>8.1999999999999993</v>
      </c>
      <c r="J185" s="3">
        <f>VLOOKUP(B185,key!A:J,8,FALSE)</f>
        <v>49</v>
      </c>
      <c r="K185" s="3">
        <f>ROUND(VLOOKUP(B185,key!A:J,10,FALSE),1)</f>
        <v>2.4</v>
      </c>
    </row>
    <row r="186" spans="1:11" x14ac:dyDescent="0.4">
      <c r="A186" s="3">
        <v>2</v>
      </c>
      <c r="B186" s="3" t="s">
        <v>566</v>
      </c>
      <c r="C186" s="3" t="s">
        <v>541</v>
      </c>
      <c r="D186" s="3" t="s">
        <v>2</v>
      </c>
      <c r="E186" s="3" t="s">
        <v>640</v>
      </c>
      <c r="F186" s="3" t="str">
        <f t="shared" si="2"/>
        <v>D-heat_only_2</v>
      </c>
      <c r="G186" s="9">
        <v>94.292678881750476</v>
      </c>
      <c r="H186" s="3">
        <f t="shared" si="3"/>
        <v>0.20301578470541279</v>
      </c>
      <c r="I186" s="3">
        <f>VLOOKUP(B186,key!A:E,5,FALSE)</f>
        <v>10.4</v>
      </c>
      <c r="J186" s="3">
        <f>VLOOKUP(B186,key!A:J,8,FALSE)</f>
        <v>57</v>
      </c>
      <c r="K186" s="3">
        <f>ROUND(VLOOKUP(B186,key!A:J,10,FALSE),1)</f>
        <v>2.7</v>
      </c>
    </row>
    <row r="187" spans="1:11" x14ac:dyDescent="0.4">
      <c r="A187" s="3">
        <v>2</v>
      </c>
      <c r="B187" s="3" t="s">
        <v>567</v>
      </c>
      <c r="C187" s="3" t="s">
        <v>541</v>
      </c>
      <c r="D187" s="3" t="s">
        <v>2</v>
      </c>
      <c r="E187" s="3" t="s">
        <v>640</v>
      </c>
      <c r="F187" s="3" t="str">
        <f t="shared" si="2"/>
        <v>D-heat_only_2</v>
      </c>
      <c r="G187" s="9">
        <v>49.979948580513522</v>
      </c>
      <c r="H187" s="3">
        <f t="shared" si="3"/>
        <v>0.12574507070390825</v>
      </c>
      <c r="I187" s="3">
        <f>VLOOKUP(B187,key!A:E,5,FALSE)</f>
        <v>8.9</v>
      </c>
      <c r="J187" s="3">
        <f>VLOOKUP(B187,key!A:J,8,FALSE)</f>
        <v>70</v>
      </c>
      <c r="K187" s="3">
        <f>ROUND(VLOOKUP(B187,key!A:J,10,FALSE),1)</f>
        <v>3.3</v>
      </c>
    </row>
    <row r="188" spans="1:11" x14ac:dyDescent="0.4">
      <c r="A188" s="3">
        <v>2</v>
      </c>
      <c r="B188" s="3" t="s">
        <v>569</v>
      </c>
      <c r="C188" s="3" t="s">
        <v>541</v>
      </c>
      <c r="D188" s="3" t="s">
        <v>2</v>
      </c>
      <c r="E188" s="3" t="s">
        <v>640</v>
      </c>
      <c r="F188" s="3" t="str">
        <f t="shared" si="2"/>
        <v>D-heat_only_2</v>
      </c>
      <c r="G188" s="9">
        <v>40.06612528544099</v>
      </c>
      <c r="H188" s="3">
        <f t="shared" si="3"/>
        <v>0.10554644014472085</v>
      </c>
      <c r="I188" s="3">
        <f>VLOOKUP(B188,key!A:E,5,FALSE)</f>
        <v>8.5</v>
      </c>
      <c r="J188" s="3">
        <f>VLOOKUP(B188,key!A:J,8,FALSE)</f>
        <v>66</v>
      </c>
      <c r="K188" s="3">
        <f>ROUND(VLOOKUP(B188,key!A:J,10,FALSE),1)</f>
        <v>3.1</v>
      </c>
    </row>
    <row r="189" spans="1:11" x14ac:dyDescent="0.4">
      <c r="A189" s="3">
        <v>2</v>
      </c>
      <c r="B189" s="3" t="s">
        <v>570</v>
      </c>
      <c r="C189" s="3" t="s">
        <v>541</v>
      </c>
      <c r="D189" s="3" t="s">
        <v>2</v>
      </c>
      <c r="E189" s="3" t="s">
        <v>640</v>
      </c>
      <c r="F189" s="3" t="str">
        <f t="shared" si="2"/>
        <v>D-heat_only_2</v>
      </c>
      <c r="G189" s="9">
        <v>59.560184426638159</v>
      </c>
      <c r="H189" s="3">
        <f t="shared" si="3"/>
        <v>0.14818310664731574</v>
      </c>
      <c r="I189" s="3">
        <f>VLOOKUP(B189,key!A:E,5,FALSE)</f>
        <v>9</v>
      </c>
      <c r="J189" s="3">
        <f>VLOOKUP(B189,key!A:J,8,FALSE)</f>
        <v>75</v>
      </c>
      <c r="K189" s="3">
        <f>ROUND(VLOOKUP(B189,key!A:J,10,FALSE),1)</f>
        <v>3.5</v>
      </c>
    </row>
    <row r="190" spans="1:11" x14ac:dyDescent="0.4">
      <c r="A190" s="3">
        <v>2</v>
      </c>
      <c r="B190" s="3" t="s">
        <v>574</v>
      </c>
      <c r="C190" s="3" t="s">
        <v>541</v>
      </c>
      <c r="D190" s="3" t="s">
        <v>2</v>
      </c>
      <c r="E190" s="3" t="s">
        <v>640</v>
      </c>
      <c r="F190" s="3" t="str">
        <f t="shared" si="2"/>
        <v>D-heat_only_2</v>
      </c>
      <c r="G190" s="9">
        <v>132.267387869869</v>
      </c>
      <c r="H190" s="3">
        <f t="shared" si="3"/>
        <v>0.32545920222970409</v>
      </c>
      <c r="I190" s="3">
        <f>VLOOKUP(B190,key!A:E,5,FALSE)</f>
        <v>9.1</v>
      </c>
      <c r="J190" s="3">
        <f>VLOOKUP(B190,key!A:J,8,FALSE)</f>
        <v>79</v>
      </c>
      <c r="K190" s="3">
        <f>ROUND(VLOOKUP(B190,key!A:J,10,FALSE),1)</f>
        <v>3.6</v>
      </c>
    </row>
    <row r="191" spans="1:11" x14ac:dyDescent="0.4">
      <c r="A191" s="3">
        <v>2</v>
      </c>
      <c r="B191" s="3" t="s">
        <v>575</v>
      </c>
      <c r="C191" s="3" t="s">
        <v>541</v>
      </c>
      <c r="D191" s="3" t="s">
        <v>2</v>
      </c>
      <c r="E191" s="3" t="s">
        <v>640</v>
      </c>
      <c r="F191" s="3" t="str">
        <f t="shared" ref="F191:F254" si="4">E191&amp;"_"&amp;A191</f>
        <v>D-heat_only_2</v>
      </c>
      <c r="G191" s="9">
        <v>81.236010649274689</v>
      </c>
      <c r="H191" s="3">
        <f t="shared" si="3"/>
        <v>0.1977178738172724</v>
      </c>
      <c r="I191" s="3">
        <f>VLOOKUP(B191,key!A:E,5,FALSE)</f>
        <v>9.1999999999999993</v>
      </c>
      <c r="J191" s="3">
        <f>VLOOKUP(B191,key!A:J,8,FALSE)</f>
        <v>80</v>
      </c>
      <c r="K191" s="3">
        <f>ROUND(VLOOKUP(B191,key!A:J,10,FALSE),1)</f>
        <v>3.6</v>
      </c>
    </row>
    <row r="192" spans="1:11" x14ac:dyDescent="0.4">
      <c r="A192" s="3">
        <v>2</v>
      </c>
      <c r="B192" s="3" t="s">
        <v>578</v>
      </c>
      <c r="C192" s="3" t="s">
        <v>541</v>
      </c>
      <c r="D192" s="3" t="s">
        <v>2</v>
      </c>
      <c r="E192" s="3" t="s">
        <v>640</v>
      </c>
      <c r="F192" s="3" t="str">
        <f t="shared" si="4"/>
        <v>D-heat_only_2</v>
      </c>
      <c r="G192" s="9">
        <v>37.669716291750163</v>
      </c>
      <c r="H192" s="3">
        <f t="shared" si="3"/>
        <v>9.6952333816863689E-2</v>
      </c>
      <c r="I192" s="3">
        <f>VLOOKUP(B192,key!A:E,5,FALSE)</f>
        <v>8.6999999999999993</v>
      </c>
      <c r="J192" s="3">
        <f>VLOOKUP(B192,key!A:J,8,FALSE)</f>
        <v>61</v>
      </c>
      <c r="K192" s="3">
        <f>ROUND(VLOOKUP(B192,key!A:J,10,FALSE),1)</f>
        <v>2.9</v>
      </c>
    </row>
    <row r="193" spans="1:11" x14ac:dyDescent="0.4">
      <c r="A193" s="3">
        <v>2</v>
      </c>
      <c r="B193" s="3" t="s">
        <v>579</v>
      </c>
      <c r="C193" s="3" t="s">
        <v>541</v>
      </c>
      <c r="D193" s="3" t="s">
        <v>2</v>
      </c>
      <c r="E193" s="3" t="s">
        <v>640</v>
      </c>
      <c r="F193" s="3" t="str">
        <f t="shared" si="4"/>
        <v>D-heat_only_2</v>
      </c>
      <c r="G193" s="9">
        <v>33.33676088459444</v>
      </c>
      <c r="H193" s="3">
        <f t="shared" si="3"/>
        <v>8.3872302263771958E-2</v>
      </c>
      <c r="I193" s="3">
        <f>VLOOKUP(B193,key!A:E,5,FALSE)</f>
        <v>8.9</v>
      </c>
      <c r="J193" s="3">
        <f>VLOOKUP(B193,key!A:J,8,FALSE)</f>
        <v>75</v>
      </c>
      <c r="K193" s="3">
        <f>ROUND(VLOOKUP(B193,key!A:J,10,FALSE),1)</f>
        <v>3.5</v>
      </c>
    </row>
    <row r="194" spans="1:11" x14ac:dyDescent="0.4">
      <c r="A194" s="3">
        <v>2</v>
      </c>
      <c r="B194" s="3" t="s">
        <v>580</v>
      </c>
      <c r="C194" s="3" t="s">
        <v>541</v>
      </c>
      <c r="D194" s="3" t="s">
        <v>2</v>
      </c>
      <c r="E194" s="3" t="s">
        <v>640</v>
      </c>
      <c r="F194" s="3" t="str">
        <f t="shared" si="4"/>
        <v>D-heat_only_2</v>
      </c>
      <c r="G194" s="9">
        <v>56.533474046965537</v>
      </c>
      <c r="H194" s="3">
        <f t="shared" ref="H194:H257" si="5">(G194/44.6596)/I194</f>
        <v>0.15823438310846252</v>
      </c>
      <c r="I194" s="3">
        <f>VLOOKUP(B194,key!A:E,5,FALSE)</f>
        <v>8</v>
      </c>
      <c r="J194" s="3">
        <f>VLOOKUP(B194,key!A:J,8,FALSE)</f>
        <v>79</v>
      </c>
      <c r="K194" s="3">
        <f>ROUND(VLOOKUP(B194,key!A:J,10,FALSE),1)</f>
        <v>3.6</v>
      </c>
    </row>
    <row r="195" spans="1:11" x14ac:dyDescent="0.4">
      <c r="A195" s="3">
        <v>2</v>
      </c>
      <c r="B195" s="3" t="s">
        <v>581</v>
      </c>
      <c r="C195" s="3" t="s">
        <v>541</v>
      </c>
      <c r="D195" s="3" t="s">
        <v>2</v>
      </c>
      <c r="E195" s="3" t="s">
        <v>640</v>
      </c>
      <c r="F195" s="3" t="str">
        <f t="shared" si="4"/>
        <v>D-heat_only_2</v>
      </c>
      <c r="G195" s="9">
        <v>78.296164210035798</v>
      </c>
      <c r="H195" s="3">
        <f t="shared" si="5"/>
        <v>0.18454490178580288</v>
      </c>
      <c r="I195" s="3">
        <f>VLOOKUP(B195,key!A:E,5,FALSE)</f>
        <v>9.5</v>
      </c>
      <c r="J195" s="3">
        <f>VLOOKUP(B195,key!A:J,8,FALSE)</f>
        <v>50</v>
      </c>
      <c r="K195" s="3">
        <f>ROUND(VLOOKUP(B195,key!A:J,10,FALSE),1)</f>
        <v>2.4</v>
      </c>
    </row>
    <row r="196" spans="1:11" x14ac:dyDescent="0.4">
      <c r="A196" s="3">
        <v>2</v>
      </c>
      <c r="B196" s="3" t="s">
        <v>582</v>
      </c>
      <c r="C196" s="3" t="s">
        <v>541</v>
      </c>
      <c r="D196" s="3" t="s">
        <v>2</v>
      </c>
      <c r="E196" s="3" t="s">
        <v>640</v>
      </c>
      <c r="F196" s="3" t="str">
        <f t="shared" si="4"/>
        <v>D-heat_only_2</v>
      </c>
      <c r="G196" s="9">
        <v>56.818771510986863</v>
      </c>
      <c r="H196" s="3">
        <f t="shared" si="5"/>
        <v>0.14295093620292082</v>
      </c>
      <c r="I196" s="3">
        <f>VLOOKUP(B196,key!A:E,5,FALSE)</f>
        <v>8.9</v>
      </c>
      <c r="J196" s="3">
        <f>VLOOKUP(B196,key!A:J,8,FALSE)</f>
        <v>94</v>
      </c>
      <c r="K196" s="3">
        <f>ROUND(VLOOKUP(B196,key!A:J,10,FALSE),1)</f>
        <v>4.2</v>
      </c>
    </row>
    <row r="197" spans="1:11" x14ac:dyDescent="0.4">
      <c r="A197" s="3">
        <v>2</v>
      </c>
      <c r="B197" s="3" t="s">
        <v>583</v>
      </c>
      <c r="C197" s="3" t="s">
        <v>541</v>
      </c>
      <c r="D197" s="3" t="s">
        <v>2</v>
      </c>
      <c r="E197" s="3" t="s">
        <v>640</v>
      </c>
      <c r="F197" s="3" t="str">
        <f t="shared" si="4"/>
        <v>D-heat_only_2</v>
      </c>
      <c r="G197" s="9">
        <v>49.395573497552775</v>
      </c>
      <c r="H197" s="3">
        <f t="shared" si="5"/>
        <v>0.12289400387114174</v>
      </c>
      <c r="I197" s="3">
        <f>VLOOKUP(B197,key!A:E,5,FALSE)</f>
        <v>9</v>
      </c>
      <c r="J197" s="3">
        <f>VLOOKUP(B197,key!A:J,8,FALSE)</f>
        <v>85</v>
      </c>
      <c r="K197" s="3">
        <f>ROUND(VLOOKUP(B197,key!A:J,10,FALSE),1)</f>
        <v>3.9</v>
      </c>
    </row>
    <row r="198" spans="1:11" x14ac:dyDescent="0.4">
      <c r="A198" s="3">
        <v>2</v>
      </c>
      <c r="B198" s="3" t="s">
        <v>586</v>
      </c>
      <c r="C198" s="3" t="s">
        <v>541</v>
      </c>
      <c r="D198" s="3" t="s">
        <v>2</v>
      </c>
      <c r="E198" s="3" t="s">
        <v>640</v>
      </c>
      <c r="F198" s="3" t="str">
        <f t="shared" si="4"/>
        <v>D-heat_only_2</v>
      </c>
      <c r="G198" s="9">
        <v>44.168672519839063</v>
      </c>
      <c r="H198" s="3">
        <f t="shared" si="5"/>
        <v>0.10634487603536857</v>
      </c>
      <c r="I198" s="3">
        <f>VLOOKUP(B198,key!A:E,5,FALSE)</f>
        <v>9.3000000000000007</v>
      </c>
      <c r="J198" s="3">
        <f>VLOOKUP(B198,key!A:J,8,FALSE)</f>
        <v>65</v>
      </c>
      <c r="K198" s="3">
        <f>ROUND(VLOOKUP(B198,key!A:J,10,FALSE),1)</f>
        <v>3.1</v>
      </c>
    </row>
    <row r="199" spans="1:11" x14ac:dyDescent="0.4">
      <c r="A199" s="3">
        <v>2</v>
      </c>
      <c r="B199" s="3" t="s">
        <v>587</v>
      </c>
      <c r="C199" s="3" t="s">
        <v>541</v>
      </c>
      <c r="D199" s="3" t="s">
        <v>2</v>
      </c>
      <c r="E199" s="3" t="s">
        <v>640</v>
      </c>
      <c r="F199" s="3" t="str">
        <f t="shared" si="4"/>
        <v>D-heat_only_2</v>
      </c>
      <c r="G199" s="9">
        <v>49.054013008758531</v>
      </c>
      <c r="H199" s="3">
        <f t="shared" si="5"/>
        <v>0.18006523741470282</v>
      </c>
      <c r="I199" s="3">
        <f>VLOOKUP(B199,key!A:E,5,FALSE)</f>
        <v>6.1</v>
      </c>
      <c r="J199" s="3">
        <f>VLOOKUP(B199,key!A:J,8,FALSE)</f>
        <v>41</v>
      </c>
      <c r="K199" s="3">
        <f>ROUND(VLOOKUP(B199,key!A:J,10,FALSE),1)</f>
        <v>2.1</v>
      </c>
    </row>
    <row r="200" spans="1:11" x14ac:dyDescent="0.4">
      <c r="A200" s="3">
        <v>2</v>
      </c>
      <c r="B200" s="3" t="s">
        <v>588</v>
      </c>
      <c r="C200" s="3" t="s">
        <v>541</v>
      </c>
      <c r="D200" s="3" t="s">
        <v>2</v>
      </c>
      <c r="E200" s="3" t="s">
        <v>640</v>
      </c>
      <c r="F200" s="3" t="str">
        <f t="shared" si="4"/>
        <v>D-heat_only_2</v>
      </c>
      <c r="G200" s="9">
        <v>82.233952823993661</v>
      </c>
      <c r="H200" s="3">
        <f t="shared" si="5"/>
        <v>0.25223972100920505</v>
      </c>
      <c r="I200" s="3">
        <f>VLOOKUP(B200,key!A:E,5,FALSE)</f>
        <v>7.3</v>
      </c>
      <c r="J200" s="3">
        <f>VLOOKUP(B200,key!A:J,8,FALSE)</f>
        <v>49</v>
      </c>
      <c r="K200" s="3">
        <f>ROUND(VLOOKUP(B200,key!A:J,10,FALSE),1)</f>
        <v>2.4</v>
      </c>
    </row>
    <row r="201" spans="1:11" x14ac:dyDescent="0.4">
      <c r="A201" s="3">
        <v>2</v>
      </c>
      <c r="B201" s="3" t="s">
        <v>589</v>
      </c>
      <c r="C201" s="3" t="s">
        <v>541</v>
      </c>
      <c r="D201" s="3" t="s">
        <v>1</v>
      </c>
      <c r="E201" s="3" t="s">
        <v>644</v>
      </c>
      <c r="F201" s="3" t="str">
        <f t="shared" si="4"/>
        <v>T-heat_only_2</v>
      </c>
      <c r="G201" s="9">
        <v>41.699477044423361</v>
      </c>
      <c r="H201" s="3">
        <f t="shared" si="5"/>
        <v>0.11819216508320254</v>
      </c>
      <c r="I201" s="3">
        <f>VLOOKUP(B201,key!A:E,5,FALSE)</f>
        <v>7.9</v>
      </c>
      <c r="J201" s="3">
        <f>VLOOKUP(B201,key!A:J,8,FALSE)</f>
        <v>78</v>
      </c>
      <c r="K201" s="3">
        <f>ROUND(VLOOKUP(B201,key!A:J,10,FALSE),1)</f>
        <v>3.6</v>
      </c>
    </row>
    <row r="202" spans="1:11" x14ac:dyDescent="0.4">
      <c r="A202" s="3">
        <v>2</v>
      </c>
      <c r="B202" s="3" t="s">
        <v>590</v>
      </c>
      <c r="C202" s="3" t="s">
        <v>541</v>
      </c>
      <c r="D202" s="3" t="s">
        <v>1</v>
      </c>
      <c r="E202" s="3" t="s">
        <v>644</v>
      </c>
      <c r="F202" s="3" t="str">
        <f t="shared" si="4"/>
        <v>T-heat_only_2</v>
      </c>
      <c r="G202" s="9">
        <v>47.813831947190792</v>
      </c>
      <c r="H202" s="3">
        <f t="shared" si="5"/>
        <v>0.120295315413118</v>
      </c>
      <c r="I202" s="3">
        <f>VLOOKUP(B202,key!A:E,5,FALSE)</f>
        <v>8.9</v>
      </c>
      <c r="J202" s="3">
        <f>VLOOKUP(B202,key!A:J,8,FALSE)</f>
        <v>109</v>
      </c>
      <c r="K202" s="3">
        <f>ROUND(VLOOKUP(B202,key!A:J,10,FALSE),1)</f>
        <v>4.8</v>
      </c>
    </row>
    <row r="203" spans="1:11" x14ac:dyDescent="0.4">
      <c r="A203" s="3">
        <v>2</v>
      </c>
      <c r="B203" s="3" t="s">
        <v>591</v>
      </c>
      <c r="C203" s="3" t="s">
        <v>541</v>
      </c>
      <c r="D203" s="3" t="s">
        <v>1</v>
      </c>
      <c r="E203" s="3" t="s">
        <v>644</v>
      </c>
      <c r="F203" s="3" t="str">
        <f t="shared" si="4"/>
        <v>T-heat_only_2</v>
      </c>
      <c r="G203" s="9">
        <v>182.74558082015864</v>
      </c>
      <c r="H203" s="3">
        <f t="shared" si="5"/>
        <v>0.40514518408991668</v>
      </c>
      <c r="I203" s="3">
        <f>VLOOKUP(B203,key!A:E,5,FALSE)</f>
        <v>10.1</v>
      </c>
      <c r="J203" s="3">
        <f>VLOOKUP(B203,key!A:J,8,FALSE)</f>
        <v>146</v>
      </c>
      <c r="K203" s="3">
        <f>ROUND(VLOOKUP(B203,key!A:J,10,FALSE),1)</f>
        <v>6.3</v>
      </c>
    </row>
    <row r="204" spans="1:11" x14ac:dyDescent="0.4">
      <c r="A204" s="3">
        <v>2</v>
      </c>
      <c r="B204" s="3" t="s">
        <v>592</v>
      </c>
      <c r="C204" s="3" t="s">
        <v>541</v>
      </c>
      <c r="D204" s="3" t="s">
        <v>1</v>
      </c>
      <c r="E204" s="3" t="s">
        <v>644</v>
      </c>
      <c r="F204" s="3" t="str">
        <f t="shared" si="4"/>
        <v>T-heat_only_2</v>
      </c>
      <c r="G204" s="9">
        <v>92.606834586224565</v>
      </c>
      <c r="H204" s="3">
        <f t="shared" si="5"/>
        <v>0.26248296278602029</v>
      </c>
      <c r="I204" s="3">
        <f>VLOOKUP(B204,key!A:E,5,FALSE)</f>
        <v>7.9</v>
      </c>
      <c r="J204" s="3">
        <f>VLOOKUP(B204,key!A:J,8,FALSE)</f>
        <v>64</v>
      </c>
      <c r="K204" s="3">
        <f>ROUND(VLOOKUP(B204,key!A:J,10,FALSE),1)</f>
        <v>3</v>
      </c>
    </row>
    <row r="205" spans="1:11" x14ac:dyDescent="0.4">
      <c r="A205" s="3">
        <v>2</v>
      </c>
      <c r="B205" s="3" t="s">
        <v>593</v>
      </c>
      <c r="C205" s="3" t="s">
        <v>541</v>
      </c>
      <c r="D205" s="3" t="s">
        <v>1</v>
      </c>
      <c r="E205" s="3" t="s">
        <v>644</v>
      </c>
      <c r="F205" s="3" t="str">
        <f t="shared" si="4"/>
        <v>T-heat_only_2</v>
      </c>
      <c r="G205" s="9">
        <v>73.255362490146837</v>
      </c>
      <c r="H205" s="3">
        <f t="shared" si="5"/>
        <v>0.19297705174290131</v>
      </c>
      <c r="I205" s="3">
        <f>VLOOKUP(B205,key!A:E,5,FALSE)</f>
        <v>8.5</v>
      </c>
      <c r="J205" s="3">
        <f>VLOOKUP(B205,key!A:J,8,FALSE)</f>
        <v>83</v>
      </c>
      <c r="K205" s="3">
        <f>ROUND(VLOOKUP(B205,key!A:J,10,FALSE),1)</f>
        <v>3.8</v>
      </c>
    </row>
    <row r="206" spans="1:11" x14ac:dyDescent="0.4">
      <c r="A206" s="3">
        <v>2</v>
      </c>
      <c r="B206" s="3" t="s">
        <v>595</v>
      </c>
      <c r="C206" s="3" t="s">
        <v>541</v>
      </c>
      <c r="D206" s="3" t="s">
        <v>1</v>
      </c>
      <c r="E206" s="3" t="s">
        <v>644</v>
      </c>
      <c r="F206" s="3" t="str">
        <f t="shared" si="4"/>
        <v>T-heat_only_2</v>
      </c>
      <c r="G206" s="9">
        <v>148.86231530658023</v>
      </c>
      <c r="H206" s="3">
        <f t="shared" si="5"/>
        <v>0.35087007946091447</v>
      </c>
      <c r="I206" s="3">
        <f>VLOOKUP(B206,key!A:E,5,FALSE)</f>
        <v>9.5</v>
      </c>
      <c r="J206" s="3">
        <f>VLOOKUP(B206,key!A:J,8,FALSE)</f>
        <v>113</v>
      </c>
      <c r="K206" s="3">
        <f>ROUND(VLOOKUP(B206,key!A:J,10,FALSE),1)</f>
        <v>5</v>
      </c>
    </row>
    <row r="207" spans="1:11" x14ac:dyDescent="0.4">
      <c r="A207" s="3">
        <v>2</v>
      </c>
      <c r="B207" s="3" t="s">
        <v>596</v>
      </c>
      <c r="C207" s="3" t="s">
        <v>541</v>
      </c>
      <c r="D207" s="3" t="s">
        <v>1</v>
      </c>
      <c r="E207" s="3" t="s">
        <v>644</v>
      </c>
      <c r="F207" s="3" t="str">
        <f t="shared" si="4"/>
        <v>T-heat_only_2</v>
      </c>
      <c r="G207" s="9">
        <v>44.963349870575399</v>
      </c>
      <c r="H207" s="3">
        <f t="shared" si="5"/>
        <v>0.11985731503410399</v>
      </c>
      <c r="I207" s="3">
        <f>VLOOKUP(B207,key!A:E,5,FALSE)</f>
        <v>8.4</v>
      </c>
      <c r="J207" s="3">
        <f>VLOOKUP(B207,key!A:J,8,FALSE)</f>
        <v>81</v>
      </c>
      <c r="K207" s="3">
        <f>ROUND(VLOOKUP(B207,key!A:J,10,FALSE),1)</f>
        <v>3.7</v>
      </c>
    </row>
    <row r="208" spans="1:11" x14ac:dyDescent="0.4">
      <c r="A208" s="3">
        <v>2</v>
      </c>
      <c r="B208" s="3" t="s">
        <v>597</v>
      </c>
      <c r="C208" s="3" t="s">
        <v>541</v>
      </c>
      <c r="D208" s="3" t="s">
        <v>1</v>
      </c>
      <c r="E208" s="3" t="s">
        <v>644</v>
      </c>
      <c r="F208" s="3" t="str">
        <f t="shared" si="4"/>
        <v>T-heat_only_2</v>
      </c>
      <c r="G208" s="9">
        <v>78.612568910168733</v>
      </c>
      <c r="H208" s="3">
        <f t="shared" si="5"/>
        <v>0.22281789559008089</v>
      </c>
      <c r="I208" s="3">
        <f>VLOOKUP(B208,key!A:E,5,FALSE)</f>
        <v>7.9</v>
      </c>
      <c r="J208" s="3">
        <f>VLOOKUP(B208,key!A:J,8,FALSE)</f>
        <v>71</v>
      </c>
      <c r="K208" s="3">
        <f>ROUND(VLOOKUP(B208,key!A:J,10,FALSE),1)</f>
        <v>3.3</v>
      </c>
    </row>
    <row r="209" spans="1:11" x14ac:dyDescent="0.4">
      <c r="A209" s="3">
        <v>2</v>
      </c>
      <c r="B209" s="3" t="s">
        <v>598</v>
      </c>
      <c r="C209" s="3" t="s">
        <v>541</v>
      </c>
      <c r="D209" s="3" t="s">
        <v>1</v>
      </c>
      <c r="E209" s="3" t="s">
        <v>644</v>
      </c>
      <c r="F209" s="3" t="str">
        <f t="shared" si="4"/>
        <v>T-heat_only_2</v>
      </c>
      <c r="G209" s="9">
        <v>74.407418209063522</v>
      </c>
      <c r="H209" s="3">
        <f t="shared" si="5"/>
        <v>0.20569152015388928</v>
      </c>
      <c r="I209" s="3">
        <f>VLOOKUP(B209,key!A:E,5,FALSE)</f>
        <v>8.1</v>
      </c>
      <c r="J209" s="3">
        <f>VLOOKUP(B209,key!A:J,8,FALSE)</f>
        <v>87</v>
      </c>
      <c r="K209" s="3">
        <f>ROUND(VLOOKUP(B209,key!A:J,10,FALSE),1)</f>
        <v>3.9</v>
      </c>
    </row>
    <row r="210" spans="1:11" x14ac:dyDescent="0.4">
      <c r="A210" s="3">
        <v>2</v>
      </c>
      <c r="B210" s="3" t="s">
        <v>599</v>
      </c>
      <c r="C210" s="3" t="s">
        <v>541</v>
      </c>
      <c r="D210" s="3" t="s">
        <v>1</v>
      </c>
      <c r="E210" s="3" t="s">
        <v>644</v>
      </c>
      <c r="F210" s="3" t="str">
        <f t="shared" si="4"/>
        <v>T-heat_only_2</v>
      </c>
      <c r="G210" s="9">
        <v>66.40743003226612</v>
      </c>
      <c r="H210" s="3">
        <f t="shared" si="5"/>
        <v>0.20652343888319807</v>
      </c>
      <c r="I210" s="3">
        <f>VLOOKUP(B210,key!A:E,5,FALSE)</f>
        <v>7.2</v>
      </c>
      <c r="J210" s="3">
        <f>VLOOKUP(B210,key!A:J,8,FALSE)</f>
        <v>66</v>
      </c>
      <c r="K210" s="3">
        <f>ROUND(VLOOKUP(B210,key!A:J,10,FALSE),1)</f>
        <v>3.1</v>
      </c>
    </row>
    <row r="211" spans="1:11" x14ac:dyDescent="0.4">
      <c r="A211" s="3">
        <v>2</v>
      </c>
      <c r="B211" s="3" t="s">
        <v>600</v>
      </c>
      <c r="C211" s="3" t="s">
        <v>541</v>
      </c>
      <c r="D211" s="3" t="s">
        <v>1</v>
      </c>
      <c r="E211" s="3" t="s">
        <v>644</v>
      </c>
      <c r="F211" s="3" t="str">
        <f t="shared" si="4"/>
        <v>T-heat_only_2</v>
      </c>
      <c r="G211" s="9">
        <v>28.414265807940438</v>
      </c>
      <c r="H211" s="3">
        <f t="shared" si="5"/>
        <v>7.3981504453065949E-2</v>
      </c>
      <c r="I211" s="3">
        <f>VLOOKUP(B211,key!A:E,5,FALSE)</f>
        <v>8.6</v>
      </c>
      <c r="J211" s="3">
        <f>VLOOKUP(B211,key!A:J,8,FALSE)</f>
        <v>88</v>
      </c>
      <c r="K211" s="3">
        <f>ROUND(VLOOKUP(B211,key!A:J,10,FALSE),1)</f>
        <v>4</v>
      </c>
    </row>
    <row r="212" spans="1:11" x14ac:dyDescent="0.4">
      <c r="A212" s="3">
        <v>2</v>
      </c>
      <c r="B212" s="3" t="s">
        <v>601</v>
      </c>
      <c r="C212" s="3" t="s">
        <v>541</v>
      </c>
      <c r="D212" s="3" t="s">
        <v>1</v>
      </c>
      <c r="E212" s="3" t="s">
        <v>644</v>
      </c>
      <c r="F212" s="3" t="str">
        <f t="shared" si="4"/>
        <v>T-heat_only_2</v>
      </c>
      <c r="G212" s="9">
        <v>39.98856666114213</v>
      </c>
      <c r="H212" s="3">
        <f t="shared" si="5"/>
        <v>0.11938774391513324</v>
      </c>
      <c r="I212" s="3">
        <f>VLOOKUP(B212,key!A:E,5,FALSE)</f>
        <v>7.5</v>
      </c>
      <c r="J212" s="3">
        <f>VLOOKUP(B212,key!A:J,8,FALSE)</f>
        <v>75</v>
      </c>
      <c r="K212" s="3">
        <f>ROUND(VLOOKUP(B212,key!A:J,10,FALSE),1)</f>
        <v>3.5</v>
      </c>
    </row>
    <row r="213" spans="1:11" x14ac:dyDescent="0.4">
      <c r="A213" s="3">
        <v>2</v>
      </c>
      <c r="B213" s="3" t="s">
        <v>602</v>
      </c>
      <c r="C213" s="3" t="s">
        <v>541</v>
      </c>
      <c r="D213" s="3" t="s">
        <v>1</v>
      </c>
      <c r="E213" s="3" t="s">
        <v>644</v>
      </c>
      <c r="F213" s="3" t="str">
        <f t="shared" si="4"/>
        <v>T-heat_only_2</v>
      </c>
      <c r="G213" s="9">
        <v>37.075309640458045</v>
      </c>
      <c r="H213" s="3">
        <f t="shared" si="5"/>
        <v>0.11069007825255353</v>
      </c>
      <c r="I213" s="3">
        <f>VLOOKUP(B213,key!A:E,5,FALSE)</f>
        <v>7.5</v>
      </c>
      <c r="J213" s="3">
        <f>VLOOKUP(B213,key!A:J,8,FALSE)</f>
        <v>57</v>
      </c>
      <c r="K213" s="3">
        <f>ROUND(VLOOKUP(B213,key!A:J,10,FALSE),1)</f>
        <v>2.7</v>
      </c>
    </row>
    <row r="214" spans="1:11" x14ac:dyDescent="0.4">
      <c r="A214" s="3">
        <v>2</v>
      </c>
      <c r="B214" s="3" t="s">
        <v>604</v>
      </c>
      <c r="C214" s="3" t="s">
        <v>541</v>
      </c>
      <c r="D214" s="3" t="s">
        <v>1</v>
      </c>
      <c r="E214" s="3" t="s">
        <v>644</v>
      </c>
      <c r="F214" s="3" t="str">
        <f t="shared" si="4"/>
        <v>T-heat_only_2</v>
      </c>
      <c r="G214" s="9">
        <v>35.215266425491961</v>
      </c>
      <c r="H214" s="3">
        <f t="shared" si="5"/>
        <v>0.10375345250662192</v>
      </c>
      <c r="I214" s="3">
        <f>VLOOKUP(B214,key!A:E,5,FALSE)</f>
        <v>7.6</v>
      </c>
      <c r="J214" s="3">
        <f>VLOOKUP(B214,key!A:J,8,FALSE)</f>
        <v>75</v>
      </c>
      <c r="K214" s="3">
        <f>ROUND(VLOOKUP(B214,key!A:J,10,FALSE),1)</f>
        <v>3.5</v>
      </c>
    </row>
    <row r="215" spans="1:11" x14ac:dyDescent="0.4">
      <c r="A215" s="3">
        <v>2</v>
      </c>
      <c r="B215" s="3" t="s">
        <v>605</v>
      </c>
      <c r="C215" s="3" t="s">
        <v>541</v>
      </c>
      <c r="D215" s="3" t="s">
        <v>1</v>
      </c>
      <c r="E215" s="3" t="s">
        <v>644</v>
      </c>
      <c r="F215" s="3" t="str">
        <f t="shared" si="4"/>
        <v>T-heat_only_2</v>
      </c>
      <c r="G215" s="9">
        <v>129.98826888847793</v>
      </c>
      <c r="H215" s="3">
        <f t="shared" si="5"/>
        <v>0.37315969417572015</v>
      </c>
      <c r="I215" s="3">
        <f>VLOOKUP(B215,key!A:E,5,FALSE)</f>
        <v>7.8</v>
      </c>
      <c r="J215" s="3">
        <f>VLOOKUP(B215,key!A:J,8,FALSE)</f>
        <v>76</v>
      </c>
      <c r="K215" s="3">
        <f>ROUND(VLOOKUP(B215,key!A:J,10,FALSE),1)</f>
        <v>3.5</v>
      </c>
    </row>
    <row r="216" spans="1:11" x14ac:dyDescent="0.4">
      <c r="A216" s="3">
        <v>2</v>
      </c>
      <c r="B216" s="3" t="s">
        <v>606</v>
      </c>
      <c r="C216" s="3" t="s">
        <v>541</v>
      </c>
      <c r="D216" s="3" t="s">
        <v>1</v>
      </c>
      <c r="E216" s="3" t="s">
        <v>644</v>
      </c>
      <c r="F216" s="3" t="str">
        <f t="shared" si="4"/>
        <v>T-heat_only_2</v>
      </c>
      <c r="G216" s="9">
        <v>109.42262836077522</v>
      </c>
      <c r="H216" s="3">
        <f t="shared" si="5"/>
        <v>0.25791031281958177</v>
      </c>
      <c r="I216" s="3">
        <f>VLOOKUP(B216,key!A:E,5,FALSE)</f>
        <v>9.5</v>
      </c>
      <c r="J216" s="3">
        <f>VLOOKUP(B216,key!A:J,8,FALSE)</f>
        <v>125</v>
      </c>
      <c r="K216" s="3">
        <f>ROUND(VLOOKUP(B216,key!A:J,10,FALSE),1)</f>
        <v>5.5</v>
      </c>
    </row>
    <row r="217" spans="1:11" x14ac:dyDescent="0.4">
      <c r="A217" s="3">
        <v>2</v>
      </c>
      <c r="B217" s="3" t="s">
        <v>607</v>
      </c>
      <c r="C217" s="3" t="s">
        <v>541</v>
      </c>
      <c r="D217" s="3" t="s">
        <v>1</v>
      </c>
      <c r="E217" s="3" t="s">
        <v>644</v>
      </c>
      <c r="F217" s="3" t="str">
        <f t="shared" si="4"/>
        <v>T-heat_only_2</v>
      </c>
      <c r="G217" s="9">
        <v>89.507324646924175</v>
      </c>
      <c r="H217" s="3">
        <f t="shared" si="5"/>
        <v>0.23036924278942583</v>
      </c>
      <c r="I217" s="3">
        <f>VLOOKUP(B217,key!A:E,5,FALSE)</f>
        <v>8.6999999999999993</v>
      </c>
      <c r="J217" s="3">
        <f>VLOOKUP(B217,key!A:J,8,FALSE)</f>
        <v>86</v>
      </c>
      <c r="K217" s="3">
        <f>ROUND(VLOOKUP(B217,key!A:J,10,FALSE),1)</f>
        <v>3.9</v>
      </c>
    </row>
    <row r="218" spans="1:11" x14ac:dyDescent="0.4">
      <c r="A218" s="3">
        <v>2</v>
      </c>
      <c r="B218" s="3" t="s">
        <v>608</v>
      </c>
      <c r="C218" s="3" t="s">
        <v>541</v>
      </c>
      <c r="D218" s="3" t="s">
        <v>1</v>
      </c>
      <c r="E218" s="3" t="s">
        <v>644</v>
      </c>
      <c r="F218" s="3" t="str">
        <f t="shared" si="4"/>
        <v>T-heat_only_2</v>
      </c>
      <c r="G218" s="9">
        <v>180.66934117100584</v>
      </c>
      <c r="H218" s="3">
        <f t="shared" si="5"/>
        <v>0.51865077267966686</v>
      </c>
      <c r="I218" s="3">
        <f>VLOOKUP(B218,key!A:E,5,FALSE)</f>
        <v>7.8</v>
      </c>
      <c r="J218" s="3">
        <f>VLOOKUP(B218,key!A:J,8,FALSE)</f>
        <v>77</v>
      </c>
      <c r="K218" s="3">
        <f>ROUND(VLOOKUP(B218,key!A:J,10,FALSE),1)</f>
        <v>3.5</v>
      </c>
    </row>
    <row r="219" spans="1:11" x14ac:dyDescent="0.4">
      <c r="A219" s="3">
        <v>2</v>
      </c>
      <c r="B219" s="3" t="s">
        <v>609</v>
      </c>
      <c r="C219" s="3" t="s">
        <v>541</v>
      </c>
      <c r="D219" s="3" t="s">
        <v>1</v>
      </c>
      <c r="E219" s="3" t="s">
        <v>644</v>
      </c>
      <c r="F219" s="3" t="str">
        <f t="shared" si="4"/>
        <v>T-heat_only_2</v>
      </c>
      <c r="G219" s="9">
        <v>49.682387405008797</v>
      </c>
      <c r="H219" s="3">
        <f t="shared" si="5"/>
        <v>0.12360758419742229</v>
      </c>
      <c r="I219" s="3">
        <f>VLOOKUP(B219,key!A:E,5,FALSE)</f>
        <v>9</v>
      </c>
      <c r="J219" s="3">
        <f>VLOOKUP(B219,key!A:J,8,FALSE)</f>
        <v>102</v>
      </c>
      <c r="K219" s="3">
        <f>ROUND(VLOOKUP(B219,key!A:J,10,FALSE),1)</f>
        <v>4.5</v>
      </c>
    </row>
    <row r="220" spans="1:11" x14ac:dyDescent="0.4">
      <c r="A220" s="3">
        <v>2</v>
      </c>
      <c r="B220" s="3" t="s">
        <v>610</v>
      </c>
      <c r="C220" s="3" t="s">
        <v>541</v>
      </c>
      <c r="D220" s="3" t="s">
        <v>1</v>
      </c>
      <c r="E220" s="3" t="s">
        <v>644</v>
      </c>
      <c r="F220" s="3" t="str">
        <f t="shared" si="4"/>
        <v>T-heat_only_2</v>
      </c>
      <c r="G220" s="9">
        <v>84.804896998048775</v>
      </c>
      <c r="H220" s="3">
        <f t="shared" si="5"/>
        <v>0.1957646930648009</v>
      </c>
      <c r="I220" s="3">
        <f>VLOOKUP(B220,key!A:E,5,FALSE)</f>
        <v>9.6999999999999993</v>
      </c>
      <c r="J220" s="3">
        <f>VLOOKUP(B220,key!A:J,8,FALSE)</f>
        <v>94</v>
      </c>
      <c r="K220" s="3">
        <f>ROUND(VLOOKUP(B220,key!A:J,10,FALSE),1)</f>
        <v>4.2</v>
      </c>
    </row>
    <row r="221" spans="1:11" x14ac:dyDescent="0.4">
      <c r="A221" s="3">
        <v>2</v>
      </c>
      <c r="B221" s="3" t="s">
        <v>611</v>
      </c>
      <c r="C221" s="3" t="s">
        <v>541</v>
      </c>
      <c r="D221" s="3" t="s">
        <v>1</v>
      </c>
      <c r="E221" s="3" t="s">
        <v>644</v>
      </c>
      <c r="F221" s="3" t="str">
        <f t="shared" si="4"/>
        <v>T-heat_only_2</v>
      </c>
      <c r="G221" s="9">
        <v>36.323067495396685</v>
      </c>
      <c r="H221" s="3">
        <f t="shared" si="5"/>
        <v>0.10990968648427361</v>
      </c>
      <c r="I221" s="3">
        <f>VLOOKUP(B221,key!A:E,5,FALSE)</f>
        <v>7.4</v>
      </c>
      <c r="J221" s="3">
        <f>VLOOKUP(B221,key!A:J,8,FALSE)</f>
        <v>62</v>
      </c>
      <c r="K221" s="3">
        <f>ROUND(VLOOKUP(B221,key!A:J,10,FALSE),1)</f>
        <v>2.9</v>
      </c>
    </row>
    <row r="222" spans="1:11" x14ac:dyDescent="0.4">
      <c r="A222" s="3">
        <v>2</v>
      </c>
      <c r="B222" s="3" t="s">
        <v>612</v>
      </c>
      <c r="C222" s="3" t="s">
        <v>541</v>
      </c>
      <c r="D222" s="3" t="s">
        <v>1</v>
      </c>
      <c r="E222" s="3" t="s">
        <v>644</v>
      </c>
      <c r="F222" s="3" t="str">
        <f t="shared" si="4"/>
        <v>T-heat_only_2</v>
      </c>
      <c r="G222" s="9">
        <v>35.387568575876799</v>
      </c>
      <c r="H222" s="3">
        <f t="shared" si="5"/>
        <v>0.10565124803588867</v>
      </c>
      <c r="I222" s="3">
        <f>VLOOKUP(B222,key!A:E,5,FALSE)</f>
        <v>7.5</v>
      </c>
      <c r="J222" s="3">
        <f>VLOOKUP(B222,key!A:J,8,FALSE)</f>
        <v>52</v>
      </c>
      <c r="K222" s="3">
        <f>ROUND(VLOOKUP(B222,key!A:J,10,FALSE),1)</f>
        <v>2.5</v>
      </c>
    </row>
    <row r="223" spans="1:11" x14ac:dyDescent="0.4">
      <c r="A223" s="3">
        <v>2</v>
      </c>
      <c r="B223" s="3" t="s">
        <v>613</v>
      </c>
      <c r="C223" s="3" t="s">
        <v>541</v>
      </c>
      <c r="D223" s="3" t="s">
        <v>1</v>
      </c>
      <c r="E223" s="3" t="s">
        <v>644</v>
      </c>
      <c r="F223" s="3" t="str">
        <f t="shared" si="4"/>
        <v>T-heat_only_2</v>
      </c>
      <c r="G223" s="9">
        <v>69.420559186126226</v>
      </c>
      <c r="H223" s="3">
        <f t="shared" si="5"/>
        <v>0.19430469368883238</v>
      </c>
      <c r="I223" s="3">
        <f>VLOOKUP(B223,key!A:E,5,FALSE)</f>
        <v>8</v>
      </c>
      <c r="J223" s="3">
        <f>VLOOKUP(B223,key!A:J,8,FALSE)</f>
        <v>83</v>
      </c>
      <c r="K223" s="3">
        <f>ROUND(VLOOKUP(B223,key!A:J,10,FALSE),1)</f>
        <v>3.8</v>
      </c>
    </row>
    <row r="224" spans="1:11" x14ac:dyDescent="0.4">
      <c r="A224" s="3">
        <v>2</v>
      </c>
      <c r="B224" s="3" t="s">
        <v>614</v>
      </c>
      <c r="C224" s="3" t="s">
        <v>541</v>
      </c>
      <c r="D224" s="3" t="s">
        <v>1</v>
      </c>
      <c r="E224" s="3" t="s">
        <v>644</v>
      </c>
      <c r="F224" s="3" t="str">
        <f t="shared" si="4"/>
        <v>T-heat_only_2</v>
      </c>
      <c r="G224" s="9">
        <v>160.50085382289154</v>
      </c>
      <c r="H224" s="3">
        <f t="shared" si="5"/>
        <v>0.40380576181436673</v>
      </c>
      <c r="I224" s="3">
        <f>VLOOKUP(B224,key!A:E,5,FALSE)</f>
        <v>8.9</v>
      </c>
      <c r="J224" s="3">
        <f>VLOOKUP(B224,key!A:J,8,FALSE)</f>
        <v>88</v>
      </c>
      <c r="K224" s="3">
        <f>ROUND(VLOOKUP(B224,key!A:J,10,FALSE),1)</f>
        <v>4</v>
      </c>
    </row>
    <row r="225" spans="1:11" x14ac:dyDescent="0.4">
      <c r="A225" s="3">
        <v>2</v>
      </c>
      <c r="B225" s="3" t="s">
        <v>615</v>
      </c>
      <c r="C225" s="3" t="s">
        <v>541</v>
      </c>
      <c r="D225" s="3" t="s">
        <v>1</v>
      </c>
      <c r="E225" s="3" t="s">
        <v>644</v>
      </c>
      <c r="F225" s="3" t="str">
        <f t="shared" si="4"/>
        <v>T-heat_only_2</v>
      </c>
      <c r="G225" s="9">
        <v>80.681133053645823</v>
      </c>
      <c r="H225" s="3">
        <f t="shared" si="5"/>
        <v>0.23462075853223519</v>
      </c>
      <c r="I225" s="3">
        <f>VLOOKUP(B225,key!A:E,5,FALSE)</f>
        <v>7.7</v>
      </c>
      <c r="J225" s="3">
        <f>VLOOKUP(B225,key!A:J,8,FALSE)</f>
        <v>65</v>
      </c>
      <c r="K225" s="3">
        <f>ROUND(VLOOKUP(B225,key!A:J,10,FALSE),1)</f>
        <v>3.1</v>
      </c>
    </row>
    <row r="226" spans="1:11" x14ac:dyDescent="0.4">
      <c r="A226" s="3">
        <v>2</v>
      </c>
      <c r="B226" s="3" t="s">
        <v>616</v>
      </c>
      <c r="C226" s="3" t="s">
        <v>541</v>
      </c>
      <c r="D226" s="3" t="s">
        <v>1</v>
      </c>
      <c r="E226" s="3" t="s">
        <v>644</v>
      </c>
      <c r="F226" s="3" t="str">
        <f t="shared" si="4"/>
        <v>T-heat_only_2</v>
      </c>
      <c r="G226" s="9">
        <v>158.48067775012532</v>
      </c>
      <c r="H226" s="3">
        <f t="shared" si="5"/>
        <v>0.42245670250529327</v>
      </c>
      <c r="I226" s="3">
        <f>VLOOKUP(B226,key!A:E,5,FALSE)</f>
        <v>8.4</v>
      </c>
      <c r="J226" s="3">
        <f>VLOOKUP(B226,key!A:J,8,FALSE)</f>
        <v>85</v>
      </c>
      <c r="K226" s="3">
        <f>ROUND(VLOOKUP(B226,key!A:J,10,FALSE),1)</f>
        <v>3.9</v>
      </c>
    </row>
    <row r="227" spans="1:11" x14ac:dyDescent="0.4">
      <c r="A227" s="3">
        <v>2</v>
      </c>
      <c r="B227" s="3" t="s">
        <v>617</v>
      </c>
      <c r="C227" s="3" t="s">
        <v>541</v>
      </c>
      <c r="D227" s="3" t="s">
        <v>1</v>
      </c>
      <c r="E227" s="3" t="s">
        <v>644</v>
      </c>
      <c r="F227" s="3" t="str">
        <f t="shared" si="4"/>
        <v>T-heat_only_2</v>
      </c>
      <c r="G227" s="9">
        <v>69.858599285390682</v>
      </c>
      <c r="H227" s="3">
        <f t="shared" si="5"/>
        <v>0.16640914565792217</v>
      </c>
      <c r="I227" s="3">
        <f>VLOOKUP(B227,key!A:E,5,FALSE)</f>
        <v>9.4</v>
      </c>
      <c r="J227" s="3">
        <f>VLOOKUP(B227,key!A:J,8,FALSE)</f>
        <v>115</v>
      </c>
      <c r="K227" s="3">
        <f>ROUND(VLOOKUP(B227,key!A:J,10,FALSE),1)</f>
        <v>5.0999999999999996</v>
      </c>
    </row>
    <row r="228" spans="1:11" x14ac:dyDescent="0.4">
      <c r="A228" s="3">
        <v>2</v>
      </c>
      <c r="B228" s="3" t="s">
        <v>618</v>
      </c>
      <c r="C228" s="3" t="s">
        <v>541</v>
      </c>
      <c r="D228" s="3" t="s">
        <v>1</v>
      </c>
      <c r="E228" s="3" t="s">
        <v>644</v>
      </c>
      <c r="F228" s="3" t="str">
        <f t="shared" si="4"/>
        <v>T-heat_only_2</v>
      </c>
      <c r="G228" s="9">
        <v>34.183792493290753</v>
      </c>
      <c r="H228" s="3">
        <f t="shared" si="5"/>
        <v>9.005057470889799E-2</v>
      </c>
      <c r="I228" s="3">
        <f>VLOOKUP(B228,key!A:E,5,FALSE)</f>
        <v>8.5</v>
      </c>
      <c r="J228" s="3">
        <f>VLOOKUP(B228,key!A:J,8,FALSE)</f>
        <v>73</v>
      </c>
      <c r="K228" s="3">
        <f>ROUND(VLOOKUP(B228,key!A:J,10,FALSE),1)</f>
        <v>3.4</v>
      </c>
    </row>
    <row r="229" spans="1:11" x14ac:dyDescent="0.4">
      <c r="A229" s="3">
        <v>2</v>
      </c>
      <c r="B229" s="3" t="s">
        <v>619</v>
      </c>
      <c r="C229" s="3" t="s">
        <v>541</v>
      </c>
      <c r="D229" s="3" t="s">
        <v>1</v>
      </c>
      <c r="E229" s="3" t="s">
        <v>644</v>
      </c>
      <c r="F229" s="3" t="str">
        <f t="shared" si="4"/>
        <v>T-heat_only_2</v>
      </c>
      <c r="G229" s="9">
        <v>38.159028682961804</v>
      </c>
      <c r="H229" s="3">
        <f t="shared" si="5"/>
        <v>0.10954381957031148</v>
      </c>
      <c r="I229" s="3">
        <f>VLOOKUP(B229,key!A:E,5,FALSE)</f>
        <v>7.8</v>
      </c>
      <c r="J229" s="3">
        <f>VLOOKUP(B229,key!A:J,8,FALSE)</f>
        <v>80</v>
      </c>
      <c r="K229" s="3">
        <f>ROUND(VLOOKUP(B229,key!A:J,10,FALSE),1)</f>
        <v>3.7</v>
      </c>
    </row>
    <row r="230" spans="1:11" x14ac:dyDescent="0.4">
      <c r="A230" s="3">
        <v>2</v>
      </c>
      <c r="B230" s="3" t="s">
        <v>620</v>
      </c>
      <c r="C230" s="3" t="s">
        <v>541</v>
      </c>
      <c r="D230" s="3" t="s">
        <v>1</v>
      </c>
      <c r="E230" s="3" t="s">
        <v>644</v>
      </c>
      <c r="F230" s="3" t="str">
        <f t="shared" si="4"/>
        <v>T-heat_only_2</v>
      </c>
      <c r="G230" s="9">
        <v>34.250958293377465</v>
      </c>
      <c r="H230" s="3">
        <f t="shared" si="5"/>
        <v>9.0227509988966115E-2</v>
      </c>
      <c r="I230" s="3">
        <f>VLOOKUP(B230,key!A:E,5,FALSE)</f>
        <v>8.5</v>
      </c>
      <c r="J230" s="3">
        <f>VLOOKUP(B230,key!A:J,8,FALSE)</f>
        <v>93</v>
      </c>
      <c r="K230" s="3">
        <f>ROUND(VLOOKUP(B230,key!A:J,10,FALSE),1)</f>
        <v>4.2</v>
      </c>
    </row>
    <row r="231" spans="1:11" x14ac:dyDescent="0.4">
      <c r="A231" s="3">
        <v>2</v>
      </c>
      <c r="B231" s="3" t="s">
        <v>621</v>
      </c>
      <c r="C231" s="3" t="s">
        <v>541</v>
      </c>
      <c r="D231" s="3" t="s">
        <v>1</v>
      </c>
      <c r="E231" s="3" t="s">
        <v>644</v>
      </c>
      <c r="F231" s="3" t="str">
        <f t="shared" si="4"/>
        <v>T-heat_only_2</v>
      </c>
      <c r="G231" s="9">
        <v>78.259942994625419</v>
      </c>
      <c r="H231" s="3">
        <f t="shared" si="5"/>
        <v>0.19470727954628</v>
      </c>
      <c r="I231" s="3">
        <f>VLOOKUP(B231,key!A:E,5,FALSE)</f>
        <v>9</v>
      </c>
      <c r="J231" s="3">
        <f>VLOOKUP(B231,key!A:J,8,FALSE)</f>
        <v>71</v>
      </c>
      <c r="K231" s="3">
        <f>ROUND(VLOOKUP(B231,key!A:J,10,FALSE),1)</f>
        <v>3.3</v>
      </c>
    </row>
    <row r="232" spans="1:11" x14ac:dyDescent="0.4">
      <c r="A232" s="3">
        <v>2</v>
      </c>
      <c r="B232" s="3" t="s">
        <v>622</v>
      </c>
      <c r="C232" s="3" t="s">
        <v>541</v>
      </c>
      <c r="D232" s="3" t="s">
        <v>1</v>
      </c>
      <c r="E232" s="3" t="s">
        <v>644</v>
      </c>
      <c r="F232" s="3" t="str">
        <f t="shared" si="4"/>
        <v>T-heat_only_2</v>
      </c>
      <c r="G232" s="9">
        <v>85.352856282063868</v>
      </c>
      <c r="H232" s="3">
        <f t="shared" si="5"/>
        <v>0.23026351916474</v>
      </c>
      <c r="I232" s="3">
        <f>VLOOKUP(B232,key!A:E,5,FALSE)</f>
        <v>8.3000000000000007</v>
      </c>
      <c r="J232" s="3">
        <f>VLOOKUP(B232,key!A:J,8,FALSE)</f>
        <v>77</v>
      </c>
      <c r="K232" s="3">
        <f>ROUND(VLOOKUP(B232,key!A:J,10,FALSE),1)</f>
        <v>3.5</v>
      </c>
    </row>
    <row r="233" spans="1:11" x14ac:dyDescent="0.4">
      <c r="A233" s="3">
        <v>2</v>
      </c>
      <c r="B233" s="3" t="s">
        <v>623</v>
      </c>
      <c r="C233" s="3" t="s">
        <v>541</v>
      </c>
      <c r="D233" s="3" t="s">
        <v>1</v>
      </c>
      <c r="E233" s="3" t="s">
        <v>644</v>
      </c>
      <c r="F233" s="3" t="str">
        <f t="shared" si="4"/>
        <v>T-heat_only_2</v>
      </c>
      <c r="G233" s="9">
        <v>159.88050508756095</v>
      </c>
      <c r="H233" s="3">
        <f t="shared" si="5"/>
        <v>0.44749758475098567</v>
      </c>
      <c r="I233" s="3">
        <f>VLOOKUP(B233,key!A:E,5,FALSE)</f>
        <v>8</v>
      </c>
      <c r="J233" s="3">
        <f>VLOOKUP(B233,key!A:J,8,FALSE)</f>
        <v>77</v>
      </c>
      <c r="K233" s="3">
        <f>ROUND(VLOOKUP(B233,key!A:J,10,FALSE),1)</f>
        <v>3.5</v>
      </c>
    </row>
    <row r="234" spans="1:11" x14ac:dyDescent="0.4">
      <c r="A234" s="3">
        <v>2</v>
      </c>
      <c r="B234" s="3" t="s">
        <v>624</v>
      </c>
      <c r="C234" s="3" t="s">
        <v>541</v>
      </c>
      <c r="D234" s="3" t="s">
        <v>1</v>
      </c>
      <c r="E234" s="3" t="s">
        <v>644</v>
      </c>
      <c r="F234" s="3" t="str">
        <f t="shared" si="4"/>
        <v>T-heat_only_2</v>
      </c>
      <c r="G234" s="9">
        <v>60.049297956852797</v>
      </c>
      <c r="H234" s="3">
        <f t="shared" si="5"/>
        <v>0.13720408116849067</v>
      </c>
      <c r="I234" s="3">
        <f>VLOOKUP(B234,key!A:E,5,FALSE)</f>
        <v>9.8000000000000007</v>
      </c>
      <c r="J234" s="3">
        <f>VLOOKUP(B234,key!A:J,8,FALSE)</f>
        <v>119</v>
      </c>
      <c r="K234" s="3">
        <f>ROUND(VLOOKUP(B234,key!A:J,10,FALSE),1)</f>
        <v>5.2</v>
      </c>
    </row>
    <row r="235" spans="1:11" x14ac:dyDescent="0.4">
      <c r="A235" s="3">
        <v>2</v>
      </c>
      <c r="B235" s="3" t="s">
        <v>625</v>
      </c>
      <c r="C235" s="3" t="s">
        <v>541</v>
      </c>
      <c r="D235" s="3" t="s">
        <v>1</v>
      </c>
      <c r="E235" s="3" t="s">
        <v>644</v>
      </c>
      <c r="F235" s="3" t="str">
        <f t="shared" si="4"/>
        <v>T-heat_only_2</v>
      </c>
      <c r="G235" s="9">
        <v>73.630272451050445</v>
      </c>
      <c r="H235" s="3">
        <f t="shared" si="5"/>
        <v>0.16006793927573656</v>
      </c>
      <c r="I235" s="3">
        <f>VLOOKUP(B235,key!A:E,5,FALSE)</f>
        <v>10.3</v>
      </c>
      <c r="J235" s="3">
        <f>VLOOKUP(B235,key!A:J,8,FALSE)</f>
        <v>132</v>
      </c>
      <c r="K235" s="3">
        <f>ROUND(VLOOKUP(B235,key!A:J,10,FALSE),1)</f>
        <v>5.7</v>
      </c>
    </row>
    <row r="236" spans="1:11" x14ac:dyDescent="0.4">
      <c r="A236" s="3">
        <v>2</v>
      </c>
      <c r="B236" s="3" t="s">
        <v>627</v>
      </c>
      <c r="C236" s="3" t="s">
        <v>541</v>
      </c>
      <c r="D236" s="3" t="s">
        <v>1</v>
      </c>
      <c r="E236" s="3" t="s">
        <v>644</v>
      </c>
      <c r="F236" s="3" t="str">
        <f t="shared" si="4"/>
        <v>T-heat_only_2</v>
      </c>
      <c r="G236" s="9">
        <v>156.28887205832402</v>
      </c>
      <c r="H236" s="3">
        <f t="shared" si="5"/>
        <v>0.41661407854484661</v>
      </c>
      <c r="I236" s="3">
        <f>VLOOKUP(B236,key!A:E,5,FALSE)</f>
        <v>8.4</v>
      </c>
      <c r="J236" s="3">
        <f>VLOOKUP(B236,key!A:J,8,FALSE)</f>
        <v>83</v>
      </c>
      <c r="K236" s="3">
        <f>ROUND(VLOOKUP(B236,key!A:J,10,FALSE),1)</f>
        <v>3.8</v>
      </c>
    </row>
    <row r="237" spans="1:11" x14ac:dyDescent="0.4">
      <c r="A237" s="3">
        <v>2</v>
      </c>
      <c r="B237" s="3" t="s">
        <v>628</v>
      </c>
      <c r="C237" s="3" t="s">
        <v>541</v>
      </c>
      <c r="D237" s="3" t="s">
        <v>1</v>
      </c>
      <c r="E237" s="3" t="s">
        <v>644</v>
      </c>
      <c r="F237" s="3" t="str">
        <f t="shared" si="4"/>
        <v>T-heat_only_2</v>
      </c>
      <c r="G237" s="9">
        <v>66.909004511043094</v>
      </c>
      <c r="H237" s="3">
        <f t="shared" si="5"/>
        <v>0.15606248085294813</v>
      </c>
      <c r="I237" s="3">
        <f>VLOOKUP(B237,key!A:E,5,FALSE)</f>
        <v>9.6</v>
      </c>
      <c r="J237" s="3">
        <f>VLOOKUP(B237,key!A:J,8,FALSE)</f>
        <v>90</v>
      </c>
      <c r="K237" s="3">
        <f>ROUND(VLOOKUP(B237,key!A:J,10,FALSE),1)</f>
        <v>4.0999999999999996</v>
      </c>
    </row>
    <row r="238" spans="1:11" x14ac:dyDescent="0.4">
      <c r="A238" s="3">
        <v>2</v>
      </c>
      <c r="B238" s="3" t="s">
        <v>629</v>
      </c>
      <c r="C238" s="3" t="s">
        <v>541</v>
      </c>
      <c r="D238" s="3" t="s">
        <v>1</v>
      </c>
      <c r="E238" s="3" t="s">
        <v>644</v>
      </c>
      <c r="F238" s="3" t="str">
        <f t="shared" si="4"/>
        <v>T-heat_only_2</v>
      </c>
      <c r="G238" s="9">
        <v>57.846942459579722</v>
      </c>
      <c r="H238" s="3">
        <f t="shared" si="5"/>
        <v>0.18772256915006968</v>
      </c>
      <c r="I238" s="3">
        <f>VLOOKUP(B238,key!A:E,5,FALSE)</f>
        <v>6.9</v>
      </c>
      <c r="J238" s="3">
        <f>VLOOKUP(B238,key!A:J,8,FALSE)</f>
        <v>53</v>
      </c>
      <c r="K238" s="3">
        <f>ROUND(VLOOKUP(B238,key!A:J,10,FALSE),1)</f>
        <v>2.6</v>
      </c>
    </row>
    <row r="239" spans="1:11" x14ac:dyDescent="0.4">
      <c r="A239" s="3">
        <v>2</v>
      </c>
      <c r="B239" s="3" t="s">
        <v>630</v>
      </c>
      <c r="C239" s="3" t="s">
        <v>541</v>
      </c>
      <c r="D239" s="3" t="s">
        <v>1</v>
      </c>
      <c r="E239" s="3" t="s">
        <v>644</v>
      </c>
      <c r="F239" s="3" t="str">
        <f t="shared" si="4"/>
        <v>T-heat_only_2</v>
      </c>
      <c r="G239" s="9">
        <v>85.713754299499868</v>
      </c>
      <c r="H239" s="3">
        <f t="shared" si="5"/>
        <v>0.23694670295405465</v>
      </c>
      <c r="I239" s="3">
        <f>VLOOKUP(B239,key!A:E,5,FALSE)</f>
        <v>8.1</v>
      </c>
      <c r="J239" s="3">
        <f>VLOOKUP(B239,key!A:J,8,FALSE)</f>
        <v>79</v>
      </c>
      <c r="K239" s="3">
        <f>ROUND(VLOOKUP(B239,key!A:J,10,FALSE),1)</f>
        <v>3.6</v>
      </c>
    </row>
    <row r="240" spans="1:11" x14ac:dyDescent="0.4">
      <c r="A240" s="3">
        <v>2</v>
      </c>
      <c r="B240" s="3" t="s">
        <v>631</v>
      </c>
      <c r="C240" s="3" t="s">
        <v>541</v>
      </c>
      <c r="D240" s="3" t="s">
        <v>1</v>
      </c>
      <c r="E240" s="3" t="s">
        <v>644</v>
      </c>
      <c r="F240" s="3" t="str">
        <f t="shared" si="4"/>
        <v>T-heat_only_2</v>
      </c>
      <c r="G240" s="9">
        <v>93.757213842395799</v>
      </c>
      <c r="H240" s="3">
        <f t="shared" si="5"/>
        <v>0.29568651278231178</v>
      </c>
      <c r="I240" s="3">
        <f>VLOOKUP(B240,key!A:E,5,FALSE)</f>
        <v>7.1</v>
      </c>
      <c r="J240" s="3">
        <f>VLOOKUP(B240,key!A:J,8,FALSE)</f>
        <v>50</v>
      </c>
      <c r="K240" s="3">
        <f>ROUND(VLOOKUP(B240,key!A:J,10,FALSE),1)</f>
        <v>2.5</v>
      </c>
    </row>
    <row r="241" spans="1:11" x14ac:dyDescent="0.4">
      <c r="A241" s="3">
        <v>2</v>
      </c>
      <c r="B241" s="3" t="s">
        <v>632</v>
      </c>
      <c r="C241" s="3" t="s">
        <v>541</v>
      </c>
      <c r="D241" s="3" t="s">
        <v>1</v>
      </c>
      <c r="E241" s="3" t="s">
        <v>644</v>
      </c>
      <c r="F241" s="3" t="str">
        <f t="shared" si="4"/>
        <v>T-heat_only_2</v>
      </c>
      <c r="G241" s="9">
        <v>64.077309813783415</v>
      </c>
      <c r="H241" s="3">
        <f t="shared" si="5"/>
        <v>0.2020836105385837</v>
      </c>
      <c r="I241" s="3">
        <f>VLOOKUP(B241,key!A:E,5,FALSE)</f>
        <v>7.1</v>
      </c>
      <c r="J241" s="3">
        <f>VLOOKUP(B241,key!A:J,8,FALSE)</f>
        <v>50</v>
      </c>
      <c r="K241" s="3">
        <f>ROUND(VLOOKUP(B241,key!A:J,10,FALSE),1)</f>
        <v>2.5</v>
      </c>
    </row>
    <row r="242" spans="1:11" x14ac:dyDescent="0.4">
      <c r="A242" s="3">
        <v>2</v>
      </c>
      <c r="B242" s="3" t="s">
        <v>633</v>
      </c>
      <c r="C242" s="3" t="s">
        <v>541</v>
      </c>
      <c r="D242" s="3" t="s">
        <v>1</v>
      </c>
      <c r="E242" s="3" t="s">
        <v>644</v>
      </c>
      <c r="F242" s="3" t="str">
        <f t="shared" si="4"/>
        <v>T-heat_only_2</v>
      </c>
      <c r="G242" s="9">
        <v>78.870735724982694</v>
      </c>
      <c r="H242" s="3">
        <f t="shared" si="5"/>
        <v>0.23237396628868473</v>
      </c>
      <c r="I242" s="3">
        <f>VLOOKUP(B242,key!A:E,5,FALSE)</f>
        <v>7.6</v>
      </c>
      <c r="J242" s="3">
        <f>VLOOKUP(B242,key!A:J,8,FALSE)</f>
        <v>75</v>
      </c>
      <c r="K242" s="3">
        <f>ROUND(VLOOKUP(B242,key!A:J,10,FALSE),1)</f>
        <v>3.5</v>
      </c>
    </row>
    <row r="243" spans="1:11" x14ac:dyDescent="0.4">
      <c r="A243" s="3">
        <v>6</v>
      </c>
      <c r="B243" s="3" t="s">
        <v>544</v>
      </c>
      <c r="C243" s="3" t="s">
        <v>541</v>
      </c>
      <c r="D243" s="3" t="s">
        <v>2</v>
      </c>
      <c r="E243" s="3" t="s">
        <v>640</v>
      </c>
      <c r="F243" s="3" t="str">
        <f t="shared" si="4"/>
        <v>D-heat_only_6</v>
      </c>
      <c r="G243" s="9">
        <v>66.218187303312604</v>
      </c>
      <c r="H243" s="3">
        <f t="shared" si="5"/>
        <v>0.17651563238606352</v>
      </c>
      <c r="I243" s="3">
        <f>VLOOKUP(B243,key!A:E,5,FALSE)</f>
        <v>8.4</v>
      </c>
      <c r="J243" s="3">
        <f>VLOOKUP(B243,key!A:J,8,FALSE)</f>
        <v>69</v>
      </c>
      <c r="K243" s="3">
        <f>ROUND(VLOOKUP(B243,key!A:J,10,FALSE),1)</f>
        <v>3.2</v>
      </c>
    </row>
    <row r="244" spans="1:11" x14ac:dyDescent="0.4">
      <c r="A244" s="3">
        <v>6</v>
      </c>
      <c r="B244" s="3" t="s">
        <v>545</v>
      </c>
      <c r="C244" s="3" t="s">
        <v>541</v>
      </c>
      <c r="D244" s="3" t="s">
        <v>2</v>
      </c>
      <c r="E244" s="3" t="s">
        <v>640</v>
      </c>
      <c r="F244" s="3" t="str">
        <f t="shared" si="4"/>
        <v>D-heat_only_6</v>
      </c>
      <c r="G244" s="9">
        <v>107.94877344098317</v>
      </c>
      <c r="H244" s="3">
        <f t="shared" si="5"/>
        <v>0.26273326072203179</v>
      </c>
      <c r="I244" s="3">
        <f>VLOOKUP(B244,key!A:E,5,FALSE)</f>
        <v>9.1999999999999993</v>
      </c>
      <c r="J244" s="3">
        <f>VLOOKUP(B244,key!A:J,8,FALSE)</f>
        <v>79</v>
      </c>
      <c r="K244" s="3">
        <f>ROUND(VLOOKUP(B244,key!A:J,10,FALSE),1)</f>
        <v>3.6</v>
      </c>
    </row>
    <row r="245" spans="1:11" x14ac:dyDescent="0.4">
      <c r="A245" s="3">
        <v>6</v>
      </c>
      <c r="B245" s="3" t="s">
        <v>546</v>
      </c>
      <c r="C245" s="3" t="s">
        <v>541</v>
      </c>
      <c r="D245" s="3" t="s">
        <v>2</v>
      </c>
      <c r="E245" s="3" t="s">
        <v>640</v>
      </c>
      <c r="F245" s="3" t="str">
        <f t="shared" si="4"/>
        <v>D-heat_only_6</v>
      </c>
      <c r="G245" s="9">
        <v>46.688932339653803</v>
      </c>
      <c r="H245" s="3">
        <f t="shared" si="5"/>
        <v>0.14321095925885946</v>
      </c>
      <c r="I245" s="3">
        <f>VLOOKUP(B245,key!A:E,5,FALSE)</f>
        <v>7.3</v>
      </c>
      <c r="J245" s="3">
        <f>VLOOKUP(B245,key!A:J,8,FALSE)</f>
        <v>53</v>
      </c>
      <c r="K245" s="3">
        <f>ROUND(VLOOKUP(B245,key!A:J,10,FALSE),1)</f>
        <v>2.6</v>
      </c>
    </row>
    <row r="246" spans="1:11" x14ac:dyDescent="0.4">
      <c r="A246" s="3">
        <v>6</v>
      </c>
      <c r="B246" s="3" t="s">
        <v>547</v>
      </c>
      <c r="C246" s="3" t="s">
        <v>541</v>
      </c>
      <c r="D246" s="3" t="s">
        <v>2</v>
      </c>
      <c r="E246" s="3" t="s">
        <v>640</v>
      </c>
      <c r="F246" s="3" t="str">
        <f t="shared" si="4"/>
        <v>D-heat_only_6</v>
      </c>
      <c r="G246" s="9">
        <v>60.877014449268458</v>
      </c>
      <c r="H246" s="3">
        <f t="shared" si="5"/>
        <v>0.15668205677333735</v>
      </c>
      <c r="I246" s="3">
        <f>VLOOKUP(B246,key!A:E,5,FALSE)</f>
        <v>8.6999999999999993</v>
      </c>
      <c r="J246" s="3">
        <f>VLOOKUP(B246,key!A:J,8,FALSE)</f>
        <v>85</v>
      </c>
      <c r="K246" s="3">
        <f>ROUND(VLOOKUP(B246,key!A:J,10,FALSE),1)</f>
        <v>3.9</v>
      </c>
    </row>
    <row r="247" spans="1:11" x14ac:dyDescent="0.4">
      <c r="A247" s="3">
        <v>6</v>
      </c>
      <c r="B247" s="3" t="s">
        <v>548</v>
      </c>
      <c r="C247" s="3" t="s">
        <v>541</v>
      </c>
      <c r="D247" s="3" t="s">
        <v>2</v>
      </c>
      <c r="E247" s="3" t="s">
        <v>640</v>
      </c>
      <c r="F247" s="3" t="str">
        <f t="shared" si="4"/>
        <v>D-heat_only_6</v>
      </c>
      <c r="G247" s="9">
        <v>42.148154719039781</v>
      </c>
      <c r="H247" s="3">
        <f t="shared" si="5"/>
        <v>0.11509325807162589</v>
      </c>
      <c r="I247" s="3">
        <f>VLOOKUP(B247,key!A:E,5,FALSE)</f>
        <v>8.1999999999999993</v>
      </c>
      <c r="J247" s="3">
        <f>VLOOKUP(B247,key!A:J,8,FALSE)</f>
        <v>71</v>
      </c>
      <c r="K247" s="3">
        <f>ROUND(VLOOKUP(B247,key!A:J,10,FALSE),1)</f>
        <v>3.3</v>
      </c>
    </row>
    <row r="248" spans="1:11" x14ac:dyDescent="0.4">
      <c r="A248" s="3">
        <v>6</v>
      </c>
      <c r="B248" s="3" t="s">
        <v>549</v>
      </c>
      <c r="C248" s="3" t="s">
        <v>541</v>
      </c>
      <c r="D248" s="3" t="s">
        <v>2</v>
      </c>
      <c r="E248" s="3" t="s">
        <v>640</v>
      </c>
      <c r="F248" s="3" t="str">
        <f t="shared" si="4"/>
        <v>D-heat_only_6</v>
      </c>
      <c r="G248" s="9">
        <v>27.49399492020126</v>
      </c>
      <c r="H248" s="3">
        <f t="shared" si="5"/>
        <v>7.6004271433659829E-2</v>
      </c>
      <c r="I248" s="3">
        <f>VLOOKUP(B248,key!A:E,5,FALSE)</f>
        <v>8.1</v>
      </c>
      <c r="J248" s="3">
        <f>VLOOKUP(B248,key!A:J,8,FALSE)</f>
        <v>69</v>
      </c>
      <c r="K248" s="3">
        <f>ROUND(VLOOKUP(B248,key!A:J,10,FALSE),1)</f>
        <v>3.2</v>
      </c>
    </row>
    <row r="249" spans="1:11" x14ac:dyDescent="0.4">
      <c r="A249" s="3">
        <v>6</v>
      </c>
      <c r="B249" s="3" t="s">
        <v>551</v>
      </c>
      <c r="C249" s="3" t="s">
        <v>541</v>
      </c>
      <c r="D249" s="3" t="s">
        <v>2</v>
      </c>
      <c r="E249" s="3" t="s">
        <v>640</v>
      </c>
      <c r="F249" s="3" t="str">
        <f t="shared" si="4"/>
        <v>D-heat_only_6</v>
      </c>
      <c r="G249" s="9">
        <v>11.043865628293474</v>
      </c>
      <c r="H249" s="3">
        <f t="shared" si="5"/>
        <v>2.5233657805076155E-2</v>
      </c>
      <c r="I249" s="3">
        <f>VLOOKUP(B249,key!A:E,5,FALSE)</f>
        <v>9.8000000000000007</v>
      </c>
      <c r="J249" s="3">
        <f>VLOOKUP(B249,key!A:J,8,FALSE)</f>
        <v>83</v>
      </c>
      <c r="K249" s="3">
        <f>ROUND(VLOOKUP(B249,key!A:J,10,FALSE),1)</f>
        <v>3.8</v>
      </c>
    </row>
    <row r="250" spans="1:11" x14ac:dyDescent="0.4">
      <c r="A250" s="3">
        <v>6</v>
      </c>
      <c r="B250" s="3" t="s">
        <v>552</v>
      </c>
      <c r="C250" s="3" t="s">
        <v>541</v>
      </c>
      <c r="D250" s="3" t="s">
        <v>2</v>
      </c>
      <c r="E250" s="3" t="s">
        <v>640</v>
      </c>
      <c r="F250" s="3" t="str">
        <f t="shared" si="4"/>
        <v>D-heat_only_6</v>
      </c>
      <c r="G250" s="9">
        <v>6.8971310579971998</v>
      </c>
      <c r="H250" s="3">
        <f t="shared" si="5"/>
        <v>1.6256612141144405E-2</v>
      </c>
      <c r="I250" s="3">
        <f>VLOOKUP(B250,key!A:E,5,FALSE)</f>
        <v>9.5</v>
      </c>
      <c r="J250" s="3">
        <f>VLOOKUP(B250,key!A:J,8,FALSE)</f>
        <v>76</v>
      </c>
      <c r="K250" s="3">
        <f>ROUND(VLOOKUP(B250,key!A:J,10,FALSE),1)</f>
        <v>3.5</v>
      </c>
    </row>
    <row r="251" spans="1:11" x14ac:dyDescent="0.4">
      <c r="A251" s="3">
        <v>6</v>
      </c>
      <c r="B251" s="3" t="s">
        <v>554</v>
      </c>
      <c r="C251" s="3" t="s">
        <v>541</v>
      </c>
      <c r="D251" s="3" t="s">
        <v>2</v>
      </c>
      <c r="E251" s="3" t="s">
        <v>640</v>
      </c>
      <c r="F251" s="3" t="str">
        <f t="shared" si="4"/>
        <v>D-heat_only_6</v>
      </c>
      <c r="G251" s="9">
        <v>8.4268659512265458</v>
      </c>
      <c r="H251" s="3">
        <f t="shared" si="5"/>
        <v>2.5158804083113287E-2</v>
      </c>
      <c r="I251" s="3">
        <f>VLOOKUP(B251,key!A:E,5,FALSE)</f>
        <v>7.5</v>
      </c>
      <c r="J251" s="3">
        <f>VLOOKUP(B251,key!A:J,8,FALSE)</f>
        <v>55</v>
      </c>
      <c r="K251" s="3">
        <f>ROUND(VLOOKUP(B251,key!A:J,10,FALSE),1)</f>
        <v>2.7</v>
      </c>
    </row>
    <row r="252" spans="1:11" x14ac:dyDescent="0.4">
      <c r="A252" s="3">
        <v>6</v>
      </c>
      <c r="B252" s="3" t="s">
        <v>555</v>
      </c>
      <c r="C252" s="3" t="s">
        <v>541</v>
      </c>
      <c r="D252" s="3" t="s">
        <v>2</v>
      </c>
      <c r="E252" s="3" t="s">
        <v>640</v>
      </c>
      <c r="F252" s="3" t="str">
        <f t="shared" si="4"/>
        <v>D-heat_only_6</v>
      </c>
      <c r="G252" s="9">
        <v>15.124978196442271</v>
      </c>
      <c r="H252" s="3">
        <f t="shared" si="5"/>
        <v>3.8485510894029171E-2</v>
      </c>
      <c r="I252" s="3">
        <f>VLOOKUP(B252,key!A:E,5,FALSE)</f>
        <v>8.8000000000000007</v>
      </c>
      <c r="J252" s="3">
        <f>VLOOKUP(B252,key!A:J,8,FALSE)</f>
        <v>107</v>
      </c>
      <c r="K252" s="3">
        <f>ROUND(VLOOKUP(B252,key!A:J,10,FALSE),1)</f>
        <v>4.7</v>
      </c>
    </row>
    <row r="253" spans="1:11" x14ac:dyDescent="0.4">
      <c r="A253" s="3">
        <v>6</v>
      </c>
      <c r="B253" s="3" t="s">
        <v>556</v>
      </c>
      <c r="C253" s="3" t="s">
        <v>541</v>
      </c>
      <c r="D253" s="3" t="s">
        <v>2</v>
      </c>
      <c r="E253" s="3" t="s">
        <v>640</v>
      </c>
      <c r="F253" s="3" t="str">
        <f t="shared" si="4"/>
        <v>D-heat_only_6</v>
      </c>
      <c r="G253" s="9">
        <v>18.546793020594009</v>
      </c>
      <c r="H253" s="3">
        <f t="shared" si="5"/>
        <v>5.1911551549370154E-2</v>
      </c>
      <c r="I253" s="3">
        <f>VLOOKUP(B253,key!A:E,5,FALSE)</f>
        <v>8</v>
      </c>
      <c r="J253" s="3">
        <f>VLOOKUP(B253,key!A:J,8,FALSE)</f>
        <v>75</v>
      </c>
      <c r="K253" s="3">
        <f>ROUND(VLOOKUP(B253,key!A:J,10,FALSE),1)</f>
        <v>3.5</v>
      </c>
    </row>
    <row r="254" spans="1:11" x14ac:dyDescent="0.4">
      <c r="A254" s="3">
        <v>6</v>
      </c>
      <c r="B254" s="3" t="s">
        <v>558</v>
      </c>
      <c r="C254" s="3" t="s">
        <v>541</v>
      </c>
      <c r="D254" s="3" t="s">
        <v>2</v>
      </c>
      <c r="E254" s="3" t="s">
        <v>640</v>
      </c>
      <c r="F254" s="3" t="str">
        <f t="shared" si="4"/>
        <v>D-heat_only_6</v>
      </c>
      <c r="G254" s="9">
        <v>45.160391052500074</v>
      </c>
      <c r="H254" s="3">
        <f t="shared" si="5"/>
        <v>0.10757590575103071</v>
      </c>
      <c r="I254" s="3">
        <f>VLOOKUP(B254,key!A:E,5,FALSE)</f>
        <v>9.4</v>
      </c>
      <c r="J254" s="3">
        <f>VLOOKUP(B254,key!A:J,8,FALSE)</f>
        <v>129</v>
      </c>
      <c r="K254" s="3">
        <f>ROUND(VLOOKUP(B254,key!A:J,10,FALSE),1)</f>
        <v>5.6</v>
      </c>
    </row>
    <row r="255" spans="1:11" x14ac:dyDescent="0.4">
      <c r="A255" s="3">
        <v>6</v>
      </c>
      <c r="B255" s="3" t="s">
        <v>559</v>
      </c>
      <c r="C255" s="3" t="s">
        <v>541</v>
      </c>
      <c r="D255" s="3" t="s">
        <v>2</v>
      </c>
      <c r="E255" s="3" t="s">
        <v>640</v>
      </c>
      <c r="F255" s="3" t="str">
        <f t="shared" ref="F255:F318" si="6">E255&amp;"_"&amp;A255</f>
        <v>D-heat_only_6</v>
      </c>
      <c r="G255" s="9">
        <v>30.077017215955721</v>
      </c>
      <c r="H255" s="3">
        <f t="shared" si="5"/>
        <v>8.4184075808884665E-2</v>
      </c>
      <c r="I255" s="3">
        <f>VLOOKUP(B255,key!A:E,5,FALSE)</f>
        <v>8</v>
      </c>
      <c r="J255" s="3">
        <f>VLOOKUP(B255,key!A:J,8,FALSE)</f>
        <v>64</v>
      </c>
      <c r="K255" s="3">
        <f>ROUND(VLOOKUP(B255,key!A:J,10,FALSE),1)</f>
        <v>3</v>
      </c>
    </row>
    <row r="256" spans="1:11" x14ac:dyDescent="0.4">
      <c r="A256" s="3">
        <v>6</v>
      </c>
      <c r="B256" s="3" t="s">
        <v>562</v>
      </c>
      <c r="C256" s="3" t="s">
        <v>541</v>
      </c>
      <c r="D256" s="3" t="s">
        <v>2</v>
      </c>
      <c r="E256" s="3" t="s">
        <v>640</v>
      </c>
      <c r="F256" s="3" t="str">
        <f t="shared" si="6"/>
        <v>D-heat_only_6</v>
      </c>
      <c r="G256" s="9">
        <v>32.508918715857689</v>
      </c>
      <c r="H256" s="3">
        <f t="shared" si="5"/>
        <v>9.099084719706875E-2</v>
      </c>
      <c r="I256" s="3">
        <f>VLOOKUP(B256,key!A:E,5,FALSE)</f>
        <v>8</v>
      </c>
      <c r="J256" s="3">
        <f>VLOOKUP(B256,key!A:J,8,FALSE)</f>
        <v>53</v>
      </c>
      <c r="K256" s="3">
        <f>ROUND(VLOOKUP(B256,key!A:J,10,FALSE),1)</f>
        <v>2.6</v>
      </c>
    </row>
    <row r="257" spans="1:11" x14ac:dyDescent="0.4">
      <c r="A257" s="3">
        <v>6</v>
      </c>
      <c r="B257" s="3" t="s">
        <v>563</v>
      </c>
      <c r="C257" s="3" t="s">
        <v>541</v>
      </c>
      <c r="D257" s="3" t="s">
        <v>2</v>
      </c>
      <c r="E257" s="3" t="s">
        <v>640</v>
      </c>
      <c r="F257" s="3" t="str">
        <f t="shared" si="6"/>
        <v>D-heat_only_6</v>
      </c>
      <c r="G257" s="9">
        <v>28.450671045674284</v>
      </c>
      <c r="H257" s="3">
        <f t="shared" si="5"/>
        <v>7.1579338190971592E-2</v>
      </c>
      <c r="I257" s="3">
        <f>VLOOKUP(B257,key!A:E,5,FALSE)</f>
        <v>8.9</v>
      </c>
      <c r="J257" s="3">
        <f>VLOOKUP(B257,key!A:J,8,FALSE)</f>
        <v>70</v>
      </c>
      <c r="K257" s="3">
        <f>ROUND(VLOOKUP(B257,key!A:J,10,FALSE),1)</f>
        <v>3.3</v>
      </c>
    </row>
    <row r="258" spans="1:11" x14ac:dyDescent="0.4">
      <c r="A258" s="3">
        <v>6</v>
      </c>
      <c r="B258" s="3" t="s">
        <v>564</v>
      </c>
      <c r="C258" s="3" t="s">
        <v>541</v>
      </c>
      <c r="D258" s="3" t="s">
        <v>2</v>
      </c>
      <c r="E258" s="3" t="s">
        <v>640</v>
      </c>
      <c r="F258" s="3" t="str">
        <f t="shared" si="6"/>
        <v>D-heat_only_6</v>
      </c>
      <c r="G258" s="9">
        <v>29.368085920281743</v>
      </c>
      <c r="H258" s="3">
        <f t="shared" ref="H258:H321" si="7">(G258/44.6596)/I258</f>
        <v>7.8285535580154011E-2</v>
      </c>
      <c r="I258" s="3">
        <f>VLOOKUP(B258,key!A:E,5,FALSE)</f>
        <v>8.4</v>
      </c>
      <c r="J258" s="3">
        <f>VLOOKUP(B258,key!A:J,8,FALSE)</f>
        <v>91</v>
      </c>
      <c r="K258" s="3">
        <f>ROUND(VLOOKUP(B258,key!A:J,10,FALSE),1)</f>
        <v>4.0999999999999996</v>
      </c>
    </row>
    <row r="259" spans="1:11" x14ac:dyDescent="0.4">
      <c r="A259" s="3">
        <v>6</v>
      </c>
      <c r="B259" s="3" t="s">
        <v>565</v>
      </c>
      <c r="C259" s="3" t="s">
        <v>541</v>
      </c>
      <c r="D259" s="3" t="s">
        <v>2</v>
      </c>
      <c r="E259" s="3" t="s">
        <v>640</v>
      </c>
      <c r="F259" s="3" t="str">
        <f t="shared" si="6"/>
        <v>D-heat_only_6</v>
      </c>
      <c r="G259" s="9">
        <v>20.779960885823044</v>
      </c>
      <c r="H259" s="3">
        <f t="shared" si="7"/>
        <v>5.6743490121761837E-2</v>
      </c>
      <c r="I259" s="3">
        <f>VLOOKUP(B259,key!A:E,5,FALSE)</f>
        <v>8.1999999999999993</v>
      </c>
      <c r="J259" s="3">
        <f>VLOOKUP(B259,key!A:J,8,FALSE)</f>
        <v>49</v>
      </c>
      <c r="K259" s="3">
        <f>ROUND(VLOOKUP(B259,key!A:J,10,FALSE),1)</f>
        <v>2.4</v>
      </c>
    </row>
    <row r="260" spans="1:11" x14ac:dyDescent="0.4">
      <c r="A260" s="3">
        <v>6</v>
      </c>
      <c r="B260" s="3" t="s">
        <v>566</v>
      </c>
      <c r="C260" s="3" t="s">
        <v>541</v>
      </c>
      <c r="D260" s="3" t="s">
        <v>2</v>
      </c>
      <c r="E260" s="3" t="s">
        <v>640</v>
      </c>
      <c r="F260" s="3" t="str">
        <f t="shared" si="6"/>
        <v>D-heat_only_6</v>
      </c>
      <c r="G260" s="9">
        <v>90.822344857066128</v>
      </c>
      <c r="H260" s="3">
        <f t="shared" si="7"/>
        <v>0.19554402132392357</v>
      </c>
      <c r="I260" s="3">
        <f>VLOOKUP(B260,key!A:E,5,FALSE)</f>
        <v>10.4</v>
      </c>
      <c r="J260" s="3">
        <f>VLOOKUP(B260,key!A:J,8,FALSE)</f>
        <v>57</v>
      </c>
      <c r="K260" s="3">
        <f>ROUND(VLOOKUP(B260,key!A:J,10,FALSE),1)</f>
        <v>2.7</v>
      </c>
    </row>
    <row r="261" spans="1:11" x14ac:dyDescent="0.4">
      <c r="A261" s="3">
        <v>6</v>
      </c>
      <c r="B261" s="3" t="s">
        <v>567</v>
      </c>
      <c r="C261" s="3" t="s">
        <v>541</v>
      </c>
      <c r="D261" s="3" t="s">
        <v>2</v>
      </c>
      <c r="E261" s="3" t="s">
        <v>640</v>
      </c>
      <c r="F261" s="3" t="str">
        <f t="shared" si="6"/>
        <v>D-heat_only_6</v>
      </c>
      <c r="G261" s="9">
        <v>47.212881072966482</v>
      </c>
      <c r="H261" s="3">
        <f t="shared" si="7"/>
        <v>0.11878337687946425</v>
      </c>
      <c r="I261" s="3">
        <f>VLOOKUP(B261,key!A:E,5,FALSE)</f>
        <v>8.9</v>
      </c>
      <c r="J261" s="3">
        <f>VLOOKUP(B261,key!A:J,8,FALSE)</f>
        <v>70</v>
      </c>
      <c r="K261" s="3">
        <f>ROUND(VLOOKUP(B261,key!A:J,10,FALSE),1)</f>
        <v>3.3</v>
      </c>
    </row>
    <row r="262" spans="1:11" x14ac:dyDescent="0.4">
      <c r="A262" s="3">
        <v>6</v>
      </c>
      <c r="B262" s="3" t="s">
        <v>569</v>
      </c>
      <c r="C262" s="3" t="s">
        <v>541</v>
      </c>
      <c r="D262" s="3" t="s">
        <v>2</v>
      </c>
      <c r="E262" s="3" t="s">
        <v>640</v>
      </c>
      <c r="F262" s="3" t="str">
        <f t="shared" si="6"/>
        <v>D-heat_only_6</v>
      </c>
      <c r="G262" s="9">
        <v>66.425905017578231</v>
      </c>
      <c r="H262" s="3">
        <f t="shared" si="7"/>
        <v>0.17498616993903224</v>
      </c>
      <c r="I262" s="3">
        <f>VLOOKUP(B262,key!A:E,5,FALSE)</f>
        <v>8.5</v>
      </c>
      <c r="J262" s="3">
        <f>VLOOKUP(B262,key!A:J,8,FALSE)</f>
        <v>66</v>
      </c>
      <c r="K262" s="3">
        <f>ROUND(VLOOKUP(B262,key!A:J,10,FALSE),1)</f>
        <v>3.1</v>
      </c>
    </row>
    <row r="263" spans="1:11" x14ac:dyDescent="0.4">
      <c r="A263" s="3">
        <v>6</v>
      </c>
      <c r="B263" s="3" t="s">
        <v>570</v>
      </c>
      <c r="C263" s="3" t="s">
        <v>541</v>
      </c>
      <c r="D263" s="3" t="s">
        <v>2</v>
      </c>
      <c r="E263" s="3" t="s">
        <v>640</v>
      </c>
      <c r="F263" s="3" t="str">
        <f t="shared" si="6"/>
        <v>D-heat_only_6</v>
      </c>
      <c r="G263" s="9">
        <v>55.462484117670684</v>
      </c>
      <c r="H263" s="3">
        <f t="shared" si="7"/>
        <v>0.13798820937260395</v>
      </c>
      <c r="I263" s="3">
        <f>VLOOKUP(B263,key!A:E,5,FALSE)</f>
        <v>9</v>
      </c>
      <c r="J263" s="3">
        <f>VLOOKUP(B263,key!A:J,8,FALSE)</f>
        <v>75</v>
      </c>
      <c r="K263" s="3">
        <f>ROUND(VLOOKUP(B263,key!A:J,10,FALSE),1)</f>
        <v>3.5</v>
      </c>
    </row>
    <row r="264" spans="1:11" x14ac:dyDescent="0.4">
      <c r="A264" s="3">
        <v>6</v>
      </c>
      <c r="B264" s="3" t="s">
        <v>574</v>
      </c>
      <c r="C264" s="3" t="s">
        <v>541</v>
      </c>
      <c r="D264" s="3" t="s">
        <v>2</v>
      </c>
      <c r="E264" s="3" t="s">
        <v>640</v>
      </c>
      <c r="F264" s="3" t="str">
        <f t="shared" si="6"/>
        <v>D-heat_only_6</v>
      </c>
      <c r="G264" s="9">
        <v>53.131683315860244</v>
      </c>
      <c r="H264" s="3">
        <f t="shared" si="7"/>
        <v>0.13073665053485481</v>
      </c>
      <c r="I264" s="3">
        <f>VLOOKUP(B264,key!A:E,5,FALSE)</f>
        <v>9.1</v>
      </c>
      <c r="J264" s="3">
        <f>VLOOKUP(B264,key!A:J,8,FALSE)</f>
        <v>79</v>
      </c>
      <c r="K264" s="3">
        <f>ROUND(VLOOKUP(B264,key!A:J,10,FALSE),1)</f>
        <v>3.6</v>
      </c>
    </row>
    <row r="265" spans="1:11" x14ac:dyDescent="0.4">
      <c r="A265" s="3">
        <v>6</v>
      </c>
      <c r="B265" s="3" t="s">
        <v>575</v>
      </c>
      <c r="C265" s="3" t="s">
        <v>541</v>
      </c>
      <c r="D265" s="3" t="s">
        <v>2</v>
      </c>
      <c r="E265" s="3" t="s">
        <v>640</v>
      </c>
      <c r="F265" s="3" t="str">
        <f t="shared" si="6"/>
        <v>D-heat_only_6</v>
      </c>
      <c r="G265" s="9">
        <v>88.039118221790417</v>
      </c>
      <c r="H265" s="3">
        <f t="shared" si="7"/>
        <v>0.21427575195330326</v>
      </c>
      <c r="I265" s="3">
        <f>VLOOKUP(B265,key!A:E,5,FALSE)</f>
        <v>9.1999999999999993</v>
      </c>
      <c r="J265" s="3">
        <f>VLOOKUP(B265,key!A:J,8,FALSE)</f>
        <v>80</v>
      </c>
      <c r="K265" s="3">
        <f>ROUND(VLOOKUP(B265,key!A:J,10,FALSE),1)</f>
        <v>3.6</v>
      </c>
    </row>
    <row r="266" spans="1:11" x14ac:dyDescent="0.4">
      <c r="A266" s="3">
        <v>6</v>
      </c>
      <c r="B266" s="3" t="s">
        <v>578</v>
      </c>
      <c r="C266" s="3" t="s">
        <v>541</v>
      </c>
      <c r="D266" s="3" t="s">
        <v>2</v>
      </c>
      <c r="E266" s="3" t="s">
        <v>640</v>
      </c>
      <c r="F266" s="3" t="str">
        <f t="shared" si="6"/>
        <v>D-heat_only_6</v>
      </c>
      <c r="G266" s="9">
        <v>39.398441727733825</v>
      </c>
      <c r="H266" s="3">
        <f t="shared" si="7"/>
        <v>0.10140163638790262</v>
      </c>
      <c r="I266" s="3">
        <f>VLOOKUP(B266,key!A:E,5,FALSE)</f>
        <v>8.6999999999999993</v>
      </c>
      <c r="J266" s="3">
        <f>VLOOKUP(B266,key!A:J,8,FALSE)</f>
        <v>61</v>
      </c>
      <c r="K266" s="3">
        <f>ROUND(VLOOKUP(B266,key!A:J,10,FALSE),1)</f>
        <v>2.9</v>
      </c>
    </row>
    <row r="267" spans="1:11" x14ac:dyDescent="0.4">
      <c r="A267" s="3">
        <v>6</v>
      </c>
      <c r="B267" s="3" t="s">
        <v>579</v>
      </c>
      <c r="C267" s="3" t="s">
        <v>541</v>
      </c>
      <c r="D267" s="3" t="s">
        <v>2</v>
      </c>
      <c r="E267" s="3" t="s">
        <v>640</v>
      </c>
      <c r="F267" s="3" t="str">
        <f t="shared" si="6"/>
        <v>D-heat_only_6</v>
      </c>
      <c r="G267" s="9">
        <v>26.097576092588582</v>
      </c>
      <c r="H267" s="3">
        <f t="shared" si="7"/>
        <v>6.5659162207354543E-2</v>
      </c>
      <c r="I267" s="3">
        <f>VLOOKUP(B267,key!A:E,5,FALSE)</f>
        <v>8.9</v>
      </c>
      <c r="J267" s="3">
        <f>VLOOKUP(B267,key!A:J,8,FALSE)</f>
        <v>75</v>
      </c>
      <c r="K267" s="3">
        <f>ROUND(VLOOKUP(B267,key!A:J,10,FALSE),1)</f>
        <v>3.5</v>
      </c>
    </row>
    <row r="268" spans="1:11" x14ac:dyDescent="0.4">
      <c r="A268" s="3">
        <v>6</v>
      </c>
      <c r="B268" s="3" t="s">
        <v>580</v>
      </c>
      <c r="C268" s="3" t="s">
        <v>541</v>
      </c>
      <c r="D268" s="3" t="s">
        <v>2</v>
      </c>
      <c r="E268" s="3" t="s">
        <v>640</v>
      </c>
      <c r="F268" s="3" t="str">
        <f t="shared" si="6"/>
        <v>D-heat_only_6</v>
      </c>
      <c r="G268" s="9">
        <v>56.675995152439128</v>
      </c>
      <c r="H268" s="3">
        <f t="shared" si="7"/>
        <v>0.15863329259677408</v>
      </c>
      <c r="I268" s="3">
        <f>VLOOKUP(B268,key!A:E,5,FALSE)</f>
        <v>8</v>
      </c>
      <c r="J268" s="3">
        <f>VLOOKUP(B268,key!A:J,8,FALSE)</f>
        <v>79</v>
      </c>
      <c r="K268" s="3">
        <f>ROUND(VLOOKUP(B268,key!A:J,10,FALSE),1)</f>
        <v>3.6</v>
      </c>
    </row>
    <row r="269" spans="1:11" x14ac:dyDescent="0.4">
      <c r="A269" s="3">
        <v>6</v>
      </c>
      <c r="B269" s="3" t="s">
        <v>581</v>
      </c>
      <c r="C269" s="3" t="s">
        <v>541</v>
      </c>
      <c r="D269" s="3" t="s">
        <v>2</v>
      </c>
      <c r="E269" s="3" t="s">
        <v>640</v>
      </c>
      <c r="F269" s="3" t="str">
        <f t="shared" si="6"/>
        <v>D-heat_only_6</v>
      </c>
      <c r="G269" s="9">
        <v>52.696487773419292</v>
      </c>
      <c r="H269" s="3">
        <f t="shared" si="7"/>
        <v>0.12420618888193143</v>
      </c>
      <c r="I269" s="3">
        <f>VLOOKUP(B269,key!A:E,5,FALSE)</f>
        <v>9.5</v>
      </c>
      <c r="J269" s="3">
        <f>VLOOKUP(B269,key!A:J,8,FALSE)</f>
        <v>50</v>
      </c>
      <c r="K269" s="3">
        <f>ROUND(VLOOKUP(B269,key!A:J,10,FALSE),1)</f>
        <v>2.4</v>
      </c>
    </row>
    <row r="270" spans="1:11" x14ac:dyDescent="0.4">
      <c r="A270" s="3">
        <v>6</v>
      </c>
      <c r="B270" s="3" t="s">
        <v>582</v>
      </c>
      <c r="C270" s="3" t="s">
        <v>541</v>
      </c>
      <c r="D270" s="3" t="s">
        <v>2</v>
      </c>
      <c r="E270" s="3" t="s">
        <v>640</v>
      </c>
      <c r="F270" s="3" t="str">
        <f t="shared" si="6"/>
        <v>D-heat_only_6</v>
      </c>
      <c r="G270" s="9">
        <v>118.11278831270207</v>
      </c>
      <c r="H270" s="3">
        <f t="shared" si="7"/>
        <v>0.29716118842121209</v>
      </c>
      <c r="I270" s="3">
        <f>VLOOKUP(B270,key!A:E,5,FALSE)</f>
        <v>8.9</v>
      </c>
      <c r="J270" s="3">
        <f>VLOOKUP(B270,key!A:J,8,FALSE)</f>
        <v>94</v>
      </c>
      <c r="K270" s="3">
        <f>ROUND(VLOOKUP(B270,key!A:J,10,FALSE),1)</f>
        <v>4.2</v>
      </c>
    </row>
    <row r="271" spans="1:11" x14ac:dyDescent="0.4">
      <c r="A271" s="3">
        <v>6</v>
      </c>
      <c r="B271" s="3" t="s">
        <v>583</v>
      </c>
      <c r="C271" s="3" t="s">
        <v>541</v>
      </c>
      <c r="D271" s="3" t="s">
        <v>2</v>
      </c>
      <c r="E271" s="3" t="s">
        <v>640</v>
      </c>
      <c r="F271" s="3" t="str">
        <f t="shared" si="6"/>
        <v>D-heat_only_6</v>
      </c>
      <c r="G271" s="9">
        <v>52.428437789946031</v>
      </c>
      <c r="H271" s="3">
        <f t="shared" si="7"/>
        <v>0.13043963619604004</v>
      </c>
      <c r="I271" s="3">
        <f>VLOOKUP(B271,key!A:E,5,FALSE)</f>
        <v>9</v>
      </c>
      <c r="J271" s="3">
        <f>VLOOKUP(B271,key!A:J,8,FALSE)</f>
        <v>85</v>
      </c>
      <c r="K271" s="3">
        <f>ROUND(VLOOKUP(B271,key!A:J,10,FALSE),1)</f>
        <v>3.9</v>
      </c>
    </row>
    <row r="272" spans="1:11" x14ac:dyDescent="0.4">
      <c r="A272" s="3">
        <v>6</v>
      </c>
      <c r="B272" s="3" t="s">
        <v>586</v>
      </c>
      <c r="C272" s="3" t="s">
        <v>541</v>
      </c>
      <c r="D272" s="3" t="s">
        <v>2</v>
      </c>
      <c r="E272" s="3" t="s">
        <v>640</v>
      </c>
      <c r="F272" s="3" t="str">
        <f t="shared" si="6"/>
        <v>D-heat_only_6</v>
      </c>
      <c r="G272" s="9">
        <v>74.482496371397772</v>
      </c>
      <c r="H272" s="3">
        <f t="shared" si="7"/>
        <v>0.1793314444726252</v>
      </c>
      <c r="I272" s="3">
        <f>VLOOKUP(B272,key!A:E,5,FALSE)</f>
        <v>9.3000000000000007</v>
      </c>
      <c r="J272" s="3">
        <f>VLOOKUP(B272,key!A:J,8,FALSE)</f>
        <v>65</v>
      </c>
      <c r="K272" s="3">
        <f>ROUND(VLOOKUP(B272,key!A:J,10,FALSE),1)</f>
        <v>3.1</v>
      </c>
    </row>
    <row r="273" spans="1:11" x14ac:dyDescent="0.4">
      <c r="A273" s="3">
        <v>6</v>
      </c>
      <c r="B273" s="3" t="s">
        <v>587</v>
      </c>
      <c r="C273" s="3" t="s">
        <v>541</v>
      </c>
      <c r="D273" s="3" t="s">
        <v>2</v>
      </c>
      <c r="E273" s="3" t="s">
        <v>640</v>
      </c>
      <c r="F273" s="3" t="str">
        <f t="shared" si="6"/>
        <v>D-heat_only_6</v>
      </c>
      <c r="G273" s="9">
        <v>98.36760687461512</v>
      </c>
      <c r="H273" s="3">
        <f t="shared" si="7"/>
        <v>0.3610833324203499</v>
      </c>
      <c r="I273" s="3">
        <f>VLOOKUP(B273,key!A:E,5,FALSE)</f>
        <v>6.1</v>
      </c>
      <c r="J273" s="3">
        <f>VLOOKUP(B273,key!A:J,8,FALSE)</f>
        <v>41</v>
      </c>
      <c r="K273" s="3">
        <f>ROUND(VLOOKUP(B273,key!A:J,10,FALSE),1)</f>
        <v>2.1</v>
      </c>
    </row>
    <row r="274" spans="1:11" x14ac:dyDescent="0.4">
      <c r="A274" s="3">
        <v>6</v>
      </c>
      <c r="B274" s="3" t="s">
        <v>588</v>
      </c>
      <c r="C274" s="3" t="s">
        <v>541</v>
      </c>
      <c r="D274" s="3" t="s">
        <v>2</v>
      </c>
      <c r="E274" s="3" t="s">
        <v>640</v>
      </c>
      <c r="F274" s="3" t="str">
        <f t="shared" si="6"/>
        <v>D-heat_only_6</v>
      </c>
      <c r="G274" s="9">
        <v>25.782534471613701</v>
      </c>
      <c r="H274" s="3">
        <f t="shared" si="7"/>
        <v>7.9083870818532992E-2</v>
      </c>
      <c r="I274" s="3">
        <f>VLOOKUP(B274,key!A:E,5,FALSE)</f>
        <v>7.3</v>
      </c>
      <c r="J274" s="3">
        <f>VLOOKUP(B274,key!A:J,8,FALSE)</f>
        <v>49</v>
      </c>
      <c r="K274" s="3">
        <f>ROUND(VLOOKUP(B274,key!A:J,10,FALSE),1)</f>
        <v>2.4</v>
      </c>
    </row>
    <row r="275" spans="1:11" x14ac:dyDescent="0.4">
      <c r="A275" s="3">
        <v>6</v>
      </c>
      <c r="B275" s="3" t="s">
        <v>601</v>
      </c>
      <c r="C275" s="3" t="s">
        <v>541</v>
      </c>
      <c r="D275" s="3" t="s">
        <v>1</v>
      </c>
      <c r="E275" s="3" t="s">
        <v>644</v>
      </c>
      <c r="F275" s="3" t="str">
        <f t="shared" si="6"/>
        <v>T-heat_only_6</v>
      </c>
      <c r="G275" s="9">
        <v>50.295363290974905</v>
      </c>
      <c r="H275" s="3">
        <f t="shared" si="7"/>
        <v>0.15015916933417797</v>
      </c>
      <c r="I275" s="3">
        <f>VLOOKUP(B275,key!A:E,5,FALSE)</f>
        <v>7.5</v>
      </c>
      <c r="J275" s="3">
        <f>VLOOKUP(B275,key!A:J,8,FALSE)</f>
        <v>75</v>
      </c>
      <c r="K275" s="3">
        <f>ROUND(VLOOKUP(B275,key!A:J,10,FALSE),1)</f>
        <v>3.5</v>
      </c>
    </row>
    <row r="276" spans="1:11" x14ac:dyDescent="0.4">
      <c r="A276" s="3">
        <v>6</v>
      </c>
      <c r="B276" s="3" t="s">
        <v>602</v>
      </c>
      <c r="C276" s="3" t="s">
        <v>541</v>
      </c>
      <c r="D276" s="3" t="s">
        <v>1</v>
      </c>
      <c r="E276" s="3" t="s">
        <v>644</v>
      </c>
      <c r="F276" s="3" t="str">
        <f t="shared" si="6"/>
        <v>T-heat_only_6</v>
      </c>
      <c r="G276" s="9">
        <v>77.044592271902332</v>
      </c>
      <c r="H276" s="3">
        <f t="shared" si="7"/>
        <v>0.23002024879130828</v>
      </c>
      <c r="I276" s="3">
        <f>VLOOKUP(B276,key!A:E,5,FALSE)</f>
        <v>7.5</v>
      </c>
      <c r="J276" s="3">
        <f>VLOOKUP(B276,key!A:J,8,FALSE)</f>
        <v>57</v>
      </c>
      <c r="K276" s="3">
        <f>ROUND(VLOOKUP(B276,key!A:J,10,FALSE),1)</f>
        <v>2.7</v>
      </c>
    </row>
    <row r="277" spans="1:11" x14ac:dyDescent="0.4">
      <c r="A277" s="3">
        <v>6</v>
      </c>
      <c r="B277" s="3" t="s">
        <v>604</v>
      </c>
      <c r="C277" s="3" t="s">
        <v>541</v>
      </c>
      <c r="D277" s="3" t="s">
        <v>1</v>
      </c>
      <c r="E277" s="3" t="s">
        <v>644</v>
      </c>
      <c r="F277" s="3" t="str">
        <f t="shared" si="6"/>
        <v>T-heat_only_6</v>
      </c>
      <c r="G277" s="9">
        <v>52.558211164721854</v>
      </c>
      <c r="H277" s="3">
        <f t="shared" si="7"/>
        <v>0.15485033678360971</v>
      </c>
      <c r="I277" s="3">
        <f>VLOOKUP(B277,key!A:E,5,FALSE)</f>
        <v>7.6</v>
      </c>
      <c r="J277" s="3">
        <f>VLOOKUP(B277,key!A:J,8,FALSE)</f>
        <v>75</v>
      </c>
      <c r="K277" s="3">
        <f>ROUND(VLOOKUP(B277,key!A:J,10,FALSE),1)</f>
        <v>3.5</v>
      </c>
    </row>
    <row r="278" spans="1:11" x14ac:dyDescent="0.4">
      <c r="A278" s="3">
        <v>6</v>
      </c>
      <c r="B278" s="3" t="s">
        <v>605</v>
      </c>
      <c r="C278" s="3" t="s">
        <v>541</v>
      </c>
      <c r="D278" s="3" t="s">
        <v>1</v>
      </c>
      <c r="E278" s="3" t="s">
        <v>644</v>
      </c>
      <c r="F278" s="3" t="str">
        <f t="shared" si="6"/>
        <v>T-heat_only_6</v>
      </c>
      <c r="G278" s="9">
        <v>67.828477572480395</v>
      </c>
      <c r="H278" s="3">
        <f t="shared" si="7"/>
        <v>0.19471644759779561</v>
      </c>
      <c r="I278" s="3">
        <f>VLOOKUP(B278,key!A:E,5,FALSE)</f>
        <v>7.8</v>
      </c>
      <c r="J278" s="3">
        <f>VLOOKUP(B278,key!A:J,8,FALSE)</f>
        <v>76</v>
      </c>
      <c r="K278" s="3">
        <f>ROUND(VLOOKUP(B278,key!A:J,10,FALSE),1)</f>
        <v>3.5</v>
      </c>
    </row>
    <row r="279" spans="1:11" x14ac:dyDescent="0.4">
      <c r="A279" s="3">
        <v>6</v>
      </c>
      <c r="B279" s="3" t="s">
        <v>606</v>
      </c>
      <c r="C279" s="3" t="s">
        <v>541</v>
      </c>
      <c r="D279" s="3" t="s">
        <v>1</v>
      </c>
      <c r="E279" s="3" t="s">
        <v>644</v>
      </c>
      <c r="F279" s="3" t="str">
        <f t="shared" si="6"/>
        <v>T-heat_only_6</v>
      </c>
      <c r="G279" s="9">
        <v>64.507716542409895</v>
      </c>
      <c r="H279" s="3">
        <f t="shared" si="7"/>
        <v>0.15204538222090258</v>
      </c>
      <c r="I279" s="3">
        <f>VLOOKUP(B279,key!A:E,5,FALSE)</f>
        <v>9.5</v>
      </c>
      <c r="J279" s="3">
        <f>VLOOKUP(B279,key!A:J,8,FALSE)</f>
        <v>125</v>
      </c>
      <c r="K279" s="3">
        <f>ROUND(VLOOKUP(B279,key!A:J,10,FALSE),1)</f>
        <v>5.5</v>
      </c>
    </row>
    <row r="280" spans="1:11" x14ac:dyDescent="0.4">
      <c r="A280" s="3">
        <v>6</v>
      </c>
      <c r="B280" s="3" t="s">
        <v>607</v>
      </c>
      <c r="C280" s="3" t="s">
        <v>541</v>
      </c>
      <c r="D280" s="3" t="s">
        <v>1</v>
      </c>
      <c r="E280" s="3" t="s">
        <v>644</v>
      </c>
      <c r="F280" s="3" t="str">
        <f t="shared" si="6"/>
        <v>T-heat_only_6</v>
      </c>
      <c r="G280" s="9">
        <v>94.84325672275186</v>
      </c>
      <c r="H280" s="3">
        <f t="shared" si="7"/>
        <v>0.24410258401857265</v>
      </c>
      <c r="I280" s="3">
        <f>VLOOKUP(B280,key!A:E,5,FALSE)</f>
        <v>8.6999999999999993</v>
      </c>
      <c r="J280" s="3">
        <f>VLOOKUP(B280,key!A:J,8,FALSE)</f>
        <v>86</v>
      </c>
      <c r="K280" s="3">
        <f>ROUND(VLOOKUP(B280,key!A:J,10,FALSE),1)</f>
        <v>3.9</v>
      </c>
    </row>
    <row r="281" spans="1:11" x14ac:dyDescent="0.4">
      <c r="A281" s="3">
        <v>6</v>
      </c>
      <c r="B281" s="3" t="s">
        <v>608</v>
      </c>
      <c r="C281" s="3" t="s">
        <v>541</v>
      </c>
      <c r="D281" s="3" t="s">
        <v>1</v>
      </c>
      <c r="E281" s="3" t="s">
        <v>644</v>
      </c>
      <c r="F281" s="3" t="str">
        <f t="shared" si="6"/>
        <v>T-heat_only_6</v>
      </c>
      <c r="G281" s="9">
        <v>70.097334883323299</v>
      </c>
      <c r="H281" s="3">
        <f t="shared" si="7"/>
        <v>0.20122969765860577</v>
      </c>
      <c r="I281" s="3">
        <f>VLOOKUP(B281,key!A:E,5,FALSE)</f>
        <v>7.8</v>
      </c>
      <c r="J281" s="3">
        <f>VLOOKUP(B281,key!A:J,8,FALSE)</f>
        <v>77</v>
      </c>
      <c r="K281" s="3">
        <f>ROUND(VLOOKUP(B281,key!A:J,10,FALSE),1)</f>
        <v>3.5</v>
      </c>
    </row>
    <row r="282" spans="1:11" x14ac:dyDescent="0.4">
      <c r="A282" s="3">
        <v>6</v>
      </c>
      <c r="B282" s="3" t="s">
        <v>609</v>
      </c>
      <c r="C282" s="3" t="s">
        <v>541</v>
      </c>
      <c r="D282" s="3" t="s">
        <v>1</v>
      </c>
      <c r="E282" s="3" t="s">
        <v>644</v>
      </c>
      <c r="F282" s="3" t="str">
        <f t="shared" si="6"/>
        <v>T-heat_only_6</v>
      </c>
      <c r="G282" s="9">
        <v>66.041278524807481</v>
      </c>
      <c r="H282" s="3">
        <f t="shared" si="7"/>
        <v>0.16430778233772181</v>
      </c>
      <c r="I282" s="3">
        <f>VLOOKUP(B282,key!A:E,5,FALSE)</f>
        <v>9</v>
      </c>
      <c r="J282" s="3">
        <f>VLOOKUP(B282,key!A:J,8,FALSE)</f>
        <v>102</v>
      </c>
      <c r="K282" s="3">
        <f>ROUND(VLOOKUP(B282,key!A:J,10,FALSE),1)</f>
        <v>4.5</v>
      </c>
    </row>
    <row r="283" spans="1:11" x14ac:dyDescent="0.4">
      <c r="A283" s="3">
        <v>6</v>
      </c>
      <c r="B283" s="3" t="s">
        <v>611</v>
      </c>
      <c r="C283" s="3" t="s">
        <v>541</v>
      </c>
      <c r="D283" s="3" t="s">
        <v>1</v>
      </c>
      <c r="E283" s="3" t="s">
        <v>644</v>
      </c>
      <c r="F283" s="3" t="str">
        <f t="shared" si="6"/>
        <v>T-heat_only_6</v>
      </c>
      <c r="G283" s="9">
        <v>31.30235800867635</v>
      </c>
      <c r="H283" s="3">
        <f t="shared" si="7"/>
        <v>9.4717560827926317E-2</v>
      </c>
      <c r="I283" s="3">
        <f>VLOOKUP(B283,key!A:E,5,FALSE)</f>
        <v>7.4</v>
      </c>
      <c r="J283" s="3">
        <f>VLOOKUP(B283,key!A:J,8,FALSE)</f>
        <v>62</v>
      </c>
      <c r="K283" s="3">
        <f>ROUND(VLOOKUP(B283,key!A:J,10,FALSE),1)</f>
        <v>2.9</v>
      </c>
    </row>
    <row r="284" spans="1:11" x14ac:dyDescent="0.4">
      <c r="A284" s="3">
        <v>6</v>
      </c>
      <c r="B284" s="3" t="s">
        <v>612</v>
      </c>
      <c r="C284" s="3" t="s">
        <v>541</v>
      </c>
      <c r="D284" s="3" t="s">
        <v>1</v>
      </c>
      <c r="E284" s="3" t="s">
        <v>644</v>
      </c>
      <c r="F284" s="3" t="str">
        <f t="shared" si="6"/>
        <v>T-heat_only_6</v>
      </c>
      <c r="G284" s="9">
        <v>45.321055685239301</v>
      </c>
      <c r="H284" s="3">
        <f t="shared" si="7"/>
        <v>0.13530814034829183</v>
      </c>
      <c r="I284" s="3">
        <f>VLOOKUP(B284,key!A:E,5,FALSE)</f>
        <v>7.5</v>
      </c>
      <c r="J284" s="3">
        <f>VLOOKUP(B284,key!A:J,8,FALSE)</f>
        <v>52</v>
      </c>
      <c r="K284" s="3">
        <f>ROUND(VLOOKUP(B284,key!A:J,10,FALSE),1)</f>
        <v>2.5</v>
      </c>
    </row>
    <row r="285" spans="1:11" x14ac:dyDescent="0.4">
      <c r="A285" s="3">
        <v>6</v>
      </c>
      <c r="B285" s="3" t="s">
        <v>613</v>
      </c>
      <c r="C285" s="3" t="s">
        <v>541</v>
      </c>
      <c r="D285" s="3" t="s">
        <v>1</v>
      </c>
      <c r="E285" s="3" t="s">
        <v>644</v>
      </c>
      <c r="F285" s="3" t="str">
        <f t="shared" si="6"/>
        <v>T-heat_only_6</v>
      </c>
      <c r="G285" s="9">
        <v>52.067062946947317</v>
      </c>
      <c r="H285" s="3">
        <f t="shared" si="7"/>
        <v>0.14573312050193946</v>
      </c>
      <c r="I285" s="3">
        <f>VLOOKUP(B285,key!A:E,5,FALSE)</f>
        <v>8</v>
      </c>
      <c r="J285" s="3">
        <f>VLOOKUP(B285,key!A:J,8,FALSE)</f>
        <v>83</v>
      </c>
      <c r="K285" s="3">
        <f>ROUND(VLOOKUP(B285,key!A:J,10,FALSE),1)</f>
        <v>3.8</v>
      </c>
    </row>
    <row r="286" spans="1:11" x14ac:dyDescent="0.4">
      <c r="A286" s="3">
        <v>6</v>
      </c>
      <c r="B286" s="3" t="s">
        <v>614</v>
      </c>
      <c r="C286" s="3" t="s">
        <v>541</v>
      </c>
      <c r="D286" s="3" t="s">
        <v>1</v>
      </c>
      <c r="E286" s="3" t="s">
        <v>644</v>
      </c>
      <c r="F286" s="3" t="str">
        <f t="shared" si="6"/>
        <v>T-heat_only_6</v>
      </c>
      <c r="G286" s="9">
        <v>97.542969903815049</v>
      </c>
      <c r="H286" s="3">
        <f t="shared" si="7"/>
        <v>0.24540936906859045</v>
      </c>
      <c r="I286" s="3">
        <f>VLOOKUP(B286,key!A:E,5,FALSE)</f>
        <v>8.9</v>
      </c>
      <c r="J286" s="3">
        <f>VLOOKUP(B286,key!A:J,8,FALSE)</f>
        <v>88</v>
      </c>
      <c r="K286" s="3">
        <f>ROUND(VLOOKUP(B286,key!A:J,10,FALSE),1)</f>
        <v>4</v>
      </c>
    </row>
    <row r="287" spans="1:11" x14ac:dyDescent="0.4">
      <c r="A287" s="3">
        <v>6</v>
      </c>
      <c r="B287" s="3" t="s">
        <v>615</v>
      </c>
      <c r="C287" s="3" t="s">
        <v>541</v>
      </c>
      <c r="D287" s="3" t="s">
        <v>1</v>
      </c>
      <c r="E287" s="3" t="s">
        <v>644</v>
      </c>
      <c r="F287" s="3" t="str">
        <f t="shared" si="6"/>
        <v>T-heat_only_6</v>
      </c>
      <c r="G287" s="9">
        <v>43.753180679770537</v>
      </c>
      <c r="H287" s="3">
        <f t="shared" si="7"/>
        <v>0.12723426222162887</v>
      </c>
      <c r="I287" s="3">
        <f>VLOOKUP(B287,key!A:E,5,FALSE)</f>
        <v>7.7</v>
      </c>
      <c r="J287" s="3">
        <f>VLOOKUP(B287,key!A:J,8,FALSE)</f>
        <v>65</v>
      </c>
      <c r="K287" s="3">
        <f>ROUND(VLOOKUP(B287,key!A:J,10,FALSE),1)</f>
        <v>3.1</v>
      </c>
    </row>
    <row r="288" spans="1:11" x14ac:dyDescent="0.4">
      <c r="A288" s="3">
        <v>6</v>
      </c>
      <c r="B288" s="3" t="s">
        <v>616</v>
      </c>
      <c r="C288" s="3" t="s">
        <v>541</v>
      </c>
      <c r="D288" s="3" t="s">
        <v>1</v>
      </c>
      <c r="E288" s="3" t="s">
        <v>644</v>
      </c>
      <c r="F288" s="3" t="str">
        <f t="shared" si="6"/>
        <v>T-heat_only_6</v>
      </c>
      <c r="G288" s="9">
        <v>60.763230708933094</v>
      </c>
      <c r="H288" s="3">
        <f t="shared" si="7"/>
        <v>0.16197453496089653</v>
      </c>
      <c r="I288" s="3">
        <f>VLOOKUP(B288,key!A:E,5,FALSE)</f>
        <v>8.4</v>
      </c>
      <c r="J288" s="3">
        <f>VLOOKUP(B288,key!A:J,8,FALSE)</f>
        <v>85</v>
      </c>
      <c r="K288" s="3">
        <f>ROUND(VLOOKUP(B288,key!A:J,10,FALSE),1)</f>
        <v>3.9</v>
      </c>
    </row>
    <row r="289" spans="1:11" x14ac:dyDescent="0.4">
      <c r="A289" s="3">
        <v>6</v>
      </c>
      <c r="B289" s="3" t="s">
        <v>617</v>
      </c>
      <c r="C289" s="3" t="s">
        <v>541</v>
      </c>
      <c r="D289" s="3" t="s">
        <v>1</v>
      </c>
      <c r="E289" s="3" t="s">
        <v>644</v>
      </c>
      <c r="F289" s="3" t="str">
        <f t="shared" si="6"/>
        <v>T-heat_only_6</v>
      </c>
      <c r="G289" s="9">
        <v>51.580422501342696</v>
      </c>
      <c r="H289" s="3">
        <f t="shared" si="7"/>
        <v>0.12286896858692291</v>
      </c>
      <c r="I289" s="3">
        <f>VLOOKUP(B289,key!A:E,5,FALSE)</f>
        <v>9.4</v>
      </c>
      <c r="J289" s="3">
        <f>VLOOKUP(B289,key!A:J,8,FALSE)</f>
        <v>115</v>
      </c>
      <c r="K289" s="3">
        <f>ROUND(VLOOKUP(B289,key!A:J,10,FALSE),1)</f>
        <v>5.0999999999999996</v>
      </c>
    </row>
    <row r="290" spans="1:11" x14ac:dyDescent="0.4">
      <c r="A290" s="3">
        <v>6</v>
      </c>
      <c r="B290" s="3" t="s">
        <v>619</v>
      </c>
      <c r="C290" s="3" t="s">
        <v>541</v>
      </c>
      <c r="D290" s="3" t="s">
        <v>1</v>
      </c>
      <c r="E290" s="3" t="s">
        <v>644</v>
      </c>
      <c r="F290" s="3" t="str">
        <f t="shared" si="6"/>
        <v>T-heat_only_6</v>
      </c>
      <c r="G290" s="9">
        <v>53.101534633784922</v>
      </c>
      <c r="H290" s="3">
        <f t="shared" si="7"/>
        <v>0.1524395439191899</v>
      </c>
      <c r="I290" s="3">
        <f>VLOOKUP(B290,key!A:E,5,FALSE)</f>
        <v>7.8</v>
      </c>
      <c r="J290" s="3">
        <f>VLOOKUP(B290,key!A:J,8,FALSE)</f>
        <v>80</v>
      </c>
      <c r="K290" s="3">
        <f>ROUND(VLOOKUP(B290,key!A:J,10,FALSE),1)</f>
        <v>3.7</v>
      </c>
    </row>
    <row r="291" spans="1:11" x14ac:dyDescent="0.4">
      <c r="A291" s="3">
        <v>6</v>
      </c>
      <c r="B291" s="3" t="s">
        <v>620</v>
      </c>
      <c r="C291" s="3" t="s">
        <v>541</v>
      </c>
      <c r="D291" s="3" t="s">
        <v>1</v>
      </c>
      <c r="E291" s="3" t="s">
        <v>644</v>
      </c>
      <c r="F291" s="3" t="str">
        <f t="shared" si="6"/>
        <v>T-heat_only_6</v>
      </c>
      <c r="G291" s="9">
        <v>82.270324964522786</v>
      </c>
      <c r="H291" s="3">
        <f t="shared" si="7"/>
        <v>0.21672522280835682</v>
      </c>
      <c r="I291" s="3">
        <f>VLOOKUP(B291,key!A:E,5,FALSE)</f>
        <v>8.5</v>
      </c>
      <c r="J291" s="3">
        <f>VLOOKUP(B291,key!A:J,8,FALSE)</f>
        <v>93</v>
      </c>
      <c r="K291" s="3">
        <f>ROUND(VLOOKUP(B291,key!A:J,10,FALSE),1)</f>
        <v>4.2</v>
      </c>
    </row>
    <row r="292" spans="1:11" x14ac:dyDescent="0.4">
      <c r="A292" s="3">
        <v>6</v>
      </c>
      <c r="B292" s="3" t="s">
        <v>621</v>
      </c>
      <c r="C292" s="3" t="s">
        <v>541</v>
      </c>
      <c r="D292" s="3" t="s">
        <v>1</v>
      </c>
      <c r="E292" s="3" t="s">
        <v>644</v>
      </c>
      <c r="F292" s="3" t="str">
        <f t="shared" si="6"/>
        <v>T-heat_only_6</v>
      </c>
      <c r="G292" s="9">
        <v>47.454399579847816</v>
      </c>
      <c r="H292" s="3">
        <f t="shared" si="7"/>
        <v>0.11806444895224175</v>
      </c>
      <c r="I292" s="3">
        <f>VLOOKUP(B292,key!A:E,5,FALSE)</f>
        <v>9</v>
      </c>
      <c r="J292" s="3">
        <f>VLOOKUP(B292,key!A:J,8,FALSE)</f>
        <v>71</v>
      </c>
      <c r="K292" s="3">
        <f>ROUND(VLOOKUP(B292,key!A:J,10,FALSE),1)</f>
        <v>3.3</v>
      </c>
    </row>
    <row r="293" spans="1:11" x14ac:dyDescent="0.4">
      <c r="A293" s="3">
        <v>6</v>
      </c>
      <c r="B293" s="3" t="s">
        <v>623</v>
      </c>
      <c r="C293" s="3" t="s">
        <v>541</v>
      </c>
      <c r="D293" s="3" t="s">
        <v>1</v>
      </c>
      <c r="E293" s="3" t="s">
        <v>644</v>
      </c>
      <c r="F293" s="3" t="str">
        <f t="shared" si="6"/>
        <v>T-heat_only_6</v>
      </c>
      <c r="G293" s="9">
        <v>44.882385270166324</v>
      </c>
      <c r="H293" s="3">
        <f t="shared" si="7"/>
        <v>0.12562356489468762</v>
      </c>
      <c r="I293" s="3">
        <f>VLOOKUP(B293,key!A:E,5,FALSE)</f>
        <v>8</v>
      </c>
      <c r="J293" s="3">
        <f>VLOOKUP(B293,key!A:J,8,FALSE)</f>
        <v>77</v>
      </c>
      <c r="K293" s="3">
        <f>ROUND(VLOOKUP(B293,key!A:J,10,FALSE),1)</f>
        <v>3.5</v>
      </c>
    </row>
    <row r="294" spans="1:11" x14ac:dyDescent="0.4">
      <c r="A294" s="3">
        <v>6</v>
      </c>
      <c r="B294" s="3" t="s">
        <v>624</v>
      </c>
      <c r="C294" s="3" t="s">
        <v>541</v>
      </c>
      <c r="D294" s="3" t="s">
        <v>1</v>
      </c>
      <c r="E294" s="3" t="s">
        <v>644</v>
      </c>
      <c r="F294" s="3" t="str">
        <f t="shared" si="6"/>
        <v>T-heat_only_6</v>
      </c>
      <c r="G294" s="9">
        <v>41.392662086453356</v>
      </c>
      <c r="H294" s="3">
        <f t="shared" si="7"/>
        <v>9.4576329148266761E-2</v>
      </c>
      <c r="I294" s="3">
        <f>VLOOKUP(B294,key!A:E,5,FALSE)</f>
        <v>9.8000000000000007</v>
      </c>
      <c r="J294" s="3">
        <f>VLOOKUP(B294,key!A:J,8,FALSE)</f>
        <v>119</v>
      </c>
      <c r="K294" s="3">
        <f>ROUND(VLOOKUP(B294,key!A:J,10,FALSE),1)</f>
        <v>5.2</v>
      </c>
    </row>
    <row r="295" spans="1:11" x14ac:dyDescent="0.4">
      <c r="A295" s="3">
        <v>6</v>
      </c>
      <c r="B295" s="3" t="s">
        <v>625</v>
      </c>
      <c r="C295" s="3" t="s">
        <v>541</v>
      </c>
      <c r="D295" s="3" t="s">
        <v>1</v>
      </c>
      <c r="E295" s="3" t="s">
        <v>644</v>
      </c>
      <c r="F295" s="3" t="str">
        <f t="shared" si="6"/>
        <v>T-heat_only_6</v>
      </c>
      <c r="G295" s="9">
        <v>40.390011652336611</v>
      </c>
      <c r="H295" s="3">
        <f t="shared" si="7"/>
        <v>8.7805541352716718E-2</v>
      </c>
      <c r="I295" s="3">
        <f>VLOOKUP(B295,key!A:E,5,FALSE)</f>
        <v>10.3</v>
      </c>
      <c r="J295" s="3">
        <f>VLOOKUP(B295,key!A:J,8,FALSE)</f>
        <v>132</v>
      </c>
      <c r="K295" s="3">
        <f>ROUND(VLOOKUP(B295,key!A:J,10,FALSE),1)</f>
        <v>5.7</v>
      </c>
    </row>
    <row r="296" spans="1:11" x14ac:dyDescent="0.4">
      <c r="A296" s="3">
        <v>6</v>
      </c>
      <c r="B296" s="3" t="s">
        <v>627</v>
      </c>
      <c r="C296" s="3" t="s">
        <v>541</v>
      </c>
      <c r="D296" s="3" t="s">
        <v>1</v>
      </c>
      <c r="E296" s="3" t="s">
        <v>644</v>
      </c>
      <c r="F296" s="3" t="str">
        <f t="shared" si="6"/>
        <v>T-heat_only_6</v>
      </c>
      <c r="G296" s="9">
        <v>88.4494521702848</v>
      </c>
      <c r="H296" s="3">
        <f t="shared" si="7"/>
        <v>0.23577678006383102</v>
      </c>
      <c r="I296" s="3">
        <f>VLOOKUP(B296,key!A:E,5,FALSE)</f>
        <v>8.4</v>
      </c>
      <c r="J296" s="3">
        <f>VLOOKUP(B296,key!A:J,8,FALSE)</f>
        <v>83</v>
      </c>
      <c r="K296" s="3">
        <f>ROUND(VLOOKUP(B296,key!A:J,10,FALSE),1)</f>
        <v>3.8</v>
      </c>
    </row>
    <row r="297" spans="1:11" x14ac:dyDescent="0.4">
      <c r="A297" s="3">
        <v>6</v>
      </c>
      <c r="B297" s="3" t="s">
        <v>628</v>
      </c>
      <c r="C297" s="3" t="s">
        <v>541</v>
      </c>
      <c r="D297" s="3" t="s">
        <v>1</v>
      </c>
      <c r="E297" s="3" t="s">
        <v>644</v>
      </c>
      <c r="F297" s="3" t="str">
        <f t="shared" si="6"/>
        <v>T-heat_only_6</v>
      </c>
      <c r="G297" s="9">
        <v>34.70770122072598</v>
      </c>
      <c r="H297" s="3">
        <f t="shared" si="7"/>
        <v>8.095427509036407E-2</v>
      </c>
      <c r="I297" s="3">
        <f>VLOOKUP(B297,key!A:E,5,FALSE)</f>
        <v>9.6</v>
      </c>
      <c r="J297" s="3">
        <f>VLOOKUP(B297,key!A:J,8,FALSE)</f>
        <v>90</v>
      </c>
      <c r="K297" s="3">
        <f>ROUND(VLOOKUP(B297,key!A:J,10,FALSE),1)</f>
        <v>4.0999999999999996</v>
      </c>
    </row>
    <row r="298" spans="1:11" x14ac:dyDescent="0.4">
      <c r="A298" s="3">
        <v>6</v>
      </c>
      <c r="B298" s="3" t="s">
        <v>629</v>
      </c>
      <c r="C298" s="3" t="s">
        <v>541</v>
      </c>
      <c r="D298" s="3" t="s">
        <v>1</v>
      </c>
      <c r="E298" s="3" t="s">
        <v>644</v>
      </c>
      <c r="F298" s="3" t="str">
        <f t="shared" si="6"/>
        <v>T-heat_only_6</v>
      </c>
      <c r="G298" s="9">
        <v>23.409267222554263</v>
      </c>
      <c r="H298" s="3">
        <f t="shared" si="7"/>
        <v>7.596681169465444E-2</v>
      </c>
      <c r="I298" s="3">
        <f>VLOOKUP(B298,key!A:E,5,FALSE)</f>
        <v>6.9</v>
      </c>
      <c r="J298" s="3">
        <f>VLOOKUP(B298,key!A:J,8,FALSE)</f>
        <v>53</v>
      </c>
      <c r="K298" s="3">
        <f>ROUND(VLOOKUP(B298,key!A:J,10,FALSE),1)</f>
        <v>2.6</v>
      </c>
    </row>
    <row r="299" spans="1:11" x14ac:dyDescent="0.4">
      <c r="A299" s="3">
        <v>6</v>
      </c>
      <c r="B299" s="3" t="s">
        <v>630</v>
      </c>
      <c r="C299" s="3" t="s">
        <v>541</v>
      </c>
      <c r="D299" s="3" t="s">
        <v>1</v>
      </c>
      <c r="E299" s="3" t="s">
        <v>644</v>
      </c>
      <c r="F299" s="3" t="str">
        <f t="shared" si="6"/>
        <v>T-heat_only_6</v>
      </c>
      <c r="G299" s="9">
        <v>33.583848009529305</v>
      </c>
      <c r="H299" s="3">
        <f t="shared" si="7"/>
        <v>9.2839032934700083E-2</v>
      </c>
      <c r="I299" s="3">
        <f>VLOOKUP(B299,key!A:E,5,FALSE)</f>
        <v>8.1</v>
      </c>
      <c r="J299" s="3">
        <f>VLOOKUP(B299,key!A:J,8,FALSE)</f>
        <v>79</v>
      </c>
      <c r="K299" s="3">
        <f>ROUND(VLOOKUP(B299,key!A:J,10,FALSE),1)</f>
        <v>3.6</v>
      </c>
    </row>
    <row r="300" spans="1:11" x14ac:dyDescent="0.4">
      <c r="A300" s="3">
        <v>6</v>
      </c>
      <c r="B300" s="3" t="s">
        <v>631</v>
      </c>
      <c r="C300" s="3" t="s">
        <v>541</v>
      </c>
      <c r="D300" s="3" t="s">
        <v>1</v>
      </c>
      <c r="E300" s="3" t="s">
        <v>644</v>
      </c>
      <c r="F300" s="3" t="str">
        <f t="shared" si="6"/>
        <v>T-heat_only_6</v>
      </c>
      <c r="G300" s="9">
        <v>87.860522685727773</v>
      </c>
      <c r="H300" s="3">
        <f t="shared" si="7"/>
        <v>0.27708984193839803</v>
      </c>
      <c r="I300" s="3">
        <f>VLOOKUP(B300,key!A:E,5,FALSE)</f>
        <v>7.1</v>
      </c>
      <c r="J300" s="3">
        <f>VLOOKUP(B300,key!A:J,8,FALSE)</f>
        <v>50</v>
      </c>
      <c r="K300" s="3">
        <f>ROUND(VLOOKUP(B300,key!A:J,10,FALSE),1)</f>
        <v>2.5</v>
      </c>
    </row>
    <row r="301" spans="1:11" x14ac:dyDescent="0.4">
      <c r="A301" s="3">
        <v>6</v>
      </c>
      <c r="B301" s="3" t="s">
        <v>632</v>
      </c>
      <c r="C301" s="3" t="s">
        <v>541</v>
      </c>
      <c r="D301" s="3" t="s">
        <v>1</v>
      </c>
      <c r="E301" s="3" t="s">
        <v>644</v>
      </c>
      <c r="F301" s="3" t="str">
        <f t="shared" si="6"/>
        <v>T-heat_only_6</v>
      </c>
      <c r="G301" s="9">
        <v>89.898761912388991</v>
      </c>
      <c r="H301" s="3">
        <f t="shared" si="7"/>
        <v>0.28351793236950523</v>
      </c>
      <c r="I301" s="3">
        <f>VLOOKUP(B301,key!A:E,5,FALSE)</f>
        <v>7.1</v>
      </c>
      <c r="J301" s="3">
        <f>VLOOKUP(B301,key!A:J,8,FALSE)</f>
        <v>50</v>
      </c>
      <c r="K301" s="3">
        <f>ROUND(VLOOKUP(B301,key!A:J,10,FALSE),1)</f>
        <v>2.5</v>
      </c>
    </row>
    <row r="302" spans="1:11" x14ac:dyDescent="0.4">
      <c r="A302" s="3">
        <v>6</v>
      </c>
      <c r="B302" s="3" t="s">
        <v>633</v>
      </c>
      <c r="C302" s="3" t="s">
        <v>541</v>
      </c>
      <c r="D302" s="3" t="s">
        <v>1</v>
      </c>
      <c r="E302" s="3" t="s">
        <v>644</v>
      </c>
      <c r="F302" s="3" t="str">
        <f t="shared" si="6"/>
        <v>T-heat_only_6</v>
      </c>
      <c r="G302" s="9">
        <v>57.399614729934655</v>
      </c>
      <c r="H302" s="3">
        <f t="shared" si="7"/>
        <v>0.16911438717583047</v>
      </c>
      <c r="I302" s="3">
        <f>VLOOKUP(B302,key!A:E,5,FALSE)</f>
        <v>7.6</v>
      </c>
      <c r="J302" s="3">
        <f>VLOOKUP(B302,key!A:J,8,FALSE)</f>
        <v>75</v>
      </c>
      <c r="K302" s="3">
        <f>ROUND(VLOOKUP(B302,key!A:J,10,FALSE),1)</f>
        <v>3.5</v>
      </c>
    </row>
    <row r="303" spans="1:11" x14ac:dyDescent="0.4">
      <c r="A303" s="3">
        <v>10</v>
      </c>
      <c r="B303" s="3" t="s">
        <v>544</v>
      </c>
      <c r="C303" s="3" t="s">
        <v>541</v>
      </c>
      <c r="D303" s="3" t="s">
        <v>2</v>
      </c>
      <c r="E303" s="3" t="s">
        <v>640</v>
      </c>
      <c r="F303" s="3" t="str">
        <f t="shared" si="6"/>
        <v>D-heat_only_10</v>
      </c>
      <c r="G303" s="14">
        <v>16.702550869713562</v>
      </c>
      <c r="H303" s="3">
        <f t="shared" si="7"/>
        <v>4.4523437582538544E-2</v>
      </c>
      <c r="I303" s="3">
        <f>VLOOKUP(B303,key!A:E,5,FALSE)</f>
        <v>8.4</v>
      </c>
      <c r="J303" s="3">
        <f>VLOOKUP(B303,key!A:J,8,FALSE)</f>
        <v>69</v>
      </c>
      <c r="K303" s="3">
        <f>ROUND(VLOOKUP(B303,key!A:J,10,FALSE),1)</f>
        <v>3.2</v>
      </c>
    </row>
    <row r="304" spans="1:11" x14ac:dyDescent="0.4">
      <c r="A304" s="3">
        <v>10</v>
      </c>
      <c r="B304" s="3" t="s">
        <v>545</v>
      </c>
      <c r="C304" s="3" t="s">
        <v>541</v>
      </c>
      <c r="D304" s="3" t="s">
        <v>2</v>
      </c>
      <c r="E304" s="3" t="s">
        <v>640</v>
      </c>
      <c r="F304" s="3" t="str">
        <f t="shared" si="6"/>
        <v>D-heat_only_10</v>
      </c>
      <c r="G304" s="14">
        <v>39.962020832692588</v>
      </c>
      <c r="H304" s="3">
        <f t="shared" si="7"/>
        <v>9.7262356057757363E-2</v>
      </c>
      <c r="I304" s="3">
        <f>VLOOKUP(B304,key!A:E,5,FALSE)</f>
        <v>9.1999999999999993</v>
      </c>
      <c r="J304" s="3">
        <f>VLOOKUP(B304,key!A:J,8,FALSE)</f>
        <v>79</v>
      </c>
      <c r="K304" s="3">
        <f>ROUND(VLOOKUP(B304,key!A:J,10,FALSE),1)</f>
        <v>3.6</v>
      </c>
    </row>
    <row r="305" spans="1:11" x14ac:dyDescent="0.4">
      <c r="A305" s="3">
        <v>10</v>
      </c>
      <c r="B305" s="3" t="s">
        <v>546</v>
      </c>
      <c r="C305" s="3" t="s">
        <v>541</v>
      </c>
      <c r="D305" s="3" t="s">
        <v>2</v>
      </c>
      <c r="E305" s="3" t="s">
        <v>640</v>
      </c>
      <c r="F305" s="3" t="str">
        <f t="shared" si="6"/>
        <v>D-heat_only_10</v>
      </c>
      <c r="G305" s="14">
        <v>40.432285480796594</v>
      </c>
      <c r="H305" s="3">
        <f t="shared" si="7"/>
        <v>0.12401967872405348</v>
      </c>
      <c r="I305" s="3">
        <f>VLOOKUP(B305,key!A:E,5,FALSE)</f>
        <v>7.3</v>
      </c>
      <c r="J305" s="3">
        <f>VLOOKUP(B305,key!A:J,8,FALSE)</f>
        <v>53</v>
      </c>
      <c r="K305" s="3">
        <f>ROUND(VLOOKUP(B305,key!A:J,10,FALSE),1)</f>
        <v>2.6</v>
      </c>
    </row>
    <row r="306" spans="1:11" x14ac:dyDescent="0.4">
      <c r="A306" s="3">
        <v>10</v>
      </c>
      <c r="B306" s="3" t="s">
        <v>547</v>
      </c>
      <c r="C306" s="3" t="s">
        <v>541</v>
      </c>
      <c r="D306" s="3" t="s">
        <v>2</v>
      </c>
      <c r="E306" s="3" t="s">
        <v>640</v>
      </c>
      <c r="F306" s="3" t="str">
        <f t="shared" si="6"/>
        <v>D-heat_only_10</v>
      </c>
      <c r="G306" s="14">
        <v>40.59301596610679</v>
      </c>
      <c r="H306" s="3">
        <f t="shared" si="7"/>
        <v>0.10447616871065138</v>
      </c>
      <c r="I306" s="3">
        <f>VLOOKUP(B306,key!A:E,5,FALSE)</f>
        <v>8.6999999999999993</v>
      </c>
      <c r="J306" s="3">
        <f>VLOOKUP(B306,key!A:J,8,FALSE)</f>
        <v>85</v>
      </c>
      <c r="K306" s="3">
        <f>ROUND(VLOOKUP(B306,key!A:J,10,FALSE),1)</f>
        <v>3.9</v>
      </c>
    </row>
    <row r="307" spans="1:11" x14ac:dyDescent="0.4">
      <c r="A307" s="3">
        <v>10</v>
      </c>
      <c r="B307" s="3" t="s">
        <v>548</v>
      </c>
      <c r="C307" s="3" t="s">
        <v>541</v>
      </c>
      <c r="D307" s="3" t="s">
        <v>2</v>
      </c>
      <c r="E307" s="3" t="s">
        <v>640</v>
      </c>
      <c r="F307" s="3" t="str">
        <f t="shared" si="6"/>
        <v>D-heat_only_10</v>
      </c>
      <c r="G307" s="14">
        <v>17.360882444137843</v>
      </c>
      <c r="H307" s="3">
        <f t="shared" si="7"/>
        <v>4.7407070055944724E-2</v>
      </c>
      <c r="I307" s="3">
        <f>VLOOKUP(B307,key!A:E,5,FALSE)</f>
        <v>8.1999999999999993</v>
      </c>
      <c r="J307" s="3">
        <f>VLOOKUP(B307,key!A:J,8,FALSE)</f>
        <v>71</v>
      </c>
      <c r="K307" s="3">
        <f>ROUND(VLOOKUP(B307,key!A:J,10,FALSE),1)</f>
        <v>3.3</v>
      </c>
    </row>
    <row r="308" spans="1:11" x14ac:dyDescent="0.4">
      <c r="A308" s="3">
        <v>10</v>
      </c>
      <c r="B308" s="3" t="s">
        <v>549</v>
      </c>
      <c r="C308" s="3" t="s">
        <v>541</v>
      </c>
      <c r="D308" s="3" t="s">
        <v>2</v>
      </c>
      <c r="E308" s="3" t="s">
        <v>640</v>
      </c>
      <c r="F308" s="3" t="str">
        <f t="shared" si="6"/>
        <v>D-heat_only_10</v>
      </c>
      <c r="G308" s="14">
        <v>17.443400270272122</v>
      </c>
      <c r="H308" s="3">
        <f t="shared" si="7"/>
        <v>4.8220454419798539E-2</v>
      </c>
      <c r="I308" s="3">
        <f>VLOOKUP(B308,key!A:E,5,FALSE)</f>
        <v>8.1</v>
      </c>
      <c r="J308" s="3">
        <f>VLOOKUP(B308,key!A:J,8,FALSE)</f>
        <v>69</v>
      </c>
      <c r="K308" s="3">
        <f>ROUND(VLOOKUP(B308,key!A:J,10,FALSE),1)</f>
        <v>3.2</v>
      </c>
    </row>
    <row r="309" spans="1:11" x14ac:dyDescent="0.4">
      <c r="A309" s="3">
        <v>10</v>
      </c>
      <c r="B309" s="3" t="s">
        <v>551</v>
      </c>
      <c r="C309" s="3" t="s">
        <v>541</v>
      </c>
      <c r="D309" s="3" t="s">
        <v>2</v>
      </c>
      <c r="E309" s="3" t="s">
        <v>640</v>
      </c>
      <c r="F309" s="3" t="str">
        <f t="shared" si="6"/>
        <v>D-heat_only_10</v>
      </c>
      <c r="G309" s="14">
        <v>17.916925456690507</v>
      </c>
      <c r="H309" s="3">
        <f t="shared" si="7"/>
        <v>4.0937619227720282E-2</v>
      </c>
      <c r="I309" s="3">
        <f>VLOOKUP(B309,key!A:E,5,FALSE)</f>
        <v>9.8000000000000007</v>
      </c>
      <c r="J309" s="3">
        <f>VLOOKUP(B309,key!A:J,8,FALSE)</f>
        <v>83</v>
      </c>
      <c r="K309" s="3">
        <f>ROUND(VLOOKUP(B309,key!A:J,10,FALSE),1)</f>
        <v>3.8</v>
      </c>
    </row>
    <row r="310" spans="1:11" x14ac:dyDescent="0.4">
      <c r="A310" s="3">
        <v>10</v>
      </c>
      <c r="B310" s="3" t="s">
        <v>552</v>
      </c>
      <c r="C310" s="3" t="s">
        <v>541</v>
      </c>
      <c r="D310" s="3" t="s">
        <v>2</v>
      </c>
      <c r="E310" s="3" t="s">
        <v>640</v>
      </c>
      <c r="F310" s="3" t="str">
        <f t="shared" si="6"/>
        <v>D-heat_only_10</v>
      </c>
      <c r="G310" s="14">
        <v>17.993437921401949</v>
      </c>
      <c r="H310" s="3">
        <f t="shared" si="7"/>
        <v>4.2410726853569641E-2</v>
      </c>
      <c r="I310" s="3">
        <f>VLOOKUP(B310,key!A:E,5,FALSE)</f>
        <v>9.5</v>
      </c>
      <c r="J310" s="3">
        <f>VLOOKUP(B310,key!A:J,8,FALSE)</f>
        <v>76</v>
      </c>
      <c r="K310" s="3">
        <f>ROUND(VLOOKUP(B310,key!A:J,10,FALSE),1)</f>
        <v>3.5</v>
      </c>
    </row>
    <row r="311" spans="1:11" x14ac:dyDescent="0.4">
      <c r="A311" s="3">
        <v>10</v>
      </c>
      <c r="B311" s="3" t="s">
        <v>554</v>
      </c>
      <c r="C311" s="3" t="s">
        <v>541</v>
      </c>
      <c r="D311" s="3" t="s">
        <v>2</v>
      </c>
      <c r="E311" s="3" t="s">
        <v>640</v>
      </c>
      <c r="F311" s="3" t="str">
        <f t="shared" si="6"/>
        <v>D-heat_only_10</v>
      </c>
      <c r="G311" s="14">
        <v>18.207418283486007</v>
      </c>
      <c r="H311" s="3">
        <f t="shared" si="7"/>
        <v>5.4359102435567443E-2</v>
      </c>
      <c r="I311" s="3">
        <f>VLOOKUP(B311,key!A:E,5,FALSE)</f>
        <v>7.5</v>
      </c>
      <c r="J311" s="3">
        <f>VLOOKUP(B311,key!A:J,8,FALSE)</f>
        <v>55</v>
      </c>
      <c r="K311" s="3">
        <f>ROUND(VLOOKUP(B311,key!A:J,10,FALSE),1)</f>
        <v>2.7</v>
      </c>
    </row>
    <row r="312" spans="1:11" x14ac:dyDescent="0.4">
      <c r="A312" s="3">
        <v>10</v>
      </c>
      <c r="B312" s="3" t="s">
        <v>555</v>
      </c>
      <c r="C312" s="3" t="s">
        <v>541</v>
      </c>
      <c r="D312" s="3" t="s">
        <v>2</v>
      </c>
      <c r="E312" s="3" t="s">
        <v>640</v>
      </c>
      <c r="F312" s="3" t="str">
        <f t="shared" si="6"/>
        <v>D-heat_only_10</v>
      </c>
      <c r="G312" s="14">
        <v>18.308612311500298</v>
      </c>
      <c r="H312" s="3">
        <f t="shared" si="7"/>
        <v>4.6586268715054592E-2</v>
      </c>
      <c r="I312" s="3">
        <f>VLOOKUP(B312,key!A:E,5,FALSE)</f>
        <v>8.8000000000000007</v>
      </c>
      <c r="J312" s="3">
        <f>VLOOKUP(B312,key!A:J,8,FALSE)</f>
        <v>107</v>
      </c>
      <c r="K312" s="3">
        <f>ROUND(VLOOKUP(B312,key!A:J,10,FALSE),1)</f>
        <v>4.7</v>
      </c>
    </row>
    <row r="313" spans="1:11" x14ac:dyDescent="0.4">
      <c r="A313" s="3">
        <v>10</v>
      </c>
      <c r="B313" s="3" t="s">
        <v>556</v>
      </c>
      <c r="C313" s="3" t="s">
        <v>541</v>
      </c>
      <c r="D313" s="3" t="s">
        <v>2</v>
      </c>
      <c r="E313" s="3" t="s">
        <v>640</v>
      </c>
      <c r="F313" s="3" t="str">
        <f t="shared" si="6"/>
        <v>D-heat_only_10</v>
      </c>
      <c r="G313" s="14">
        <v>18.349786245593549</v>
      </c>
      <c r="H313" s="3">
        <f t="shared" si="7"/>
        <v>5.1360139380988497E-2</v>
      </c>
      <c r="I313" s="3">
        <f>VLOOKUP(B313,key!A:E,5,FALSE)</f>
        <v>8</v>
      </c>
      <c r="J313" s="3">
        <f>VLOOKUP(B313,key!A:J,8,FALSE)</f>
        <v>75</v>
      </c>
      <c r="K313" s="3">
        <f>ROUND(VLOOKUP(B313,key!A:J,10,FALSE),1)</f>
        <v>3.5</v>
      </c>
    </row>
    <row r="314" spans="1:11" x14ac:dyDescent="0.4">
      <c r="A314" s="3">
        <v>10</v>
      </c>
      <c r="B314" s="3" t="s">
        <v>558</v>
      </c>
      <c r="C314" s="3" t="s">
        <v>541</v>
      </c>
      <c r="D314" s="3" t="s">
        <v>2</v>
      </c>
      <c r="E314" s="3" t="s">
        <v>640</v>
      </c>
      <c r="F314" s="3" t="str">
        <f t="shared" si="6"/>
        <v>D-heat_only_10</v>
      </c>
      <c r="G314" s="14">
        <v>18.461514263778881</v>
      </c>
      <c r="H314" s="3">
        <f t="shared" si="7"/>
        <v>4.3976902594860069E-2</v>
      </c>
      <c r="I314" s="3">
        <f>VLOOKUP(B314,key!A:E,5,FALSE)</f>
        <v>9.4</v>
      </c>
      <c r="J314" s="3">
        <f>VLOOKUP(B314,key!A:J,8,FALSE)</f>
        <v>129</v>
      </c>
      <c r="K314" s="3">
        <f>ROUND(VLOOKUP(B314,key!A:J,10,FALSE),1)</f>
        <v>5.6</v>
      </c>
    </row>
    <row r="315" spans="1:11" x14ac:dyDescent="0.4">
      <c r="A315" s="3">
        <v>10</v>
      </c>
      <c r="B315" s="3" t="s">
        <v>559</v>
      </c>
      <c r="C315" s="3" t="s">
        <v>541</v>
      </c>
      <c r="D315" s="3" t="s">
        <v>2</v>
      </c>
      <c r="E315" s="3" t="s">
        <v>640</v>
      </c>
      <c r="F315" s="3" t="str">
        <f t="shared" si="6"/>
        <v>D-heat_only_10</v>
      </c>
      <c r="G315" s="14">
        <v>18.625351042480816</v>
      </c>
      <c r="H315" s="3">
        <f t="shared" si="7"/>
        <v>5.2131431546858953E-2</v>
      </c>
      <c r="I315" s="3">
        <f>VLOOKUP(B315,key!A:E,5,FALSE)</f>
        <v>8</v>
      </c>
      <c r="J315" s="3">
        <f>VLOOKUP(B315,key!A:J,8,FALSE)</f>
        <v>64</v>
      </c>
      <c r="K315" s="3">
        <f>ROUND(VLOOKUP(B315,key!A:J,10,FALSE),1)</f>
        <v>3</v>
      </c>
    </row>
    <row r="316" spans="1:11" x14ac:dyDescent="0.4">
      <c r="A316" s="3">
        <v>10</v>
      </c>
      <c r="B316" s="3" t="s">
        <v>562</v>
      </c>
      <c r="C316" s="3" t="s">
        <v>541</v>
      </c>
      <c r="D316" s="3" t="s">
        <v>2</v>
      </c>
      <c r="E316" s="3" t="s">
        <v>640</v>
      </c>
      <c r="F316" s="3" t="str">
        <f t="shared" si="6"/>
        <v>D-heat_only_10</v>
      </c>
      <c r="G316" s="14">
        <v>18.691473669430223</v>
      </c>
      <c r="H316" s="3">
        <f t="shared" si="7"/>
        <v>5.2316505492184841E-2</v>
      </c>
      <c r="I316" s="3">
        <f>VLOOKUP(B316,key!A:E,5,FALSE)</f>
        <v>8</v>
      </c>
      <c r="J316" s="3">
        <f>VLOOKUP(B316,key!A:J,8,FALSE)</f>
        <v>53</v>
      </c>
      <c r="K316" s="3">
        <f>ROUND(VLOOKUP(B316,key!A:J,10,FALSE),1)</f>
        <v>2.6</v>
      </c>
    </row>
    <row r="317" spans="1:11" x14ac:dyDescent="0.4">
      <c r="A317" s="3">
        <v>10</v>
      </c>
      <c r="B317" s="3" t="s">
        <v>563</v>
      </c>
      <c r="C317" s="3" t="s">
        <v>541</v>
      </c>
      <c r="D317" s="3" t="s">
        <v>2</v>
      </c>
      <c r="E317" s="3" t="s">
        <v>640</v>
      </c>
      <c r="F317" s="3" t="str">
        <f t="shared" si="6"/>
        <v>D-heat_only_10</v>
      </c>
      <c r="G317" s="14">
        <v>18.874866414111125</v>
      </c>
      <c r="H317" s="3">
        <f t="shared" si="7"/>
        <v>4.748747205983702E-2</v>
      </c>
      <c r="I317" s="3">
        <f>VLOOKUP(B317,key!A:E,5,FALSE)</f>
        <v>8.9</v>
      </c>
      <c r="J317" s="3">
        <f>VLOOKUP(B317,key!A:J,8,FALSE)</f>
        <v>70</v>
      </c>
      <c r="K317" s="3">
        <f>ROUND(VLOOKUP(B317,key!A:J,10,FALSE),1)</f>
        <v>3.3</v>
      </c>
    </row>
    <row r="318" spans="1:11" x14ac:dyDescent="0.4">
      <c r="A318" s="3">
        <v>10</v>
      </c>
      <c r="B318" s="3" t="s">
        <v>564</v>
      </c>
      <c r="C318" s="3" t="s">
        <v>541</v>
      </c>
      <c r="D318" s="3" t="s">
        <v>2</v>
      </c>
      <c r="E318" s="3" t="s">
        <v>640</v>
      </c>
      <c r="F318" s="3" t="str">
        <f t="shared" si="6"/>
        <v>D-heat_only_10</v>
      </c>
      <c r="G318" s="14">
        <v>18.952183677262781</v>
      </c>
      <c r="H318" s="3">
        <f t="shared" si="7"/>
        <v>5.052020937337736E-2</v>
      </c>
      <c r="I318" s="3">
        <f>VLOOKUP(B318,key!A:E,5,FALSE)</f>
        <v>8.4</v>
      </c>
      <c r="J318" s="3">
        <f>VLOOKUP(B318,key!A:J,8,FALSE)</f>
        <v>91</v>
      </c>
      <c r="K318" s="3">
        <f>ROUND(VLOOKUP(B318,key!A:J,10,FALSE),1)</f>
        <v>4.0999999999999996</v>
      </c>
    </row>
    <row r="319" spans="1:11" x14ac:dyDescent="0.4">
      <c r="A319" s="3">
        <v>10</v>
      </c>
      <c r="B319" s="3" t="s">
        <v>565</v>
      </c>
      <c r="C319" s="3" t="s">
        <v>541</v>
      </c>
      <c r="D319" s="3" t="s">
        <v>2</v>
      </c>
      <c r="E319" s="3" t="s">
        <v>640</v>
      </c>
      <c r="F319" s="3" t="str">
        <f t="shared" ref="F319:F362" si="8">E319&amp;"_"&amp;A319</f>
        <v>D-heat_only_10</v>
      </c>
      <c r="G319" s="14">
        <v>19.366251834521847</v>
      </c>
      <c r="H319" s="3">
        <f t="shared" si="7"/>
        <v>5.2883098563359848E-2</v>
      </c>
      <c r="I319" s="3">
        <f>VLOOKUP(B319,key!A:E,5,FALSE)</f>
        <v>8.1999999999999993</v>
      </c>
      <c r="J319" s="3">
        <f>VLOOKUP(B319,key!A:J,8,FALSE)</f>
        <v>49</v>
      </c>
      <c r="K319" s="3">
        <f>ROUND(VLOOKUP(B319,key!A:J,10,FALSE),1)</f>
        <v>2.4</v>
      </c>
    </row>
    <row r="320" spans="1:11" x14ac:dyDescent="0.4">
      <c r="A320" s="3">
        <v>10</v>
      </c>
      <c r="B320" s="3" t="s">
        <v>566</v>
      </c>
      <c r="C320" s="3" t="s">
        <v>541</v>
      </c>
      <c r="D320" s="3" t="s">
        <v>2</v>
      </c>
      <c r="E320" s="3" t="s">
        <v>640</v>
      </c>
      <c r="F320" s="3" t="str">
        <f t="shared" si="8"/>
        <v>D-heat_only_10</v>
      </c>
      <c r="G320" s="14">
        <v>20.231999920308255</v>
      </c>
      <c r="H320" s="3">
        <f t="shared" si="7"/>
        <v>4.3560278366173176E-2</v>
      </c>
      <c r="I320" s="3">
        <f>VLOOKUP(B320,key!A:E,5,FALSE)</f>
        <v>10.4</v>
      </c>
      <c r="J320" s="3">
        <f>VLOOKUP(B320,key!A:J,8,FALSE)</f>
        <v>57</v>
      </c>
      <c r="K320" s="3">
        <f>ROUND(VLOOKUP(B320,key!A:J,10,FALSE),1)</f>
        <v>2.7</v>
      </c>
    </row>
    <row r="321" spans="1:11" x14ac:dyDescent="0.4">
      <c r="A321" s="3">
        <v>10</v>
      </c>
      <c r="B321" s="3" t="s">
        <v>567</v>
      </c>
      <c r="C321" s="3" t="s">
        <v>541</v>
      </c>
      <c r="D321" s="3" t="s">
        <v>2</v>
      </c>
      <c r="E321" s="3" t="s">
        <v>640</v>
      </c>
      <c r="F321" s="3" t="str">
        <f t="shared" si="8"/>
        <v>D-heat_only_10</v>
      </c>
      <c r="G321" s="14">
        <v>20.297515520927277</v>
      </c>
      <c r="H321" s="3">
        <f t="shared" si="7"/>
        <v>5.1066729694231545E-2</v>
      </c>
      <c r="I321" s="3">
        <f>VLOOKUP(B321,key!A:E,5,FALSE)</f>
        <v>8.9</v>
      </c>
      <c r="J321" s="3">
        <f>VLOOKUP(B321,key!A:J,8,FALSE)</f>
        <v>70</v>
      </c>
      <c r="K321" s="3">
        <f>ROUND(VLOOKUP(B321,key!A:J,10,FALSE),1)</f>
        <v>3.3</v>
      </c>
    </row>
    <row r="322" spans="1:11" x14ac:dyDescent="0.4">
      <c r="A322" s="3">
        <v>10</v>
      </c>
      <c r="B322" s="3" t="s">
        <v>569</v>
      </c>
      <c r="C322" s="3" t="s">
        <v>541</v>
      </c>
      <c r="D322" s="3" t="s">
        <v>2</v>
      </c>
      <c r="E322" s="3" t="s">
        <v>640</v>
      </c>
      <c r="F322" s="3" t="str">
        <f t="shared" si="8"/>
        <v>D-heat_only_10</v>
      </c>
      <c r="G322" s="14">
        <v>20.351352935622813</v>
      </c>
      <c r="H322" s="3">
        <f t="shared" ref="H322:H362" si="9">(G322/44.6596)/I322</f>
        <v>5.3611694147632873E-2</v>
      </c>
      <c r="I322" s="3">
        <f>VLOOKUP(B322,key!A:E,5,FALSE)</f>
        <v>8.5</v>
      </c>
      <c r="J322" s="3">
        <f>VLOOKUP(B322,key!A:J,8,FALSE)</f>
        <v>66</v>
      </c>
      <c r="K322" s="3">
        <f>ROUND(VLOOKUP(B322,key!A:J,10,FALSE),1)</f>
        <v>3.1</v>
      </c>
    </row>
    <row r="323" spans="1:11" x14ac:dyDescent="0.4">
      <c r="A323" s="3">
        <v>10</v>
      </c>
      <c r="B323" s="3" t="s">
        <v>570</v>
      </c>
      <c r="C323" s="3" t="s">
        <v>541</v>
      </c>
      <c r="D323" s="3" t="s">
        <v>2</v>
      </c>
      <c r="E323" s="3" t="s">
        <v>640</v>
      </c>
      <c r="F323" s="3" t="str">
        <f t="shared" si="8"/>
        <v>D-heat_only_10</v>
      </c>
      <c r="G323" s="14">
        <v>20.676512212277572</v>
      </c>
      <c r="H323" s="3">
        <f t="shared" si="9"/>
        <v>5.1442248605196174E-2</v>
      </c>
      <c r="I323" s="3">
        <f>VLOOKUP(B323,key!A:E,5,FALSE)</f>
        <v>9</v>
      </c>
      <c r="J323" s="3">
        <f>VLOOKUP(B323,key!A:J,8,FALSE)</f>
        <v>75</v>
      </c>
      <c r="K323" s="3">
        <f>ROUND(VLOOKUP(B323,key!A:J,10,FALSE),1)</f>
        <v>3.5</v>
      </c>
    </row>
    <row r="324" spans="1:11" x14ac:dyDescent="0.4">
      <c r="A324" s="3">
        <v>10</v>
      </c>
      <c r="B324" s="3" t="s">
        <v>574</v>
      </c>
      <c r="C324" s="3" t="s">
        <v>541</v>
      </c>
      <c r="D324" s="3" t="s">
        <v>2</v>
      </c>
      <c r="E324" s="3" t="s">
        <v>640</v>
      </c>
      <c r="F324" s="3" t="str">
        <f t="shared" si="8"/>
        <v>D-heat_only_10</v>
      </c>
      <c r="G324" s="14">
        <v>20.865632180152687</v>
      </c>
      <c r="H324" s="3">
        <f t="shared" si="9"/>
        <v>5.1342300719298697E-2</v>
      </c>
      <c r="I324" s="3">
        <f>VLOOKUP(B324,key!A:E,5,FALSE)</f>
        <v>9.1</v>
      </c>
      <c r="J324" s="3">
        <f>VLOOKUP(B324,key!A:J,8,FALSE)</f>
        <v>79</v>
      </c>
      <c r="K324" s="3">
        <f>ROUND(VLOOKUP(B324,key!A:J,10,FALSE),1)</f>
        <v>3.6</v>
      </c>
    </row>
    <row r="325" spans="1:11" x14ac:dyDescent="0.4">
      <c r="A325" s="3">
        <v>10</v>
      </c>
      <c r="B325" s="3" t="s">
        <v>575</v>
      </c>
      <c r="C325" s="3" t="s">
        <v>541</v>
      </c>
      <c r="D325" s="3" t="s">
        <v>2</v>
      </c>
      <c r="E325" s="3" t="s">
        <v>640</v>
      </c>
      <c r="F325" s="3" t="str">
        <f t="shared" si="8"/>
        <v>D-heat_only_10</v>
      </c>
      <c r="G325" s="14">
        <v>21.518176721616669</v>
      </c>
      <c r="H325" s="3">
        <f t="shared" si="9"/>
        <v>5.2372440692474591E-2</v>
      </c>
      <c r="I325" s="3">
        <f>VLOOKUP(B325,key!A:E,5,FALSE)</f>
        <v>9.1999999999999993</v>
      </c>
      <c r="J325" s="3">
        <f>VLOOKUP(B325,key!A:J,8,FALSE)</f>
        <v>80</v>
      </c>
      <c r="K325" s="3">
        <f>ROUND(VLOOKUP(B325,key!A:J,10,FALSE),1)</f>
        <v>3.6</v>
      </c>
    </row>
    <row r="326" spans="1:11" x14ac:dyDescent="0.4">
      <c r="A326" s="3">
        <v>10</v>
      </c>
      <c r="B326" s="3" t="s">
        <v>578</v>
      </c>
      <c r="C326" s="3" t="s">
        <v>541</v>
      </c>
      <c r="D326" s="3" t="s">
        <v>2</v>
      </c>
      <c r="E326" s="3" t="s">
        <v>640</v>
      </c>
      <c r="F326" s="3" t="str">
        <f t="shared" si="8"/>
        <v>D-heat_only_10</v>
      </c>
      <c r="G326" s="14">
        <v>21.688907591346862</v>
      </c>
      <c r="H326" s="3">
        <f t="shared" si="9"/>
        <v>5.5821769206684739E-2</v>
      </c>
      <c r="I326" s="3">
        <f>VLOOKUP(B326,key!A:E,5,FALSE)</f>
        <v>8.6999999999999993</v>
      </c>
      <c r="J326" s="3">
        <f>VLOOKUP(B326,key!A:J,8,FALSE)</f>
        <v>61</v>
      </c>
      <c r="K326" s="3">
        <f>ROUND(VLOOKUP(B326,key!A:J,10,FALSE),1)</f>
        <v>2.9</v>
      </c>
    </row>
    <row r="327" spans="1:11" x14ac:dyDescent="0.4">
      <c r="A327" s="3">
        <v>10</v>
      </c>
      <c r="B327" s="3" t="s">
        <v>579</v>
      </c>
      <c r="C327" s="3" t="s">
        <v>541</v>
      </c>
      <c r="D327" s="3" t="s">
        <v>2</v>
      </c>
      <c r="E327" s="3" t="s">
        <v>640</v>
      </c>
      <c r="F327" s="3" t="str">
        <f t="shared" si="8"/>
        <v>D-heat_only_10</v>
      </c>
      <c r="G327" s="14">
        <v>21.696734237031407</v>
      </c>
      <c r="H327" s="3">
        <f t="shared" si="9"/>
        <v>5.4587038565764558E-2</v>
      </c>
      <c r="I327" s="3">
        <f>VLOOKUP(B327,key!A:E,5,FALSE)</f>
        <v>8.9</v>
      </c>
      <c r="J327" s="3">
        <f>VLOOKUP(B327,key!A:J,8,FALSE)</f>
        <v>75</v>
      </c>
      <c r="K327" s="3">
        <f>ROUND(VLOOKUP(B327,key!A:J,10,FALSE),1)</f>
        <v>3.5</v>
      </c>
    </row>
    <row r="328" spans="1:11" x14ac:dyDescent="0.4">
      <c r="A328" s="3">
        <v>10</v>
      </c>
      <c r="B328" s="3" t="s">
        <v>580</v>
      </c>
      <c r="C328" s="3" t="s">
        <v>541</v>
      </c>
      <c r="D328" s="3" t="s">
        <v>2</v>
      </c>
      <c r="E328" s="3" t="s">
        <v>640</v>
      </c>
      <c r="F328" s="3" t="str">
        <f t="shared" si="8"/>
        <v>D-heat_only_10</v>
      </c>
      <c r="G328" s="14">
        <v>22.715795796422228</v>
      </c>
      <c r="H328" s="3">
        <f t="shared" si="9"/>
        <v>6.3580383043125743E-2</v>
      </c>
      <c r="I328" s="3">
        <f>VLOOKUP(B328,key!A:E,5,FALSE)</f>
        <v>8</v>
      </c>
      <c r="J328" s="3">
        <f>VLOOKUP(B328,key!A:J,8,FALSE)</f>
        <v>79</v>
      </c>
      <c r="K328" s="3">
        <f>ROUND(VLOOKUP(B328,key!A:J,10,FALSE),1)</f>
        <v>3.6</v>
      </c>
    </row>
    <row r="329" spans="1:11" x14ac:dyDescent="0.4">
      <c r="A329" s="3">
        <v>10</v>
      </c>
      <c r="B329" s="3" t="s">
        <v>581</v>
      </c>
      <c r="C329" s="3" t="s">
        <v>541</v>
      </c>
      <c r="D329" s="3" t="s">
        <v>2</v>
      </c>
      <c r="E329" s="3" t="s">
        <v>640</v>
      </c>
      <c r="F329" s="3" t="str">
        <f t="shared" si="8"/>
        <v>D-heat_only_10</v>
      </c>
      <c r="G329" s="14">
        <v>22.958330046141043</v>
      </c>
      <c r="H329" s="3">
        <f t="shared" si="9"/>
        <v>5.4113031031321951E-2</v>
      </c>
      <c r="I329" s="3">
        <f>VLOOKUP(B329,key!A:E,5,FALSE)</f>
        <v>9.5</v>
      </c>
      <c r="J329" s="3">
        <f>VLOOKUP(B329,key!A:J,8,FALSE)</f>
        <v>50</v>
      </c>
      <c r="K329" s="3">
        <f>ROUND(VLOOKUP(B329,key!A:J,10,FALSE),1)</f>
        <v>2.4</v>
      </c>
    </row>
    <row r="330" spans="1:11" x14ac:dyDescent="0.4">
      <c r="A330" s="3">
        <v>10</v>
      </c>
      <c r="B330" s="3" t="s">
        <v>582</v>
      </c>
      <c r="C330" s="3" t="s">
        <v>541</v>
      </c>
      <c r="D330" s="3" t="s">
        <v>2</v>
      </c>
      <c r="E330" s="3" t="s">
        <v>640</v>
      </c>
      <c r="F330" s="3" t="str">
        <f t="shared" si="8"/>
        <v>D-heat_only_10</v>
      </c>
      <c r="G330" s="14">
        <v>23.35329206795717</v>
      </c>
      <c r="H330" s="3">
        <f t="shared" si="9"/>
        <v>5.8754789583741543E-2</v>
      </c>
      <c r="I330" s="3">
        <f>VLOOKUP(B330,key!A:E,5,FALSE)</f>
        <v>8.9</v>
      </c>
      <c r="J330" s="3">
        <f>VLOOKUP(B330,key!A:J,8,FALSE)</f>
        <v>94</v>
      </c>
      <c r="K330" s="3">
        <f>ROUND(VLOOKUP(B330,key!A:J,10,FALSE),1)</f>
        <v>4.2</v>
      </c>
    </row>
    <row r="331" spans="1:11" x14ac:dyDescent="0.4">
      <c r="A331" s="3">
        <v>10</v>
      </c>
      <c r="B331" s="3" t="s">
        <v>583</v>
      </c>
      <c r="C331" s="3" t="s">
        <v>541</v>
      </c>
      <c r="D331" s="3" t="s">
        <v>2</v>
      </c>
      <c r="E331" s="3" t="s">
        <v>640</v>
      </c>
      <c r="F331" s="3" t="str">
        <f t="shared" si="8"/>
        <v>D-heat_only_10</v>
      </c>
      <c r="G331" s="14">
        <v>23.413211523779438</v>
      </c>
      <c r="H331" s="3">
        <f t="shared" si="9"/>
        <v>5.8251035546368631E-2</v>
      </c>
      <c r="I331" s="3">
        <f>VLOOKUP(B331,key!A:E,5,FALSE)</f>
        <v>9</v>
      </c>
      <c r="J331" s="3">
        <f>VLOOKUP(B331,key!A:J,8,FALSE)</f>
        <v>85</v>
      </c>
      <c r="K331" s="3">
        <f>ROUND(VLOOKUP(B331,key!A:J,10,FALSE),1)</f>
        <v>3.9</v>
      </c>
    </row>
    <row r="332" spans="1:11" x14ac:dyDescent="0.4">
      <c r="A332" s="3">
        <v>10</v>
      </c>
      <c r="B332" s="3" t="s">
        <v>586</v>
      </c>
      <c r="C332" s="3" t="s">
        <v>541</v>
      </c>
      <c r="D332" s="3" t="s">
        <v>2</v>
      </c>
      <c r="E332" s="3" t="s">
        <v>640</v>
      </c>
      <c r="F332" s="3" t="str">
        <f t="shared" si="8"/>
        <v>D-heat_only_10</v>
      </c>
      <c r="G332" s="14">
        <v>24.904549631394559</v>
      </c>
      <c r="H332" s="3">
        <f t="shared" si="9"/>
        <v>5.9962663403065497E-2</v>
      </c>
      <c r="I332" s="3">
        <f>VLOOKUP(B332,key!A:E,5,FALSE)</f>
        <v>9.3000000000000007</v>
      </c>
      <c r="J332" s="3">
        <f>VLOOKUP(B332,key!A:J,8,FALSE)</f>
        <v>65</v>
      </c>
      <c r="K332" s="3">
        <f>ROUND(VLOOKUP(B332,key!A:J,10,FALSE),1)</f>
        <v>3.1</v>
      </c>
    </row>
    <row r="333" spans="1:11" x14ac:dyDescent="0.4">
      <c r="A333" s="3">
        <v>10</v>
      </c>
      <c r="B333" s="3" t="s">
        <v>587</v>
      </c>
      <c r="C333" s="3" t="s">
        <v>541</v>
      </c>
      <c r="D333" s="3" t="s">
        <v>2</v>
      </c>
      <c r="E333" s="3" t="s">
        <v>640</v>
      </c>
      <c r="F333" s="3" t="str">
        <f t="shared" si="8"/>
        <v>D-heat_only_10</v>
      </c>
      <c r="G333" s="14">
        <v>25.425057156683479</v>
      </c>
      <c r="H333" s="3">
        <f t="shared" si="9"/>
        <v>9.3329142151594685E-2</v>
      </c>
      <c r="I333" s="3">
        <f>VLOOKUP(B333,key!A:E,5,FALSE)</f>
        <v>6.1</v>
      </c>
      <c r="J333" s="3">
        <f>VLOOKUP(B333,key!A:J,8,FALSE)</f>
        <v>41</v>
      </c>
      <c r="K333" s="3">
        <f>ROUND(VLOOKUP(B333,key!A:J,10,FALSE),1)</f>
        <v>2.1</v>
      </c>
    </row>
    <row r="334" spans="1:11" x14ac:dyDescent="0.4">
      <c r="A334" s="3">
        <v>10</v>
      </c>
      <c r="B334" s="3" t="s">
        <v>588</v>
      </c>
      <c r="C334" s="3" t="s">
        <v>541</v>
      </c>
      <c r="D334" s="3" t="s">
        <v>2</v>
      </c>
      <c r="E334" s="3" t="s">
        <v>640</v>
      </c>
      <c r="F334" s="3" t="str">
        <f t="shared" si="8"/>
        <v>D-heat_only_10</v>
      </c>
      <c r="G334" s="14">
        <v>25.515991684169364</v>
      </c>
      <c r="H334" s="3">
        <f t="shared" si="9"/>
        <v>7.8266292725383643E-2</v>
      </c>
      <c r="I334" s="3">
        <f>VLOOKUP(B334,key!A:E,5,FALSE)</f>
        <v>7.3</v>
      </c>
      <c r="J334" s="3">
        <f>VLOOKUP(B334,key!A:J,8,FALSE)</f>
        <v>49</v>
      </c>
      <c r="K334" s="3">
        <f>ROUND(VLOOKUP(B334,key!A:J,10,FALSE),1)</f>
        <v>2.4</v>
      </c>
    </row>
    <row r="335" spans="1:11" x14ac:dyDescent="0.4">
      <c r="A335" s="3">
        <v>10</v>
      </c>
      <c r="B335" s="3" t="s">
        <v>601</v>
      </c>
      <c r="C335" s="3" t="s">
        <v>541</v>
      </c>
      <c r="D335" s="3" t="s">
        <v>1</v>
      </c>
      <c r="E335" s="3" t="s">
        <v>644</v>
      </c>
      <c r="F335" s="3" t="str">
        <f t="shared" si="8"/>
        <v>T-heat_only_10</v>
      </c>
      <c r="G335" s="14">
        <v>25.531035904723836</v>
      </c>
      <c r="H335" s="3">
        <f t="shared" si="9"/>
        <v>7.6224106813089346E-2</v>
      </c>
      <c r="I335" s="3">
        <f>VLOOKUP(B335,key!A:E,5,FALSE)</f>
        <v>7.5</v>
      </c>
      <c r="J335" s="3">
        <f>VLOOKUP(B335,key!A:J,8,FALSE)</f>
        <v>75</v>
      </c>
      <c r="K335" s="3">
        <f>ROUND(VLOOKUP(B335,key!A:J,10,FALSE),1)</f>
        <v>3.5</v>
      </c>
    </row>
    <row r="336" spans="1:11" x14ac:dyDescent="0.4">
      <c r="A336" s="3">
        <v>10</v>
      </c>
      <c r="B336" s="3" t="s">
        <v>602</v>
      </c>
      <c r="C336" s="3" t="s">
        <v>541</v>
      </c>
      <c r="D336" s="3" t="s">
        <v>1</v>
      </c>
      <c r="E336" s="3" t="s">
        <v>644</v>
      </c>
      <c r="F336" s="3" t="str">
        <f t="shared" si="8"/>
        <v>T-heat_only_10</v>
      </c>
      <c r="G336" s="14">
        <v>26.215833565869701</v>
      </c>
      <c r="H336" s="3">
        <f t="shared" si="9"/>
        <v>7.8268602393422551E-2</v>
      </c>
      <c r="I336" s="3">
        <f>VLOOKUP(B336,key!A:E,5,FALSE)</f>
        <v>7.5</v>
      </c>
      <c r="J336" s="3">
        <f>VLOOKUP(B336,key!A:J,8,FALSE)</f>
        <v>57</v>
      </c>
      <c r="K336" s="3">
        <f>ROUND(VLOOKUP(B336,key!A:J,10,FALSE),1)</f>
        <v>2.7</v>
      </c>
    </row>
    <row r="337" spans="1:11" x14ac:dyDescent="0.4">
      <c r="A337" s="3">
        <v>10</v>
      </c>
      <c r="B337" s="3" t="s">
        <v>604</v>
      </c>
      <c r="C337" s="3" t="s">
        <v>541</v>
      </c>
      <c r="D337" s="3" t="s">
        <v>1</v>
      </c>
      <c r="E337" s="3" t="s">
        <v>644</v>
      </c>
      <c r="F337" s="3" t="str">
        <f t="shared" si="8"/>
        <v>T-heat_only_10</v>
      </c>
      <c r="G337" s="14">
        <v>16.765821615104983</v>
      </c>
      <c r="H337" s="3">
        <f t="shared" si="9"/>
        <v>4.9396527507685577E-2</v>
      </c>
      <c r="I337" s="3">
        <f>VLOOKUP(B337,key!A:E,5,FALSE)</f>
        <v>7.6</v>
      </c>
      <c r="J337" s="3">
        <f>VLOOKUP(B337,key!A:J,8,FALSE)</f>
        <v>75</v>
      </c>
      <c r="K337" s="3">
        <f>ROUND(VLOOKUP(B337,key!A:J,10,FALSE),1)</f>
        <v>3.5</v>
      </c>
    </row>
    <row r="338" spans="1:11" x14ac:dyDescent="0.4">
      <c r="A338" s="3">
        <v>10</v>
      </c>
      <c r="B338" s="3" t="s">
        <v>605</v>
      </c>
      <c r="C338" s="3" t="s">
        <v>541</v>
      </c>
      <c r="D338" s="3" t="s">
        <v>1</v>
      </c>
      <c r="E338" s="3" t="s">
        <v>644</v>
      </c>
      <c r="F338" s="3" t="str">
        <f t="shared" si="8"/>
        <v>T-heat_only_10</v>
      </c>
      <c r="G338" s="14">
        <v>17.123920684195753</v>
      </c>
      <c r="H338" s="3">
        <f t="shared" si="9"/>
        <v>4.9157951407799515E-2</v>
      </c>
      <c r="I338" s="3">
        <f>VLOOKUP(B338,key!A:E,5,FALSE)</f>
        <v>7.8</v>
      </c>
      <c r="J338" s="3">
        <f>VLOOKUP(B338,key!A:J,8,FALSE)</f>
        <v>76</v>
      </c>
      <c r="K338" s="3">
        <f>ROUND(VLOOKUP(B338,key!A:J,10,FALSE),1)</f>
        <v>3.5</v>
      </c>
    </row>
    <row r="339" spans="1:11" x14ac:dyDescent="0.4">
      <c r="A339" s="3">
        <v>10</v>
      </c>
      <c r="B339" s="3" t="s">
        <v>606</v>
      </c>
      <c r="C339" s="3" t="s">
        <v>541</v>
      </c>
      <c r="D339" s="3" t="s">
        <v>1</v>
      </c>
      <c r="E339" s="3" t="s">
        <v>644</v>
      </c>
      <c r="F339" s="3" t="str">
        <f t="shared" si="8"/>
        <v>T-heat_only_10</v>
      </c>
      <c r="G339" s="14">
        <v>17.356690462976459</v>
      </c>
      <c r="H339" s="3">
        <f t="shared" si="9"/>
        <v>4.0909906240413352E-2</v>
      </c>
      <c r="I339" s="3">
        <f>VLOOKUP(B339,key!A:E,5,FALSE)</f>
        <v>9.5</v>
      </c>
      <c r="J339" s="3">
        <f>VLOOKUP(B339,key!A:J,8,FALSE)</f>
        <v>125</v>
      </c>
      <c r="K339" s="3">
        <f>ROUND(VLOOKUP(B339,key!A:J,10,FALSE),1)</f>
        <v>5.5</v>
      </c>
    </row>
    <row r="340" spans="1:11" x14ac:dyDescent="0.4">
      <c r="A340" s="3">
        <v>10</v>
      </c>
      <c r="B340" s="3" t="s">
        <v>607</v>
      </c>
      <c r="C340" s="3" t="s">
        <v>541</v>
      </c>
      <c r="D340" s="3" t="s">
        <v>1</v>
      </c>
      <c r="E340" s="3" t="s">
        <v>644</v>
      </c>
      <c r="F340" s="3" t="str">
        <f t="shared" si="8"/>
        <v>T-heat_only_10</v>
      </c>
      <c r="G340" s="14">
        <v>41.719821290699514</v>
      </c>
      <c r="H340" s="3">
        <f t="shared" si="9"/>
        <v>0.10737628096874287</v>
      </c>
      <c r="I340" s="3">
        <f>VLOOKUP(B340,key!A:E,5,FALSE)</f>
        <v>8.6999999999999993</v>
      </c>
      <c r="J340" s="3">
        <f>VLOOKUP(B340,key!A:J,8,FALSE)</f>
        <v>86</v>
      </c>
      <c r="K340" s="3">
        <f>ROUND(VLOOKUP(B340,key!A:J,10,FALSE),1)</f>
        <v>3.9</v>
      </c>
    </row>
    <row r="341" spans="1:11" x14ac:dyDescent="0.4">
      <c r="A341" s="3">
        <v>10</v>
      </c>
      <c r="B341" s="3" t="s">
        <v>608</v>
      </c>
      <c r="C341" s="3" t="s">
        <v>541</v>
      </c>
      <c r="D341" s="3" t="s">
        <v>1</v>
      </c>
      <c r="E341" s="3" t="s">
        <v>644</v>
      </c>
      <c r="F341" s="3" t="str">
        <f t="shared" si="8"/>
        <v>T-heat_only_10</v>
      </c>
      <c r="G341" s="14">
        <v>41.836988748864414</v>
      </c>
      <c r="H341" s="3">
        <f t="shared" si="9"/>
        <v>0.12010220660876203</v>
      </c>
      <c r="I341" s="3">
        <f>VLOOKUP(B341,key!A:E,5,FALSE)</f>
        <v>7.8</v>
      </c>
      <c r="J341" s="3">
        <f>VLOOKUP(B341,key!A:J,8,FALSE)</f>
        <v>77</v>
      </c>
      <c r="K341" s="3">
        <f>ROUND(VLOOKUP(B341,key!A:J,10,FALSE),1)</f>
        <v>3.5</v>
      </c>
    </row>
    <row r="342" spans="1:11" x14ac:dyDescent="0.4">
      <c r="A342" s="3">
        <v>10</v>
      </c>
      <c r="B342" s="3" t="s">
        <v>609</v>
      </c>
      <c r="C342" s="3" t="s">
        <v>541</v>
      </c>
      <c r="D342" s="3" t="s">
        <v>1</v>
      </c>
      <c r="E342" s="3" t="s">
        <v>644</v>
      </c>
      <c r="F342" s="3" t="str">
        <f t="shared" si="8"/>
        <v>T-heat_only_10</v>
      </c>
      <c r="G342" s="14">
        <v>17.443400270272122</v>
      </c>
      <c r="H342" s="3">
        <f t="shared" si="9"/>
        <v>4.3398408977818687E-2</v>
      </c>
      <c r="I342" s="3">
        <f>VLOOKUP(B342,key!A:E,5,FALSE)</f>
        <v>9</v>
      </c>
      <c r="J342" s="3">
        <f>VLOOKUP(B342,key!A:J,8,FALSE)</f>
        <v>102</v>
      </c>
      <c r="K342" s="3">
        <f>ROUND(VLOOKUP(B342,key!A:J,10,FALSE),1)</f>
        <v>4.5</v>
      </c>
    </row>
    <row r="343" spans="1:11" x14ac:dyDescent="0.4">
      <c r="A343" s="3">
        <v>10</v>
      </c>
      <c r="B343" s="3" t="s">
        <v>611</v>
      </c>
      <c r="C343" s="3" t="s">
        <v>541</v>
      </c>
      <c r="D343" s="3" t="s">
        <v>1</v>
      </c>
      <c r="E343" s="3" t="s">
        <v>644</v>
      </c>
      <c r="F343" s="3" t="str">
        <f t="shared" si="8"/>
        <v>T-heat_only_10</v>
      </c>
      <c r="G343" s="14">
        <v>17.916925456690507</v>
      </c>
      <c r="H343" s="3">
        <f t="shared" si="9"/>
        <v>5.4214684923197129E-2</v>
      </c>
      <c r="I343" s="3">
        <f>VLOOKUP(B343,key!A:E,5,FALSE)</f>
        <v>7.4</v>
      </c>
      <c r="J343" s="3">
        <f>VLOOKUP(B343,key!A:J,8,FALSE)</f>
        <v>62</v>
      </c>
      <c r="K343" s="3">
        <f>ROUND(VLOOKUP(B343,key!A:J,10,FALSE),1)</f>
        <v>2.9</v>
      </c>
    </row>
    <row r="344" spans="1:11" x14ac:dyDescent="0.4">
      <c r="A344" s="3">
        <v>10</v>
      </c>
      <c r="B344" s="3" t="s">
        <v>612</v>
      </c>
      <c r="C344" s="3" t="s">
        <v>541</v>
      </c>
      <c r="D344" s="3" t="s">
        <v>1</v>
      </c>
      <c r="E344" s="3" t="s">
        <v>644</v>
      </c>
      <c r="F344" s="3" t="str">
        <f t="shared" si="8"/>
        <v>T-heat_only_10</v>
      </c>
      <c r="G344" s="14">
        <v>17.993437921401949</v>
      </c>
      <c r="H344" s="3">
        <f t="shared" si="9"/>
        <v>5.3720254014521546E-2</v>
      </c>
      <c r="I344" s="3">
        <f>VLOOKUP(B344,key!A:E,5,FALSE)</f>
        <v>7.5</v>
      </c>
      <c r="J344" s="3">
        <f>VLOOKUP(B344,key!A:J,8,FALSE)</f>
        <v>52</v>
      </c>
      <c r="K344" s="3">
        <f>ROUND(VLOOKUP(B344,key!A:J,10,FALSE),1)</f>
        <v>2.5</v>
      </c>
    </row>
    <row r="345" spans="1:11" x14ac:dyDescent="0.4">
      <c r="A345" s="3">
        <v>10</v>
      </c>
      <c r="B345" s="3" t="s">
        <v>613</v>
      </c>
      <c r="C345" s="3" t="s">
        <v>541</v>
      </c>
      <c r="D345" s="3" t="s">
        <v>1</v>
      </c>
      <c r="E345" s="3" t="s">
        <v>644</v>
      </c>
      <c r="F345" s="3" t="str">
        <f t="shared" si="8"/>
        <v>T-heat_only_10</v>
      </c>
      <c r="G345" s="14">
        <v>18.207418283486007</v>
      </c>
      <c r="H345" s="3">
        <f t="shared" si="9"/>
        <v>5.096165853334448E-2</v>
      </c>
      <c r="I345" s="3">
        <f>VLOOKUP(B345,key!A:E,5,FALSE)</f>
        <v>8</v>
      </c>
      <c r="J345" s="3">
        <f>VLOOKUP(B345,key!A:J,8,FALSE)</f>
        <v>83</v>
      </c>
      <c r="K345" s="3">
        <f>ROUND(VLOOKUP(B345,key!A:J,10,FALSE),1)</f>
        <v>3.8</v>
      </c>
    </row>
    <row r="346" spans="1:11" x14ac:dyDescent="0.4">
      <c r="A346" s="3">
        <v>10</v>
      </c>
      <c r="B346" s="3" t="s">
        <v>614</v>
      </c>
      <c r="C346" s="3" t="s">
        <v>541</v>
      </c>
      <c r="D346" s="3" t="s">
        <v>1</v>
      </c>
      <c r="E346" s="3" t="s">
        <v>644</v>
      </c>
      <c r="F346" s="3" t="str">
        <f t="shared" si="8"/>
        <v>T-heat_only_10</v>
      </c>
      <c r="G346" s="14">
        <v>18.308612311500298</v>
      </c>
      <c r="H346" s="3">
        <f t="shared" si="9"/>
        <v>4.6062827493537128E-2</v>
      </c>
      <c r="I346" s="3">
        <f>VLOOKUP(B346,key!A:E,5,FALSE)</f>
        <v>8.9</v>
      </c>
      <c r="J346" s="3">
        <f>VLOOKUP(B346,key!A:J,8,FALSE)</f>
        <v>88</v>
      </c>
      <c r="K346" s="3">
        <f>ROUND(VLOOKUP(B346,key!A:J,10,FALSE),1)</f>
        <v>4</v>
      </c>
    </row>
    <row r="347" spans="1:11" x14ac:dyDescent="0.4">
      <c r="A347" s="3">
        <v>10</v>
      </c>
      <c r="B347" s="3" t="s">
        <v>615</v>
      </c>
      <c r="C347" s="3" t="s">
        <v>541</v>
      </c>
      <c r="D347" s="3" t="s">
        <v>1</v>
      </c>
      <c r="E347" s="3" t="s">
        <v>644</v>
      </c>
      <c r="F347" s="3" t="str">
        <f t="shared" si="8"/>
        <v>T-heat_only_10</v>
      </c>
      <c r="G347" s="14">
        <v>18.349786245593549</v>
      </c>
      <c r="H347" s="3">
        <f t="shared" si="9"/>
        <v>5.3361183772455578E-2</v>
      </c>
      <c r="I347" s="3">
        <f>VLOOKUP(B347,key!A:E,5,FALSE)</f>
        <v>7.7</v>
      </c>
      <c r="J347" s="3">
        <f>VLOOKUP(B347,key!A:J,8,FALSE)</f>
        <v>65</v>
      </c>
      <c r="K347" s="3">
        <f>ROUND(VLOOKUP(B347,key!A:J,10,FALSE),1)</f>
        <v>3.1</v>
      </c>
    </row>
    <row r="348" spans="1:11" x14ac:dyDescent="0.4">
      <c r="A348" s="3">
        <v>10</v>
      </c>
      <c r="B348" s="3" t="s">
        <v>616</v>
      </c>
      <c r="C348" s="3" t="s">
        <v>541</v>
      </c>
      <c r="D348" s="3" t="s">
        <v>1</v>
      </c>
      <c r="E348" s="3" t="s">
        <v>644</v>
      </c>
      <c r="F348" s="3" t="str">
        <f t="shared" si="8"/>
        <v>T-heat_only_10</v>
      </c>
      <c r="G348" s="14">
        <v>18.461514263778881</v>
      </c>
      <c r="H348" s="3">
        <f t="shared" si="9"/>
        <v>4.9212248141867226E-2</v>
      </c>
      <c r="I348" s="3">
        <f>VLOOKUP(B348,key!A:E,5,FALSE)</f>
        <v>8.4</v>
      </c>
      <c r="J348" s="3">
        <f>VLOOKUP(B348,key!A:J,8,FALSE)</f>
        <v>85</v>
      </c>
      <c r="K348" s="3">
        <f>ROUND(VLOOKUP(B348,key!A:J,10,FALSE),1)</f>
        <v>3.9</v>
      </c>
    </row>
    <row r="349" spans="1:11" x14ac:dyDescent="0.4">
      <c r="A349" s="3">
        <v>10</v>
      </c>
      <c r="B349" s="3" t="s">
        <v>617</v>
      </c>
      <c r="C349" s="3" t="s">
        <v>541</v>
      </c>
      <c r="D349" s="3" t="s">
        <v>1</v>
      </c>
      <c r="E349" s="3" t="s">
        <v>644</v>
      </c>
      <c r="F349" s="3" t="str">
        <f t="shared" si="8"/>
        <v>T-heat_only_10</v>
      </c>
      <c r="G349" s="14">
        <v>42.32932564938389</v>
      </c>
      <c r="H349" s="3">
        <f t="shared" si="9"/>
        <v>0.10083206634037153</v>
      </c>
      <c r="I349" s="3">
        <f>VLOOKUP(B349,key!A:E,5,FALSE)</f>
        <v>9.4</v>
      </c>
      <c r="J349" s="3">
        <f>VLOOKUP(B349,key!A:J,8,FALSE)</f>
        <v>115</v>
      </c>
      <c r="K349" s="3">
        <f>ROUND(VLOOKUP(B349,key!A:J,10,FALSE),1)</f>
        <v>5.0999999999999996</v>
      </c>
    </row>
    <row r="350" spans="1:11" x14ac:dyDescent="0.4">
      <c r="A350" s="3">
        <v>10</v>
      </c>
      <c r="B350" s="3" t="s">
        <v>619</v>
      </c>
      <c r="C350" s="3" t="s">
        <v>541</v>
      </c>
      <c r="D350" s="3" t="s">
        <v>1</v>
      </c>
      <c r="E350" s="3" t="s">
        <v>644</v>
      </c>
      <c r="F350" s="3" t="str">
        <f t="shared" si="8"/>
        <v>T-heat_only_10</v>
      </c>
      <c r="G350" s="14">
        <v>42.443380381970186</v>
      </c>
      <c r="H350" s="3">
        <f t="shared" si="9"/>
        <v>0.1218429861290632</v>
      </c>
      <c r="I350" s="3">
        <f>VLOOKUP(B350,key!A:E,5,FALSE)</f>
        <v>7.8</v>
      </c>
      <c r="J350" s="3">
        <f>VLOOKUP(B350,key!A:J,8,FALSE)</f>
        <v>80</v>
      </c>
      <c r="K350" s="3">
        <f>ROUND(VLOOKUP(B350,key!A:J,10,FALSE),1)</f>
        <v>3.7</v>
      </c>
    </row>
    <row r="351" spans="1:11" x14ac:dyDescent="0.4">
      <c r="A351" s="3">
        <v>10</v>
      </c>
      <c r="B351" s="3" t="s">
        <v>620</v>
      </c>
      <c r="C351" s="3" t="s">
        <v>541</v>
      </c>
      <c r="D351" s="3" t="s">
        <v>1</v>
      </c>
      <c r="E351" s="3" t="s">
        <v>644</v>
      </c>
      <c r="F351" s="3" t="str">
        <f t="shared" si="8"/>
        <v>T-heat_only_10</v>
      </c>
      <c r="G351" s="14">
        <v>42.842214266489336</v>
      </c>
      <c r="H351" s="3">
        <f t="shared" si="9"/>
        <v>0.11285950841341888</v>
      </c>
      <c r="I351" s="3">
        <f>VLOOKUP(B351,key!A:E,5,FALSE)</f>
        <v>8.5</v>
      </c>
      <c r="J351" s="3">
        <f>VLOOKUP(B351,key!A:J,8,FALSE)</f>
        <v>93</v>
      </c>
      <c r="K351" s="3">
        <f>ROUND(VLOOKUP(B351,key!A:J,10,FALSE),1)</f>
        <v>4.2</v>
      </c>
    </row>
    <row r="352" spans="1:11" x14ac:dyDescent="0.4">
      <c r="A352" s="3">
        <v>10</v>
      </c>
      <c r="B352" s="3" t="s">
        <v>621</v>
      </c>
      <c r="C352" s="3" t="s">
        <v>541</v>
      </c>
      <c r="D352" s="3" t="s">
        <v>1</v>
      </c>
      <c r="E352" s="3" t="s">
        <v>644</v>
      </c>
      <c r="F352" s="3" t="str">
        <f t="shared" si="8"/>
        <v>T-heat_only_10</v>
      </c>
      <c r="G352" s="14">
        <v>38.350886883780518</v>
      </c>
      <c r="H352" s="3">
        <f t="shared" si="9"/>
        <v>9.54153116855814E-2</v>
      </c>
      <c r="I352" s="3">
        <f>VLOOKUP(B352,key!A:E,5,FALSE)</f>
        <v>9</v>
      </c>
      <c r="J352" s="3">
        <f>VLOOKUP(B352,key!A:J,8,FALSE)</f>
        <v>71</v>
      </c>
      <c r="K352" s="3">
        <f>ROUND(VLOOKUP(B352,key!A:J,10,FALSE),1)</f>
        <v>3.3</v>
      </c>
    </row>
    <row r="353" spans="1:11" x14ac:dyDescent="0.4">
      <c r="A353" s="3">
        <v>10</v>
      </c>
      <c r="B353" s="3" t="s">
        <v>623</v>
      </c>
      <c r="C353" s="3" t="s">
        <v>541</v>
      </c>
      <c r="D353" s="3" t="s">
        <v>1</v>
      </c>
      <c r="E353" s="3" t="s">
        <v>644</v>
      </c>
      <c r="F353" s="3" t="str">
        <f t="shared" si="8"/>
        <v>T-heat_only_10</v>
      </c>
      <c r="G353" s="14">
        <v>16.702550869713562</v>
      </c>
      <c r="H353" s="3">
        <f t="shared" si="9"/>
        <v>4.6749609461665474E-2</v>
      </c>
      <c r="I353" s="3">
        <f>VLOOKUP(B353,key!A:E,5,FALSE)</f>
        <v>8</v>
      </c>
      <c r="J353" s="3">
        <f>VLOOKUP(B353,key!A:J,8,FALSE)</f>
        <v>77</v>
      </c>
      <c r="K353" s="3">
        <f>ROUND(VLOOKUP(B353,key!A:J,10,FALSE),1)</f>
        <v>3.5</v>
      </c>
    </row>
    <row r="354" spans="1:11" x14ac:dyDescent="0.4">
      <c r="A354" s="3">
        <v>10</v>
      </c>
      <c r="B354" s="3" t="s">
        <v>624</v>
      </c>
      <c r="C354" s="3" t="s">
        <v>541</v>
      </c>
      <c r="D354" s="3" t="s">
        <v>1</v>
      </c>
      <c r="E354" s="3" t="s">
        <v>644</v>
      </c>
      <c r="F354" s="3" t="str">
        <f t="shared" si="8"/>
        <v>T-heat_only_10</v>
      </c>
      <c r="G354" s="14">
        <v>16.765821615104983</v>
      </c>
      <c r="H354" s="3">
        <f t="shared" si="9"/>
        <v>3.8307511128409216E-2</v>
      </c>
      <c r="I354" s="3">
        <f>VLOOKUP(B354,key!A:E,5,FALSE)</f>
        <v>9.8000000000000007</v>
      </c>
      <c r="J354" s="3">
        <f>VLOOKUP(B354,key!A:J,8,FALSE)</f>
        <v>119</v>
      </c>
      <c r="K354" s="3">
        <f>ROUND(VLOOKUP(B354,key!A:J,10,FALSE),1)</f>
        <v>5.2</v>
      </c>
    </row>
    <row r="355" spans="1:11" x14ac:dyDescent="0.4">
      <c r="A355" s="3">
        <v>10</v>
      </c>
      <c r="B355" s="3" t="s">
        <v>625</v>
      </c>
      <c r="C355" s="3" t="s">
        <v>541</v>
      </c>
      <c r="D355" s="3" t="s">
        <v>1</v>
      </c>
      <c r="E355" s="3" t="s">
        <v>644</v>
      </c>
      <c r="F355" s="3" t="str">
        <f t="shared" si="8"/>
        <v>T-heat_only_10</v>
      </c>
      <c r="G355" s="14">
        <v>17.123920684195753</v>
      </c>
      <c r="H355" s="3">
        <f t="shared" si="9"/>
        <v>3.7226409803964682E-2</v>
      </c>
      <c r="I355" s="3">
        <f>VLOOKUP(B355,key!A:E,5,FALSE)</f>
        <v>10.3</v>
      </c>
      <c r="J355" s="3">
        <f>VLOOKUP(B355,key!A:J,8,FALSE)</f>
        <v>132</v>
      </c>
      <c r="K355" s="3">
        <f>ROUND(VLOOKUP(B355,key!A:J,10,FALSE),1)</f>
        <v>5.7</v>
      </c>
    </row>
    <row r="356" spans="1:11" x14ac:dyDescent="0.4">
      <c r="A356" s="3">
        <v>10</v>
      </c>
      <c r="B356" s="3" t="s">
        <v>627</v>
      </c>
      <c r="C356" s="3" t="s">
        <v>541</v>
      </c>
      <c r="D356" s="3" t="s">
        <v>1</v>
      </c>
      <c r="E356" s="3" t="s">
        <v>644</v>
      </c>
      <c r="F356" s="3" t="str">
        <f t="shared" si="8"/>
        <v>T-heat_only_10</v>
      </c>
      <c r="G356" s="14">
        <v>17.356690462976459</v>
      </c>
      <c r="H356" s="3">
        <f t="shared" si="9"/>
        <v>4.6267155867134147E-2</v>
      </c>
      <c r="I356" s="3">
        <f>VLOOKUP(B356,key!A:E,5,FALSE)</f>
        <v>8.4</v>
      </c>
      <c r="J356" s="3">
        <f>VLOOKUP(B356,key!A:J,8,FALSE)</f>
        <v>83</v>
      </c>
      <c r="K356" s="3">
        <f>ROUND(VLOOKUP(B356,key!A:J,10,FALSE),1)</f>
        <v>3.8</v>
      </c>
    </row>
    <row r="357" spans="1:11" x14ac:dyDescent="0.4">
      <c r="A357" s="3">
        <v>10</v>
      </c>
      <c r="B357" s="3" t="s">
        <v>628</v>
      </c>
      <c r="C357" s="3" t="s">
        <v>541</v>
      </c>
      <c r="D357" s="3" t="s">
        <v>1</v>
      </c>
      <c r="E357" s="3" t="s">
        <v>644</v>
      </c>
      <c r="F357" s="3" t="str">
        <f t="shared" si="8"/>
        <v>T-heat_only_10</v>
      </c>
      <c r="G357" s="14">
        <v>17.360882444137843</v>
      </c>
      <c r="H357" s="3">
        <f t="shared" si="9"/>
        <v>4.0493539006119447E-2</v>
      </c>
      <c r="I357" s="3">
        <f>VLOOKUP(B357,key!A:E,5,FALSE)</f>
        <v>9.6</v>
      </c>
      <c r="J357" s="3">
        <f>VLOOKUP(B357,key!A:J,8,FALSE)</f>
        <v>90</v>
      </c>
      <c r="K357" s="3">
        <f>ROUND(VLOOKUP(B357,key!A:J,10,FALSE),1)</f>
        <v>4.0999999999999996</v>
      </c>
    </row>
    <row r="358" spans="1:11" x14ac:dyDescent="0.4">
      <c r="A358" s="3">
        <v>10</v>
      </c>
      <c r="B358" s="3" t="s">
        <v>629</v>
      </c>
      <c r="C358" s="3" t="s">
        <v>541</v>
      </c>
      <c r="D358" s="3" t="s">
        <v>1</v>
      </c>
      <c r="E358" s="3" t="s">
        <v>644</v>
      </c>
      <c r="F358" s="3" t="str">
        <f t="shared" si="8"/>
        <v>T-heat_only_10</v>
      </c>
      <c r="G358" s="14">
        <v>43.424819483037666</v>
      </c>
      <c r="H358" s="3">
        <f t="shared" si="9"/>
        <v>0.14092047620200285</v>
      </c>
      <c r="I358" s="3">
        <f>VLOOKUP(B358,key!A:E,5,FALSE)</f>
        <v>6.9</v>
      </c>
      <c r="J358" s="3">
        <f>VLOOKUP(B358,key!A:J,8,FALSE)</f>
        <v>53</v>
      </c>
      <c r="K358" s="3">
        <f>ROUND(VLOOKUP(B358,key!A:J,10,FALSE),1)</f>
        <v>2.6</v>
      </c>
    </row>
    <row r="359" spans="1:11" x14ac:dyDescent="0.4">
      <c r="A359" s="3">
        <v>10</v>
      </c>
      <c r="B359" s="3" t="s">
        <v>630</v>
      </c>
      <c r="C359" s="3" t="s">
        <v>541</v>
      </c>
      <c r="D359" s="3" t="s">
        <v>1</v>
      </c>
      <c r="E359" s="3" t="s">
        <v>644</v>
      </c>
      <c r="F359" s="3" t="str">
        <f t="shared" si="8"/>
        <v>T-heat_only_10</v>
      </c>
      <c r="G359" s="14">
        <v>44.427555272062619</v>
      </c>
      <c r="H359" s="3">
        <f t="shared" si="9"/>
        <v>0.12281532675888972</v>
      </c>
      <c r="I359" s="3">
        <f>VLOOKUP(B359,key!A:E,5,FALSE)</f>
        <v>8.1</v>
      </c>
      <c r="J359" s="3">
        <f>VLOOKUP(B359,key!A:J,8,FALSE)</f>
        <v>79</v>
      </c>
      <c r="K359" s="3">
        <f>ROUND(VLOOKUP(B359,key!A:J,10,FALSE),1)</f>
        <v>3.6</v>
      </c>
    </row>
    <row r="360" spans="1:11" x14ac:dyDescent="0.4">
      <c r="A360" s="3">
        <v>10</v>
      </c>
      <c r="B360" s="3" t="s">
        <v>631</v>
      </c>
      <c r="C360" s="3" t="s">
        <v>541</v>
      </c>
      <c r="D360" s="3" t="s">
        <v>1</v>
      </c>
      <c r="E360" s="3" t="s">
        <v>644</v>
      </c>
      <c r="F360" s="3" t="str">
        <f t="shared" si="8"/>
        <v>T-heat_only_10</v>
      </c>
      <c r="G360" s="14">
        <v>44.619806736233983</v>
      </c>
      <c r="H360" s="3">
        <f t="shared" si="9"/>
        <v>0.14071957254442016</v>
      </c>
      <c r="I360" s="3">
        <f>VLOOKUP(B360,key!A:E,5,FALSE)</f>
        <v>7.1</v>
      </c>
      <c r="J360" s="3">
        <f>VLOOKUP(B360,key!A:J,8,FALSE)</f>
        <v>50</v>
      </c>
      <c r="K360" s="3">
        <f>ROUND(VLOOKUP(B360,key!A:J,10,FALSE),1)</f>
        <v>2.5</v>
      </c>
    </row>
    <row r="361" spans="1:11" x14ac:dyDescent="0.4">
      <c r="A361" s="3">
        <v>10</v>
      </c>
      <c r="B361" s="3" t="s">
        <v>632</v>
      </c>
      <c r="C361" s="3" t="s">
        <v>541</v>
      </c>
      <c r="D361" s="3" t="s">
        <v>1</v>
      </c>
      <c r="E361" s="3" t="s">
        <v>644</v>
      </c>
      <c r="F361" s="3" t="str">
        <f t="shared" si="8"/>
        <v>T-heat_only_10</v>
      </c>
      <c r="G361" s="14">
        <v>47.129790043825807</v>
      </c>
      <c r="H361" s="3">
        <f t="shared" si="9"/>
        <v>0.14863542435941982</v>
      </c>
      <c r="I361" s="3">
        <f>VLOOKUP(B361,key!A:E,5,FALSE)</f>
        <v>7.1</v>
      </c>
      <c r="J361" s="3">
        <f>VLOOKUP(B361,key!A:J,8,FALSE)</f>
        <v>50</v>
      </c>
      <c r="K361" s="3">
        <f>ROUND(VLOOKUP(B361,key!A:J,10,FALSE),1)</f>
        <v>2.5</v>
      </c>
    </row>
    <row r="362" spans="1:11" x14ac:dyDescent="0.4">
      <c r="A362" s="3">
        <v>10</v>
      </c>
      <c r="B362" s="3" t="s">
        <v>633</v>
      </c>
      <c r="C362" s="3" t="s">
        <v>541</v>
      </c>
      <c r="D362" s="3" t="s">
        <v>1</v>
      </c>
      <c r="E362" s="3" t="s">
        <v>644</v>
      </c>
      <c r="F362" s="3" t="str">
        <f t="shared" si="8"/>
        <v>T-heat_only_10</v>
      </c>
      <c r="G362" s="14">
        <v>38.982856724721969</v>
      </c>
      <c r="H362" s="3">
        <f t="shared" si="9"/>
        <v>0.11485376611642047</v>
      </c>
      <c r="I362" s="3">
        <f>VLOOKUP(B362,key!A:E,5,FALSE)</f>
        <v>7.6</v>
      </c>
      <c r="J362" s="3">
        <f>VLOOKUP(B362,key!A:J,8,FALSE)</f>
        <v>75</v>
      </c>
      <c r="K362" s="3">
        <f>ROUND(VLOOKUP(B362,key!A:J,10,FALSE),1)</f>
        <v>3.5</v>
      </c>
    </row>
  </sheetData>
  <sortState xmlns:xlrd2="http://schemas.microsoft.com/office/spreadsheetml/2017/richdata2" ref="A2:K364">
    <sortCondition ref="A2:A364"/>
    <sortCondition ref="D2:D364"/>
    <sortCondition ref="B2:B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D2C-E512-499D-8CF4-F3CFB19F2C11}">
  <dimension ref="A1:G33"/>
  <sheetViews>
    <sheetView workbookViewId="0">
      <pane ySplit="1" topLeftCell="A2" activePane="bottomLeft" state="frozen"/>
      <selection pane="bottomLeft" activeCell="I33" sqref="I33"/>
    </sheetView>
  </sheetViews>
  <sheetFormatPr defaultRowHeight="14.6" x14ac:dyDescent="0.4"/>
  <cols>
    <col min="1" max="7" width="9.23046875" style="3"/>
  </cols>
  <sheetData>
    <row r="1" spans="1:7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</row>
    <row r="2" spans="1:7" x14ac:dyDescent="0.4">
      <c r="A2" s="3">
        <v>-10</v>
      </c>
      <c r="B2" s="3" t="s">
        <v>150</v>
      </c>
      <c r="C2" s="3" t="s">
        <v>542</v>
      </c>
      <c r="D2" s="3" t="s">
        <v>2</v>
      </c>
      <c r="E2" s="3" t="s">
        <v>532</v>
      </c>
      <c r="F2" s="3">
        <v>42.345538824268857</v>
      </c>
      <c r="G2" s="3">
        <v>0.1102540072747422</v>
      </c>
    </row>
    <row r="3" spans="1:7" x14ac:dyDescent="0.4">
      <c r="A3" s="3">
        <v>1</v>
      </c>
      <c r="B3" s="3" t="s">
        <v>150</v>
      </c>
      <c r="C3" s="3" t="s">
        <v>542</v>
      </c>
      <c r="D3" s="3" t="s">
        <v>2</v>
      </c>
      <c r="E3" s="3" t="s">
        <v>534</v>
      </c>
      <c r="F3" s="3">
        <v>56.757177679734795</v>
      </c>
      <c r="G3" s="3">
        <v>0.14777722646922445</v>
      </c>
    </row>
    <row r="4" spans="1:7" x14ac:dyDescent="0.4">
      <c r="A4" s="3">
        <v>2</v>
      </c>
      <c r="B4" s="3" t="s">
        <v>150</v>
      </c>
      <c r="C4" s="3" t="s">
        <v>542</v>
      </c>
      <c r="D4" s="3" t="s">
        <v>2</v>
      </c>
      <c r="E4" s="3" t="s">
        <v>536</v>
      </c>
      <c r="F4" s="3">
        <v>51.078305766710514</v>
      </c>
      <c r="G4" s="3">
        <v>0.13299129145469418</v>
      </c>
    </row>
    <row r="5" spans="1:7" x14ac:dyDescent="0.4">
      <c r="A5" s="3">
        <v>-10</v>
      </c>
      <c r="B5" s="3" t="s">
        <v>145</v>
      </c>
      <c r="C5" s="3" t="s">
        <v>542</v>
      </c>
      <c r="D5" s="3" t="s">
        <v>2</v>
      </c>
      <c r="E5" s="3" t="s">
        <v>532</v>
      </c>
      <c r="F5" s="3">
        <v>40.609513472258968</v>
      </c>
      <c r="G5" s="3">
        <v>9.0030898354316935E-2</v>
      </c>
    </row>
    <row r="6" spans="1:7" x14ac:dyDescent="0.4">
      <c r="A6" s="3">
        <v>1</v>
      </c>
      <c r="B6" s="3" t="s">
        <v>145</v>
      </c>
      <c r="C6" s="3" t="s">
        <v>542</v>
      </c>
      <c r="D6" s="3" t="s">
        <v>2</v>
      </c>
      <c r="E6" s="3" t="s">
        <v>534</v>
      </c>
      <c r="F6" s="3">
        <v>47.517003294142725</v>
      </c>
      <c r="G6" s="3">
        <v>0.10534473643962956</v>
      </c>
    </row>
    <row r="7" spans="1:7" x14ac:dyDescent="0.4">
      <c r="A7" s="3">
        <v>2</v>
      </c>
      <c r="B7" s="3" t="s">
        <v>145</v>
      </c>
      <c r="C7" s="3" t="s">
        <v>542</v>
      </c>
      <c r="D7" s="3" t="s">
        <v>2</v>
      </c>
      <c r="E7" s="3" t="s">
        <v>536</v>
      </c>
      <c r="F7" s="3">
        <v>131.37844027650792</v>
      </c>
      <c r="G7" s="3">
        <v>0.29126473062926417</v>
      </c>
    </row>
    <row r="8" spans="1:7" x14ac:dyDescent="0.4">
      <c r="A8" s="3">
        <v>6</v>
      </c>
      <c r="B8" s="3" t="s">
        <v>145</v>
      </c>
      <c r="C8" s="3" t="s">
        <v>542</v>
      </c>
      <c r="D8" s="3" t="s">
        <v>2</v>
      </c>
      <c r="E8" s="3" t="s">
        <v>539</v>
      </c>
      <c r="F8" s="3">
        <v>43.203783002979449</v>
      </c>
      <c r="G8" s="3">
        <v>9.578236879691529E-2</v>
      </c>
    </row>
    <row r="9" spans="1:7" x14ac:dyDescent="0.4">
      <c r="A9" s="3">
        <v>-10</v>
      </c>
      <c r="B9" s="3" t="s">
        <v>194</v>
      </c>
      <c r="C9" s="3" t="s">
        <v>542</v>
      </c>
      <c r="D9" s="3" t="s">
        <v>1</v>
      </c>
      <c r="E9" s="3" t="s">
        <v>533</v>
      </c>
      <c r="F9" s="3">
        <v>68.514305452529541</v>
      </c>
      <c r="G9" s="3">
        <v>0.18940062671200261</v>
      </c>
    </row>
    <row r="10" spans="1:7" x14ac:dyDescent="0.4">
      <c r="A10" s="3">
        <v>1</v>
      </c>
      <c r="B10" s="3" t="s">
        <v>194</v>
      </c>
      <c r="C10" s="3" t="s">
        <v>542</v>
      </c>
      <c r="D10" s="3" t="s">
        <v>1</v>
      </c>
      <c r="E10" s="3" t="s">
        <v>535</v>
      </c>
      <c r="F10" s="3">
        <v>23.049763715514189</v>
      </c>
      <c r="G10" s="3">
        <v>6.3718659401819658E-2</v>
      </c>
    </row>
    <row r="11" spans="1:7" x14ac:dyDescent="0.4">
      <c r="A11" s="3">
        <v>2</v>
      </c>
      <c r="B11" s="3" t="s">
        <v>194</v>
      </c>
      <c r="C11" s="3" t="s">
        <v>542</v>
      </c>
      <c r="D11" s="3" t="s">
        <v>1</v>
      </c>
      <c r="E11" s="3" t="s">
        <v>537</v>
      </c>
      <c r="F11" s="3">
        <v>7.1153918779123444</v>
      </c>
      <c r="G11" s="3">
        <v>1.9669756149127478E-2</v>
      </c>
    </row>
    <row r="12" spans="1:7" x14ac:dyDescent="0.4">
      <c r="A12" s="3">
        <v>-10</v>
      </c>
      <c r="B12" s="3" t="s">
        <v>157</v>
      </c>
      <c r="C12" s="3" t="s">
        <v>542</v>
      </c>
      <c r="D12" s="3" t="s">
        <v>1</v>
      </c>
      <c r="E12" s="3" t="s">
        <v>533</v>
      </c>
      <c r="F12" s="3">
        <v>45.772160632494149</v>
      </c>
      <c r="G12" s="3">
        <v>0.11515865338940462</v>
      </c>
    </row>
    <row r="13" spans="1:7" x14ac:dyDescent="0.4">
      <c r="A13" s="3">
        <v>1</v>
      </c>
      <c r="B13" s="3" t="s">
        <v>157</v>
      </c>
      <c r="C13" s="3" t="s">
        <v>542</v>
      </c>
      <c r="D13" s="3" t="s">
        <v>1</v>
      </c>
      <c r="E13" s="3" t="s">
        <v>535</v>
      </c>
      <c r="F13" s="3">
        <v>149.32621068308484</v>
      </c>
      <c r="G13" s="3">
        <v>0.37569136130748448</v>
      </c>
    </row>
    <row r="14" spans="1:7" x14ac:dyDescent="0.4">
      <c r="A14" s="3">
        <v>2</v>
      </c>
      <c r="B14" s="3" t="s">
        <v>157</v>
      </c>
      <c r="C14" s="3" t="s">
        <v>542</v>
      </c>
      <c r="D14" s="3" t="s">
        <v>1</v>
      </c>
      <c r="E14" s="3" t="s">
        <v>537</v>
      </c>
      <c r="F14" s="3">
        <v>17.657896867866896</v>
      </c>
      <c r="G14" s="3">
        <v>4.4425685763869377E-2</v>
      </c>
    </row>
    <row r="15" spans="1:7" x14ac:dyDescent="0.4">
      <c r="A15" s="3">
        <v>-10</v>
      </c>
      <c r="B15" s="3" t="s">
        <v>188</v>
      </c>
      <c r="C15" s="3" t="s">
        <v>542</v>
      </c>
      <c r="D15" s="3" t="s">
        <v>1</v>
      </c>
      <c r="E15" s="3" t="s">
        <v>533</v>
      </c>
      <c r="F15" s="3">
        <v>61.590808376402094</v>
      </c>
      <c r="G15" s="3">
        <v>0.13654622610251174</v>
      </c>
    </row>
    <row r="16" spans="1:7" x14ac:dyDescent="0.4">
      <c r="A16" s="3">
        <v>1</v>
      </c>
      <c r="B16" s="3" t="s">
        <v>188</v>
      </c>
      <c r="C16" s="3" t="s">
        <v>542</v>
      </c>
      <c r="D16" s="3" t="s">
        <v>1</v>
      </c>
      <c r="E16" s="3" t="s">
        <v>535</v>
      </c>
      <c r="F16" s="3">
        <v>119.50845697534015</v>
      </c>
      <c r="G16" s="3">
        <v>0.26494909252675658</v>
      </c>
    </row>
    <row r="17" spans="1:7" x14ac:dyDescent="0.4">
      <c r="A17" s="3">
        <v>2</v>
      </c>
      <c r="B17" s="3" t="s">
        <v>188</v>
      </c>
      <c r="C17" s="3" t="s">
        <v>542</v>
      </c>
      <c r="D17" s="3" t="s">
        <v>1</v>
      </c>
      <c r="E17" s="3" t="s">
        <v>537</v>
      </c>
      <c r="F17" s="3">
        <v>17.677769261463055</v>
      </c>
      <c r="G17" s="3">
        <v>3.9191443369472029E-2</v>
      </c>
    </row>
    <row r="18" spans="1:7" x14ac:dyDescent="0.4">
      <c r="A18" s="3">
        <v>-10</v>
      </c>
      <c r="B18" s="3" t="s">
        <v>4</v>
      </c>
      <c r="C18" s="3" t="s">
        <v>542</v>
      </c>
      <c r="D18" s="3" t="s">
        <v>1</v>
      </c>
      <c r="E18" s="3" t="s">
        <v>533</v>
      </c>
      <c r="F18" s="3">
        <v>11.789901809490914</v>
      </c>
      <c r="G18" s="3">
        <v>3.2591949620473168E-2</v>
      </c>
    </row>
    <row r="19" spans="1:7" x14ac:dyDescent="0.4">
      <c r="A19" s="3">
        <v>1</v>
      </c>
      <c r="B19" s="3" t="s">
        <v>4</v>
      </c>
      <c r="C19" s="3" t="s">
        <v>542</v>
      </c>
      <c r="D19" s="3" t="s">
        <v>1</v>
      </c>
      <c r="E19" s="3" t="s">
        <v>535</v>
      </c>
      <c r="F19" s="3">
        <v>80.123219400777771</v>
      </c>
      <c r="G19" s="3">
        <v>0.22149225433227132</v>
      </c>
    </row>
    <row r="20" spans="1:7" x14ac:dyDescent="0.4">
      <c r="A20" s="3">
        <v>2</v>
      </c>
      <c r="B20" s="3" t="s">
        <v>4</v>
      </c>
      <c r="C20" s="3" t="s">
        <v>542</v>
      </c>
      <c r="D20" s="3" t="s">
        <v>1</v>
      </c>
      <c r="E20" s="3" t="s">
        <v>537</v>
      </c>
      <c r="F20" s="3">
        <v>18.438504683067634</v>
      </c>
      <c r="G20" s="3">
        <v>5.0971316421281346E-2</v>
      </c>
    </row>
    <row r="21" spans="1:7" x14ac:dyDescent="0.4">
      <c r="A21" s="3">
        <v>-10</v>
      </c>
      <c r="B21" s="3" t="s">
        <v>155</v>
      </c>
      <c r="C21" s="3" t="s">
        <v>542</v>
      </c>
      <c r="D21" s="3" t="s">
        <v>1</v>
      </c>
      <c r="E21" s="3" t="s">
        <v>533</v>
      </c>
      <c r="F21" s="3">
        <v>44.876818375414615</v>
      </c>
      <c r="G21" s="3">
        <v>9.479847806268242E-2</v>
      </c>
    </row>
    <row r="22" spans="1:7" x14ac:dyDescent="0.4">
      <c r="A22" s="3">
        <v>1</v>
      </c>
      <c r="B22" s="3" t="s">
        <v>155</v>
      </c>
      <c r="C22" s="3" t="s">
        <v>542</v>
      </c>
      <c r="D22" s="3" t="s">
        <v>1</v>
      </c>
      <c r="E22" s="3" t="s">
        <v>535</v>
      </c>
      <c r="F22" s="3">
        <v>78.451745511470449</v>
      </c>
      <c r="G22" s="3">
        <v>0.16572266807405026</v>
      </c>
    </row>
    <row r="23" spans="1:7" x14ac:dyDescent="0.4">
      <c r="A23" s="3">
        <v>2</v>
      </c>
      <c r="B23" s="3" t="s">
        <v>155</v>
      </c>
      <c r="C23" s="3" t="s">
        <v>542</v>
      </c>
      <c r="D23" s="3" t="s">
        <v>1</v>
      </c>
      <c r="E23" s="3" t="s">
        <v>537</v>
      </c>
      <c r="F23" s="3">
        <v>4.7731853388907552</v>
      </c>
      <c r="G23" s="3">
        <v>1.0082949772701485E-2</v>
      </c>
    </row>
    <row r="24" spans="1:7" x14ac:dyDescent="0.4">
      <c r="A24" s="3">
        <v>-10</v>
      </c>
      <c r="B24" s="3" t="s">
        <v>63</v>
      </c>
      <c r="C24" s="3" t="s">
        <v>542</v>
      </c>
      <c r="D24" s="3" t="s">
        <v>1</v>
      </c>
      <c r="E24" s="3" t="s">
        <v>533</v>
      </c>
      <c r="F24" s="3">
        <v>14.951673944865945</v>
      </c>
      <c r="G24" s="3">
        <v>3.892929488340939E-2</v>
      </c>
    </row>
    <row r="25" spans="1:7" x14ac:dyDescent="0.4">
      <c r="A25" s="3">
        <v>-10</v>
      </c>
      <c r="B25" s="3" t="s">
        <v>115</v>
      </c>
      <c r="C25" s="3" t="s">
        <v>542</v>
      </c>
      <c r="D25" s="3" t="s">
        <v>1</v>
      </c>
      <c r="E25" s="3" t="s">
        <v>533</v>
      </c>
      <c r="F25" s="3">
        <v>29.03075411275168</v>
      </c>
      <c r="G25" s="3">
        <v>7.8318686652003533E-2</v>
      </c>
    </row>
    <row r="26" spans="1:7" x14ac:dyDescent="0.4">
      <c r="A26" s="3">
        <v>1</v>
      </c>
      <c r="B26" s="3" t="s">
        <v>115</v>
      </c>
      <c r="C26" s="3" t="s">
        <v>542</v>
      </c>
      <c r="D26" s="3" t="s">
        <v>1</v>
      </c>
      <c r="E26" s="3" t="s">
        <v>535</v>
      </c>
      <c r="F26" s="3">
        <v>71.331747408229404</v>
      </c>
      <c r="G26" s="3">
        <v>0.19243760433874091</v>
      </c>
    </row>
    <row r="27" spans="1:7" x14ac:dyDescent="0.4">
      <c r="A27" s="3">
        <v>2</v>
      </c>
      <c r="B27" s="3" t="s">
        <v>115</v>
      </c>
      <c r="C27" s="3" t="s">
        <v>542</v>
      </c>
      <c r="D27" s="3" t="s">
        <v>1</v>
      </c>
      <c r="E27" s="3" t="s">
        <v>537</v>
      </c>
      <c r="F27" s="3">
        <v>22.810461085613753</v>
      </c>
      <c r="G27" s="3">
        <v>6.1537683355155935E-2</v>
      </c>
    </row>
    <row r="28" spans="1:7" x14ac:dyDescent="0.4">
      <c r="A28" s="3">
        <v>-10</v>
      </c>
      <c r="B28" s="3" t="s">
        <v>94</v>
      </c>
      <c r="C28" s="3" t="s">
        <v>542</v>
      </c>
      <c r="D28" s="3" t="s">
        <v>1</v>
      </c>
      <c r="E28" s="3" t="s">
        <v>533</v>
      </c>
      <c r="F28" s="3">
        <v>20.960998116423326</v>
      </c>
      <c r="G28" s="3">
        <v>5.6548232850496628E-2</v>
      </c>
    </row>
    <row r="29" spans="1:7" x14ac:dyDescent="0.4">
      <c r="A29" s="3">
        <v>1</v>
      </c>
      <c r="B29" s="3" t="s">
        <v>94</v>
      </c>
      <c r="C29" s="3" t="s">
        <v>542</v>
      </c>
      <c r="D29" s="3" t="s">
        <v>1</v>
      </c>
      <c r="E29" s="3" t="s">
        <v>535</v>
      </c>
      <c r="F29" s="3">
        <v>154.27804385989185</v>
      </c>
      <c r="G29" s="3">
        <v>0.41620874633220656</v>
      </c>
    </row>
    <row r="30" spans="1:7" x14ac:dyDescent="0.4">
      <c r="A30" s="3">
        <v>2</v>
      </c>
      <c r="B30" s="3" t="s">
        <v>94</v>
      </c>
      <c r="C30" s="3" t="s">
        <v>542</v>
      </c>
      <c r="D30" s="3" t="s">
        <v>1</v>
      </c>
      <c r="E30" s="3" t="s">
        <v>537</v>
      </c>
      <c r="F30" s="3">
        <v>18.543160288624875</v>
      </c>
      <c r="G30" s="3">
        <v>5.0025430085013832E-2</v>
      </c>
    </row>
    <row r="31" spans="1:7" x14ac:dyDescent="0.4">
      <c r="A31" s="3">
        <v>-10</v>
      </c>
      <c r="B31" s="3" t="s">
        <v>72</v>
      </c>
      <c r="C31" s="3" t="s">
        <v>542</v>
      </c>
      <c r="D31" s="3" t="s">
        <v>1</v>
      </c>
      <c r="E31" s="3" t="s">
        <v>533</v>
      </c>
      <c r="F31" s="3">
        <v>15.899276125065512</v>
      </c>
      <c r="G31" s="3">
        <v>4.6843456198801349E-2</v>
      </c>
    </row>
    <row r="32" spans="1:7" x14ac:dyDescent="0.4">
      <c r="A32" s="3">
        <v>1</v>
      </c>
      <c r="B32" s="3" t="s">
        <v>72</v>
      </c>
      <c r="C32" s="3" t="s">
        <v>542</v>
      </c>
      <c r="D32" s="3" t="s">
        <v>1</v>
      </c>
      <c r="E32" s="3" t="s">
        <v>535</v>
      </c>
      <c r="F32" s="3">
        <v>57.995019730001559</v>
      </c>
      <c r="G32" s="3">
        <v>0.1708686071680986</v>
      </c>
    </row>
    <row r="33" spans="1:7" x14ac:dyDescent="0.4">
      <c r="A33" s="3">
        <v>2</v>
      </c>
      <c r="B33" s="3" t="s">
        <v>72</v>
      </c>
      <c r="C33" s="3" t="s">
        <v>542</v>
      </c>
      <c r="D33" s="3" t="s">
        <v>1</v>
      </c>
      <c r="E33" s="3" t="s">
        <v>537</v>
      </c>
      <c r="F33" s="3">
        <v>25.94058840446047</v>
      </c>
      <c r="G33" s="3">
        <v>7.6427807601867861E-2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9F8-289C-4543-887E-06D4EC5E994C}">
  <dimension ref="A1:K274"/>
  <sheetViews>
    <sheetView workbookViewId="0">
      <pane ySplit="1" topLeftCell="A230" activePane="bottomLeft" state="frozen"/>
      <selection pane="bottomLeft" activeCell="A2" sqref="A2:K274"/>
    </sheetView>
  </sheetViews>
  <sheetFormatPr defaultRowHeight="14.6" x14ac:dyDescent="0.4"/>
  <cols>
    <col min="1" max="10" width="9.23046875" style="3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543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199</v>
      </c>
      <c r="C2" s="3" t="s">
        <v>541</v>
      </c>
      <c r="D2" s="3" t="s">
        <v>2</v>
      </c>
      <c r="E2" s="3" t="str">
        <f>D2&amp;"_"&amp;A2</f>
        <v>D_-10</v>
      </c>
      <c r="F2" s="3">
        <v>20</v>
      </c>
      <c r="G2" s="3">
        <v>76.751730882553773</v>
      </c>
      <c r="H2" s="3">
        <f>(G2/44.6596)/K2</f>
        <v>0.52234366419539302</v>
      </c>
      <c r="I2" s="3">
        <f>VLOOKUP(B2,key!A:J,5,FALSE)</f>
        <v>8.5</v>
      </c>
      <c r="J2" s="3">
        <f>VLOOKUP(B2,key!A:J,8,FALSE)</f>
        <v>71</v>
      </c>
      <c r="K2" s="3">
        <f>VLOOKUP(B2,key!A:J,10,FALSE)</f>
        <v>3.2901600000000002</v>
      </c>
    </row>
    <row r="3" spans="1:11" x14ac:dyDescent="0.4">
      <c r="A3" s="3">
        <v>-10</v>
      </c>
      <c r="B3" s="3" t="s">
        <v>191</v>
      </c>
      <c r="C3" s="3" t="s">
        <v>541</v>
      </c>
      <c r="D3" s="3" t="s">
        <v>2</v>
      </c>
      <c r="E3" s="3" t="str">
        <f t="shared" ref="E3:E66" si="0">D3&amp;"_"&amp;A3</f>
        <v>D_-10</v>
      </c>
      <c r="F3" s="3">
        <v>20</v>
      </c>
      <c r="G3" s="3">
        <v>65.381720298872395</v>
      </c>
      <c r="H3" s="3">
        <f t="shared" ref="H3:H66" si="1">(G3/44.6596)/K3</f>
        <v>0.20797366175069035</v>
      </c>
      <c r="I3" s="3">
        <f>VLOOKUP(B3,key!A:J,5,FALSE)</f>
        <v>10.199999999999999</v>
      </c>
      <c r="J3" s="3">
        <f>VLOOKUP(B3,key!A:J,8,FALSE)</f>
        <v>164</v>
      </c>
      <c r="K3" s="3">
        <f>VLOOKUP(B3,key!A:J,10,FALSE)</f>
        <v>7.0393600000000003</v>
      </c>
    </row>
    <row r="4" spans="1:11" x14ac:dyDescent="0.4">
      <c r="A4" s="3">
        <v>-10</v>
      </c>
      <c r="B4" s="3" t="s">
        <v>202</v>
      </c>
      <c r="C4" s="3" t="s">
        <v>541</v>
      </c>
      <c r="D4" s="3" t="s">
        <v>2</v>
      </c>
      <c r="E4" s="3" t="str">
        <f t="shared" si="0"/>
        <v>D_-10</v>
      </c>
      <c r="F4" s="3">
        <v>20</v>
      </c>
      <c r="G4" s="3">
        <v>80.844749300833456</v>
      </c>
      <c r="H4" s="3">
        <f t="shared" si="1"/>
        <v>0.62421327658495929</v>
      </c>
      <c r="I4" s="3">
        <f>VLOOKUP(B4,key!A:J,5,FALSE)</f>
        <v>8.1999999999999993</v>
      </c>
      <c r="J4" s="3">
        <f>VLOOKUP(B4,key!A:J,8,FALSE)</f>
        <v>61</v>
      </c>
      <c r="K4" s="3">
        <f>VLOOKUP(B4,key!A:J,10,FALSE)</f>
        <v>2.9000400000000002</v>
      </c>
    </row>
    <row r="5" spans="1:11" x14ac:dyDescent="0.4">
      <c r="A5" s="3">
        <v>-10</v>
      </c>
      <c r="B5" s="3" t="s">
        <v>120</v>
      </c>
      <c r="C5" s="3" t="s">
        <v>541</v>
      </c>
      <c r="D5" s="3" t="s">
        <v>2</v>
      </c>
      <c r="E5" s="3" t="str">
        <f t="shared" si="0"/>
        <v>D_-10</v>
      </c>
      <c r="F5" s="3">
        <v>20</v>
      </c>
      <c r="G5" s="3">
        <v>30.692328512449734</v>
      </c>
      <c r="H5" s="3">
        <f t="shared" si="1"/>
        <v>0.1379057229655283</v>
      </c>
      <c r="I5" s="3">
        <f>VLOOKUP(B5,key!A:J,5,FALSE)</f>
        <v>9</v>
      </c>
      <c r="J5" s="3">
        <f>VLOOKUP(B5,key!A:J,8,FALSE)</f>
        <v>113</v>
      </c>
      <c r="K5" s="3">
        <f>VLOOKUP(B5,key!A:J,10,FALSE)</f>
        <v>4.9834800000000001</v>
      </c>
    </row>
    <row r="6" spans="1:11" x14ac:dyDescent="0.4">
      <c r="A6" s="3">
        <v>-10</v>
      </c>
      <c r="B6" s="3" t="s">
        <v>178</v>
      </c>
      <c r="C6" s="3" t="s">
        <v>541</v>
      </c>
      <c r="D6" s="3" t="s">
        <v>2</v>
      </c>
      <c r="E6" s="3" t="str">
        <f t="shared" si="0"/>
        <v>D_-10</v>
      </c>
      <c r="F6" s="3">
        <v>20</v>
      </c>
      <c r="G6" s="3">
        <v>54.132316943320049</v>
      </c>
      <c r="H6" s="3">
        <f t="shared" si="1"/>
        <v>0.33895295076529514</v>
      </c>
      <c r="I6" s="3">
        <f>VLOOKUP(B6,key!A:J,5,FALSE)</f>
        <v>8</v>
      </c>
      <c r="J6" s="3">
        <f>VLOOKUP(B6,key!A:J,8,FALSE)</f>
        <v>78</v>
      </c>
      <c r="K6" s="3">
        <f>VLOOKUP(B6,key!A:J,10,FALSE)</f>
        <v>3.5760400000000003</v>
      </c>
    </row>
    <row r="7" spans="1:11" x14ac:dyDescent="0.4">
      <c r="A7" s="3">
        <v>-10</v>
      </c>
      <c r="B7" s="3" t="s">
        <v>198</v>
      </c>
      <c r="C7" s="3" t="s">
        <v>541</v>
      </c>
      <c r="D7" s="3" t="s">
        <v>2</v>
      </c>
      <c r="E7" s="3" t="str">
        <f t="shared" si="0"/>
        <v>D_-10</v>
      </c>
      <c r="F7" s="3">
        <v>20</v>
      </c>
      <c r="G7" s="3">
        <v>76.29135903269308</v>
      </c>
      <c r="H7" s="3">
        <f t="shared" si="1"/>
        <v>0.40679669445780542</v>
      </c>
      <c r="I7" s="3">
        <f>VLOOKUP(B7,key!A:J,5,FALSE)</f>
        <v>9</v>
      </c>
      <c r="J7" s="3">
        <f>VLOOKUP(B7,key!A:J,8,FALSE)</f>
        <v>93</v>
      </c>
      <c r="K7" s="3">
        <f>VLOOKUP(B7,key!A:J,10,FALSE)</f>
        <v>4.1993600000000004</v>
      </c>
    </row>
    <row r="8" spans="1:11" x14ac:dyDescent="0.4">
      <c r="A8" s="3">
        <v>-10</v>
      </c>
      <c r="B8" s="3" t="s">
        <v>35</v>
      </c>
      <c r="C8" s="3" t="s">
        <v>541</v>
      </c>
      <c r="D8" s="3" t="s">
        <v>2</v>
      </c>
      <c r="E8" s="3" t="str">
        <f t="shared" si="0"/>
        <v>D_-10</v>
      </c>
      <c r="F8" s="3">
        <v>20</v>
      </c>
      <c r="G8" s="3">
        <v>10.49599667542563</v>
      </c>
      <c r="H8" s="3">
        <f t="shared" si="1"/>
        <v>8.3706897798215246E-2</v>
      </c>
      <c r="I8" s="3">
        <f>VLOOKUP(B8,key!A:J,5,FALSE)</f>
        <v>8.8000000000000007</v>
      </c>
      <c r="J8" s="3">
        <f>VLOOKUP(B8,key!A:J,8,FALSE)</f>
        <v>59</v>
      </c>
      <c r="K8" s="3">
        <f>VLOOKUP(B8,key!A:J,10,FALSE)</f>
        <v>2.8076800000000004</v>
      </c>
    </row>
    <row r="9" spans="1:11" x14ac:dyDescent="0.4">
      <c r="A9" s="3">
        <v>-10</v>
      </c>
      <c r="B9" s="3" t="s">
        <v>113</v>
      </c>
      <c r="C9" s="3" t="s">
        <v>541</v>
      </c>
      <c r="D9" s="3" t="s">
        <v>2</v>
      </c>
      <c r="E9" s="3" t="str">
        <f t="shared" si="0"/>
        <v>D_-10</v>
      </c>
      <c r="F9" s="3">
        <v>20</v>
      </c>
      <c r="G9" s="3">
        <v>27.774072474010339</v>
      </c>
      <c r="H9" s="3">
        <f t="shared" si="1"/>
        <v>0.18307506146531297</v>
      </c>
      <c r="I9" s="3">
        <f>VLOOKUP(B9,key!A:J,5,FALSE)</f>
        <v>10.199999999999999</v>
      </c>
      <c r="J9" s="3">
        <f>VLOOKUP(B9,key!A:J,8,FALSE)</f>
        <v>73</v>
      </c>
      <c r="K9" s="3">
        <f>VLOOKUP(B9,key!A:J,10,FALSE)</f>
        <v>3.3970000000000002</v>
      </c>
    </row>
    <row r="10" spans="1:11" x14ac:dyDescent="0.4">
      <c r="A10" s="3">
        <v>-10</v>
      </c>
      <c r="B10" s="3" t="s">
        <v>133</v>
      </c>
      <c r="C10" s="3" t="s">
        <v>541</v>
      </c>
      <c r="D10" s="3" t="s">
        <v>2</v>
      </c>
      <c r="E10" s="3" t="str">
        <f t="shared" si="0"/>
        <v>D_-10</v>
      </c>
      <c r="F10" s="3">
        <v>20</v>
      </c>
      <c r="G10" s="3">
        <v>36.596421167219248</v>
      </c>
      <c r="H10" s="3">
        <f t="shared" si="1"/>
        <v>0.25932041350557178</v>
      </c>
      <c r="I10" s="3">
        <f>VLOOKUP(B10,key!A:J,5,FALSE)</f>
        <v>7.8</v>
      </c>
      <c r="J10" s="3">
        <f>VLOOKUP(B10,key!A:J,8,FALSE)</f>
        <v>68</v>
      </c>
      <c r="K10" s="3">
        <f>VLOOKUP(B10,key!A:J,10,FALSE)</f>
        <v>3.16</v>
      </c>
    </row>
    <row r="11" spans="1:11" x14ac:dyDescent="0.4">
      <c r="A11" s="3">
        <v>-10</v>
      </c>
      <c r="B11" s="3" t="s">
        <v>203</v>
      </c>
      <c r="C11" s="3" t="s">
        <v>541</v>
      </c>
      <c r="D11" s="3" t="s">
        <v>2</v>
      </c>
      <c r="E11" s="3" t="str">
        <f t="shared" si="0"/>
        <v>D_-10</v>
      </c>
      <c r="F11" s="3">
        <v>20</v>
      </c>
      <c r="G11" s="3">
        <v>83.850320992340812</v>
      </c>
      <c r="H11" s="3">
        <f t="shared" si="1"/>
        <v>0.5431636820556226</v>
      </c>
      <c r="I11" s="3">
        <f>VLOOKUP(B11,key!A:J,5,FALSE)</f>
        <v>9</v>
      </c>
      <c r="J11" s="3">
        <f>VLOOKUP(B11,key!A:J,8,FALSE)</f>
        <v>75</v>
      </c>
      <c r="K11" s="3">
        <f>VLOOKUP(B11,key!A:J,10,FALSE)</f>
        <v>3.4566800000000004</v>
      </c>
    </row>
    <row r="12" spans="1:11" x14ac:dyDescent="0.4">
      <c r="A12" s="3">
        <v>-10</v>
      </c>
      <c r="B12" s="3" t="s">
        <v>106</v>
      </c>
      <c r="C12" s="3" t="s">
        <v>541</v>
      </c>
      <c r="D12" s="3" t="s">
        <v>2</v>
      </c>
      <c r="E12" s="3" t="str">
        <f t="shared" si="0"/>
        <v>D_-10</v>
      </c>
      <c r="F12" s="3">
        <v>20</v>
      </c>
      <c r="G12" s="3">
        <v>25.235996144608507</v>
      </c>
      <c r="H12" s="3">
        <f t="shared" si="1"/>
        <v>0.18377359086674505</v>
      </c>
      <c r="I12" s="3">
        <f>VLOOKUP(B12,key!A:J,5,FALSE)</f>
        <v>7.6</v>
      </c>
      <c r="J12" s="3">
        <f>VLOOKUP(B12,key!A:J,8,FALSE)</f>
        <v>65</v>
      </c>
      <c r="K12" s="3">
        <f>VLOOKUP(B12,key!A:J,10,FALSE)</f>
        <v>3.07484</v>
      </c>
    </row>
    <row r="13" spans="1:11" x14ac:dyDescent="0.4">
      <c r="A13" s="3">
        <v>-10</v>
      </c>
      <c r="B13" s="3" t="s">
        <v>45</v>
      </c>
      <c r="C13" s="3" t="s">
        <v>541</v>
      </c>
      <c r="D13" s="3" t="s">
        <v>2</v>
      </c>
      <c r="E13" s="3" t="str">
        <f t="shared" si="0"/>
        <v>D_-10</v>
      </c>
      <c r="F13" s="3">
        <v>20</v>
      </c>
      <c r="G13" s="3">
        <v>11.64047277179867</v>
      </c>
      <c r="H13" s="3">
        <f t="shared" si="1"/>
        <v>6.390456720459016E-2</v>
      </c>
      <c r="I13" s="3">
        <f>VLOOKUP(B13,key!A:J,5,FALSE)</f>
        <v>10</v>
      </c>
      <c r="J13" s="3">
        <f>VLOOKUP(B13,key!A:J,8,FALSE)</f>
        <v>90</v>
      </c>
      <c r="K13" s="3">
        <f>VLOOKUP(B13,key!A:J,10,FALSE)</f>
        <v>4.0787200000000006</v>
      </c>
    </row>
    <row r="14" spans="1:11" x14ac:dyDescent="0.4">
      <c r="A14" s="3">
        <v>-10</v>
      </c>
      <c r="B14" s="3" t="s">
        <v>15</v>
      </c>
      <c r="C14" s="3" t="s">
        <v>541</v>
      </c>
      <c r="D14" s="3" t="s">
        <v>2</v>
      </c>
      <c r="E14" s="3" t="str">
        <f t="shared" si="0"/>
        <v>D_-10</v>
      </c>
      <c r="F14" s="3">
        <v>20</v>
      </c>
      <c r="G14" s="3">
        <v>5.4750978052204573</v>
      </c>
      <c r="H14" s="3">
        <f t="shared" si="1"/>
        <v>1.8115275276976813E-2</v>
      </c>
      <c r="I14" s="3">
        <f>VLOOKUP(B14,key!A:J,5,FALSE)</f>
        <v>10.1</v>
      </c>
      <c r="J14" s="3">
        <f>VLOOKUP(B14,key!A:J,8,FALSE)</f>
        <v>158</v>
      </c>
      <c r="K14" s="3">
        <f>VLOOKUP(B14,key!A:J,10,FALSE)</f>
        <v>6.7675600000000005</v>
      </c>
    </row>
    <row r="15" spans="1:11" x14ac:dyDescent="0.4">
      <c r="A15" s="3">
        <v>-10</v>
      </c>
      <c r="B15" s="3" t="s">
        <v>105</v>
      </c>
      <c r="C15" s="3" t="s">
        <v>541</v>
      </c>
      <c r="D15" s="3" t="s">
        <v>2</v>
      </c>
      <c r="E15" s="3" t="str">
        <f t="shared" si="0"/>
        <v>D_-10</v>
      </c>
      <c r="F15" s="3">
        <v>20</v>
      </c>
      <c r="G15" s="3">
        <v>24.283246014235687</v>
      </c>
      <c r="H15" s="3">
        <f t="shared" si="1"/>
        <v>0.14012782094632209</v>
      </c>
      <c r="I15" s="3">
        <f>VLOOKUP(B15,key!A:J,5,FALSE)</f>
        <v>8.8000000000000007</v>
      </c>
      <c r="J15" s="3">
        <f>VLOOKUP(B15,key!A:J,8,FALSE)</f>
        <v>86</v>
      </c>
      <c r="K15" s="3">
        <f>VLOOKUP(B15,key!A:J,10,FALSE)</f>
        <v>3.8803200000000002</v>
      </c>
    </row>
    <row r="16" spans="1:11" x14ac:dyDescent="0.4">
      <c r="A16" s="3">
        <v>-10</v>
      </c>
      <c r="B16" s="3" t="s">
        <v>172</v>
      </c>
      <c r="C16" s="3" t="s">
        <v>541</v>
      </c>
      <c r="D16" s="3" t="s">
        <v>2</v>
      </c>
      <c r="E16" s="3" t="str">
        <f t="shared" si="0"/>
        <v>D_-10</v>
      </c>
      <c r="F16" s="3">
        <v>20</v>
      </c>
      <c r="G16" s="3">
        <v>51.629077209725722</v>
      </c>
      <c r="H16" s="3">
        <f t="shared" si="1"/>
        <v>0.34750260361280871</v>
      </c>
      <c r="I16" s="3">
        <f>VLOOKUP(B16,key!A:J,5,FALSE)</f>
        <v>9.1999999999999993</v>
      </c>
      <c r="J16" s="3">
        <f>VLOOKUP(B16,key!A:J,8,FALSE)</f>
        <v>72</v>
      </c>
      <c r="K16" s="3">
        <f>VLOOKUP(B16,key!A:J,10,FALSE)</f>
        <v>3.3267600000000002</v>
      </c>
    </row>
    <row r="17" spans="1:11" x14ac:dyDescent="0.4">
      <c r="A17" s="3">
        <v>-10</v>
      </c>
      <c r="B17" s="3" t="s">
        <v>136</v>
      </c>
      <c r="C17" s="3" t="s">
        <v>541</v>
      </c>
      <c r="D17" s="3" t="s">
        <v>2</v>
      </c>
      <c r="E17" s="3" t="str">
        <f t="shared" si="0"/>
        <v>D_-10</v>
      </c>
      <c r="F17" s="3">
        <v>20</v>
      </c>
      <c r="G17" s="3">
        <v>38.113757041701419</v>
      </c>
      <c r="H17" s="3">
        <f t="shared" si="1"/>
        <v>0.2383903976759417</v>
      </c>
      <c r="I17" s="3">
        <f>VLOOKUP(B17,key!A:J,5,FALSE)</f>
        <v>8.9</v>
      </c>
      <c r="J17" s="3">
        <f>VLOOKUP(B17,key!A:J,8,FALSE)</f>
        <v>78</v>
      </c>
      <c r="K17" s="3">
        <f>VLOOKUP(B17,key!A:J,10,FALSE)</f>
        <v>3.5799600000000003</v>
      </c>
    </row>
    <row r="18" spans="1:11" x14ac:dyDescent="0.4">
      <c r="A18" s="3">
        <v>-10</v>
      </c>
      <c r="B18" s="3" t="s">
        <v>8</v>
      </c>
      <c r="C18" s="3" t="s">
        <v>541</v>
      </c>
      <c r="D18" s="3" t="s">
        <v>2</v>
      </c>
      <c r="E18" s="3" t="str">
        <f t="shared" si="0"/>
        <v>D_-10</v>
      </c>
      <c r="F18" s="3">
        <v>20</v>
      </c>
      <c r="G18" s="3">
        <v>3.5116051324744149</v>
      </c>
      <c r="H18" s="3">
        <f t="shared" si="1"/>
        <v>2.2230081364976065E-2</v>
      </c>
      <c r="I18" s="3">
        <f>VLOOKUP(B18,key!A:J,5,FALSE)</f>
        <v>7.9</v>
      </c>
      <c r="J18" s="3">
        <f>VLOOKUP(B18,key!A:J,8,FALSE)</f>
        <v>77</v>
      </c>
      <c r="K18" s="3">
        <f>VLOOKUP(B18,key!A:J,10,FALSE)</f>
        <v>3.5371200000000003</v>
      </c>
    </row>
    <row r="19" spans="1:11" x14ac:dyDescent="0.4">
      <c r="A19" s="3">
        <v>-10</v>
      </c>
      <c r="B19" s="3" t="s">
        <v>127</v>
      </c>
      <c r="C19" s="3" t="s">
        <v>541</v>
      </c>
      <c r="D19" s="3" t="s">
        <v>2</v>
      </c>
      <c r="E19" s="3" t="str">
        <f t="shared" si="0"/>
        <v>D_-10</v>
      </c>
      <c r="F19" s="3">
        <v>20</v>
      </c>
      <c r="G19" s="3">
        <v>34.147216348028195</v>
      </c>
      <c r="H19" s="3">
        <f t="shared" si="1"/>
        <v>0.21439772273069937</v>
      </c>
      <c r="I19" s="3">
        <f>VLOOKUP(B19,key!A:J,5,FALSE)</f>
        <v>8.6999999999999993</v>
      </c>
      <c r="J19" s="3">
        <f>VLOOKUP(B19,key!A:J,8,FALSE)</f>
        <v>78</v>
      </c>
      <c r="K19" s="3">
        <f>VLOOKUP(B19,key!A:J,10,FALSE)</f>
        <v>3.5663200000000002</v>
      </c>
    </row>
    <row r="20" spans="1:11" x14ac:dyDescent="0.4">
      <c r="A20" s="3">
        <v>-10</v>
      </c>
      <c r="B20" s="3" t="s">
        <v>143</v>
      </c>
      <c r="C20" s="3" t="s">
        <v>541</v>
      </c>
      <c r="D20" s="3" t="s">
        <v>2</v>
      </c>
      <c r="E20" s="3" t="str">
        <f t="shared" si="0"/>
        <v>D_-10</v>
      </c>
      <c r="F20" s="3">
        <v>20</v>
      </c>
      <c r="G20" s="3">
        <v>40.50776004927468</v>
      </c>
      <c r="H20" s="3">
        <f t="shared" si="1"/>
        <v>0.21768737968915433</v>
      </c>
      <c r="I20" s="3">
        <f>VLOOKUP(B20,key!A:J,5,FALSE)</f>
        <v>10</v>
      </c>
      <c r="J20" s="3">
        <f>VLOOKUP(B20,key!A:J,8,FALSE)</f>
        <v>93</v>
      </c>
      <c r="K20" s="3">
        <f>VLOOKUP(B20,key!A:J,10,FALSE)</f>
        <v>4.1666800000000004</v>
      </c>
    </row>
    <row r="21" spans="1:11" x14ac:dyDescent="0.4">
      <c r="A21" s="3">
        <v>-10</v>
      </c>
      <c r="B21" s="3" t="s">
        <v>128</v>
      </c>
      <c r="C21" s="3" t="s">
        <v>541</v>
      </c>
      <c r="D21" s="3" t="s">
        <v>2</v>
      </c>
      <c r="E21" s="3" t="str">
        <f t="shared" si="0"/>
        <v>D_-10</v>
      </c>
      <c r="F21" s="3">
        <v>20</v>
      </c>
      <c r="G21" s="3">
        <v>34.705029607936069</v>
      </c>
      <c r="H21" s="3">
        <f t="shared" si="1"/>
        <v>0.28086642300727482</v>
      </c>
      <c r="I21" s="3">
        <f>VLOOKUP(B21,key!A:J,5,FALSE)</f>
        <v>7.2</v>
      </c>
      <c r="J21" s="3">
        <f>VLOOKUP(B21,key!A:J,8,FALSE)</f>
        <v>58</v>
      </c>
      <c r="K21" s="3">
        <f>VLOOKUP(B21,key!A:J,10,FALSE)</f>
        <v>2.7668000000000004</v>
      </c>
    </row>
    <row r="22" spans="1:11" x14ac:dyDescent="0.4">
      <c r="A22" s="3">
        <v>-10</v>
      </c>
      <c r="B22" s="3" t="s">
        <v>184</v>
      </c>
      <c r="C22" s="3" t="s">
        <v>541</v>
      </c>
      <c r="D22" s="3" t="s">
        <v>2</v>
      </c>
      <c r="E22" s="3" t="str">
        <f t="shared" si="0"/>
        <v>D_-10</v>
      </c>
      <c r="F22" s="3">
        <v>20</v>
      </c>
      <c r="G22" s="3">
        <v>60.180073004896443</v>
      </c>
      <c r="H22" s="3">
        <f t="shared" si="1"/>
        <v>0.25025596298920683</v>
      </c>
      <c r="I22" s="3">
        <f>VLOOKUP(B22,key!A:J,5,FALSE)</f>
        <v>9.1999999999999993</v>
      </c>
      <c r="J22" s="3">
        <f>VLOOKUP(B22,key!A:J,8,FALSE)</f>
        <v>123</v>
      </c>
      <c r="K22" s="3">
        <f>VLOOKUP(B22,key!A:J,10,FALSE)</f>
        <v>5.3846000000000007</v>
      </c>
    </row>
    <row r="23" spans="1:11" x14ac:dyDescent="0.4">
      <c r="A23" s="3">
        <v>-10</v>
      </c>
      <c r="B23" s="3" t="s">
        <v>85</v>
      </c>
      <c r="C23" s="3" t="s">
        <v>541</v>
      </c>
      <c r="D23" s="3" t="s">
        <v>2</v>
      </c>
      <c r="E23" s="3" t="str">
        <f t="shared" si="0"/>
        <v>D_-10</v>
      </c>
      <c r="F23" s="3">
        <v>20</v>
      </c>
      <c r="G23" s="3">
        <v>18.976960695791973</v>
      </c>
      <c r="H23" s="3">
        <f t="shared" si="1"/>
        <v>6.7608886479688726E-2</v>
      </c>
      <c r="I23" s="3">
        <f>VLOOKUP(B23,key!A:J,5,FALSE)</f>
        <v>10.6</v>
      </c>
      <c r="J23" s="3">
        <f>VLOOKUP(B23,key!A:J,8,FALSE)</f>
        <v>146</v>
      </c>
      <c r="K23" s="3">
        <f>VLOOKUP(B23,key!A:J,10,FALSE)</f>
        <v>6.2850400000000004</v>
      </c>
    </row>
    <row r="24" spans="1:11" x14ac:dyDescent="0.4">
      <c r="A24" s="3">
        <v>-10</v>
      </c>
      <c r="B24" s="3" t="s">
        <v>101</v>
      </c>
      <c r="C24" s="3" t="s">
        <v>541</v>
      </c>
      <c r="D24" s="3" t="s">
        <v>2</v>
      </c>
      <c r="E24" s="3" t="str">
        <f t="shared" si="0"/>
        <v>D_-10</v>
      </c>
      <c r="F24" s="3">
        <v>20</v>
      </c>
      <c r="G24" s="3">
        <v>23.866030054928274</v>
      </c>
      <c r="H24" s="3">
        <f t="shared" si="1"/>
        <v>0.16685566585064518</v>
      </c>
      <c r="I24" s="3">
        <f>VLOOKUP(B24,key!A:J,5,FALSE)</f>
        <v>8.1</v>
      </c>
      <c r="J24" s="3">
        <f>VLOOKUP(B24,key!A:J,8,FALSE)</f>
        <v>69</v>
      </c>
      <c r="K24" s="3">
        <f>VLOOKUP(B24,key!A:J,10,FALSE)</f>
        <v>3.2027600000000001</v>
      </c>
    </row>
    <row r="25" spans="1:11" x14ac:dyDescent="0.4">
      <c r="A25" s="3">
        <v>-10</v>
      </c>
      <c r="B25" s="3" t="s">
        <v>169</v>
      </c>
      <c r="C25" s="3" t="s">
        <v>541</v>
      </c>
      <c r="D25" s="3" t="s">
        <v>2</v>
      </c>
      <c r="E25" s="3" t="str">
        <f t="shared" si="0"/>
        <v>D_-10</v>
      </c>
      <c r="F25" s="3">
        <v>20</v>
      </c>
      <c r="G25" s="3">
        <v>50.72258752407015</v>
      </c>
      <c r="H25" s="3">
        <f t="shared" si="1"/>
        <v>0.25928699389698839</v>
      </c>
      <c r="I25" s="3">
        <f>VLOOKUP(B25,key!A:J,5,FALSE)</f>
        <v>9.6</v>
      </c>
      <c r="J25" s="3">
        <f>VLOOKUP(B25,key!A:J,8,FALSE)</f>
        <v>98</v>
      </c>
      <c r="K25" s="3">
        <f>VLOOKUP(B25,key!A:J,10,FALSE)</f>
        <v>4.3803200000000002</v>
      </c>
    </row>
    <row r="26" spans="1:11" x14ac:dyDescent="0.4">
      <c r="A26" s="3">
        <v>-10</v>
      </c>
      <c r="B26" s="3" t="s">
        <v>43</v>
      </c>
      <c r="C26" s="3" t="s">
        <v>541</v>
      </c>
      <c r="D26" s="3" t="s">
        <v>2</v>
      </c>
      <c r="E26" s="3" t="str">
        <f t="shared" si="0"/>
        <v>D_-10</v>
      </c>
      <c r="F26" s="3">
        <v>20</v>
      </c>
      <c r="G26" s="3">
        <v>11.419806123291949</v>
      </c>
      <c r="H26" s="3">
        <f t="shared" si="1"/>
        <v>9.0545507395234051E-2</v>
      </c>
      <c r="I26" s="3">
        <f>VLOOKUP(B26,key!A:J,5,FALSE)</f>
        <v>8.4</v>
      </c>
      <c r="J26" s="3">
        <f>VLOOKUP(B26,key!A:J,8,FALSE)</f>
        <v>59</v>
      </c>
      <c r="K26" s="3">
        <f>VLOOKUP(B26,key!A:J,10,FALSE)</f>
        <v>2.8240800000000004</v>
      </c>
    </row>
    <row r="27" spans="1:11" x14ac:dyDescent="0.4">
      <c r="A27" s="3">
        <v>-10</v>
      </c>
      <c r="B27" s="3" t="s">
        <v>201</v>
      </c>
      <c r="C27" s="3" t="s">
        <v>541</v>
      </c>
      <c r="D27" s="3" t="s">
        <v>2</v>
      </c>
      <c r="E27" s="3" t="str">
        <f t="shared" si="0"/>
        <v>D_-10</v>
      </c>
      <c r="F27" s="3">
        <v>20</v>
      </c>
      <c r="G27" s="3">
        <v>79.541826378097312</v>
      </c>
      <c r="H27" s="3">
        <f t="shared" si="1"/>
        <v>0.40313918940121818</v>
      </c>
      <c r="I27" s="3">
        <f>VLOOKUP(B27,key!A:J,5,FALSE)</f>
        <v>9</v>
      </c>
      <c r="J27" s="3">
        <f>VLOOKUP(B27,key!A:J,8,FALSE)</f>
        <v>99</v>
      </c>
      <c r="K27" s="3">
        <f>VLOOKUP(B27,key!A:J,10,FALSE)</f>
        <v>4.4180000000000001</v>
      </c>
    </row>
    <row r="28" spans="1:11" x14ac:dyDescent="0.4">
      <c r="A28" s="3">
        <v>-10</v>
      </c>
      <c r="B28" s="3" t="s">
        <v>195</v>
      </c>
      <c r="C28" s="3" t="s">
        <v>541</v>
      </c>
      <c r="D28" s="3" t="s">
        <v>2</v>
      </c>
      <c r="E28" s="3" t="str">
        <f t="shared" si="0"/>
        <v>D_-10</v>
      </c>
      <c r="F28" s="3">
        <v>20</v>
      </c>
      <c r="G28" s="3">
        <v>70.128910751358816</v>
      </c>
      <c r="H28" s="3">
        <f t="shared" si="1"/>
        <v>0.53585033032642593</v>
      </c>
      <c r="I28" s="3">
        <f>VLOOKUP(B28,key!A:J,5,FALSE)</f>
        <v>6.5</v>
      </c>
      <c r="J28" s="3">
        <f>VLOOKUP(B28,key!A:J,8,FALSE)</f>
        <v>62</v>
      </c>
      <c r="K28" s="3">
        <f>VLOOKUP(B28,key!A:J,10,FALSE)</f>
        <v>2.9304800000000002</v>
      </c>
    </row>
    <row r="29" spans="1:11" x14ac:dyDescent="0.4">
      <c r="A29" s="3">
        <v>-10</v>
      </c>
      <c r="B29" s="3" t="s">
        <v>124</v>
      </c>
      <c r="C29" s="3" t="s">
        <v>541</v>
      </c>
      <c r="D29" s="3" t="s">
        <v>2</v>
      </c>
      <c r="E29" s="3" t="str">
        <f t="shared" si="0"/>
        <v>D_-10</v>
      </c>
      <c r="F29" s="3">
        <v>20</v>
      </c>
      <c r="G29" s="3">
        <v>31.906619688926554</v>
      </c>
      <c r="H29" s="3">
        <f t="shared" si="1"/>
        <v>0.15621918810138877</v>
      </c>
      <c r="I29" s="3">
        <f>VLOOKUP(B29,key!A:J,5,FALSE)</f>
        <v>9.9</v>
      </c>
      <c r="J29" s="3">
        <f>VLOOKUP(B29,key!A:J,8,FALSE)</f>
        <v>103</v>
      </c>
      <c r="K29" s="3">
        <f>VLOOKUP(B29,key!A:J,10,FALSE)</f>
        <v>4.5733200000000007</v>
      </c>
    </row>
    <row r="30" spans="1:11" x14ac:dyDescent="0.4">
      <c r="A30" s="3">
        <v>-10</v>
      </c>
      <c r="B30" s="3" t="s">
        <v>51</v>
      </c>
      <c r="C30" s="3" t="s">
        <v>541</v>
      </c>
      <c r="D30" s="3" t="s">
        <v>2</v>
      </c>
      <c r="E30" s="3" t="str">
        <f t="shared" si="0"/>
        <v>D_-10</v>
      </c>
      <c r="F30" s="3">
        <v>20</v>
      </c>
      <c r="G30" s="3">
        <v>12.528360636092827</v>
      </c>
      <c r="H30" s="3">
        <f t="shared" si="1"/>
        <v>9.1018541864587438E-2</v>
      </c>
      <c r="I30" s="3">
        <f>VLOOKUP(B30,key!A:J,5,FALSE)</f>
        <v>8.6</v>
      </c>
      <c r="J30" s="3">
        <f>VLOOKUP(B30,key!A:J,8,FALSE)</f>
        <v>66</v>
      </c>
      <c r="K30" s="3">
        <f>VLOOKUP(B30,key!A:J,10,FALSE)</f>
        <v>3.0821200000000002</v>
      </c>
    </row>
    <row r="31" spans="1:11" x14ac:dyDescent="0.4">
      <c r="A31" s="3">
        <v>-10</v>
      </c>
      <c r="B31" s="3" t="s">
        <v>9</v>
      </c>
      <c r="C31" s="3" t="s">
        <v>541</v>
      </c>
      <c r="D31" s="3" t="s">
        <v>2</v>
      </c>
      <c r="E31" s="3" t="str">
        <f t="shared" si="0"/>
        <v>D_-10</v>
      </c>
      <c r="F31" s="3">
        <v>20</v>
      </c>
      <c r="G31" s="3">
        <v>3.9351508899954695</v>
      </c>
      <c r="H31" s="3">
        <f t="shared" si="1"/>
        <v>3.4765140117515102E-2</v>
      </c>
      <c r="I31" s="3">
        <f>VLOOKUP(B31,key!A:J,5,FALSE)</f>
        <v>8.6</v>
      </c>
      <c r="J31" s="3">
        <f>VLOOKUP(B31,key!A:J,8,FALSE)</f>
        <v>52</v>
      </c>
      <c r="K31" s="3">
        <f>VLOOKUP(B31,key!A:J,10,FALSE)</f>
        <v>2.5345600000000004</v>
      </c>
    </row>
    <row r="32" spans="1:11" x14ac:dyDescent="0.4">
      <c r="A32" s="3">
        <v>-10</v>
      </c>
      <c r="B32" s="3" t="s">
        <v>44</v>
      </c>
      <c r="C32" s="3" t="s">
        <v>541</v>
      </c>
      <c r="D32" s="3" t="s">
        <v>2</v>
      </c>
      <c r="E32" s="3" t="str">
        <f t="shared" si="0"/>
        <v>D_-10</v>
      </c>
      <c r="F32" s="3">
        <v>20</v>
      </c>
      <c r="G32" s="3">
        <v>11.4379639745178</v>
      </c>
      <c r="H32" s="3">
        <f t="shared" si="1"/>
        <v>0.12954695999350527</v>
      </c>
      <c r="I32" s="3">
        <f>VLOOKUP(B32,key!A:J,5,FALSE)</f>
        <v>7</v>
      </c>
      <c r="J32" s="3">
        <f>VLOOKUP(B32,key!A:J,8,FALSE)</f>
        <v>38</v>
      </c>
      <c r="K32" s="3">
        <f>VLOOKUP(B32,key!A:J,10,FALSE)</f>
        <v>1.9770000000000001</v>
      </c>
    </row>
    <row r="33" spans="1:11" x14ac:dyDescent="0.4">
      <c r="A33" s="3">
        <v>-10</v>
      </c>
      <c r="B33" s="3" t="s">
        <v>30</v>
      </c>
      <c r="C33" s="3" t="s">
        <v>541</v>
      </c>
      <c r="D33" s="3" t="s">
        <v>2</v>
      </c>
      <c r="E33" s="3" t="str">
        <f t="shared" si="0"/>
        <v>D_-10</v>
      </c>
      <c r="F33" s="3">
        <v>20</v>
      </c>
      <c r="G33" s="3">
        <v>8.7667827197323334</v>
      </c>
      <c r="H33" s="3">
        <f t="shared" si="1"/>
        <v>3.7499199918817609E-2</v>
      </c>
      <c r="I33" s="3">
        <f>VLOOKUP(B33,key!A:J,5,FALSE)</f>
        <v>9.5</v>
      </c>
      <c r="J33" s="3">
        <f>VLOOKUP(B33,key!A:J,8,FALSE)</f>
        <v>119</v>
      </c>
      <c r="K33" s="3">
        <f>VLOOKUP(B33,key!A:J,10,FALSE)</f>
        <v>5.2348400000000002</v>
      </c>
    </row>
    <row r="34" spans="1:11" x14ac:dyDescent="0.4">
      <c r="A34" s="3">
        <v>-10</v>
      </c>
      <c r="B34" s="3" t="s">
        <v>174</v>
      </c>
      <c r="C34" s="3" t="s">
        <v>541</v>
      </c>
      <c r="D34" s="3" t="s">
        <v>2</v>
      </c>
      <c r="E34" s="3" t="str">
        <f t="shared" si="0"/>
        <v>D_-10</v>
      </c>
      <c r="F34" s="3">
        <v>20</v>
      </c>
      <c r="G34" s="3">
        <v>53.017100005050523</v>
      </c>
      <c r="H34" s="3">
        <f t="shared" si="1"/>
        <v>0.26054521941783332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4.5563600000000006</v>
      </c>
    </row>
    <row r="35" spans="1:11" x14ac:dyDescent="0.4">
      <c r="A35" s="3">
        <v>-10</v>
      </c>
      <c r="B35" s="3" t="s">
        <v>149</v>
      </c>
      <c r="C35" s="3" t="s">
        <v>541</v>
      </c>
      <c r="D35" s="3" t="s">
        <v>2</v>
      </c>
      <c r="E35" s="3" t="str">
        <f t="shared" si="0"/>
        <v>D_-10</v>
      </c>
      <c r="F35" s="3">
        <v>20</v>
      </c>
      <c r="G35" s="3">
        <v>42.230699033108777</v>
      </c>
      <c r="H35" s="3">
        <f t="shared" si="1"/>
        <v>0.46515928910523602</v>
      </c>
      <c r="I35" s="3">
        <f>VLOOKUP(B35,key!A:J,5,FALSE)</f>
        <v>7.1</v>
      </c>
      <c r="J35" s="3">
        <f>VLOOKUP(B35,key!A:J,8,FALSE)</f>
        <v>39</v>
      </c>
      <c r="K35" s="3">
        <f>VLOOKUP(B35,key!A:J,10,FALSE)</f>
        <v>2.0328800000000005</v>
      </c>
    </row>
    <row r="36" spans="1:11" x14ac:dyDescent="0.4">
      <c r="A36" s="3">
        <v>-10</v>
      </c>
      <c r="B36" s="3" t="s">
        <v>79</v>
      </c>
      <c r="C36" s="3" t="s">
        <v>541</v>
      </c>
      <c r="D36" s="3" t="s">
        <v>2</v>
      </c>
      <c r="E36" s="3" t="str">
        <f t="shared" si="0"/>
        <v>D_-10</v>
      </c>
      <c r="F36" s="3">
        <v>20</v>
      </c>
      <c r="G36" s="3">
        <v>17.23914951809806</v>
      </c>
      <c r="H36" s="3">
        <f t="shared" si="1"/>
        <v>0.16906037770125004</v>
      </c>
      <c r="I36" s="3">
        <f>VLOOKUP(B36,key!A:J,5,FALSE)</f>
        <v>7.5</v>
      </c>
      <c r="J36" s="3">
        <f>VLOOKUP(B36,key!A:J,8,FALSE)</f>
        <v>46</v>
      </c>
      <c r="K36" s="3">
        <f>VLOOKUP(B36,key!A:J,10,FALSE)</f>
        <v>2.2832800000000004</v>
      </c>
    </row>
    <row r="37" spans="1:11" x14ac:dyDescent="0.4">
      <c r="A37" s="3">
        <v>-10</v>
      </c>
      <c r="B37" s="3" t="s">
        <v>129</v>
      </c>
      <c r="C37" s="3" t="s">
        <v>541</v>
      </c>
      <c r="D37" s="3" t="s">
        <v>2</v>
      </c>
      <c r="E37" s="3" t="str">
        <f t="shared" si="0"/>
        <v>D_-10</v>
      </c>
      <c r="F37" s="3">
        <v>20</v>
      </c>
      <c r="G37" s="3">
        <v>35.328090729473502</v>
      </c>
      <c r="H37" s="3">
        <f t="shared" si="1"/>
        <v>0.22258341567986359</v>
      </c>
      <c r="I37" s="3">
        <f>VLOOKUP(B37,key!A:J,5,FALSE)</f>
        <v>8.1</v>
      </c>
      <c r="J37" s="3">
        <f>VLOOKUP(B37,key!A:J,8,FALSE)</f>
        <v>77</v>
      </c>
      <c r="K37" s="3">
        <f>VLOOKUP(B37,key!A:J,10,FALSE)</f>
        <v>3.5539600000000005</v>
      </c>
    </row>
    <row r="38" spans="1:11" x14ac:dyDescent="0.4">
      <c r="A38" s="3">
        <v>-10</v>
      </c>
      <c r="B38" s="3" t="s">
        <v>166</v>
      </c>
      <c r="C38" s="3" t="s">
        <v>541</v>
      </c>
      <c r="D38" s="3" t="s">
        <v>2</v>
      </c>
      <c r="E38" s="3" t="str">
        <f t="shared" si="0"/>
        <v>D_-10</v>
      </c>
      <c r="F38" s="3">
        <v>20</v>
      </c>
      <c r="G38" s="3">
        <v>50.033288884553158</v>
      </c>
      <c r="H38" s="3">
        <f t="shared" si="1"/>
        <v>0.35614732081359812</v>
      </c>
      <c r="I38" s="3">
        <f>VLOOKUP(B38,key!A:J,5,FALSE)</f>
        <v>9.5</v>
      </c>
      <c r="J38" s="3">
        <f>VLOOKUP(B38,key!A:J,8,FALSE)</f>
        <v>67</v>
      </c>
      <c r="K38" s="3">
        <f>VLOOKUP(B38,key!A:J,10,FALSE)</f>
        <v>3.14568</v>
      </c>
    </row>
    <row r="39" spans="1:11" x14ac:dyDescent="0.4">
      <c r="A39" s="3">
        <v>-10</v>
      </c>
      <c r="B39" s="3" t="s">
        <v>153</v>
      </c>
      <c r="C39" s="3" t="s">
        <v>541</v>
      </c>
      <c r="D39" s="3" t="s">
        <v>2</v>
      </c>
      <c r="E39" s="3" t="str">
        <f t="shared" si="0"/>
        <v>D_-10</v>
      </c>
      <c r="F39" s="3">
        <v>20</v>
      </c>
      <c r="G39" s="3">
        <v>44.126328004736138</v>
      </c>
      <c r="H39" s="3">
        <f t="shared" si="1"/>
        <v>0.36918574220912531</v>
      </c>
      <c r="I39" s="3">
        <f>VLOOKUP(B39,key!A:J,5,FALSE)</f>
        <v>8</v>
      </c>
      <c r="J39" s="3">
        <f>VLOOKUP(B39,key!A:J,8,FALSE)</f>
        <v>55</v>
      </c>
      <c r="K39" s="3">
        <f>VLOOKUP(B39,key!A:J,10,FALSE)</f>
        <v>2.67632</v>
      </c>
    </row>
    <row r="40" spans="1:11" x14ac:dyDescent="0.4">
      <c r="A40" s="3">
        <v>-10</v>
      </c>
      <c r="B40" s="3" t="s">
        <v>28</v>
      </c>
      <c r="C40" s="3" t="s">
        <v>541</v>
      </c>
      <c r="D40" s="3" t="s">
        <v>2</v>
      </c>
      <c r="E40" s="3" t="str">
        <f t="shared" si="0"/>
        <v>D_-10</v>
      </c>
      <c r="F40" s="3">
        <v>20</v>
      </c>
      <c r="G40" s="3">
        <v>8.4835708153649136</v>
      </c>
      <c r="H40" s="3">
        <f t="shared" si="1"/>
        <v>6.9944453873872992E-2</v>
      </c>
      <c r="I40" s="3">
        <f>VLOOKUP(B40,key!A:J,5,FALSE)</f>
        <v>7</v>
      </c>
      <c r="J40" s="3">
        <f>VLOOKUP(B40,key!A:J,8,FALSE)</f>
        <v>56</v>
      </c>
      <c r="K40" s="3">
        <f>VLOOKUP(B40,key!A:J,10,FALSE)</f>
        <v>2.7158800000000003</v>
      </c>
    </row>
    <row r="41" spans="1:11" x14ac:dyDescent="0.4">
      <c r="A41" s="3">
        <v>-10</v>
      </c>
      <c r="B41" s="3" t="s">
        <v>27</v>
      </c>
      <c r="C41" s="3" t="s">
        <v>541</v>
      </c>
      <c r="D41" s="3" t="s">
        <v>2</v>
      </c>
      <c r="E41" s="3" t="str">
        <f t="shared" si="0"/>
        <v>D_-10</v>
      </c>
      <c r="F41" s="3">
        <v>20</v>
      </c>
      <c r="G41" s="3">
        <v>8.3317403507453207</v>
      </c>
      <c r="H41" s="3">
        <f t="shared" si="1"/>
        <v>0.10064576509637771</v>
      </c>
      <c r="I41" s="3">
        <f>VLOOKUP(B41,key!A:J,5,FALSE)</f>
        <v>8</v>
      </c>
      <c r="J41" s="3">
        <f>VLOOKUP(B41,key!A:J,8,FALSE)</f>
        <v>35</v>
      </c>
      <c r="K41" s="3">
        <f>VLOOKUP(B41,key!A:J,10,FALSE)</f>
        <v>1.8536400000000002</v>
      </c>
    </row>
    <row r="42" spans="1:11" x14ac:dyDescent="0.4">
      <c r="A42" s="3">
        <v>-10</v>
      </c>
      <c r="B42" s="3" t="s">
        <v>60</v>
      </c>
      <c r="C42" s="3" t="s">
        <v>541</v>
      </c>
      <c r="D42" s="3" t="s">
        <v>2</v>
      </c>
      <c r="E42" s="3" t="str">
        <f t="shared" si="0"/>
        <v>D_-10</v>
      </c>
      <c r="F42" s="3">
        <v>20</v>
      </c>
      <c r="G42" s="3">
        <v>14.188404491854641</v>
      </c>
      <c r="H42" s="3">
        <f t="shared" si="1"/>
        <v>0.10530923416331396</v>
      </c>
      <c r="I42" s="3">
        <f>VLOOKUP(B42,key!A:J,5,FALSE)</f>
        <v>7.4</v>
      </c>
      <c r="J42" s="3">
        <f>VLOOKUP(B42,key!A:J,8,FALSE)</f>
        <v>64</v>
      </c>
      <c r="K42" s="3">
        <f>VLOOKUP(B42,key!A:J,10,FALSE)</f>
        <v>3.0168400000000002</v>
      </c>
    </row>
    <row r="43" spans="1:11" x14ac:dyDescent="0.4">
      <c r="A43" s="3">
        <v>-10</v>
      </c>
      <c r="B43" s="3" t="s">
        <v>110</v>
      </c>
      <c r="C43" s="3" t="s">
        <v>541</v>
      </c>
      <c r="D43" s="3" t="s">
        <v>2</v>
      </c>
      <c r="E43" s="3" t="str">
        <f t="shared" si="0"/>
        <v>D_-10</v>
      </c>
      <c r="F43" s="3">
        <v>20</v>
      </c>
      <c r="G43" s="3">
        <v>27.302670755938465</v>
      </c>
      <c r="H43" s="3">
        <f t="shared" si="1"/>
        <v>0.1736416410164256</v>
      </c>
      <c r="I43" s="3">
        <f>VLOOKUP(B43,key!A:J,5,FALSE)</f>
        <v>8.4</v>
      </c>
      <c r="J43" s="3">
        <f>VLOOKUP(B43,key!A:J,8,FALSE)</f>
        <v>77</v>
      </c>
      <c r="K43" s="3">
        <f>VLOOKUP(B43,key!A:J,10,FALSE)</f>
        <v>3.5207600000000001</v>
      </c>
    </row>
    <row r="44" spans="1:11" x14ac:dyDescent="0.4">
      <c r="A44" s="3">
        <v>-10</v>
      </c>
      <c r="B44" s="3" t="s">
        <v>175</v>
      </c>
      <c r="C44" s="3" t="s">
        <v>541</v>
      </c>
      <c r="D44" s="3" t="s">
        <v>2</v>
      </c>
      <c r="E44" s="3" t="str">
        <f t="shared" si="0"/>
        <v>D_-10</v>
      </c>
      <c r="F44" s="3">
        <v>20</v>
      </c>
      <c r="G44" s="3">
        <v>53.022701057639864</v>
      </c>
      <c r="H44" s="3">
        <f t="shared" si="1"/>
        <v>0.28399893613436133</v>
      </c>
      <c r="I44" s="3">
        <f>VLOOKUP(B44,key!A:J,5,FALSE)</f>
        <v>9.4</v>
      </c>
      <c r="J44" s="3">
        <f>VLOOKUP(B44,key!A:J,8,FALSE)</f>
        <v>93</v>
      </c>
      <c r="K44" s="3">
        <f>VLOOKUP(B44,key!A:J,10,FALSE)</f>
        <v>4.1805200000000005</v>
      </c>
    </row>
    <row r="45" spans="1:11" x14ac:dyDescent="0.4">
      <c r="A45" s="3">
        <v>-10</v>
      </c>
      <c r="B45" s="3" t="s">
        <v>92</v>
      </c>
      <c r="C45" s="3" t="s">
        <v>541</v>
      </c>
      <c r="D45" s="3" t="s">
        <v>2</v>
      </c>
      <c r="E45" s="3" t="str">
        <f t="shared" si="0"/>
        <v>D_-10</v>
      </c>
      <c r="F45" s="3">
        <v>20</v>
      </c>
      <c r="G45" s="3">
        <v>20.581016892607749</v>
      </c>
      <c r="H45" s="3">
        <f t="shared" si="1"/>
        <v>0.1501055151693253</v>
      </c>
      <c r="I45" s="3">
        <f>VLOOKUP(B45,key!A:J,5,FALSE)</f>
        <v>9.4</v>
      </c>
      <c r="J45" s="3">
        <f>VLOOKUP(B45,key!A:J,8,FALSE)</f>
        <v>65</v>
      </c>
      <c r="K45" s="3">
        <f>VLOOKUP(B45,key!A:J,10,FALSE)</f>
        <v>3.0701200000000002</v>
      </c>
    </row>
    <row r="46" spans="1:11" x14ac:dyDescent="0.4">
      <c r="A46" s="3">
        <v>-10</v>
      </c>
      <c r="B46" s="3" t="s">
        <v>38</v>
      </c>
      <c r="C46" s="3" t="s">
        <v>541</v>
      </c>
      <c r="D46" s="3" t="s">
        <v>2</v>
      </c>
      <c r="E46" s="3" t="str">
        <f t="shared" si="0"/>
        <v>D_-10</v>
      </c>
      <c r="F46" s="3">
        <v>20</v>
      </c>
      <c r="G46" s="3">
        <v>11.028515818043786</v>
      </c>
      <c r="H46" s="3">
        <f t="shared" si="1"/>
        <v>8.7936266004318989E-2</v>
      </c>
      <c r="I46" s="3">
        <f>VLOOKUP(B46,key!A:J,5,FALSE)</f>
        <v>8.9</v>
      </c>
      <c r="J46" s="3">
        <f>VLOOKUP(B46,key!A:J,8,FALSE)</f>
        <v>59</v>
      </c>
      <c r="K46" s="3">
        <f>VLOOKUP(B46,key!A:J,10,FALSE)</f>
        <v>2.8082400000000001</v>
      </c>
    </row>
    <row r="47" spans="1:11" x14ac:dyDescent="0.4">
      <c r="A47" s="3">
        <v>-10</v>
      </c>
      <c r="B47" s="3" t="s">
        <v>56</v>
      </c>
      <c r="C47" s="3" t="s">
        <v>541</v>
      </c>
      <c r="D47" s="3" t="s">
        <v>2</v>
      </c>
      <c r="E47" s="3" t="str">
        <f t="shared" si="0"/>
        <v>D_-10</v>
      </c>
      <c r="F47" s="3">
        <v>20</v>
      </c>
      <c r="G47" s="3">
        <v>13.681351037811197</v>
      </c>
      <c r="H47" s="3">
        <f t="shared" si="1"/>
        <v>9.2142306939848345E-2</v>
      </c>
      <c r="I47" s="3">
        <f>VLOOKUP(B47,key!A:J,5,FALSE)</f>
        <v>7.6</v>
      </c>
      <c r="J47" s="3">
        <f>VLOOKUP(B47,key!A:J,8,FALSE)</f>
        <v>72</v>
      </c>
      <c r="K47" s="3">
        <f>VLOOKUP(B47,key!A:J,10,FALSE)</f>
        <v>3.3247200000000001</v>
      </c>
    </row>
    <row r="48" spans="1:11" x14ac:dyDescent="0.4">
      <c r="A48" s="3">
        <v>-10</v>
      </c>
      <c r="B48" s="3" t="s">
        <v>100</v>
      </c>
      <c r="C48" s="3" t="s">
        <v>541</v>
      </c>
      <c r="D48" s="3" t="s">
        <v>2</v>
      </c>
      <c r="E48" s="3" t="str">
        <f t="shared" si="0"/>
        <v>D_-10</v>
      </c>
      <c r="F48" s="3">
        <v>20</v>
      </c>
      <c r="G48" s="3">
        <v>23.427170618731452</v>
      </c>
      <c r="H48" s="3">
        <f t="shared" si="1"/>
        <v>0.12234056775486304</v>
      </c>
      <c r="I48" s="3">
        <f>VLOOKUP(B48,key!A:J,5,FALSE)</f>
        <v>10.199999999999999</v>
      </c>
      <c r="J48" s="3">
        <f>VLOOKUP(B48,key!A:J,8,FALSE)</f>
        <v>96</v>
      </c>
      <c r="K48" s="3">
        <f>VLOOKUP(B48,key!A:J,10,FALSE)</f>
        <v>4.2878000000000007</v>
      </c>
    </row>
    <row r="49" spans="1:11" x14ac:dyDescent="0.4">
      <c r="A49" s="3">
        <v>-10</v>
      </c>
      <c r="B49" s="3" t="s">
        <v>50</v>
      </c>
      <c r="C49" s="3" t="s">
        <v>541</v>
      </c>
      <c r="D49" s="3" t="s">
        <v>2</v>
      </c>
      <c r="E49" s="3" t="str">
        <f t="shared" si="0"/>
        <v>D_-10</v>
      </c>
      <c r="F49" s="3">
        <v>20</v>
      </c>
      <c r="G49" s="3">
        <v>12.439683607523847</v>
      </c>
      <c r="H49" s="3">
        <f t="shared" si="1"/>
        <v>7.0936375640221302E-2</v>
      </c>
      <c r="I49" s="3">
        <f>VLOOKUP(B49,key!A:J,5,FALSE)</f>
        <v>8.9</v>
      </c>
      <c r="J49" s="3">
        <f>VLOOKUP(B49,key!A:J,8,FALSE)</f>
        <v>87</v>
      </c>
      <c r="K49" s="3">
        <f>VLOOKUP(B49,key!A:J,10,FALSE)</f>
        <v>3.9266800000000002</v>
      </c>
    </row>
    <row r="50" spans="1:11" x14ac:dyDescent="0.4">
      <c r="A50" s="3">
        <v>-10</v>
      </c>
      <c r="B50" s="3" t="s">
        <v>132</v>
      </c>
      <c r="C50" s="3" t="s">
        <v>541</v>
      </c>
      <c r="D50" s="3" t="s">
        <v>2</v>
      </c>
      <c r="E50" s="3" t="str">
        <f t="shared" si="0"/>
        <v>D_-10</v>
      </c>
      <c r="F50" s="3">
        <v>20</v>
      </c>
      <c r="G50" s="3">
        <v>36.543769224938586</v>
      </c>
      <c r="H50" s="3">
        <f t="shared" si="1"/>
        <v>0.22716947766493001</v>
      </c>
      <c r="I50" s="3">
        <f>VLOOKUP(B50,key!A:J,5,FALSE)</f>
        <v>8.8000000000000007</v>
      </c>
      <c r="J50" s="3">
        <f>VLOOKUP(B50,key!A:J,8,FALSE)</f>
        <v>79</v>
      </c>
      <c r="K50" s="3">
        <f>VLOOKUP(B50,key!A:J,10,FALSE)</f>
        <v>3.6020400000000001</v>
      </c>
    </row>
    <row r="51" spans="1:11" x14ac:dyDescent="0.4">
      <c r="A51" s="3">
        <v>-10</v>
      </c>
      <c r="B51" s="3" t="s">
        <v>88</v>
      </c>
      <c r="C51" s="3" t="s">
        <v>541</v>
      </c>
      <c r="D51" s="3" t="s">
        <v>2</v>
      </c>
      <c r="E51" s="3" t="str">
        <f t="shared" si="0"/>
        <v>D_-10</v>
      </c>
      <c r="F51" s="3">
        <v>20</v>
      </c>
      <c r="G51" s="3">
        <v>19.913594261302336</v>
      </c>
      <c r="H51" s="3">
        <f t="shared" si="1"/>
        <v>9.5149517770274056E-2</v>
      </c>
      <c r="I51" s="3">
        <f>VLOOKUP(B51,key!A:J,5,FALSE)</f>
        <v>9.3000000000000007</v>
      </c>
      <c r="J51" s="3">
        <f>VLOOKUP(B51,key!A:J,8,FALSE)</f>
        <v>106</v>
      </c>
      <c r="K51" s="3">
        <f>VLOOKUP(B51,key!A:J,10,FALSE)</f>
        <v>4.68628</v>
      </c>
    </row>
    <row r="52" spans="1:11" x14ac:dyDescent="0.4">
      <c r="A52" s="3">
        <v>-10</v>
      </c>
      <c r="B52" s="3" t="s">
        <v>58</v>
      </c>
      <c r="C52" s="3" t="s">
        <v>541</v>
      </c>
      <c r="D52" s="3" t="s">
        <v>2</v>
      </c>
      <c r="E52" s="3" t="str">
        <f t="shared" si="0"/>
        <v>D_-10</v>
      </c>
      <c r="F52" s="3">
        <v>20</v>
      </c>
      <c r="G52" s="3">
        <v>13.760648477517378</v>
      </c>
      <c r="H52" s="3">
        <f t="shared" si="1"/>
        <v>0.11637997532017161</v>
      </c>
      <c r="I52" s="3">
        <f>VLOOKUP(B52,key!A:J,5,FALSE)</f>
        <v>8.1999999999999993</v>
      </c>
      <c r="J52" s="3">
        <f>VLOOKUP(B52,key!A:J,8,FALSE)</f>
        <v>55</v>
      </c>
      <c r="K52" s="3">
        <f>VLOOKUP(B52,key!A:J,10,FALSE)</f>
        <v>2.6475600000000004</v>
      </c>
    </row>
    <row r="53" spans="1:11" x14ac:dyDescent="0.4">
      <c r="A53" s="3">
        <v>-10</v>
      </c>
      <c r="B53" s="3" t="s">
        <v>6</v>
      </c>
      <c r="C53" s="3" t="s">
        <v>541</v>
      </c>
      <c r="D53" s="3" t="s">
        <v>2</v>
      </c>
      <c r="E53" s="3" t="str">
        <f t="shared" si="0"/>
        <v>D_-10</v>
      </c>
      <c r="F53" s="3">
        <v>20</v>
      </c>
      <c r="G53" s="3">
        <v>10.094162438487587</v>
      </c>
      <c r="H53" s="3">
        <f t="shared" si="1"/>
        <v>7.2281570324509548E-2</v>
      </c>
      <c r="I53" s="3">
        <f>VLOOKUP(B53,key!A:J,5,FALSE)</f>
        <v>8.9</v>
      </c>
      <c r="J53" s="3">
        <f>VLOOKUP(B53,key!A:J,8,FALSE)</f>
        <v>67</v>
      </c>
      <c r="K53" s="3">
        <f>VLOOKUP(B53,key!A:J,10,FALSE)</f>
        <v>3.1270000000000002</v>
      </c>
    </row>
    <row r="54" spans="1:11" x14ac:dyDescent="0.4">
      <c r="A54" s="3">
        <v>-10</v>
      </c>
      <c r="B54" s="3" t="s">
        <v>18</v>
      </c>
      <c r="C54" s="3" t="s">
        <v>541</v>
      </c>
      <c r="D54" s="3" t="s">
        <v>2</v>
      </c>
      <c r="E54" s="3" t="str">
        <f t="shared" si="0"/>
        <v>D_-10</v>
      </c>
      <c r="F54" s="3">
        <v>20</v>
      </c>
      <c r="G54" s="3">
        <v>6.4885244412512861</v>
      </c>
      <c r="H54" s="3">
        <f t="shared" si="1"/>
        <v>4.46069665161902E-2</v>
      </c>
      <c r="I54" s="3">
        <f>VLOOKUP(B54,key!A:J,5,FALSE)</f>
        <v>9.6999999999999993</v>
      </c>
      <c r="J54" s="3">
        <f>VLOOKUP(B54,key!A:J,8,FALSE)</f>
        <v>70</v>
      </c>
      <c r="K54" s="3">
        <f>VLOOKUP(B54,key!A:J,10,FALSE)</f>
        <v>3.2570800000000002</v>
      </c>
    </row>
    <row r="55" spans="1:11" x14ac:dyDescent="0.4">
      <c r="A55" s="3">
        <v>-10</v>
      </c>
      <c r="B55" s="3" t="s">
        <v>70</v>
      </c>
      <c r="C55" s="3" t="s">
        <v>541</v>
      </c>
      <c r="D55" s="3" t="s">
        <v>2</v>
      </c>
      <c r="E55" s="3" t="str">
        <f t="shared" si="0"/>
        <v>D_-10</v>
      </c>
      <c r="F55" s="3">
        <v>20</v>
      </c>
      <c r="G55" s="3">
        <v>15.521475855724503</v>
      </c>
      <c r="H55" s="3">
        <f t="shared" si="1"/>
        <v>9.6429364005478219E-2</v>
      </c>
      <c r="I55" s="3">
        <f>VLOOKUP(B55,key!A:J,5,FALSE)</f>
        <v>9.1999999999999993</v>
      </c>
      <c r="J55" s="3">
        <f>VLOOKUP(B55,key!A:J,8,FALSE)</f>
        <v>79</v>
      </c>
      <c r="K55" s="3">
        <f>VLOOKUP(B55,key!A:J,10,FALSE)</f>
        <v>3.6042000000000001</v>
      </c>
    </row>
    <row r="56" spans="1:11" x14ac:dyDescent="0.4">
      <c r="A56" s="3">
        <v>-10</v>
      </c>
      <c r="B56" s="3" t="s">
        <v>14</v>
      </c>
      <c r="C56" s="3" t="s">
        <v>541</v>
      </c>
      <c r="D56" s="3" t="s">
        <v>2</v>
      </c>
      <c r="E56" s="3" t="str">
        <f t="shared" si="0"/>
        <v>D_-10</v>
      </c>
      <c r="F56" s="3">
        <v>20</v>
      </c>
      <c r="G56" s="3">
        <v>5.4595893314719888</v>
      </c>
      <c r="H56" s="3">
        <f t="shared" si="1"/>
        <v>4.4622268903112376E-2</v>
      </c>
      <c r="I56" s="3">
        <f>VLOOKUP(B56,key!A:J,5,FALSE)</f>
        <v>8.1</v>
      </c>
      <c r="J56" s="3">
        <f>VLOOKUP(B56,key!A:J,8,FALSE)</f>
        <v>57</v>
      </c>
      <c r="K56" s="3">
        <f>VLOOKUP(B56,key!A:J,10,FALSE)</f>
        <v>2.7396400000000001</v>
      </c>
    </row>
    <row r="57" spans="1:11" x14ac:dyDescent="0.4">
      <c r="A57" s="3">
        <v>-10</v>
      </c>
      <c r="B57" s="3" t="s">
        <v>165</v>
      </c>
      <c r="C57" s="3" t="s">
        <v>541</v>
      </c>
      <c r="D57" s="3" t="s">
        <v>2</v>
      </c>
      <c r="E57" s="3" t="str">
        <f t="shared" si="0"/>
        <v>D_-10</v>
      </c>
      <c r="F57" s="3">
        <v>20</v>
      </c>
      <c r="G57" s="3">
        <v>49.756131252883677</v>
      </c>
      <c r="H57" s="3">
        <f t="shared" si="1"/>
        <v>0.33109442628948238</v>
      </c>
      <c r="I57" s="3">
        <f>VLOOKUP(B57,key!A:J,5,FALSE)</f>
        <v>8.5</v>
      </c>
      <c r="J57" s="3">
        <f>VLOOKUP(B57,key!A:J,8,FALSE)</f>
        <v>73</v>
      </c>
      <c r="K57" s="3">
        <f>VLOOKUP(B57,key!A:J,10,FALSE)</f>
        <v>3.3649600000000004</v>
      </c>
    </row>
    <row r="58" spans="1:11" x14ac:dyDescent="0.4">
      <c r="A58" s="3">
        <v>-10</v>
      </c>
      <c r="B58" s="3" t="s">
        <v>150</v>
      </c>
      <c r="C58" s="3" t="s">
        <v>541</v>
      </c>
      <c r="D58" s="3" t="s">
        <v>2</v>
      </c>
      <c r="E58" s="3" t="str">
        <f t="shared" si="0"/>
        <v>D_-10</v>
      </c>
      <c r="F58" s="3">
        <v>20</v>
      </c>
      <c r="G58" s="3">
        <v>42.345538824268857</v>
      </c>
      <c r="H58" s="3">
        <f t="shared" si="1"/>
        <v>0.35044220401628534</v>
      </c>
      <c r="I58" s="3">
        <f>VLOOKUP(B58,key!A:J,5,FALSE)</f>
        <v>8.6</v>
      </c>
      <c r="J58" s="3">
        <f>VLOOKUP(B58,key!A:J,8,FALSE)</f>
        <v>56</v>
      </c>
      <c r="K58" s="3">
        <f>VLOOKUP(B58,key!A:J,10,FALSE)</f>
        <v>2.7056800000000001</v>
      </c>
    </row>
    <row r="59" spans="1:11" x14ac:dyDescent="0.4">
      <c r="A59" s="3">
        <v>-10</v>
      </c>
      <c r="B59" s="3" t="s">
        <v>5</v>
      </c>
      <c r="C59" s="3" t="s">
        <v>541</v>
      </c>
      <c r="D59" s="3" t="s">
        <v>2</v>
      </c>
      <c r="E59" s="3" t="str">
        <f t="shared" si="0"/>
        <v>D_-10</v>
      </c>
      <c r="F59" s="3">
        <v>20</v>
      </c>
      <c r="G59" s="3">
        <v>4.3945195699183728</v>
      </c>
      <c r="H59" s="3">
        <f t="shared" si="1"/>
        <v>2.8373798819144716E-2</v>
      </c>
      <c r="I59" s="3">
        <f>VLOOKUP(B59,key!A:J,5,FALSE)</f>
        <v>8.4</v>
      </c>
      <c r="J59" s="3">
        <f>VLOOKUP(B59,key!A:J,8,FALSE)</f>
        <v>75</v>
      </c>
      <c r="K59" s="3">
        <f>VLOOKUP(B59,key!A:J,10,FALSE)</f>
        <v>3.4680000000000004</v>
      </c>
    </row>
    <row r="60" spans="1:11" x14ac:dyDescent="0.4">
      <c r="A60" s="3">
        <v>-10</v>
      </c>
      <c r="B60" s="3" t="s">
        <v>68</v>
      </c>
      <c r="C60" s="3" t="s">
        <v>541</v>
      </c>
      <c r="D60" s="3" t="s">
        <v>2</v>
      </c>
      <c r="E60" s="3" t="str">
        <f t="shared" si="0"/>
        <v>D_-10</v>
      </c>
      <c r="F60" s="3">
        <v>20</v>
      </c>
      <c r="G60" s="3">
        <v>15.33777708511127</v>
      </c>
      <c r="H60" s="3">
        <f t="shared" si="1"/>
        <v>6.4517580524071763E-2</v>
      </c>
      <c r="I60" s="3">
        <f>VLOOKUP(B60,key!A:J,5,FALSE)</f>
        <v>9.6999999999999993</v>
      </c>
      <c r="J60" s="3">
        <f>VLOOKUP(B60,key!A:J,8,FALSE)</f>
        <v>122</v>
      </c>
      <c r="K60" s="3">
        <f>VLOOKUP(B60,key!A:J,10,FALSE)</f>
        <v>5.3231600000000006</v>
      </c>
    </row>
    <row r="61" spans="1:11" x14ac:dyDescent="0.4">
      <c r="A61" s="3">
        <v>-10</v>
      </c>
      <c r="B61" s="3" t="s">
        <v>140</v>
      </c>
      <c r="C61" s="3" t="s">
        <v>541</v>
      </c>
      <c r="D61" s="3" t="s">
        <v>2</v>
      </c>
      <c r="E61" s="3" t="str">
        <f t="shared" si="0"/>
        <v>D_-10</v>
      </c>
      <c r="F61" s="3">
        <v>20</v>
      </c>
      <c r="G61" s="3">
        <v>40.114068302892647</v>
      </c>
      <c r="H61" s="3">
        <f t="shared" si="1"/>
        <v>0.27541893434716946</v>
      </c>
      <c r="I61" s="3">
        <f>VLOOKUP(B61,key!A:J,5,FALSE)</f>
        <v>9.1</v>
      </c>
      <c r="J61" s="3">
        <f>VLOOKUP(B61,key!A:J,8,FALSE)</f>
        <v>70</v>
      </c>
      <c r="K61" s="3">
        <f>VLOOKUP(B61,key!A:J,10,FALSE)</f>
        <v>3.2612800000000002</v>
      </c>
    </row>
    <row r="62" spans="1:11" x14ac:dyDescent="0.4">
      <c r="A62" s="3">
        <v>-10</v>
      </c>
      <c r="B62" s="3" t="s">
        <v>144</v>
      </c>
      <c r="C62" s="3" t="s">
        <v>541</v>
      </c>
      <c r="D62" s="3" t="s">
        <v>2</v>
      </c>
      <c r="E62" s="3" t="str">
        <f t="shared" si="0"/>
        <v>D_-10</v>
      </c>
      <c r="F62" s="3">
        <v>20</v>
      </c>
      <c r="G62" s="3">
        <v>40.521859742648303</v>
      </c>
      <c r="H62" s="3">
        <f t="shared" si="1"/>
        <v>0.37990477395749545</v>
      </c>
      <c r="I62" s="3">
        <f>VLOOKUP(B62,key!A:J,5,FALSE)</f>
        <v>7.7</v>
      </c>
      <c r="J62" s="3">
        <f>VLOOKUP(B62,key!A:J,8,FALSE)</f>
        <v>48</v>
      </c>
      <c r="K62" s="3">
        <f>VLOOKUP(B62,key!A:J,10,FALSE)</f>
        <v>2.3883600000000005</v>
      </c>
    </row>
    <row r="63" spans="1:11" x14ac:dyDescent="0.4">
      <c r="A63" s="3">
        <v>-10</v>
      </c>
      <c r="B63" s="3" t="s">
        <v>19</v>
      </c>
      <c r="C63" s="3" t="s">
        <v>541</v>
      </c>
      <c r="D63" s="3" t="s">
        <v>2</v>
      </c>
      <c r="E63" s="3" t="str">
        <f t="shared" si="0"/>
        <v>D_-10</v>
      </c>
      <c r="F63" s="3">
        <v>20</v>
      </c>
      <c r="G63" s="3">
        <v>6.5302645060797033</v>
      </c>
      <c r="H63" s="3">
        <f t="shared" si="1"/>
        <v>4.3980571425631512E-2</v>
      </c>
      <c r="I63" s="3">
        <f>VLOOKUP(B63,key!A:J,5,FALSE)</f>
        <v>9.6</v>
      </c>
      <c r="J63" s="3">
        <f>VLOOKUP(B63,key!A:J,8,FALSE)</f>
        <v>72</v>
      </c>
      <c r="K63" s="3">
        <f>VLOOKUP(B63,key!A:J,10,FALSE)</f>
        <v>3.3247200000000001</v>
      </c>
    </row>
    <row r="64" spans="1:11" x14ac:dyDescent="0.4">
      <c r="A64" s="3">
        <v>-10</v>
      </c>
      <c r="B64" s="3" t="s">
        <v>185</v>
      </c>
      <c r="C64" s="3" t="s">
        <v>541</v>
      </c>
      <c r="D64" s="3" t="s">
        <v>2</v>
      </c>
      <c r="E64" s="3" t="str">
        <f t="shared" si="0"/>
        <v>D_-10</v>
      </c>
      <c r="F64" s="3">
        <v>20</v>
      </c>
      <c r="G64" s="3">
        <v>14.796737500408938</v>
      </c>
      <c r="H64" s="3">
        <f t="shared" si="1"/>
        <v>0.13126888302633494</v>
      </c>
      <c r="I64" s="3">
        <f>VLOOKUP(B64,key!A:J,5,FALSE)</f>
        <v>7.4</v>
      </c>
      <c r="J64" s="3">
        <f>VLOOKUP(B64,key!A:J,8,FALSE)</f>
        <v>52</v>
      </c>
      <c r="K64" s="3">
        <f>VLOOKUP(B64,key!A:J,10,FALSE)</f>
        <v>2.524</v>
      </c>
    </row>
    <row r="65" spans="1:11" x14ac:dyDescent="0.4">
      <c r="A65" s="3">
        <v>-10</v>
      </c>
      <c r="B65" s="3" t="s">
        <v>12</v>
      </c>
      <c r="C65" s="3" t="s">
        <v>541</v>
      </c>
      <c r="D65" s="3" t="s">
        <v>2</v>
      </c>
      <c r="E65" s="3" t="str">
        <f t="shared" si="0"/>
        <v>D_-10</v>
      </c>
      <c r="F65" s="3">
        <v>20</v>
      </c>
      <c r="G65" s="3">
        <v>4.4617892739755689</v>
      </c>
      <c r="H65" s="3">
        <f t="shared" si="1"/>
        <v>4.415566638458087E-2</v>
      </c>
      <c r="I65" s="3">
        <f>VLOOKUP(B65,key!A:J,5,FALSE)</f>
        <v>7.7</v>
      </c>
      <c r="J65" s="3">
        <f>VLOOKUP(B65,key!A:J,8,FALSE)</f>
        <v>45</v>
      </c>
      <c r="K65" s="3">
        <f>VLOOKUP(B65,key!A:J,10,FALSE)</f>
        <v>2.2625999999999999</v>
      </c>
    </row>
    <row r="66" spans="1:11" x14ac:dyDescent="0.4">
      <c r="A66" s="3">
        <v>-10</v>
      </c>
      <c r="B66" s="3" t="s">
        <v>34</v>
      </c>
      <c r="C66" s="3" t="s">
        <v>541</v>
      </c>
      <c r="D66" s="3" t="s">
        <v>2</v>
      </c>
      <c r="E66" s="3" t="str">
        <f t="shared" si="0"/>
        <v>D_-10</v>
      </c>
      <c r="F66" s="3">
        <v>20</v>
      </c>
      <c r="G66" s="3">
        <v>9.4910665995762429</v>
      </c>
      <c r="H66" s="3">
        <f t="shared" si="1"/>
        <v>7.4183254767908102E-2</v>
      </c>
      <c r="I66" s="3">
        <f>VLOOKUP(B66,key!A:J,5,FALSE)</f>
        <v>7.2</v>
      </c>
      <c r="J66" s="3">
        <f>VLOOKUP(B66,key!A:J,8,FALSE)</f>
        <v>60</v>
      </c>
      <c r="K66" s="3">
        <f>VLOOKUP(B66,key!A:J,10,FALSE)</f>
        <v>2.8648000000000002</v>
      </c>
    </row>
    <row r="67" spans="1:11" x14ac:dyDescent="0.4">
      <c r="A67" s="3">
        <v>-10</v>
      </c>
      <c r="B67" s="3" t="s">
        <v>46</v>
      </c>
      <c r="C67" s="3" t="s">
        <v>541</v>
      </c>
      <c r="D67" s="3" t="s">
        <v>2</v>
      </c>
      <c r="E67" s="3" t="str">
        <f t="shared" ref="E67:E130" si="2">D67&amp;"_"&amp;A67</f>
        <v>D_-10</v>
      </c>
      <c r="F67" s="3">
        <v>20</v>
      </c>
      <c r="G67" s="3">
        <v>11.773777168798375</v>
      </c>
      <c r="H67" s="3">
        <f t="shared" ref="H67:H130" si="3">(G67/44.6596)/K67</f>
        <v>9.2052170904958458E-2</v>
      </c>
      <c r="I67" s="3">
        <f>VLOOKUP(B67,key!A:J,5,FALSE)</f>
        <v>8.1999999999999993</v>
      </c>
      <c r="J67" s="3">
        <f>VLOOKUP(B67,key!A:J,8,FALSE)</f>
        <v>60</v>
      </c>
      <c r="K67" s="3">
        <f>VLOOKUP(B67,key!A:J,10,FALSE)</f>
        <v>2.8639600000000001</v>
      </c>
    </row>
    <row r="68" spans="1:11" x14ac:dyDescent="0.4">
      <c r="A68" s="3">
        <v>-10</v>
      </c>
      <c r="B68" s="3" t="s">
        <v>167</v>
      </c>
      <c r="C68" s="3" t="s">
        <v>541</v>
      </c>
      <c r="D68" s="3" t="s">
        <v>2</v>
      </c>
      <c r="E68" s="3" t="str">
        <f t="shared" si="2"/>
        <v>D_-10</v>
      </c>
      <c r="F68" s="3">
        <v>20</v>
      </c>
      <c r="G68" s="3">
        <v>50.043621377913496</v>
      </c>
      <c r="H68" s="3">
        <f t="shared" si="3"/>
        <v>0.32788213380848635</v>
      </c>
      <c r="I68" s="3">
        <f>VLOOKUP(B68,key!A:J,5,FALSE)</f>
        <v>9.6999999999999993</v>
      </c>
      <c r="J68" s="3">
        <f>VLOOKUP(B68,key!A:J,8,FALSE)</f>
        <v>74</v>
      </c>
      <c r="K68" s="3">
        <f>VLOOKUP(B68,key!A:J,10,FALSE)</f>
        <v>3.4175600000000004</v>
      </c>
    </row>
    <row r="69" spans="1:11" x14ac:dyDescent="0.4">
      <c r="A69" s="3">
        <v>-10</v>
      </c>
      <c r="B69" s="3" t="s">
        <v>182</v>
      </c>
      <c r="C69" s="3" t="s">
        <v>541</v>
      </c>
      <c r="D69" s="3" t="s">
        <v>2</v>
      </c>
      <c r="E69" s="3" t="str">
        <f t="shared" si="2"/>
        <v>D_-10</v>
      </c>
      <c r="F69" s="3">
        <v>20</v>
      </c>
      <c r="G69" s="3">
        <v>59.155533576798533</v>
      </c>
      <c r="H69" s="3">
        <f t="shared" si="3"/>
        <v>0.30882780898110912</v>
      </c>
      <c r="I69" s="3">
        <f>VLOOKUP(B69,key!A:J,5,FALSE)</f>
        <v>9.6999999999999993</v>
      </c>
      <c r="J69" s="3">
        <f>VLOOKUP(B69,key!A:J,8,FALSE)</f>
        <v>96</v>
      </c>
      <c r="K69" s="3">
        <f>VLOOKUP(B69,key!A:J,10,FALSE)</f>
        <v>4.2890800000000002</v>
      </c>
    </row>
    <row r="70" spans="1:11" x14ac:dyDescent="0.4">
      <c r="A70" s="3">
        <v>-10</v>
      </c>
      <c r="B70" s="3" t="s">
        <v>117</v>
      </c>
      <c r="C70" s="3" t="s">
        <v>541</v>
      </c>
      <c r="D70" s="3" t="s">
        <v>2</v>
      </c>
      <c r="E70" s="3" t="str">
        <f t="shared" si="2"/>
        <v>D_-10</v>
      </c>
      <c r="F70" s="3">
        <v>20</v>
      </c>
      <c r="G70" s="3">
        <v>29.561562142176371</v>
      </c>
      <c r="H70" s="3">
        <f t="shared" si="3"/>
        <v>0.23061538995480102</v>
      </c>
      <c r="I70" s="3">
        <f>VLOOKUP(B70,key!A:J,5,FALSE)</f>
        <v>8.1</v>
      </c>
      <c r="J70" s="3">
        <f>VLOOKUP(B70,key!A:J,8,FALSE)</f>
        <v>60</v>
      </c>
      <c r="K70" s="3">
        <f>VLOOKUP(B70,key!A:J,10,FALSE)</f>
        <v>2.8702800000000002</v>
      </c>
    </row>
    <row r="71" spans="1:11" x14ac:dyDescent="0.4">
      <c r="A71" s="3">
        <v>-10</v>
      </c>
      <c r="B71" s="3" t="s">
        <v>173</v>
      </c>
      <c r="C71" s="3" t="s">
        <v>541</v>
      </c>
      <c r="D71" s="3" t="s">
        <v>2</v>
      </c>
      <c r="E71" s="3" t="str">
        <f t="shared" si="2"/>
        <v>D_-10</v>
      </c>
      <c r="F71" s="3">
        <v>20</v>
      </c>
      <c r="G71" s="3">
        <v>52.598154246152887</v>
      </c>
      <c r="H71" s="3">
        <f t="shared" si="3"/>
        <v>0.38196201292959042</v>
      </c>
      <c r="I71" s="3">
        <f>VLOOKUP(B71,key!A:J,5,FALSE)</f>
        <v>8.6999999999999993</v>
      </c>
      <c r="J71" s="3">
        <f>VLOOKUP(B71,key!A:J,8,FALSE)</f>
        <v>66</v>
      </c>
      <c r="K71" s="3">
        <f>VLOOKUP(B71,key!A:J,10,FALSE)</f>
        <v>3.0834400000000004</v>
      </c>
    </row>
    <row r="72" spans="1:11" x14ac:dyDescent="0.4">
      <c r="A72" s="3">
        <v>-10</v>
      </c>
      <c r="B72" s="3" t="s">
        <v>107</v>
      </c>
      <c r="C72" s="3" t="s">
        <v>541</v>
      </c>
      <c r="D72" s="3" t="s">
        <v>2</v>
      </c>
      <c r="E72" s="3" t="str">
        <f t="shared" si="2"/>
        <v>D_-10</v>
      </c>
      <c r="F72" s="3">
        <v>20</v>
      </c>
      <c r="G72" s="3">
        <v>25.279352114058753</v>
      </c>
      <c r="H72" s="3">
        <f t="shared" si="3"/>
        <v>0.23108035637581717</v>
      </c>
      <c r="I72" s="3">
        <f>VLOOKUP(B72,key!A:J,5,FALSE)</f>
        <v>6.9</v>
      </c>
      <c r="J72" s="3">
        <f>VLOOKUP(B72,key!A:J,8,FALSE)</f>
        <v>50</v>
      </c>
      <c r="K72" s="3">
        <f>VLOOKUP(B72,key!A:J,10,FALSE)</f>
        <v>2.44956</v>
      </c>
    </row>
    <row r="73" spans="1:11" x14ac:dyDescent="0.4">
      <c r="A73" s="3">
        <v>-10</v>
      </c>
      <c r="B73" s="3" t="s">
        <v>83</v>
      </c>
      <c r="C73" s="3" t="s">
        <v>541</v>
      </c>
      <c r="D73" s="3" t="s">
        <v>2</v>
      </c>
      <c r="E73" s="3" t="str">
        <f t="shared" si="2"/>
        <v>D_-10</v>
      </c>
      <c r="F73" s="3">
        <v>20</v>
      </c>
      <c r="G73" s="3">
        <v>18.863511785286448</v>
      </c>
      <c r="H73" s="3">
        <f t="shared" si="3"/>
        <v>7.1559986751450436E-2</v>
      </c>
      <c r="I73" s="3">
        <f>VLOOKUP(B73,key!A:J,5,FALSE)</f>
        <v>8.9</v>
      </c>
      <c r="J73" s="3">
        <f>VLOOKUP(B73,key!A:J,8,FALSE)</f>
        <v>136</v>
      </c>
      <c r="K73" s="3">
        <f>VLOOKUP(B73,key!A:J,10,FALSE)</f>
        <v>5.9025200000000009</v>
      </c>
    </row>
    <row r="74" spans="1:11" x14ac:dyDescent="0.4">
      <c r="A74" s="3">
        <v>-10</v>
      </c>
      <c r="B74" s="3" t="s">
        <v>112</v>
      </c>
      <c r="C74" s="3" t="s">
        <v>541</v>
      </c>
      <c r="D74" s="3" t="s">
        <v>2</v>
      </c>
      <c r="E74" s="3" t="str">
        <f t="shared" si="2"/>
        <v>D_-10</v>
      </c>
      <c r="F74" s="3">
        <v>20</v>
      </c>
      <c r="G74" s="3">
        <v>27.402495679017221</v>
      </c>
      <c r="H74" s="3">
        <f t="shared" si="3"/>
        <v>0.13507964600157521</v>
      </c>
      <c r="I74" s="3">
        <f>VLOOKUP(B74,key!A:J,5,FALSE)</f>
        <v>9.5</v>
      </c>
      <c r="J74" s="3">
        <f>VLOOKUP(B74,key!A:J,8,FALSE)</f>
        <v>102</v>
      </c>
      <c r="K74" s="3">
        <f>VLOOKUP(B74,key!A:J,10,FALSE)</f>
        <v>4.5424000000000007</v>
      </c>
    </row>
    <row r="75" spans="1:11" x14ac:dyDescent="0.4">
      <c r="A75" s="3">
        <v>-10</v>
      </c>
      <c r="B75" s="3" t="s">
        <v>84</v>
      </c>
      <c r="C75" s="3" t="s">
        <v>541</v>
      </c>
      <c r="D75" s="3" t="s">
        <v>2</v>
      </c>
      <c r="E75" s="3" t="str">
        <f t="shared" si="2"/>
        <v>D_-10</v>
      </c>
      <c r="F75" s="3">
        <v>20</v>
      </c>
      <c r="G75" s="3">
        <v>18.966623325842448</v>
      </c>
      <c r="H75" s="3">
        <f t="shared" si="3"/>
        <v>0.12969787129683064</v>
      </c>
      <c r="I75" s="3">
        <f>VLOOKUP(B75,key!A:J,5,FALSE)</f>
        <v>9.6</v>
      </c>
      <c r="J75" s="3">
        <f>VLOOKUP(B75,key!A:J,8,FALSE)</f>
        <v>70</v>
      </c>
      <c r="K75" s="3">
        <f>VLOOKUP(B75,key!A:J,10,FALSE)</f>
        <v>3.2744800000000001</v>
      </c>
    </row>
    <row r="76" spans="1:11" x14ac:dyDescent="0.4">
      <c r="A76" s="3">
        <v>-10</v>
      </c>
      <c r="B76" s="3" t="s">
        <v>54</v>
      </c>
      <c r="C76" s="3" t="s">
        <v>541</v>
      </c>
      <c r="D76" s="3" t="s">
        <v>2</v>
      </c>
      <c r="E76" s="3" t="str">
        <f t="shared" si="2"/>
        <v>D_-10</v>
      </c>
      <c r="F76" s="3">
        <v>20</v>
      </c>
      <c r="G76" s="3">
        <v>13.238421125962958</v>
      </c>
      <c r="H76" s="3">
        <f t="shared" si="3"/>
        <v>0.11615938599829662</v>
      </c>
      <c r="I76" s="3">
        <f>VLOOKUP(B76,key!A:J,5,FALSE)</f>
        <v>7.4</v>
      </c>
      <c r="J76" s="3">
        <f>VLOOKUP(B76,key!A:J,8,FALSE)</f>
        <v>52</v>
      </c>
      <c r="K76" s="3">
        <f>VLOOKUP(B76,key!A:J,10,FALSE)</f>
        <v>2.55192</v>
      </c>
    </row>
    <row r="77" spans="1:11" x14ac:dyDescent="0.4">
      <c r="A77" s="3">
        <v>-10</v>
      </c>
      <c r="B77" s="3" t="s">
        <v>75</v>
      </c>
      <c r="C77" s="3" t="s">
        <v>541</v>
      </c>
      <c r="D77" s="3" t="s">
        <v>2</v>
      </c>
      <c r="E77" s="3" t="str">
        <f t="shared" si="2"/>
        <v>D_-10</v>
      </c>
      <c r="F77" s="3">
        <v>20</v>
      </c>
      <c r="G77" s="3">
        <v>16.76362556556947</v>
      </c>
      <c r="H77" s="3">
        <f t="shared" si="3"/>
        <v>0.12038010749630622</v>
      </c>
      <c r="I77" s="3">
        <f>VLOOKUP(B77,key!A:J,5,FALSE)</f>
        <v>8.1999999999999993</v>
      </c>
      <c r="J77" s="3">
        <f>VLOOKUP(B77,key!A:J,8,FALSE)</f>
        <v>66</v>
      </c>
      <c r="K77" s="3">
        <f>VLOOKUP(B77,key!A:J,10,FALSE)</f>
        <v>3.11816</v>
      </c>
    </row>
    <row r="78" spans="1:11" x14ac:dyDescent="0.4">
      <c r="A78" s="3">
        <v>-10</v>
      </c>
      <c r="B78" s="3" t="s">
        <v>87</v>
      </c>
      <c r="C78" s="3" t="s">
        <v>541</v>
      </c>
      <c r="D78" s="3" t="s">
        <v>2</v>
      </c>
      <c r="E78" s="3" t="str">
        <f t="shared" si="2"/>
        <v>D_-10</v>
      </c>
      <c r="F78" s="3">
        <v>20</v>
      </c>
      <c r="G78" s="3">
        <v>19.748229466279724</v>
      </c>
      <c r="H78" s="3">
        <f t="shared" si="3"/>
        <v>0.13706357306416325</v>
      </c>
      <c r="I78" s="3">
        <f>VLOOKUP(B78,key!A:J,5,FALSE)</f>
        <v>8.6</v>
      </c>
      <c r="J78" s="3">
        <f>VLOOKUP(B78,key!A:J,8,FALSE)</f>
        <v>69</v>
      </c>
      <c r="K78" s="3">
        <f>VLOOKUP(B78,key!A:J,10,FALSE)</f>
        <v>3.2262000000000004</v>
      </c>
    </row>
    <row r="79" spans="1:11" x14ac:dyDescent="0.4">
      <c r="A79" s="3">
        <v>-10</v>
      </c>
      <c r="B79" s="3" t="s">
        <v>64</v>
      </c>
      <c r="C79" s="3" t="s">
        <v>541</v>
      </c>
      <c r="D79" s="3" t="s">
        <v>2</v>
      </c>
      <c r="E79" s="3" t="str">
        <f t="shared" si="2"/>
        <v>D_-10</v>
      </c>
      <c r="F79" s="3">
        <v>20</v>
      </c>
      <c r="G79" s="3">
        <v>15.01749195958547</v>
      </c>
      <c r="H79" s="3">
        <f t="shared" si="3"/>
        <v>9.4289269275901991E-2</v>
      </c>
      <c r="I79" s="3">
        <f>VLOOKUP(B79,key!A:J,5,FALSE)</f>
        <v>8.6999999999999993</v>
      </c>
      <c r="J79" s="3">
        <f>VLOOKUP(B79,key!A:J,8,FALSE)</f>
        <v>78</v>
      </c>
      <c r="K79" s="3">
        <f>VLOOKUP(B79,key!A:J,10,FALSE)</f>
        <v>3.5663200000000002</v>
      </c>
    </row>
    <row r="80" spans="1:11" x14ac:dyDescent="0.4">
      <c r="A80" s="3">
        <v>-10</v>
      </c>
      <c r="B80" s="3" t="s">
        <v>40</v>
      </c>
      <c r="C80" s="3" t="s">
        <v>541</v>
      </c>
      <c r="D80" s="3" t="s">
        <v>2</v>
      </c>
      <c r="E80" s="3" t="str">
        <f t="shared" si="2"/>
        <v>D_-10</v>
      </c>
      <c r="F80" s="3">
        <v>20</v>
      </c>
      <c r="G80" s="3">
        <v>11.175522637590632</v>
      </c>
      <c r="H80" s="3">
        <f t="shared" si="3"/>
        <v>0.10649325809677948</v>
      </c>
      <c r="I80" s="3">
        <f>VLOOKUP(B80,key!A:J,5,FALSE)</f>
        <v>9.5</v>
      </c>
      <c r="J80" s="3">
        <f>VLOOKUP(B80,key!A:J,8,FALSE)</f>
        <v>47</v>
      </c>
      <c r="K80" s="3">
        <f>VLOOKUP(B80,key!A:J,10,FALSE)</f>
        <v>2.3498000000000001</v>
      </c>
    </row>
    <row r="81" spans="1:11" x14ac:dyDescent="0.4">
      <c r="A81" s="3">
        <v>-10</v>
      </c>
      <c r="B81" s="3" t="s">
        <v>145</v>
      </c>
      <c r="C81" s="3" t="s">
        <v>541</v>
      </c>
      <c r="D81" s="3" t="s">
        <v>2</v>
      </c>
      <c r="E81" s="3" t="str">
        <f t="shared" si="2"/>
        <v>D_-10</v>
      </c>
      <c r="F81" s="3">
        <v>20</v>
      </c>
      <c r="G81" s="3">
        <v>40.609513472258968</v>
      </c>
      <c r="H81" s="3">
        <f t="shared" si="3"/>
        <v>0.2833136234806643</v>
      </c>
      <c r="I81" s="3">
        <f>VLOOKUP(B81,key!A:J,5,FALSE)</f>
        <v>10.1</v>
      </c>
      <c r="J81" s="3">
        <f>VLOOKUP(B81,key!A:J,8,FALSE)</f>
        <v>69</v>
      </c>
      <c r="K81" s="3">
        <f>VLOOKUP(B81,key!A:J,10,FALSE)</f>
        <v>3.2095600000000002</v>
      </c>
    </row>
    <row r="82" spans="1:11" x14ac:dyDescent="0.4">
      <c r="A82" s="3">
        <v>-10</v>
      </c>
      <c r="B82" s="3" t="s">
        <v>193</v>
      </c>
      <c r="C82" s="3" t="s">
        <v>541</v>
      </c>
      <c r="D82" s="3" t="s">
        <v>2</v>
      </c>
      <c r="E82" s="3" t="str">
        <f t="shared" si="2"/>
        <v>D_-10</v>
      </c>
      <c r="F82" s="3">
        <v>20</v>
      </c>
      <c r="G82" s="3">
        <v>66.203380284335282</v>
      </c>
      <c r="H82" s="3">
        <f t="shared" si="3"/>
        <v>0.51789424082345814</v>
      </c>
      <c r="I82" s="3">
        <f>VLOOKUP(B82,key!A:J,5,FALSE)</f>
        <v>8.6</v>
      </c>
      <c r="J82" s="3">
        <f>VLOOKUP(B82,key!A:J,8,FALSE)</f>
        <v>60</v>
      </c>
      <c r="K82" s="3">
        <f>VLOOKUP(B82,key!A:J,10,FALSE)</f>
        <v>2.8623600000000002</v>
      </c>
    </row>
    <row r="83" spans="1:11" x14ac:dyDescent="0.4">
      <c r="A83" s="3">
        <v>-10</v>
      </c>
      <c r="B83" s="3" t="s">
        <v>61</v>
      </c>
      <c r="C83" s="3" t="s">
        <v>541</v>
      </c>
      <c r="D83" s="3" t="s">
        <v>2</v>
      </c>
      <c r="E83" s="3" t="str">
        <f t="shared" si="2"/>
        <v>D_-10</v>
      </c>
      <c r="F83" s="3">
        <v>20</v>
      </c>
      <c r="G83" s="3">
        <v>14.87417271194596</v>
      </c>
      <c r="H83" s="3">
        <f t="shared" si="3"/>
        <v>8.1975485176924073E-2</v>
      </c>
      <c r="I83" s="3">
        <f>VLOOKUP(B83,key!A:J,5,FALSE)</f>
        <v>8.1</v>
      </c>
      <c r="J83" s="3">
        <f>VLOOKUP(B83,key!A:J,8,FALSE)</f>
        <v>90</v>
      </c>
      <c r="K83" s="3">
        <f>VLOOKUP(B83,key!A:J,10,FALSE)</f>
        <v>4.0628799999999998</v>
      </c>
    </row>
    <row r="84" spans="1:11" x14ac:dyDescent="0.4">
      <c r="A84" s="3">
        <v>-10</v>
      </c>
      <c r="B84" s="3" t="s">
        <v>98</v>
      </c>
      <c r="C84" s="3" t="s">
        <v>541</v>
      </c>
      <c r="D84" s="3" t="s">
        <v>2</v>
      </c>
      <c r="E84" s="3" t="str">
        <f t="shared" si="2"/>
        <v>D_-10</v>
      </c>
      <c r="F84" s="3">
        <v>20</v>
      </c>
      <c r="G84" s="3">
        <v>22.619357705117977</v>
      </c>
      <c r="H84" s="3">
        <f t="shared" si="3"/>
        <v>0.12305239576346827</v>
      </c>
      <c r="I84" s="3">
        <f>VLOOKUP(B84,key!A:J,5,FALSE)</f>
        <v>8.6</v>
      </c>
      <c r="J84" s="3">
        <f>VLOOKUP(B84,key!A:J,8,FALSE)</f>
        <v>91</v>
      </c>
      <c r="K84" s="3">
        <f>VLOOKUP(B84,key!A:J,10,FALSE)</f>
        <v>4.1159999999999997</v>
      </c>
    </row>
    <row r="85" spans="1:11" x14ac:dyDescent="0.4">
      <c r="A85" s="3">
        <v>-10</v>
      </c>
      <c r="B85" s="3" t="s">
        <v>108</v>
      </c>
      <c r="C85" s="3" t="s">
        <v>541</v>
      </c>
      <c r="D85" s="3" t="s">
        <v>2</v>
      </c>
      <c r="E85" s="3" t="str">
        <f t="shared" si="2"/>
        <v>D_-10</v>
      </c>
      <c r="F85" s="3">
        <v>20</v>
      </c>
      <c r="G85" s="3">
        <v>26.493807756589433</v>
      </c>
      <c r="H85" s="3">
        <f t="shared" si="3"/>
        <v>0.2433620514037943</v>
      </c>
      <c r="I85" s="3">
        <f>VLOOKUP(B85,key!A:J,5,FALSE)</f>
        <v>6.6</v>
      </c>
      <c r="J85" s="3">
        <f>VLOOKUP(B85,key!A:J,8,FALSE)</f>
        <v>49</v>
      </c>
      <c r="K85" s="3">
        <f>VLOOKUP(B85,key!A:J,10,FALSE)</f>
        <v>2.4376800000000003</v>
      </c>
    </row>
    <row r="86" spans="1:11" x14ac:dyDescent="0.4">
      <c r="A86" s="3">
        <v>-10</v>
      </c>
      <c r="B86" s="3" t="s">
        <v>171</v>
      </c>
      <c r="C86" s="3" t="s">
        <v>541</v>
      </c>
      <c r="D86" s="3" t="s">
        <v>2</v>
      </c>
      <c r="E86" s="3" t="str">
        <f t="shared" si="2"/>
        <v>D_-10</v>
      </c>
      <c r="F86" s="3">
        <v>20</v>
      </c>
      <c r="G86" s="3">
        <v>51.619667283846013</v>
      </c>
      <c r="H86" s="3">
        <f t="shared" si="3"/>
        <v>0.27154997986068635</v>
      </c>
      <c r="I86" s="3">
        <f>VLOOKUP(B86,key!A:J,5,FALSE)</f>
        <v>8.6</v>
      </c>
      <c r="J86" s="3">
        <f>VLOOKUP(B86,key!A:J,8,FALSE)</f>
        <v>95</v>
      </c>
      <c r="K86" s="3">
        <f>VLOOKUP(B86,key!A:J,10,FALSE)</f>
        <v>4.2564799999999998</v>
      </c>
    </row>
    <row r="87" spans="1:11" x14ac:dyDescent="0.4">
      <c r="A87" s="3">
        <v>-10</v>
      </c>
      <c r="B87" s="3" t="s">
        <v>90</v>
      </c>
      <c r="C87" s="3" t="s">
        <v>541</v>
      </c>
      <c r="D87" s="3" t="s">
        <v>2</v>
      </c>
      <c r="E87" s="3" t="str">
        <f t="shared" si="2"/>
        <v>D_-10</v>
      </c>
      <c r="F87" s="3">
        <v>20</v>
      </c>
      <c r="G87" s="3">
        <v>20.02763886404091</v>
      </c>
      <c r="H87" s="3">
        <f t="shared" si="3"/>
        <v>0.10063708417191623</v>
      </c>
      <c r="I87" s="3">
        <f>VLOOKUP(B87,key!A:J,5,FALSE)</f>
        <v>9.4</v>
      </c>
      <c r="J87" s="3">
        <f>VLOOKUP(B87,key!A:J,8,FALSE)</f>
        <v>100</v>
      </c>
      <c r="K87" s="3">
        <f>VLOOKUP(B87,key!A:J,10,FALSE)</f>
        <v>4.4561200000000003</v>
      </c>
    </row>
    <row r="88" spans="1:11" x14ac:dyDescent="0.4">
      <c r="A88" s="3">
        <v>-10</v>
      </c>
      <c r="B88" s="3" t="s">
        <v>125</v>
      </c>
      <c r="C88" s="3" t="s">
        <v>541</v>
      </c>
      <c r="D88" s="3" t="s">
        <v>2</v>
      </c>
      <c r="E88" s="3" t="str">
        <f t="shared" si="2"/>
        <v>D_-10</v>
      </c>
      <c r="F88" s="3">
        <v>20</v>
      </c>
      <c r="G88" s="3">
        <v>32.571988354753131</v>
      </c>
      <c r="H88" s="3">
        <f t="shared" si="3"/>
        <v>0.20454415647084648</v>
      </c>
      <c r="I88" s="3">
        <f>VLOOKUP(B88,key!A:J,5,FALSE)</f>
        <v>9.1999999999999993</v>
      </c>
      <c r="J88" s="3">
        <f>VLOOKUP(B88,key!A:J,8,FALSE)</f>
        <v>78</v>
      </c>
      <c r="K88" s="3">
        <f>VLOOKUP(B88,key!A:J,10,FALSE)</f>
        <v>3.5656800000000004</v>
      </c>
    </row>
    <row r="89" spans="1:11" x14ac:dyDescent="0.4">
      <c r="A89" s="3">
        <v>-10</v>
      </c>
      <c r="B89" s="3" t="s">
        <v>123</v>
      </c>
      <c r="C89" s="3" t="s">
        <v>541</v>
      </c>
      <c r="D89" s="3" t="s">
        <v>2</v>
      </c>
      <c r="E89" s="3" t="str">
        <f t="shared" si="2"/>
        <v>D_-10</v>
      </c>
      <c r="F89" s="3">
        <v>20</v>
      </c>
      <c r="G89" s="3">
        <v>31.550497427273683</v>
      </c>
      <c r="H89" s="3">
        <f t="shared" si="3"/>
        <v>0.24598747520553865</v>
      </c>
      <c r="I89" s="3">
        <f>VLOOKUP(B89,key!A:J,5,FALSE)</f>
        <v>7.9</v>
      </c>
      <c r="J89" s="3">
        <f>VLOOKUP(B89,key!A:J,8,FALSE)</f>
        <v>60</v>
      </c>
      <c r="K89" s="3">
        <f>VLOOKUP(B89,key!A:J,10,FALSE)</f>
        <v>2.8719600000000001</v>
      </c>
    </row>
    <row r="90" spans="1:11" x14ac:dyDescent="0.4">
      <c r="A90" s="3">
        <v>-10</v>
      </c>
      <c r="B90" s="3" t="s">
        <v>138</v>
      </c>
      <c r="C90" s="3" t="s">
        <v>541</v>
      </c>
      <c r="D90" s="3" t="s">
        <v>2</v>
      </c>
      <c r="E90" s="3" t="str">
        <f t="shared" si="2"/>
        <v>D_-10</v>
      </c>
      <c r="F90" s="3">
        <v>20</v>
      </c>
      <c r="G90" s="3">
        <v>39.238140357512435</v>
      </c>
      <c r="H90" s="3">
        <f t="shared" si="3"/>
        <v>0.25032617784630234</v>
      </c>
      <c r="I90" s="3">
        <f>VLOOKUP(B90,key!A:J,5,FALSE)</f>
        <v>8.6999999999999993</v>
      </c>
      <c r="J90" s="3">
        <f>VLOOKUP(B90,key!A:J,8,FALSE)</f>
        <v>76</v>
      </c>
      <c r="K90" s="3">
        <f>VLOOKUP(B90,key!A:J,10,FALSE)</f>
        <v>3.5098400000000001</v>
      </c>
    </row>
    <row r="91" spans="1:11" x14ac:dyDescent="0.4">
      <c r="A91" s="3">
        <v>-10</v>
      </c>
      <c r="B91" s="3" t="s">
        <v>93</v>
      </c>
      <c r="C91" s="3" t="s">
        <v>541</v>
      </c>
      <c r="D91" s="3" t="s">
        <v>2</v>
      </c>
      <c r="E91" s="3" t="str">
        <f t="shared" si="2"/>
        <v>D_-10</v>
      </c>
      <c r="F91" s="3">
        <v>20</v>
      </c>
      <c r="G91" s="3">
        <v>20.740623526396348</v>
      </c>
      <c r="H91" s="3">
        <f t="shared" si="3"/>
        <v>0.12968595856346737</v>
      </c>
      <c r="I91" s="3">
        <f>VLOOKUP(B91,key!A:J,5,FALSE)</f>
        <v>9.1999999999999993</v>
      </c>
      <c r="J91" s="3">
        <f>VLOOKUP(B91,key!A:J,8,FALSE)</f>
        <v>78</v>
      </c>
      <c r="K91" s="3">
        <f>VLOOKUP(B91,key!A:J,10,FALSE)</f>
        <v>3.5810800000000005</v>
      </c>
    </row>
    <row r="92" spans="1:11" x14ac:dyDescent="0.4">
      <c r="A92" s="3">
        <v>-10</v>
      </c>
      <c r="B92" s="3" t="s">
        <v>104</v>
      </c>
      <c r="C92" s="3" t="s">
        <v>541</v>
      </c>
      <c r="D92" s="3" t="s">
        <v>2</v>
      </c>
      <c r="E92" s="3" t="str">
        <f t="shared" si="2"/>
        <v>D_-10</v>
      </c>
      <c r="F92" s="3">
        <v>20</v>
      </c>
      <c r="G92" s="3">
        <v>24.069176799345769</v>
      </c>
      <c r="H92" s="3">
        <f t="shared" si="3"/>
        <v>0.15128603806938515</v>
      </c>
      <c r="I92" s="3">
        <f>VLOOKUP(B92,key!A:J,5,FALSE)</f>
        <v>8.1</v>
      </c>
      <c r="J92" s="3">
        <f>VLOOKUP(B92,key!A:J,8,FALSE)</f>
        <v>78</v>
      </c>
      <c r="K92" s="3">
        <f>VLOOKUP(B92,key!A:J,10,FALSE)</f>
        <v>3.5624400000000001</v>
      </c>
    </row>
    <row r="93" spans="1:11" x14ac:dyDescent="0.4">
      <c r="A93" s="3">
        <v>-10</v>
      </c>
      <c r="B93" s="3" t="s">
        <v>66</v>
      </c>
      <c r="C93" s="3" t="s">
        <v>541</v>
      </c>
      <c r="D93" s="3" t="s">
        <v>2</v>
      </c>
      <c r="E93" s="3" t="str">
        <f t="shared" si="2"/>
        <v>D_-10</v>
      </c>
      <c r="F93" s="3">
        <v>20</v>
      </c>
      <c r="G93" s="3">
        <v>15.154884819731336</v>
      </c>
      <c r="H93" s="3">
        <f t="shared" si="3"/>
        <v>0.14169721279120545</v>
      </c>
      <c r="I93" s="3">
        <f>VLOOKUP(B93,key!A:J,5,FALSE)</f>
        <v>7.7</v>
      </c>
      <c r="J93" s="3">
        <f>VLOOKUP(B93,key!A:J,8,FALSE)</f>
        <v>48</v>
      </c>
      <c r="K93" s="3">
        <f>VLOOKUP(B93,key!A:J,10,FALSE)</f>
        <v>2.3948400000000003</v>
      </c>
    </row>
    <row r="94" spans="1:11" x14ac:dyDescent="0.4">
      <c r="A94" s="3">
        <v>-10</v>
      </c>
      <c r="B94" s="3" t="s">
        <v>135</v>
      </c>
      <c r="C94" s="3" t="s">
        <v>541</v>
      </c>
      <c r="D94" s="3" t="s">
        <v>2</v>
      </c>
      <c r="E94" s="3" t="str">
        <f t="shared" si="2"/>
        <v>D_-10</v>
      </c>
      <c r="F94" s="3">
        <v>20</v>
      </c>
      <c r="G94" s="3">
        <v>38.085115846722204</v>
      </c>
      <c r="H94" s="3">
        <f t="shared" si="3"/>
        <v>0.26970877004121757</v>
      </c>
      <c r="I94" s="3">
        <f>VLOOKUP(B94,key!A:J,5,FALSE)</f>
        <v>9.6</v>
      </c>
      <c r="J94" s="3">
        <f>VLOOKUP(B94,key!A:J,8,FALSE)</f>
        <v>68</v>
      </c>
      <c r="K94" s="3">
        <f>VLOOKUP(B94,key!A:J,10,FALSE)</f>
        <v>3.16188</v>
      </c>
    </row>
    <row r="95" spans="1:11" x14ac:dyDescent="0.4">
      <c r="A95" s="3">
        <v>-10</v>
      </c>
      <c r="B95" s="3" t="s">
        <v>131</v>
      </c>
      <c r="C95" s="3" t="s">
        <v>541</v>
      </c>
      <c r="D95" s="3" t="s">
        <v>2</v>
      </c>
      <c r="E95" s="3" t="str">
        <f t="shared" si="2"/>
        <v>D_-10</v>
      </c>
      <c r="F95" s="3">
        <v>20</v>
      </c>
      <c r="G95" s="3">
        <v>36.089342417906977</v>
      </c>
      <c r="H95" s="3">
        <f t="shared" si="3"/>
        <v>0.19203489501430787</v>
      </c>
      <c r="I95" s="3">
        <f>VLOOKUP(B95,key!A:J,5,FALSE)</f>
        <v>9.4</v>
      </c>
      <c r="J95" s="3">
        <f>VLOOKUP(B95,key!A:J,8,FALSE)</f>
        <v>94</v>
      </c>
      <c r="K95" s="3">
        <f>VLOOKUP(B95,key!A:J,10,FALSE)</f>
        <v>4.2080800000000007</v>
      </c>
    </row>
    <row r="96" spans="1:11" x14ac:dyDescent="0.4">
      <c r="A96" s="3">
        <v>-10</v>
      </c>
      <c r="B96" s="3" t="s">
        <v>32</v>
      </c>
      <c r="C96" s="3" t="s">
        <v>541</v>
      </c>
      <c r="D96" s="3" t="s">
        <v>2</v>
      </c>
      <c r="E96" s="3" t="str">
        <f t="shared" si="2"/>
        <v>D_-10</v>
      </c>
      <c r="F96" s="3">
        <v>20</v>
      </c>
      <c r="G96" s="3">
        <v>9.0888921888259517</v>
      </c>
      <c r="H96" s="3">
        <f t="shared" si="3"/>
        <v>7.8763278022605757E-2</v>
      </c>
      <c r="I96" s="3">
        <f>VLOOKUP(B96,key!A:J,5,FALSE)</f>
        <v>8.3000000000000007</v>
      </c>
      <c r="J96" s="3">
        <f>VLOOKUP(B96,key!A:J,8,FALSE)</f>
        <v>53</v>
      </c>
      <c r="K96" s="3">
        <f>VLOOKUP(B96,key!A:J,10,FALSE)</f>
        <v>2.5838800000000002</v>
      </c>
    </row>
    <row r="97" spans="1:11" x14ac:dyDescent="0.4">
      <c r="A97" s="3">
        <v>-10</v>
      </c>
      <c r="B97" s="3" t="s">
        <v>111</v>
      </c>
      <c r="C97" s="3" t="s">
        <v>541</v>
      </c>
      <c r="D97" s="3" t="s">
        <v>2</v>
      </c>
      <c r="E97" s="3" t="str">
        <f t="shared" si="2"/>
        <v>D_-10</v>
      </c>
      <c r="F97" s="3">
        <v>20</v>
      </c>
      <c r="G97" s="3">
        <v>27.350979133116368</v>
      </c>
      <c r="H97" s="3">
        <f t="shared" si="3"/>
        <v>0.26427558729277195</v>
      </c>
      <c r="I97" s="3">
        <f>VLOOKUP(B97,key!A:J,5,FALSE)</f>
        <v>8.8000000000000007</v>
      </c>
      <c r="J97" s="3">
        <f>VLOOKUP(B97,key!A:J,8,FALSE)</f>
        <v>46</v>
      </c>
      <c r="K97" s="3">
        <f>VLOOKUP(B97,key!A:J,10,FALSE)</f>
        <v>2.3174000000000001</v>
      </c>
    </row>
    <row r="98" spans="1:11" x14ac:dyDescent="0.4">
      <c r="A98" s="3">
        <v>-10</v>
      </c>
      <c r="B98" s="3" t="s">
        <v>77</v>
      </c>
      <c r="C98" s="3" t="s">
        <v>541</v>
      </c>
      <c r="D98" s="3" t="s">
        <v>2</v>
      </c>
      <c r="E98" s="3" t="str">
        <f t="shared" si="2"/>
        <v>D_-10</v>
      </c>
      <c r="F98" s="3">
        <v>20</v>
      </c>
      <c r="G98" s="3">
        <v>16.980441386552087</v>
      </c>
      <c r="H98" s="3">
        <f t="shared" si="3"/>
        <v>0.10998533110106712</v>
      </c>
      <c r="I98" s="3">
        <f>VLOOKUP(B98,key!A:J,5,FALSE)</f>
        <v>8.6999999999999993</v>
      </c>
      <c r="J98" s="3">
        <f>VLOOKUP(B98,key!A:J,8,FALSE)</f>
        <v>75</v>
      </c>
      <c r="K98" s="3">
        <f>VLOOKUP(B98,key!A:J,10,FALSE)</f>
        <v>3.4570000000000003</v>
      </c>
    </row>
    <row r="99" spans="1:11" x14ac:dyDescent="0.4">
      <c r="A99" s="3">
        <v>-10</v>
      </c>
      <c r="B99" s="3" t="s">
        <v>37</v>
      </c>
      <c r="C99" s="3" t="s">
        <v>541</v>
      </c>
      <c r="D99" s="3" t="s">
        <v>2</v>
      </c>
      <c r="E99" s="3" t="str">
        <f t="shared" si="2"/>
        <v>D_-10</v>
      </c>
      <c r="F99" s="3">
        <v>20</v>
      </c>
      <c r="G99" s="3">
        <v>11.017247130694784</v>
      </c>
      <c r="H99" s="3">
        <f t="shared" si="3"/>
        <v>0.11047838549679838</v>
      </c>
      <c r="I99" s="3">
        <f>VLOOKUP(B99,key!A:J,5,FALSE)</f>
        <v>7.2</v>
      </c>
      <c r="J99" s="3">
        <f>VLOOKUP(B99,key!A:J,8,FALSE)</f>
        <v>44</v>
      </c>
      <c r="K99" s="3">
        <f>VLOOKUP(B99,key!A:J,10,FALSE)</f>
        <v>2.2329600000000003</v>
      </c>
    </row>
    <row r="100" spans="1:11" x14ac:dyDescent="0.4">
      <c r="A100" s="3">
        <v>-10</v>
      </c>
      <c r="B100" s="3" t="s">
        <v>25</v>
      </c>
      <c r="C100" s="3" t="s">
        <v>541</v>
      </c>
      <c r="D100" s="3" t="s">
        <v>2</v>
      </c>
      <c r="E100" s="3" t="str">
        <f t="shared" si="2"/>
        <v>D_-10</v>
      </c>
      <c r="F100" s="3">
        <v>20</v>
      </c>
      <c r="G100" s="3">
        <v>8.2866928037065577</v>
      </c>
      <c r="H100" s="3">
        <f t="shared" si="3"/>
        <v>3.7296051001274776E-2</v>
      </c>
      <c r="I100" s="3">
        <f>VLOOKUP(B100,key!A:J,5,FALSE)</f>
        <v>11</v>
      </c>
      <c r="J100" s="3">
        <f>VLOOKUP(B100,key!A:J,8,FALSE)</f>
        <v>113</v>
      </c>
      <c r="K100" s="3">
        <f>VLOOKUP(B100,key!A:J,10,FALSE)</f>
        <v>4.9751200000000004</v>
      </c>
    </row>
    <row r="101" spans="1:11" x14ac:dyDescent="0.4">
      <c r="A101" s="3">
        <v>-10</v>
      </c>
      <c r="B101" s="3" t="s">
        <v>114</v>
      </c>
      <c r="C101" s="3" t="s">
        <v>541</v>
      </c>
      <c r="D101" s="3" t="s">
        <v>2</v>
      </c>
      <c r="E101" s="3" t="str">
        <f t="shared" si="2"/>
        <v>D_-10</v>
      </c>
      <c r="F101" s="3">
        <v>20</v>
      </c>
      <c r="G101" s="3">
        <v>28.808081030247848</v>
      </c>
      <c r="H101" s="3">
        <f t="shared" si="3"/>
        <v>0.19903333954002664</v>
      </c>
      <c r="I101" s="3">
        <f>VLOOKUP(B101,key!A:J,5,FALSE)</f>
        <v>8.3000000000000007</v>
      </c>
      <c r="J101" s="3">
        <f>VLOOKUP(B101,key!A:J,8,FALSE)</f>
        <v>70</v>
      </c>
      <c r="K101" s="3">
        <f>VLOOKUP(B101,key!A:J,10,FALSE)</f>
        <v>3.2409600000000003</v>
      </c>
    </row>
    <row r="102" spans="1:11" x14ac:dyDescent="0.4">
      <c r="A102" s="3">
        <v>-10</v>
      </c>
      <c r="B102" s="3" t="s">
        <v>103</v>
      </c>
      <c r="C102" s="3" t="s">
        <v>541</v>
      </c>
      <c r="D102" s="3" t="s">
        <v>2</v>
      </c>
      <c r="E102" s="3" t="str">
        <f t="shared" si="2"/>
        <v>D_-10</v>
      </c>
      <c r="F102" s="3">
        <v>20</v>
      </c>
      <c r="G102" s="3">
        <v>24.061317333892106</v>
      </c>
      <c r="H102" s="3">
        <f t="shared" si="3"/>
        <v>0.1093020058905171</v>
      </c>
      <c r="I102" s="3">
        <f>VLOOKUP(B102,key!A:J,5,FALSE)</f>
        <v>9.6</v>
      </c>
      <c r="J102" s="3">
        <f>VLOOKUP(B102,key!A:J,8,FALSE)</f>
        <v>112</v>
      </c>
      <c r="K102" s="3">
        <f>VLOOKUP(B102,key!A:J,10,FALSE)</f>
        <v>4.9292000000000007</v>
      </c>
    </row>
    <row r="103" spans="1:11" x14ac:dyDescent="0.4">
      <c r="A103" s="3">
        <v>-10</v>
      </c>
      <c r="B103" s="3" t="s">
        <v>81</v>
      </c>
      <c r="C103" s="3" t="s">
        <v>541</v>
      </c>
      <c r="D103" s="3" t="s">
        <v>2</v>
      </c>
      <c r="E103" s="3" t="str">
        <f t="shared" si="2"/>
        <v>D_-10</v>
      </c>
      <c r="F103" s="3">
        <v>20</v>
      </c>
      <c r="G103" s="3">
        <v>17.396462992574982</v>
      </c>
      <c r="H103" s="3">
        <f t="shared" si="3"/>
        <v>6.4118401898083391E-2</v>
      </c>
      <c r="I103" s="3">
        <f>VLOOKUP(B103,key!A:J,5,FALSE)</f>
        <v>11.2</v>
      </c>
      <c r="J103" s="3">
        <f>VLOOKUP(B103,key!A:J,8,FALSE)</f>
        <v>140</v>
      </c>
      <c r="K103" s="3">
        <f>VLOOKUP(B103,key!A:J,10,FALSE)</f>
        <v>6.0752400000000009</v>
      </c>
    </row>
    <row r="104" spans="1:11" x14ac:dyDescent="0.4">
      <c r="A104" s="3">
        <v>-10</v>
      </c>
      <c r="B104" s="3" t="s">
        <v>99</v>
      </c>
      <c r="C104" s="3" t="s">
        <v>541</v>
      </c>
      <c r="D104" s="3" t="s">
        <v>2</v>
      </c>
      <c r="E104" s="3" t="str">
        <f t="shared" si="2"/>
        <v>D_-10</v>
      </c>
      <c r="F104" s="3">
        <v>20</v>
      </c>
      <c r="G104" s="3">
        <v>23.178147651014797</v>
      </c>
      <c r="H104" s="3">
        <f t="shared" si="3"/>
        <v>0.14919847959333937</v>
      </c>
      <c r="I104" s="3">
        <f>VLOOKUP(B104,key!A:J,5,FALSE)</f>
        <v>7.8</v>
      </c>
      <c r="J104" s="3">
        <f>VLOOKUP(B104,key!A:J,8,FALSE)</f>
        <v>75</v>
      </c>
      <c r="K104" s="3">
        <f>VLOOKUP(B104,key!A:J,10,FALSE)</f>
        <v>3.4785600000000003</v>
      </c>
    </row>
    <row r="105" spans="1:11" x14ac:dyDescent="0.4">
      <c r="A105" s="3">
        <v>-10</v>
      </c>
      <c r="B105" s="3" t="s">
        <v>164</v>
      </c>
      <c r="C105" s="3" t="s">
        <v>541</v>
      </c>
      <c r="D105" s="3" t="s">
        <v>2</v>
      </c>
      <c r="E105" s="3" t="str">
        <f t="shared" si="2"/>
        <v>D_-10</v>
      </c>
      <c r="F105" s="3">
        <v>20</v>
      </c>
      <c r="G105" s="3">
        <v>48.431055844295827</v>
      </c>
      <c r="H105" s="3">
        <f t="shared" si="3"/>
        <v>0.3360589964493132</v>
      </c>
      <c r="I105" s="3">
        <f>VLOOKUP(B105,key!A:J,5,FALSE)</f>
        <v>7.7</v>
      </c>
      <c r="J105" s="3">
        <f>VLOOKUP(B105,key!A:J,8,FALSE)</f>
        <v>69</v>
      </c>
      <c r="K105" s="3">
        <f>VLOOKUP(B105,key!A:J,10,FALSE)</f>
        <v>3.2269600000000001</v>
      </c>
    </row>
    <row r="106" spans="1:11" x14ac:dyDescent="0.4">
      <c r="A106" s="3">
        <v>-10</v>
      </c>
      <c r="B106" s="3" t="s">
        <v>170</v>
      </c>
      <c r="C106" s="3" t="s">
        <v>541</v>
      </c>
      <c r="D106" s="3" t="s">
        <v>2</v>
      </c>
      <c r="E106" s="3" t="str">
        <f t="shared" si="2"/>
        <v>D_-10</v>
      </c>
      <c r="F106" s="3">
        <v>20</v>
      </c>
      <c r="G106" s="3">
        <v>50.82960747043424</v>
      </c>
      <c r="H106" s="3">
        <f t="shared" si="3"/>
        <v>0.4098274327654981</v>
      </c>
      <c r="I106" s="3">
        <f>VLOOKUP(B106,key!A:J,5,FALSE)</f>
        <v>7.6</v>
      </c>
      <c r="J106" s="3">
        <f>VLOOKUP(B106,key!A:J,8,FALSE)</f>
        <v>58</v>
      </c>
      <c r="K106" s="3">
        <f>VLOOKUP(B106,key!A:J,10,FALSE)</f>
        <v>2.7771600000000003</v>
      </c>
    </row>
    <row r="107" spans="1:11" x14ac:dyDescent="0.4">
      <c r="A107" s="3">
        <v>-10</v>
      </c>
      <c r="B107" s="3" t="s">
        <v>163</v>
      </c>
      <c r="C107" s="3" t="s">
        <v>541</v>
      </c>
      <c r="D107" s="3" t="s">
        <v>2</v>
      </c>
      <c r="E107" s="3" t="str">
        <f t="shared" si="2"/>
        <v>D_-10</v>
      </c>
      <c r="F107" s="3">
        <v>20</v>
      </c>
      <c r="G107" s="3">
        <v>48.13041917773279</v>
      </c>
      <c r="H107" s="3">
        <f t="shared" si="3"/>
        <v>0.40573646657690715</v>
      </c>
      <c r="I107" s="3">
        <f>VLOOKUP(B107,key!A:J,5,FALSE)</f>
        <v>7.6</v>
      </c>
      <c r="J107" s="3">
        <f>VLOOKUP(B107,key!A:J,8,FALSE)</f>
        <v>55</v>
      </c>
      <c r="K107" s="3">
        <f>VLOOKUP(B107,key!A:J,10,FALSE)</f>
        <v>2.6562000000000001</v>
      </c>
    </row>
    <row r="108" spans="1:11" x14ac:dyDescent="0.4">
      <c r="A108" s="3">
        <v>-10</v>
      </c>
      <c r="B108" s="3" t="s">
        <v>146</v>
      </c>
      <c r="C108" s="3" t="s">
        <v>541</v>
      </c>
      <c r="D108" s="3" t="s">
        <v>2</v>
      </c>
      <c r="E108" s="3" t="str">
        <f t="shared" si="2"/>
        <v>D_-10</v>
      </c>
      <c r="F108" s="3">
        <v>20</v>
      </c>
      <c r="G108" s="3">
        <v>40.872168852868228</v>
      </c>
      <c r="H108" s="3">
        <f t="shared" si="3"/>
        <v>0.27842476763013008</v>
      </c>
      <c r="I108" s="3">
        <f>VLOOKUP(B108,key!A:J,5,FALSE)</f>
        <v>10</v>
      </c>
      <c r="J108" s="3">
        <f>VLOOKUP(B108,key!A:J,8,FALSE)</f>
        <v>71</v>
      </c>
      <c r="K108" s="3">
        <f>VLOOKUP(B108,key!A:J,10,FALSE)</f>
        <v>3.2870400000000002</v>
      </c>
    </row>
    <row r="109" spans="1:11" x14ac:dyDescent="0.4">
      <c r="A109" s="3">
        <v>-10</v>
      </c>
      <c r="B109" s="3" t="s">
        <v>126</v>
      </c>
      <c r="C109" s="3" t="s">
        <v>541</v>
      </c>
      <c r="D109" s="3" t="s">
        <v>2</v>
      </c>
      <c r="E109" s="3" t="str">
        <f t="shared" si="2"/>
        <v>D_-10</v>
      </c>
      <c r="F109" s="3">
        <v>20</v>
      </c>
      <c r="G109" s="3">
        <v>32.709930944612836</v>
      </c>
      <c r="H109" s="3">
        <f t="shared" si="3"/>
        <v>0.18071963449110329</v>
      </c>
      <c r="I109" s="3">
        <f>VLOOKUP(B109,key!A:J,5,FALSE)</f>
        <v>8.6999999999999993</v>
      </c>
      <c r="J109" s="3">
        <f>VLOOKUP(B109,key!A:J,8,FALSE)</f>
        <v>90</v>
      </c>
      <c r="K109" s="3">
        <f>VLOOKUP(B109,key!A:J,10,FALSE)</f>
        <v>4.0528399999999998</v>
      </c>
    </row>
    <row r="110" spans="1:11" x14ac:dyDescent="0.4">
      <c r="A110" s="3">
        <v>-10</v>
      </c>
      <c r="B110" s="3" t="s">
        <v>39</v>
      </c>
      <c r="C110" s="3" t="s">
        <v>541</v>
      </c>
      <c r="D110" s="3" t="s">
        <v>2</v>
      </c>
      <c r="E110" s="3" t="str">
        <f t="shared" si="2"/>
        <v>D_-10</v>
      </c>
      <c r="F110" s="3">
        <v>20</v>
      </c>
      <c r="G110" s="3">
        <v>11.137276085222823</v>
      </c>
      <c r="H110" s="3">
        <f t="shared" si="3"/>
        <v>5.6736919572194816E-2</v>
      </c>
      <c r="I110" s="3">
        <f>VLOOKUP(B110,key!A:J,5,FALSE)</f>
        <v>10.8</v>
      </c>
      <c r="J110" s="3">
        <f>VLOOKUP(B110,key!A:J,8,FALSE)</f>
        <v>98</v>
      </c>
      <c r="K110" s="3">
        <f>VLOOKUP(B110,key!A:J,10,FALSE)</f>
        <v>4.3954000000000004</v>
      </c>
    </row>
    <row r="111" spans="1:11" x14ac:dyDescent="0.4">
      <c r="A111" s="3">
        <v>-10</v>
      </c>
      <c r="B111" s="3" t="s">
        <v>141</v>
      </c>
      <c r="C111" s="3" t="s">
        <v>541</v>
      </c>
      <c r="D111" s="3" t="s">
        <v>2</v>
      </c>
      <c r="E111" s="3" t="str">
        <f t="shared" si="2"/>
        <v>D_-10</v>
      </c>
      <c r="F111" s="3">
        <v>20</v>
      </c>
      <c r="G111" s="3">
        <v>40.114645894083239</v>
      </c>
      <c r="H111" s="3">
        <f t="shared" si="3"/>
        <v>0.32444922679591026</v>
      </c>
      <c r="I111" s="3">
        <f>VLOOKUP(B111,key!A:J,5,FALSE)</f>
        <v>8</v>
      </c>
      <c r="J111" s="3">
        <f>VLOOKUP(B111,key!A:J,8,FALSE)</f>
        <v>58</v>
      </c>
      <c r="K111" s="3">
        <f>VLOOKUP(B111,key!A:J,10,FALSE)</f>
        <v>2.7684800000000003</v>
      </c>
    </row>
    <row r="112" spans="1:11" x14ac:dyDescent="0.4">
      <c r="A112" s="3">
        <v>-10</v>
      </c>
      <c r="B112" s="3" t="s">
        <v>76</v>
      </c>
      <c r="C112" s="3" t="s">
        <v>541</v>
      </c>
      <c r="D112" s="3" t="s">
        <v>2</v>
      </c>
      <c r="E112" s="3" t="str">
        <f t="shared" si="2"/>
        <v>D_-10</v>
      </c>
      <c r="F112" s="3">
        <v>20</v>
      </c>
      <c r="G112" s="3">
        <v>16.941851268311098</v>
      </c>
      <c r="H112" s="3">
        <f t="shared" si="3"/>
        <v>0.11839754158379991</v>
      </c>
      <c r="I112" s="3">
        <f>VLOOKUP(B112,key!A:J,5,FALSE)</f>
        <v>9</v>
      </c>
      <c r="J112" s="3">
        <f>VLOOKUP(B112,key!A:J,8,FALSE)</f>
        <v>69</v>
      </c>
      <c r="K112" s="3">
        <f>VLOOKUP(B112,key!A:J,10,FALSE)</f>
        <v>3.2040800000000003</v>
      </c>
    </row>
    <row r="113" spans="1:11" x14ac:dyDescent="0.4">
      <c r="A113" s="3">
        <v>-10</v>
      </c>
      <c r="B113" s="3" t="s">
        <v>139</v>
      </c>
      <c r="C113" s="3" t="s">
        <v>541</v>
      </c>
      <c r="D113" s="3" t="s">
        <v>2</v>
      </c>
      <c r="E113" s="3" t="str">
        <f t="shared" si="2"/>
        <v>D_-10</v>
      </c>
      <c r="F113" s="3">
        <v>20</v>
      </c>
      <c r="G113" s="3">
        <v>39.508868363230548</v>
      </c>
      <c r="H113" s="3">
        <f t="shared" si="3"/>
        <v>0.18810052515223519</v>
      </c>
      <c r="I113" s="3">
        <f>VLOOKUP(B113,key!A:J,5,FALSE)</f>
        <v>8.6</v>
      </c>
      <c r="J113" s="3">
        <f>VLOOKUP(B113,key!A:J,8,FALSE)</f>
        <v>106</v>
      </c>
      <c r="K113" s="3">
        <f>VLOOKUP(B113,key!A:J,10,FALSE)</f>
        <v>4.7031600000000005</v>
      </c>
    </row>
    <row r="114" spans="1:11" x14ac:dyDescent="0.4">
      <c r="A114" s="3">
        <v>-10</v>
      </c>
      <c r="B114" s="3" t="s">
        <v>168</v>
      </c>
      <c r="C114" s="3" t="s">
        <v>541</v>
      </c>
      <c r="D114" s="3" t="s">
        <v>2</v>
      </c>
      <c r="E114" s="3" t="str">
        <f t="shared" si="2"/>
        <v>D_-10</v>
      </c>
      <c r="F114" s="3">
        <v>20</v>
      </c>
      <c r="G114" s="3">
        <v>50.671353310756103</v>
      </c>
      <c r="H114" s="3">
        <f t="shared" si="3"/>
        <v>0.2889496442237609</v>
      </c>
      <c r="I114" s="3">
        <f>VLOOKUP(B114,key!A:J,5,FALSE)</f>
        <v>8.9</v>
      </c>
      <c r="J114" s="3">
        <f>VLOOKUP(B114,key!A:J,8,FALSE)</f>
        <v>87</v>
      </c>
      <c r="K114" s="3">
        <f>VLOOKUP(B114,key!A:J,10,FALSE)</f>
        <v>3.9266800000000002</v>
      </c>
    </row>
    <row r="115" spans="1:11" x14ac:dyDescent="0.4">
      <c r="A115" s="3">
        <v>-10</v>
      </c>
      <c r="B115" s="3" t="s">
        <v>65</v>
      </c>
      <c r="C115" s="3" t="s">
        <v>541</v>
      </c>
      <c r="D115" s="3" t="s">
        <v>2</v>
      </c>
      <c r="E115" s="3" t="str">
        <f t="shared" si="2"/>
        <v>D_-10</v>
      </c>
      <c r="F115" s="3">
        <v>20</v>
      </c>
      <c r="G115" s="3">
        <v>15.108723273899045</v>
      </c>
      <c r="H115" s="3">
        <f t="shared" si="3"/>
        <v>0.1125923620527728</v>
      </c>
      <c r="I115" s="3">
        <f>VLOOKUP(B115,key!A:J,5,FALSE)</f>
        <v>8</v>
      </c>
      <c r="J115" s="3">
        <f>VLOOKUP(B115,key!A:J,8,FALSE)</f>
        <v>64</v>
      </c>
      <c r="K115" s="3">
        <f>VLOOKUP(B115,key!A:J,10,FALSE)</f>
        <v>3.0047200000000003</v>
      </c>
    </row>
    <row r="116" spans="1:11" x14ac:dyDescent="0.4">
      <c r="A116" s="3">
        <v>-10</v>
      </c>
      <c r="B116" s="3" t="s">
        <v>36</v>
      </c>
      <c r="C116" s="3" t="s">
        <v>541</v>
      </c>
      <c r="D116" s="3" t="s">
        <v>2</v>
      </c>
      <c r="E116" s="3" t="str">
        <f t="shared" si="2"/>
        <v>D_-10</v>
      </c>
      <c r="F116" s="3">
        <v>20</v>
      </c>
      <c r="G116" s="3">
        <v>10.547659926681689</v>
      </c>
      <c r="H116" s="3">
        <f t="shared" si="3"/>
        <v>6.4415032724038285E-2</v>
      </c>
      <c r="I116" s="3">
        <f>VLOOKUP(B116,key!A:J,5,FALSE)</f>
        <v>9.6</v>
      </c>
      <c r="J116" s="3">
        <f>VLOOKUP(B116,key!A:J,8,FALSE)</f>
        <v>80</v>
      </c>
      <c r="K116" s="3">
        <f>VLOOKUP(B116,key!A:J,10,FALSE)</f>
        <v>3.6665200000000002</v>
      </c>
    </row>
    <row r="117" spans="1:11" x14ac:dyDescent="0.4">
      <c r="A117" s="3">
        <v>-10</v>
      </c>
      <c r="B117" s="3" t="s">
        <v>23</v>
      </c>
      <c r="C117" s="3" t="s">
        <v>541</v>
      </c>
      <c r="D117" s="3" t="s">
        <v>2</v>
      </c>
      <c r="E117" s="3" t="str">
        <f t="shared" si="2"/>
        <v>D_-10</v>
      </c>
      <c r="F117" s="3">
        <v>20</v>
      </c>
      <c r="G117" s="3">
        <v>7.8912246599982723</v>
      </c>
      <c r="H117" s="3">
        <f t="shared" si="3"/>
        <v>5.7024102147916471E-2</v>
      </c>
      <c r="I117" s="3">
        <f>VLOOKUP(B117,key!A:J,5,FALSE)</f>
        <v>7.9</v>
      </c>
      <c r="J117" s="3">
        <f>VLOOKUP(B117,key!A:J,8,FALSE)</f>
        <v>66</v>
      </c>
      <c r="K117" s="3">
        <f>VLOOKUP(B117,key!A:J,10,FALSE)</f>
        <v>3.0986400000000001</v>
      </c>
    </row>
    <row r="118" spans="1:11" x14ac:dyDescent="0.4">
      <c r="A118" s="3">
        <v>-10</v>
      </c>
      <c r="B118" s="3" t="s">
        <v>82</v>
      </c>
      <c r="C118" s="3" t="s">
        <v>541</v>
      </c>
      <c r="D118" s="3" t="s">
        <v>2</v>
      </c>
      <c r="E118" s="3" t="str">
        <f t="shared" si="2"/>
        <v>D_-10</v>
      </c>
      <c r="F118" s="3">
        <v>20</v>
      </c>
      <c r="G118" s="3">
        <v>17.709353569572784</v>
      </c>
      <c r="H118" s="3">
        <f t="shared" si="3"/>
        <v>0.12168456753375891</v>
      </c>
      <c r="I118" s="3">
        <f>VLOOKUP(B118,key!A:J,5,FALSE)</f>
        <v>11</v>
      </c>
      <c r="J118" s="3">
        <f>VLOOKUP(B118,key!A:J,8,FALSE)</f>
        <v>70</v>
      </c>
      <c r="K118" s="3">
        <f>VLOOKUP(B118,key!A:J,10,FALSE)</f>
        <v>3.2587600000000001</v>
      </c>
    </row>
    <row r="119" spans="1:11" x14ac:dyDescent="0.4">
      <c r="A119" s="3">
        <v>-10</v>
      </c>
      <c r="B119" s="3" t="s">
        <v>22</v>
      </c>
      <c r="C119" s="3" t="s">
        <v>541</v>
      </c>
      <c r="D119" s="3" t="s">
        <v>2</v>
      </c>
      <c r="E119" s="3" t="str">
        <f t="shared" si="2"/>
        <v>D_-10</v>
      </c>
      <c r="F119" s="3">
        <v>20</v>
      </c>
      <c r="G119" s="3">
        <v>7.7543499081252492</v>
      </c>
      <c r="H119" s="3">
        <f t="shared" si="3"/>
        <v>5.8633419852340808E-2</v>
      </c>
      <c r="I119" s="3">
        <f>VLOOKUP(B119,key!A:J,5,FALSE)</f>
        <v>7.9</v>
      </c>
      <c r="J119" s="3">
        <f>VLOOKUP(B119,key!A:J,8,FALSE)</f>
        <v>63</v>
      </c>
      <c r="K119" s="3">
        <f>VLOOKUP(B119,key!A:J,10,FALSE)</f>
        <v>2.9613200000000002</v>
      </c>
    </row>
    <row r="120" spans="1:11" x14ac:dyDescent="0.4">
      <c r="A120" s="3">
        <v>-10</v>
      </c>
      <c r="B120" s="3" t="s">
        <v>47</v>
      </c>
      <c r="C120" s="3" t="s">
        <v>541</v>
      </c>
      <c r="D120" s="3" t="s">
        <v>2</v>
      </c>
      <c r="E120" s="3" t="str">
        <f t="shared" si="2"/>
        <v>D_-10</v>
      </c>
      <c r="F120" s="3">
        <v>20</v>
      </c>
      <c r="G120" s="3">
        <v>12.292417355714974</v>
      </c>
      <c r="H120" s="3">
        <f t="shared" si="3"/>
        <v>9.7101191037689966E-2</v>
      </c>
      <c r="I120" s="3">
        <f>VLOOKUP(B120,key!A:J,5,FALSE)</f>
        <v>8.4</v>
      </c>
      <c r="J120" s="3">
        <f>VLOOKUP(B120,key!A:J,8,FALSE)</f>
        <v>59</v>
      </c>
      <c r="K120" s="3">
        <f>VLOOKUP(B120,key!A:J,10,FALSE)</f>
        <v>2.8346400000000003</v>
      </c>
    </row>
    <row r="121" spans="1:11" x14ac:dyDescent="0.4">
      <c r="A121" s="3">
        <v>-10</v>
      </c>
      <c r="B121" s="3" t="s">
        <v>52</v>
      </c>
      <c r="C121" s="3" t="s">
        <v>541</v>
      </c>
      <c r="D121" s="3" t="s">
        <v>2</v>
      </c>
      <c r="E121" s="3" t="str">
        <f t="shared" si="2"/>
        <v>D_-10</v>
      </c>
      <c r="F121" s="3">
        <v>20</v>
      </c>
      <c r="G121" s="3">
        <v>12.886035509664396</v>
      </c>
      <c r="H121" s="3">
        <f t="shared" si="3"/>
        <v>8.0982032488567043E-2</v>
      </c>
      <c r="I121" s="3">
        <f>VLOOKUP(B121,key!A:J,5,FALSE)</f>
        <v>9.8000000000000007</v>
      </c>
      <c r="J121" s="3">
        <f>VLOOKUP(B121,key!A:J,8,FALSE)</f>
        <v>78</v>
      </c>
      <c r="K121" s="3">
        <f>VLOOKUP(B121,key!A:J,10,FALSE)</f>
        <v>3.5630000000000002</v>
      </c>
    </row>
    <row r="122" spans="1:11" x14ac:dyDescent="0.4">
      <c r="A122" s="3">
        <v>-10</v>
      </c>
      <c r="B122" s="3" t="s">
        <v>11</v>
      </c>
      <c r="C122" s="3" t="s">
        <v>541</v>
      </c>
      <c r="D122" s="3" t="s">
        <v>1</v>
      </c>
      <c r="E122" s="3" t="str">
        <f t="shared" si="2"/>
        <v>T_-10</v>
      </c>
      <c r="F122" s="3">
        <v>20</v>
      </c>
      <c r="G122" s="3">
        <v>10.658423150275013</v>
      </c>
      <c r="H122" s="3">
        <f t="shared" si="3"/>
        <v>4.7131194424327776E-2</v>
      </c>
      <c r="I122" s="3">
        <f>VLOOKUP(B122,key!A:J,5,FALSE)</f>
        <v>8.9</v>
      </c>
      <c r="J122" s="3">
        <f>VLOOKUP(B122,key!A:J,8,FALSE)</f>
        <v>115</v>
      </c>
      <c r="K122" s="3">
        <f>VLOOKUP(B122,key!A:J,10,FALSE)</f>
        <v>5.06372</v>
      </c>
    </row>
    <row r="123" spans="1:11" x14ac:dyDescent="0.4">
      <c r="A123" s="3">
        <v>-10</v>
      </c>
      <c r="B123" s="3" t="s">
        <v>21</v>
      </c>
      <c r="C123" s="3" t="s">
        <v>541</v>
      </c>
      <c r="D123" s="3" t="s">
        <v>1</v>
      </c>
      <c r="E123" s="3" t="str">
        <f t="shared" si="2"/>
        <v>T_-10</v>
      </c>
      <c r="F123" s="3">
        <v>20</v>
      </c>
      <c r="G123" s="3">
        <v>7.4119181523084876</v>
      </c>
      <c r="H123" s="3">
        <f t="shared" si="3"/>
        <v>6.2227125996190763E-2</v>
      </c>
      <c r="I123" s="3">
        <f>VLOOKUP(B123,key!A:J,5,FALSE)</f>
        <v>6.8</v>
      </c>
      <c r="J123" s="3">
        <f>VLOOKUP(B123,key!A:J,8,FALSE)</f>
        <v>55</v>
      </c>
      <c r="K123" s="3">
        <f>VLOOKUP(B123,key!A:J,10,FALSE)</f>
        <v>2.6670800000000003</v>
      </c>
    </row>
    <row r="124" spans="1:11" x14ac:dyDescent="0.4">
      <c r="A124" s="3">
        <v>-10</v>
      </c>
      <c r="B124" s="3" t="s">
        <v>16</v>
      </c>
      <c r="C124" s="3" t="s">
        <v>541</v>
      </c>
      <c r="D124" s="3" t="s">
        <v>1</v>
      </c>
      <c r="E124" s="3" t="str">
        <f t="shared" si="2"/>
        <v>T_-10</v>
      </c>
      <c r="F124" s="3">
        <v>20</v>
      </c>
      <c r="G124" s="3">
        <v>5.5373609126849317</v>
      </c>
      <c r="H124" s="3">
        <f t="shared" si="3"/>
        <v>4.0428834219424323E-2</v>
      </c>
      <c r="I124" s="3">
        <f>VLOOKUP(B124,key!A:J,5,FALSE)</f>
        <v>8.4</v>
      </c>
      <c r="J124" s="3">
        <f>VLOOKUP(B124,key!A:J,8,FALSE)</f>
        <v>65</v>
      </c>
      <c r="K124" s="3">
        <f>VLOOKUP(B124,key!A:J,10,FALSE)</f>
        <v>3.0668800000000003</v>
      </c>
    </row>
    <row r="125" spans="1:11" x14ac:dyDescent="0.4">
      <c r="A125" s="3">
        <v>-10</v>
      </c>
      <c r="B125" s="3" t="s">
        <v>194</v>
      </c>
      <c r="C125" s="3" t="s">
        <v>541</v>
      </c>
      <c r="D125" s="3" t="s">
        <v>1</v>
      </c>
      <c r="E125" s="3" t="str">
        <f t="shared" si="2"/>
        <v>T_-10</v>
      </c>
      <c r="F125" s="3">
        <v>20</v>
      </c>
      <c r="G125" s="3">
        <v>68.514305452529541</v>
      </c>
      <c r="H125" s="3">
        <f t="shared" si="3"/>
        <v>0.46736808195143392</v>
      </c>
      <c r="I125" s="3">
        <f>VLOOKUP(B125,key!A:J,5,FALSE)</f>
        <v>8.1</v>
      </c>
      <c r="J125" s="3">
        <f>VLOOKUP(B125,key!A:J,8,FALSE)</f>
        <v>71</v>
      </c>
      <c r="K125" s="3">
        <f>VLOOKUP(B125,key!A:J,10,FALSE)</f>
        <v>3.2825200000000003</v>
      </c>
    </row>
    <row r="126" spans="1:11" x14ac:dyDescent="0.4">
      <c r="A126" s="3">
        <v>-10</v>
      </c>
      <c r="B126" s="3" t="s">
        <v>187</v>
      </c>
      <c r="C126" s="3" t="s">
        <v>541</v>
      </c>
      <c r="D126" s="3" t="s">
        <v>1</v>
      </c>
      <c r="E126" s="3" t="str">
        <f t="shared" si="2"/>
        <v>T_-10</v>
      </c>
      <c r="F126" s="3">
        <v>20</v>
      </c>
      <c r="G126" s="3">
        <v>43.7694956926413</v>
      </c>
      <c r="H126" s="3">
        <f t="shared" si="3"/>
        <v>0.26012536584463247</v>
      </c>
      <c r="I126" s="3">
        <f>VLOOKUP(B126,key!A:J,5,FALSE)</f>
        <v>8.1</v>
      </c>
      <c r="J126" s="3">
        <f>VLOOKUP(B126,key!A:J,8,FALSE)</f>
        <v>83</v>
      </c>
      <c r="K126" s="3">
        <f>VLOOKUP(B126,key!A:J,10,FALSE)</f>
        <v>3.7676800000000004</v>
      </c>
    </row>
    <row r="127" spans="1:11" x14ac:dyDescent="0.4">
      <c r="A127" s="3">
        <v>-10</v>
      </c>
      <c r="B127" s="3" t="s">
        <v>158</v>
      </c>
      <c r="C127" s="3" t="s">
        <v>541</v>
      </c>
      <c r="D127" s="3" t="s">
        <v>1</v>
      </c>
      <c r="E127" s="3" t="str">
        <f t="shared" si="2"/>
        <v>T_-10</v>
      </c>
      <c r="F127" s="3">
        <v>20</v>
      </c>
      <c r="G127" s="3">
        <v>46.700930473247098</v>
      </c>
      <c r="H127" s="3">
        <f t="shared" si="3"/>
        <v>0.26918230727892561</v>
      </c>
      <c r="I127" s="3">
        <f>VLOOKUP(B127,key!A:J,5,FALSE)</f>
        <v>8.5</v>
      </c>
      <c r="J127" s="3">
        <f>VLOOKUP(B127,key!A:J,8,FALSE)</f>
        <v>86</v>
      </c>
      <c r="K127" s="3">
        <f>VLOOKUP(B127,key!A:J,10,FALSE)</f>
        <v>3.8847600000000004</v>
      </c>
    </row>
    <row r="128" spans="1:11" x14ac:dyDescent="0.4">
      <c r="A128" s="3">
        <v>-10</v>
      </c>
      <c r="B128" s="3" t="s">
        <v>157</v>
      </c>
      <c r="C128" s="3" t="s">
        <v>541</v>
      </c>
      <c r="D128" s="3" t="s">
        <v>1</v>
      </c>
      <c r="E128" s="3" t="str">
        <f t="shared" si="2"/>
        <v>T_-10</v>
      </c>
      <c r="F128" s="3">
        <v>20</v>
      </c>
      <c r="G128" s="3">
        <v>45.772160632494149</v>
      </c>
      <c r="H128" s="3">
        <f t="shared" si="3"/>
        <v>0.20941872939667946</v>
      </c>
      <c r="I128" s="3">
        <f>VLOOKUP(B128,key!A:J,5,FALSE)</f>
        <v>8.9</v>
      </c>
      <c r="J128" s="3">
        <f>VLOOKUP(B128,key!A:J,8,FALSE)</f>
        <v>111</v>
      </c>
      <c r="K128" s="3">
        <f>VLOOKUP(B128,key!A:J,10,FALSE)</f>
        <v>4.8940800000000007</v>
      </c>
    </row>
    <row r="129" spans="1:11" x14ac:dyDescent="0.4">
      <c r="A129" s="3">
        <v>-10</v>
      </c>
      <c r="B129" s="3" t="s">
        <v>190</v>
      </c>
      <c r="C129" s="3" t="s">
        <v>541</v>
      </c>
      <c r="D129" s="3" t="s">
        <v>1</v>
      </c>
      <c r="E129" s="3" t="str">
        <f t="shared" si="2"/>
        <v>T_-10</v>
      </c>
      <c r="F129" s="3">
        <v>20</v>
      </c>
      <c r="G129" s="3">
        <v>62.604730862438998</v>
      </c>
      <c r="H129" s="3">
        <f t="shared" si="3"/>
        <v>0.34485801261982452</v>
      </c>
      <c r="I129" s="3">
        <f>VLOOKUP(B129,key!A:J,5,FALSE)</f>
        <v>8.3000000000000007</v>
      </c>
      <c r="J129" s="3">
        <f>VLOOKUP(B129,key!A:J,8,FALSE)</f>
        <v>90</v>
      </c>
      <c r="K129" s="3">
        <f>VLOOKUP(B129,key!A:J,10,FALSE)</f>
        <v>4.0649200000000008</v>
      </c>
    </row>
    <row r="130" spans="1:11" x14ac:dyDescent="0.4">
      <c r="A130" s="3">
        <v>-10</v>
      </c>
      <c r="B130" s="3" t="s">
        <v>121</v>
      </c>
      <c r="C130" s="3" t="s">
        <v>541</v>
      </c>
      <c r="D130" s="3" t="s">
        <v>1</v>
      </c>
      <c r="E130" s="3" t="str">
        <f t="shared" si="2"/>
        <v>T_-10</v>
      </c>
      <c r="F130" s="3">
        <v>20</v>
      </c>
      <c r="G130" s="3">
        <v>30.779683533249795</v>
      </c>
      <c r="H130" s="3">
        <f t="shared" si="3"/>
        <v>0.31016832782706488</v>
      </c>
      <c r="I130" s="3">
        <f>VLOOKUP(B130,key!A:J,5,FALSE)</f>
        <v>6.6</v>
      </c>
      <c r="J130" s="3">
        <f>VLOOKUP(B130,key!A:J,8,FALSE)</f>
        <v>44</v>
      </c>
      <c r="K130" s="3">
        <f>VLOOKUP(B130,key!A:J,10,FALSE)</f>
        <v>2.2220400000000002</v>
      </c>
    </row>
    <row r="131" spans="1:11" x14ac:dyDescent="0.4">
      <c r="A131" s="3">
        <v>-10</v>
      </c>
      <c r="B131" s="3" t="s">
        <v>20</v>
      </c>
      <c r="C131" s="3" t="s">
        <v>541</v>
      </c>
      <c r="D131" s="3" t="s">
        <v>1</v>
      </c>
      <c r="E131" s="3" t="str">
        <f t="shared" ref="E131:E194" si="4">D131&amp;"_"&amp;A131</f>
        <v>T_-10</v>
      </c>
      <c r="F131" s="3">
        <v>20</v>
      </c>
      <c r="G131" s="3">
        <v>7.1771725486514697</v>
      </c>
      <c r="H131" s="3">
        <f t="shared" ref="H131:H194" si="5">(G131/44.6596)/K131</f>
        <v>3.4617225642997414E-2</v>
      </c>
      <c r="I131" s="3">
        <f>VLOOKUP(B131,key!A:J,5,FALSE)</f>
        <v>8.9</v>
      </c>
      <c r="J131" s="3">
        <f>VLOOKUP(B131,key!A:J,8,FALSE)</f>
        <v>105</v>
      </c>
      <c r="K131" s="3">
        <f>VLOOKUP(B131,key!A:J,10,FALSE)</f>
        <v>4.6424400000000006</v>
      </c>
    </row>
    <row r="132" spans="1:11" x14ac:dyDescent="0.4">
      <c r="A132" s="3">
        <v>-10</v>
      </c>
      <c r="B132" s="3" t="s">
        <v>188</v>
      </c>
      <c r="C132" s="3" t="s">
        <v>541</v>
      </c>
      <c r="D132" s="3" t="s">
        <v>1</v>
      </c>
      <c r="E132" s="3" t="str">
        <f t="shared" si="4"/>
        <v>T_-10</v>
      </c>
      <c r="F132" s="3">
        <v>20</v>
      </c>
      <c r="G132" s="3">
        <v>61.590808376402094</v>
      </c>
      <c r="H132" s="3">
        <f t="shared" si="5"/>
        <v>0.2111763753070707</v>
      </c>
      <c r="I132" s="3">
        <f>VLOOKUP(B132,key!A:J,5,FALSE)</f>
        <v>10.1</v>
      </c>
      <c r="J132" s="3">
        <f>VLOOKUP(B132,key!A:J,8,FALSE)</f>
        <v>152</v>
      </c>
      <c r="K132" s="3">
        <f>VLOOKUP(B132,key!A:J,10,FALSE)</f>
        <v>6.5306400000000009</v>
      </c>
    </row>
    <row r="133" spans="1:11" x14ac:dyDescent="0.4">
      <c r="A133" s="3">
        <v>-10</v>
      </c>
      <c r="B133" s="3" t="s">
        <v>180</v>
      </c>
      <c r="C133" s="3" t="s">
        <v>541</v>
      </c>
      <c r="D133" s="3" t="s">
        <v>1</v>
      </c>
      <c r="E133" s="3" t="str">
        <f t="shared" si="4"/>
        <v>T_-10</v>
      </c>
      <c r="F133" s="3">
        <v>20</v>
      </c>
      <c r="G133" s="3">
        <v>57.79735627869718</v>
      </c>
      <c r="H133" s="3">
        <f t="shared" si="5"/>
        <v>0.37535396043246555</v>
      </c>
      <c r="I133" s="3">
        <f>VLOOKUP(B133,key!A:J,5,FALSE)</f>
        <v>8.1999999999999993</v>
      </c>
      <c r="J133" s="3">
        <f>VLOOKUP(B133,key!A:J,8,FALSE)</f>
        <v>75</v>
      </c>
      <c r="K133" s="3">
        <f>VLOOKUP(B133,key!A:J,10,FALSE)</f>
        <v>3.4478800000000001</v>
      </c>
    </row>
    <row r="134" spans="1:11" x14ac:dyDescent="0.4">
      <c r="A134" s="3">
        <v>-10</v>
      </c>
      <c r="B134" s="3" t="s">
        <v>31</v>
      </c>
      <c r="C134" s="3" t="s">
        <v>541</v>
      </c>
      <c r="D134" s="3" t="s">
        <v>1</v>
      </c>
      <c r="E134" s="3" t="str">
        <f t="shared" si="4"/>
        <v>T_-10</v>
      </c>
      <c r="F134" s="3">
        <v>20</v>
      </c>
      <c r="G134" s="3">
        <v>8.8598726458788235</v>
      </c>
      <c r="H134" s="3">
        <f t="shared" si="5"/>
        <v>3.7464543087689164E-2</v>
      </c>
      <c r="I134" s="3">
        <f>VLOOKUP(B134,key!A:J,5,FALSE)</f>
        <v>9.8000000000000007</v>
      </c>
      <c r="J134" s="3">
        <f>VLOOKUP(B134,key!A:J,8,FALSE)</f>
        <v>121</v>
      </c>
      <c r="K134" s="3">
        <f>VLOOKUP(B134,key!A:J,10,FALSE)</f>
        <v>5.2953200000000002</v>
      </c>
    </row>
    <row r="135" spans="1:11" x14ac:dyDescent="0.4">
      <c r="A135" s="3">
        <v>-10</v>
      </c>
      <c r="B135" s="3" t="s">
        <v>4</v>
      </c>
      <c r="C135" s="3" t="s">
        <v>541</v>
      </c>
      <c r="D135" s="3" t="s">
        <v>1</v>
      </c>
      <c r="E135" s="3" t="str">
        <f t="shared" si="4"/>
        <v>T_-10</v>
      </c>
      <c r="F135" s="3">
        <v>20</v>
      </c>
      <c r="G135" s="3">
        <v>11.789901809490914</v>
      </c>
      <c r="H135" s="3">
        <f t="shared" si="5"/>
        <v>8.7872898639884636E-2</v>
      </c>
      <c r="I135" s="3">
        <f>VLOOKUP(B135,key!A:J,5,FALSE)</f>
        <v>8.1</v>
      </c>
      <c r="J135" s="3">
        <f>VLOOKUP(B135,key!A:J,8,FALSE)</f>
        <v>64</v>
      </c>
      <c r="K135" s="3">
        <f>VLOOKUP(B135,key!A:J,10,FALSE)</f>
        <v>3.0042800000000001</v>
      </c>
    </row>
    <row r="136" spans="1:11" x14ac:dyDescent="0.4">
      <c r="A136" s="3">
        <v>-10</v>
      </c>
      <c r="B136" s="3" t="s">
        <v>155</v>
      </c>
      <c r="C136" s="3" t="s">
        <v>541</v>
      </c>
      <c r="D136" s="3" t="s">
        <v>1</v>
      </c>
      <c r="E136" s="3" t="str">
        <f t="shared" si="4"/>
        <v>T_-10</v>
      </c>
      <c r="F136" s="3">
        <v>20</v>
      </c>
      <c r="G136" s="3">
        <v>44.876818375414615</v>
      </c>
      <c r="H136" s="3">
        <f t="shared" si="5"/>
        <v>0.17048003289004221</v>
      </c>
      <c r="I136" s="3">
        <f>VLOOKUP(B136,key!A:J,5,FALSE)</f>
        <v>10.6</v>
      </c>
      <c r="J136" s="3">
        <f>VLOOKUP(B136,key!A:J,8,FALSE)</f>
        <v>136</v>
      </c>
      <c r="K136" s="3">
        <f>VLOOKUP(B136,key!A:J,10,FALSE)</f>
        <v>5.8943200000000004</v>
      </c>
    </row>
    <row r="137" spans="1:11" x14ac:dyDescent="0.4">
      <c r="A137" s="3">
        <v>-10</v>
      </c>
      <c r="B137" s="3" t="s">
        <v>17</v>
      </c>
      <c r="C137" s="3" t="s">
        <v>541</v>
      </c>
      <c r="D137" s="3" t="s">
        <v>1</v>
      </c>
      <c r="E137" s="3" t="str">
        <f t="shared" si="4"/>
        <v>T_-10</v>
      </c>
      <c r="F137" s="3">
        <v>20</v>
      </c>
      <c r="G137" s="3">
        <v>6.3044102756966822</v>
      </c>
      <c r="H137" s="3">
        <f t="shared" si="5"/>
        <v>2.1152624539417634E-2</v>
      </c>
      <c r="I137" s="3">
        <f>VLOOKUP(B137,key!A:J,5,FALSE)</f>
        <v>9.1999999999999993</v>
      </c>
      <c r="J137" s="3">
        <f>VLOOKUP(B137,key!A:J,8,FALSE)</f>
        <v>155</v>
      </c>
      <c r="K137" s="3">
        <f>VLOOKUP(B137,key!A:J,10,FALSE)</f>
        <v>6.6736800000000009</v>
      </c>
    </row>
    <row r="138" spans="1:11" x14ac:dyDescent="0.4">
      <c r="A138" s="3">
        <v>-10</v>
      </c>
      <c r="B138" s="3" t="s">
        <v>192</v>
      </c>
      <c r="C138" s="3" t="s">
        <v>541</v>
      </c>
      <c r="D138" s="3" t="s">
        <v>1</v>
      </c>
      <c r="E138" s="3" t="str">
        <f t="shared" si="4"/>
        <v>T_-10</v>
      </c>
      <c r="F138" s="3">
        <v>20</v>
      </c>
      <c r="G138" s="3">
        <v>66.123212980494642</v>
      </c>
      <c r="H138" s="3">
        <f t="shared" si="5"/>
        <v>0.34907078640455391</v>
      </c>
      <c r="I138" s="3">
        <f>VLOOKUP(B138,key!A:J,5,FALSE)</f>
        <v>8.8000000000000007</v>
      </c>
      <c r="J138" s="3">
        <f>VLOOKUP(B138,key!A:J,8,FALSE)</f>
        <v>95</v>
      </c>
      <c r="K138" s="3">
        <f>VLOOKUP(B138,key!A:J,10,FALSE)</f>
        <v>4.2415599999999998</v>
      </c>
    </row>
    <row r="139" spans="1:11" x14ac:dyDescent="0.4">
      <c r="A139" s="3">
        <v>-10</v>
      </c>
      <c r="B139" s="3" t="s">
        <v>69</v>
      </c>
      <c r="C139" s="3" t="s">
        <v>541</v>
      </c>
      <c r="D139" s="3" t="s">
        <v>1</v>
      </c>
      <c r="E139" s="3" t="str">
        <f t="shared" si="4"/>
        <v>T_-10</v>
      </c>
      <c r="F139" s="3">
        <v>20</v>
      </c>
      <c r="G139" s="3">
        <v>15.487030679260812</v>
      </c>
      <c r="H139" s="3">
        <f t="shared" si="5"/>
        <v>0.13098472171937781</v>
      </c>
      <c r="I139" s="3">
        <f>VLOOKUP(B139,key!A:J,5,FALSE)</f>
        <v>7.3</v>
      </c>
      <c r="J139" s="3">
        <f>VLOOKUP(B139,key!A:J,8,FALSE)</f>
        <v>55</v>
      </c>
      <c r="K139" s="3">
        <f>VLOOKUP(B139,key!A:J,10,FALSE)</f>
        <v>2.6474800000000003</v>
      </c>
    </row>
    <row r="140" spans="1:11" x14ac:dyDescent="0.4">
      <c r="A140" s="3">
        <v>-10</v>
      </c>
      <c r="B140" s="3" t="s">
        <v>62</v>
      </c>
      <c r="C140" s="3" t="s">
        <v>541</v>
      </c>
      <c r="D140" s="3" t="s">
        <v>1</v>
      </c>
      <c r="E140" s="3" t="str">
        <f t="shared" si="4"/>
        <v>T_-10</v>
      </c>
      <c r="F140" s="3">
        <v>20</v>
      </c>
      <c r="G140" s="3">
        <v>14.901516088639141</v>
      </c>
      <c r="H140" s="3">
        <f t="shared" si="5"/>
        <v>8.7755854767400887E-2</v>
      </c>
      <c r="I140" s="3">
        <f>VLOOKUP(B140,key!A:J,5,FALSE)</f>
        <v>8</v>
      </c>
      <c r="J140" s="3">
        <f>VLOOKUP(B140,key!A:J,8,FALSE)</f>
        <v>84</v>
      </c>
      <c r="K140" s="3">
        <f>VLOOKUP(B140,key!A:J,10,FALSE)</f>
        <v>3.8022400000000003</v>
      </c>
    </row>
    <row r="141" spans="1:11" x14ac:dyDescent="0.4">
      <c r="A141" s="3">
        <v>-10</v>
      </c>
      <c r="B141" s="3" t="s">
        <v>63</v>
      </c>
      <c r="C141" s="3" t="s">
        <v>541</v>
      </c>
      <c r="D141" s="3" t="s">
        <v>1</v>
      </c>
      <c r="E141" s="3" t="str">
        <f t="shared" si="4"/>
        <v>T_-10</v>
      </c>
      <c r="F141" s="3">
        <v>20</v>
      </c>
      <c r="G141" s="3">
        <v>14.951673944865945</v>
      </c>
      <c r="H141" s="3">
        <f t="shared" si="5"/>
        <v>7.776599397863955E-2</v>
      </c>
      <c r="I141" s="3">
        <f>VLOOKUP(B141,key!A:J,5,FALSE)</f>
        <v>8.6</v>
      </c>
      <c r="J141" s="3">
        <f>VLOOKUP(B141,key!A:J,8,FALSE)</f>
        <v>96</v>
      </c>
      <c r="K141" s="3">
        <f>VLOOKUP(B141,key!A:J,10,FALSE)</f>
        <v>4.3051200000000005</v>
      </c>
    </row>
    <row r="142" spans="1:11" x14ac:dyDescent="0.4">
      <c r="A142" s="3">
        <v>-10</v>
      </c>
      <c r="B142" s="3" t="s">
        <v>204</v>
      </c>
      <c r="C142" s="3" t="s">
        <v>541</v>
      </c>
      <c r="D142" s="3" t="s">
        <v>1</v>
      </c>
      <c r="E142" s="3" t="str">
        <f t="shared" si="4"/>
        <v>T_-10</v>
      </c>
      <c r="F142" s="3">
        <v>20</v>
      </c>
      <c r="G142" s="3">
        <v>1.9163713509339857</v>
      </c>
      <c r="H142" s="3">
        <f t="shared" si="5"/>
        <v>7.8900710960435726E-3</v>
      </c>
      <c r="I142" s="3">
        <f>VLOOKUP(B142,key!A:J,5,FALSE)</f>
        <v>9.1999999999999993</v>
      </c>
      <c r="J142" s="3">
        <f>VLOOKUP(B142,key!A:J,8,FALSE)</f>
        <v>124</v>
      </c>
      <c r="K142" s="3">
        <f>VLOOKUP(B142,key!A:J,10,FALSE)</f>
        <v>5.4385600000000007</v>
      </c>
    </row>
    <row r="143" spans="1:11" x14ac:dyDescent="0.4">
      <c r="A143" s="3">
        <v>-10</v>
      </c>
      <c r="B143" s="3" t="s">
        <v>115</v>
      </c>
      <c r="C143" s="3" t="s">
        <v>541</v>
      </c>
      <c r="D143" s="3" t="s">
        <v>1</v>
      </c>
      <c r="E143" s="3" t="str">
        <f t="shared" si="4"/>
        <v>T_-10</v>
      </c>
      <c r="F143" s="3">
        <v>20</v>
      </c>
      <c r="G143" s="3">
        <v>29.03075411275168</v>
      </c>
      <c r="H143" s="3">
        <f t="shared" si="5"/>
        <v>0.12875137639767339</v>
      </c>
      <c r="I143" s="3">
        <f>VLOOKUP(B143,key!A:J,5,FALSE)</f>
        <v>8.3000000000000007</v>
      </c>
      <c r="J143" s="3">
        <f>VLOOKUP(B143,key!A:J,8,FALSE)</f>
        <v>115</v>
      </c>
      <c r="K143" s="3">
        <f>VLOOKUP(B143,key!A:J,10,FALSE)</f>
        <v>5.0488400000000002</v>
      </c>
    </row>
    <row r="144" spans="1:11" x14ac:dyDescent="0.4">
      <c r="A144" s="3">
        <v>-10</v>
      </c>
      <c r="B144" s="3" t="s">
        <v>189</v>
      </c>
      <c r="C144" s="3" t="s">
        <v>541</v>
      </c>
      <c r="D144" s="3" t="s">
        <v>1</v>
      </c>
      <c r="E144" s="3" t="str">
        <f t="shared" si="4"/>
        <v>T_-10</v>
      </c>
      <c r="F144" s="3">
        <v>20</v>
      </c>
      <c r="G144" s="3">
        <v>4.6222109589587319</v>
      </c>
      <c r="H144" s="3">
        <f t="shared" si="5"/>
        <v>2.3613453065618944E-2</v>
      </c>
      <c r="I144" s="3">
        <f>VLOOKUP(B144,key!A:J,5,FALSE)</f>
        <v>8.3000000000000007</v>
      </c>
      <c r="J144" s="3">
        <f>VLOOKUP(B144,key!A:J,8,FALSE)</f>
        <v>98</v>
      </c>
      <c r="K144" s="3">
        <f>VLOOKUP(B144,key!A:J,10,FALSE)</f>
        <v>4.3830400000000003</v>
      </c>
    </row>
    <row r="145" spans="1:11" x14ac:dyDescent="0.4">
      <c r="A145" s="3">
        <v>-10</v>
      </c>
      <c r="B145" s="3" t="s">
        <v>94</v>
      </c>
      <c r="C145" s="3" t="s">
        <v>541</v>
      </c>
      <c r="D145" s="3" t="s">
        <v>1</v>
      </c>
      <c r="E145" s="3" t="str">
        <f t="shared" si="4"/>
        <v>T_-10</v>
      </c>
      <c r="F145" s="3">
        <v>20</v>
      </c>
      <c r="G145" s="3">
        <v>20.960998116423326</v>
      </c>
      <c r="H145" s="3">
        <f t="shared" si="5"/>
        <v>0.1138083851415413</v>
      </c>
      <c r="I145" s="3">
        <f>VLOOKUP(B145,key!A:J,5,FALSE)</f>
        <v>8.3000000000000007</v>
      </c>
      <c r="J145" s="3">
        <f>VLOOKUP(B145,key!A:J,8,FALSE)</f>
        <v>92</v>
      </c>
      <c r="K145" s="3">
        <f>VLOOKUP(B145,key!A:J,10,FALSE)</f>
        <v>4.1240400000000008</v>
      </c>
    </row>
    <row r="146" spans="1:11" x14ac:dyDescent="0.4">
      <c r="A146" s="3">
        <v>-10</v>
      </c>
      <c r="B146" s="3" t="s">
        <v>119</v>
      </c>
      <c r="C146" s="3" t="s">
        <v>541</v>
      </c>
      <c r="D146" s="3" t="s">
        <v>1</v>
      </c>
      <c r="E146" s="3" t="str">
        <f t="shared" si="4"/>
        <v>T_-10</v>
      </c>
      <c r="F146" s="3">
        <v>20</v>
      </c>
      <c r="G146" s="3">
        <v>30.46859503080762</v>
      </c>
      <c r="H146" s="3">
        <f t="shared" si="5"/>
        <v>0.18583789896178102</v>
      </c>
      <c r="I146" s="3">
        <f>VLOOKUP(B146,key!A:J,5,FALSE)</f>
        <v>8.1999999999999993</v>
      </c>
      <c r="J146" s="3">
        <f>VLOOKUP(B146,key!A:J,8,FALSE)</f>
        <v>80</v>
      </c>
      <c r="K146" s="3">
        <f>VLOOKUP(B146,key!A:J,10,FALSE)</f>
        <v>3.6711600000000004</v>
      </c>
    </row>
    <row r="147" spans="1:11" x14ac:dyDescent="0.4">
      <c r="A147" s="3">
        <v>-10</v>
      </c>
      <c r="B147" s="3" t="s">
        <v>109</v>
      </c>
      <c r="C147" s="3" t="s">
        <v>541</v>
      </c>
      <c r="D147" s="3" t="s">
        <v>1</v>
      </c>
      <c r="E147" s="3" t="str">
        <f t="shared" si="4"/>
        <v>T_-10</v>
      </c>
      <c r="F147" s="3">
        <v>20</v>
      </c>
      <c r="G147" s="3">
        <v>26.534751853188681</v>
      </c>
      <c r="H147" s="3">
        <f t="shared" si="5"/>
        <v>0.1473980415066585</v>
      </c>
      <c r="I147" s="3">
        <f>VLOOKUP(B147,key!A:J,5,FALSE)</f>
        <v>8.6999999999999993</v>
      </c>
      <c r="J147" s="3">
        <f>VLOOKUP(B147,key!A:J,8,FALSE)</f>
        <v>89</v>
      </c>
      <c r="K147" s="3">
        <f>VLOOKUP(B147,key!A:J,10,FALSE)</f>
        <v>4.0309600000000003</v>
      </c>
    </row>
    <row r="148" spans="1:11" x14ac:dyDescent="0.4">
      <c r="A148" s="3">
        <v>-10</v>
      </c>
      <c r="B148" s="3" t="s">
        <v>95</v>
      </c>
      <c r="C148" s="3" t="s">
        <v>541</v>
      </c>
      <c r="D148" s="3" t="s">
        <v>1</v>
      </c>
      <c r="E148" s="3" t="str">
        <f t="shared" si="4"/>
        <v>T_-10</v>
      </c>
      <c r="F148" s="3">
        <v>20</v>
      </c>
      <c r="G148" s="3">
        <v>21.136974281802935</v>
      </c>
      <c r="H148" s="3">
        <f t="shared" si="5"/>
        <v>9.9962557334475982E-2</v>
      </c>
      <c r="I148" s="3">
        <f>VLOOKUP(B148,key!A:J,5,FALSE)</f>
        <v>8.1</v>
      </c>
      <c r="J148" s="3">
        <f>VLOOKUP(B148,key!A:J,8,FALSE)</f>
        <v>107</v>
      </c>
      <c r="K148" s="3">
        <f>VLOOKUP(B148,key!A:J,10,FALSE)</f>
        <v>4.73468</v>
      </c>
    </row>
    <row r="149" spans="1:11" x14ac:dyDescent="0.4">
      <c r="A149" s="3">
        <v>-10</v>
      </c>
      <c r="B149" s="3" t="s">
        <v>162</v>
      </c>
      <c r="C149" s="3" t="s">
        <v>541</v>
      </c>
      <c r="D149" s="3" t="s">
        <v>1</v>
      </c>
      <c r="E149" s="3" t="str">
        <f t="shared" si="4"/>
        <v>T_-10</v>
      </c>
      <c r="F149" s="3">
        <v>20</v>
      </c>
      <c r="G149" s="3">
        <v>6.0106777025072518</v>
      </c>
      <c r="H149" s="3">
        <f t="shared" si="5"/>
        <v>3.8808738289639148E-2</v>
      </c>
      <c r="I149" s="3">
        <f>VLOOKUP(B149,key!A:J,5,FALSE)</f>
        <v>8.4</v>
      </c>
      <c r="J149" s="3">
        <f>VLOOKUP(B149,key!A:J,8,FALSE)</f>
        <v>75</v>
      </c>
      <c r="K149" s="3">
        <f>VLOOKUP(B149,key!A:J,10,FALSE)</f>
        <v>3.4680000000000004</v>
      </c>
    </row>
    <row r="150" spans="1:11" x14ac:dyDescent="0.4">
      <c r="A150" s="3">
        <v>-10</v>
      </c>
      <c r="B150" s="3" t="s">
        <v>41</v>
      </c>
      <c r="C150" s="3" t="s">
        <v>541</v>
      </c>
      <c r="D150" s="3" t="s">
        <v>1</v>
      </c>
      <c r="E150" s="3" t="str">
        <f t="shared" si="4"/>
        <v>T_-10</v>
      </c>
      <c r="F150" s="3">
        <v>20</v>
      </c>
      <c r="G150" s="3">
        <v>11.263659286287975</v>
      </c>
      <c r="H150" s="3">
        <f t="shared" si="5"/>
        <v>8.6389144182319799E-2</v>
      </c>
      <c r="I150" s="3">
        <f>VLOOKUP(B150,key!A:J,5,FALSE)</f>
        <v>7.5</v>
      </c>
      <c r="J150" s="3">
        <f>VLOOKUP(B150,key!A:J,8,FALSE)</f>
        <v>61</v>
      </c>
      <c r="K150" s="3">
        <f>VLOOKUP(B150,key!A:J,10,FALSE)</f>
        <v>2.9194800000000001</v>
      </c>
    </row>
    <row r="151" spans="1:11" x14ac:dyDescent="0.4">
      <c r="A151" s="3">
        <v>-10</v>
      </c>
      <c r="B151" s="3" t="s">
        <v>53</v>
      </c>
      <c r="C151" s="3" t="s">
        <v>541</v>
      </c>
      <c r="D151" s="3" t="s">
        <v>1</v>
      </c>
      <c r="E151" s="3" t="str">
        <f t="shared" si="4"/>
        <v>T_-10</v>
      </c>
      <c r="F151" s="3">
        <v>20</v>
      </c>
      <c r="G151" s="3">
        <v>12.957942359480427</v>
      </c>
      <c r="H151" s="3">
        <f t="shared" si="5"/>
        <v>8.2454017521610745E-2</v>
      </c>
      <c r="I151" s="3">
        <f>VLOOKUP(B151,key!A:J,5,FALSE)</f>
        <v>7.6</v>
      </c>
      <c r="J151" s="3">
        <f>VLOOKUP(B151,key!A:J,8,FALSE)</f>
        <v>76</v>
      </c>
      <c r="K151" s="3">
        <f>VLOOKUP(B151,key!A:J,10,FALSE)</f>
        <v>3.51892</v>
      </c>
    </row>
    <row r="152" spans="1:11" x14ac:dyDescent="0.4">
      <c r="A152" s="3">
        <v>-10</v>
      </c>
      <c r="B152" s="3" t="s">
        <v>134</v>
      </c>
      <c r="C152" s="3" t="s">
        <v>541</v>
      </c>
      <c r="D152" s="3" t="s">
        <v>1</v>
      </c>
      <c r="E152" s="3" t="str">
        <f t="shared" si="4"/>
        <v>T_-10</v>
      </c>
      <c r="F152" s="3">
        <v>20</v>
      </c>
      <c r="G152" s="3">
        <v>37.205163351589619</v>
      </c>
      <c r="H152" s="3">
        <f t="shared" si="5"/>
        <v>0.23069173456899825</v>
      </c>
      <c r="I152" s="3">
        <f>VLOOKUP(B152,key!A:J,5,FALSE)</f>
        <v>7.6</v>
      </c>
      <c r="J152" s="3">
        <f>VLOOKUP(B152,key!A:J,8,FALSE)</f>
        <v>79</v>
      </c>
      <c r="K152" s="3">
        <f>VLOOKUP(B152,key!A:J,10,FALSE)</f>
        <v>3.6112400000000004</v>
      </c>
    </row>
    <row r="153" spans="1:11" x14ac:dyDescent="0.4">
      <c r="A153" s="3">
        <v>-10</v>
      </c>
      <c r="B153" s="3" t="s">
        <v>72</v>
      </c>
      <c r="C153" s="3" t="s">
        <v>541</v>
      </c>
      <c r="D153" s="3" t="s">
        <v>1</v>
      </c>
      <c r="E153" s="3" t="str">
        <f t="shared" si="4"/>
        <v>T_-10</v>
      </c>
      <c r="F153" s="3">
        <v>20</v>
      </c>
      <c r="G153" s="3">
        <v>15.899276125065512</v>
      </c>
      <c r="H153" s="3">
        <f t="shared" si="5"/>
        <v>0.10586343627290871</v>
      </c>
      <c r="I153" s="3">
        <f>VLOOKUP(B153,key!A:J,5,FALSE)</f>
        <v>7.6</v>
      </c>
      <c r="J153" s="3">
        <f>VLOOKUP(B153,key!A:J,8,FALSE)</f>
        <v>73</v>
      </c>
      <c r="K153" s="3">
        <f>VLOOKUP(B153,key!A:J,10,FALSE)</f>
        <v>3.3629200000000004</v>
      </c>
    </row>
    <row r="154" spans="1:11" x14ac:dyDescent="0.4">
      <c r="A154" s="3">
        <v>-10</v>
      </c>
      <c r="B154" s="3" t="s">
        <v>10</v>
      </c>
      <c r="C154" s="3" t="s">
        <v>541</v>
      </c>
      <c r="D154" s="3" t="s">
        <v>1</v>
      </c>
      <c r="E154" s="3" t="str">
        <f t="shared" si="4"/>
        <v>T_-10</v>
      </c>
      <c r="F154" s="3">
        <v>20</v>
      </c>
      <c r="G154" s="3">
        <v>1.9046195765563709</v>
      </c>
      <c r="H154" s="3">
        <f t="shared" si="5"/>
        <v>9.9028198584643155E-3</v>
      </c>
      <c r="I154" s="3">
        <f>VLOOKUP(B154,key!A:J,5,FALSE)</f>
        <v>8.1999999999999993</v>
      </c>
      <c r="J154" s="3">
        <f>VLOOKUP(B154,key!A:J,8,FALSE)</f>
        <v>96</v>
      </c>
      <c r="K154" s="3">
        <f>VLOOKUP(B154,key!A:J,10,FALSE)</f>
        <v>4.3066000000000004</v>
      </c>
    </row>
    <row r="155" spans="1:11" x14ac:dyDescent="0.4">
      <c r="A155" s="3">
        <v>-10</v>
      </c>
      <c r="B155" s="3" t="s">
        <v>102</v>
      </c>
      <c r="C155" s="3" t="s">
        <v>541</v>
      </c>
      <c r="D155" s="3" t="s">
        <v>1</v>
      </c>
      <c r="E155" s="3" t="str">
        <f t="shared" si="4"/>
        <v>T_-10</v>
      </c>
      <c r="F155" s="3">
        <v>20</v>
      </c>
      <c r="G155" s="3">
        <v>23.903223614852948</v>
      </c>
      <c r="H155" s="3">
        <f t="shared" si="5"/>
        <v>0.17158814718782445</v>
      </c>
      <c r="I155" s="3">
        <f>VLOOKUP(B155,key!A:J,5,FALSE)</f>
        <v>8.3000000000000007</v>
      </c>
      <c r="J155" s="3">
        <f>VLOOKUP(B155,key!A:J,8,FALSE)</f>
        <v>66</v>
      </c>
      <c r="K155" s="3">
        <f>VLOOKUP(B155,key!A:J,10,FALSE)</f>
        <v>3.1192800000000003</v>
      </c>
    </row>
    <row r="156" spans="1:11" x14ac:dyDescent="0.4">
      <c r="A156" s="3">
        <v>-10</v>
      </c>
      <c r="B156" s="3" t="s">
        <v>152</v>
      </c>
      <c r="C156" s="3" t="s">
        <v>541</v>
      </c>
      <c r="D156" s="3" t="s">
        <v>1</v>
      </c>
      <c r="E156" s="3" t="str">
        <f t="shared" si="4"/>
        <v>T_-10</v>
      </c>
      <c r="F156" s="3">
        <v>20</v>
      </c>
      <c r="G156" s="3">
        <v>43.017643927582341</v>
      </c>
      <c r="H156" s="3">
        <f t="shared" si="5"/>
        <v>0.20860237283515964</v>
      </c>
      <c r="I156" s="3">
        <f>VLOOKUP(B156,key!A:J,5,FALSE)</f>
        <v>9.4</v>
      </c>
      <c r="J156" s="3">
        <f>VLOOKUP(B156,key!A:J,8,FALSE)</f>
        <v>104</v>
      </c>
      <c r="K156" s="3">
        <f>VLOOKUP(B156,key!A:J,10,FALSE)</f>
        <v>4.6175600000000001</v>
      </c>
    </row>
    <row r="157" spans="1:11" x14ac:dyDescent="0.4">
      <c r="A157" s="3">
        <v>-10</v>
      </c>
      <c r="B157" s="3" t="s">
        <v>96</v>
      </c>
      <c r="C157" s="3" t="s">
        <v>541</v>
      </c>
      <c r="D157" s="3" t="s">
        <v>1</v>
      </c>
      <c r="E157" s="3" t="str">
        <f t="shared" si="4"/>
        <v>T_-10</v>
      </c>
      <c r="F157" s="3">
        <v>20</v>
      </c>
      <c r="G157" s="3">
        <v>22.259332306660639</v>
      </c>
      <c r="H157" s="3">
        <f t="shared" si="5"/>
        <v>0.11268767983988932</v>
      </c>
      <c r="I157" s="3">
        <f>VLOOKUP(B157,key!A:J,5,FALSE)</f>
        <v>8.3000000000000007</v>
      </c>
      <c r="J157" s="3">
        <f>VLOOKUP(B157,key!A:J,8,FALSE)</f>
        <v>99</v>
      </c>
      <c r="K157" s="3">
        <f>VLOOKUP(B157,key!A:J,10,FALSE)</f>
        <v>4.4230400000000003</v>
      </c>
    </row>
    <row r="158" spans="1:11" x14ac:dyDescent="0.4">
      <c r="A158" s="3">
        <v>-10</v>
      </c>
      <c r="B158" s="3" t="s">
        <v>59</v>
      </c>
      <c r="C158" s="3" t="s">
        <v>541</v>
      </c>
      <c r="D158" s="3" t="s">
        <v>1</v>
      </c>
      <c r="E158" s="3" t="str">
        <f t="shared" si="4"/>
        <v>T_-10</v>
      </c>
      <c r="F158" s="3">
        <v>20</v>
      </c>
      <c r="G158" s="3">
        <v>13.823034509367261</v>
      </c>
      <c r="H158" s="3">
        <f t="shared" si="5"/>
        <v>9.0772555507011979E-2</v>
      </c>
      <c r="I158" s="3">
        <f>VLOOKUP(B158,key!A:J,5,FALSE)</f>
        <v>7.1</v>
      </c>
      <c r="J158" s="3">
        <f>VLOOKUP(B158,key!A:J,8,FALSE)</f>
        <v>74</v>
      </c>
      <c r="K158" s="3">
        <f>VLOOKUP(B158,key!A:J,10,FALSE)</f>
        <v>3.4098400000000004</v>
      </c>
    </row>
    <row r="159" spans="1:11" x14ac:dyDescent="0.4">
      <c r="A159" s="3">
        <v>-10</v>
      </c>
      <c r="B159" s="3" t="s">
        <v>137</v>
      </c>
      <c r="C159" s="3" t="s">
        <v>541</v>
      </c>
      <c r="D159" s="3" t="s">
        <v>1</v>
      </c>
      <c r="E159" s="3" t="str">
        <f t="shared" si="4"/>
        <v>T_-10</v>
      </c>
      <c r="F159" s="3">
        <v>20</v>
      </c>
      <c r="G159" s="3">
        <v>38.453426350214414</v>
      </c>
      <c r="H159" s="3">
        <f t="shared" si="5"/>
        <v>0.18428242432473216</v>
      </c>
      <c r="I159" s="3">
        <f>VLOOKUP(B159,key!A:J,5,FALSE)</f>
        <v>10.199999999999999</v>
      </c>
      <c r="J159" s="3">
        <f>VLOOKUP(B159,key!A:J,8,FALSE)</f>
        <v>105</v>
      </c>
      <c r="K159" s="3">
        <f>VLOOKUP(B159,key!A:J,10,FALSE)</f>
        <v>4.6723600000000003</v>
      </c>
    </row>
    <row r="160" spans="1:11" x14ac:dyDescent="0.4">
      <c r="A160" s="3">
        <v>-10</v>
      </c>
      <c r="B160" s="3" t="s">
        <v>186</v>
      </c>
      <c r="C160" s="3" t="s">
        <v>541</v>
      </c>
      <c r="D160" s="3" t="s">
        <v>1</v>
      </c>
      <c r="E160" s="3" t="str">
        <f t="shared" si="4"/>
        <v>T_-10</v>
      </c>
      <c r="F160" s="3">
        <v>20</v>
      </c>
      <c r="G160" s="3">
        <v>60.748542723372367</v>
      </c>
      <c r="H160" s="3">
        <f t="shared" si="5"/>
        <v>0.25929614525100264</v>
      </c>
      <c r="I160" s="3">
        <f>VLOOKUP(B160,key!A:J,5,FALSE)</f>
        <v>9.6999999999999993</v>
      </c>
      <c r="J160" s="3">
        <f>VLOOKUP(B160,key!A:J,8,FALSE)</f>
        <v>120</v>
      </c>
      <c r="K160" s="3">
        <f>VLOOKUP(B160,key!A:J,10,FALSE)</f>
        <v>5.2459600000000002</v>
      </c>
    </row>
    <row r="161" spans="1:11" x14ac:dyDescent="0.4">
      <c r="A161" s="3">
        <v>-10</v>
      </c>
      <c r="B161" s="3" t="s">
        <v>78</v>
      </c>
      <c r="C161" s="3" t="s">
        <v>541</v>
      </c>
      <c r="D161" s="3" t="s">
        <v>1</v>
      </c>
      <c r="E161" s="3" t="str">
        <f t="shared" si="4"/>
        <v>T_-10</v>
      </c>
      <c r="F161" s="3">
        <v>20</v>
      </c>
      <c r="G161" s="3">
        <v>17.144147693993858</v>
      </c>
      <c r="H161" s="3">
        <f t="shared" si="5"/>
        <v>8.5037909952198981E-2</v>
      </c>
      <c r="I161" s="3">
        <f>VLOOKUP(B161,key!A:J,5,FALSE)</f>
        <v>7.8</v>
      </c>
      <c r="J161" s="3">
        <f>VLOOKUP(B161,key!A:J,8,FALSE)</f>
        <v>101</v>
      </c>
      <c r="K161" s="3">
        <f>VLOOKUP(B161,key!A:J,10,FALSE)</f>
        <v>4.5142800000000003</v>
      </c>
    </row>
    <row r="162" spans="1:11" x14ac:dyDescent="0.4">
      <c r="A162" s="3">
        <v>-10</v>
      </c>
      <c r="B162" s="3" t="s">
        <v>89</v>
      </c>
      <c r="C162" s="3" t="s">
        <v>541</v>
      </c>
      <c r="D162" s="3" t="s">
        <v>1</v>
      </c>
      <c r="E162" s="3" t="str">
        <f t="shared" si="4"/>
        <v>T_-10</v>
      </c>
      <c r="F162" s="3">
        <v>20</v>
      </c>
      <c r="G162" s="3">
        <v>19.99777961343122</v>
      </c>
      <c r="H162" s="3">
        <f t="shared" si="5"/>
        <v>0.12294011637131684</v>
      </c>
      <c r="I162" s="3">
        <f>VLOOKUP(B162,key!A:J,5,FALSE)</f>
        <v>8.6</v>
      </c>
      <c r="J162" s="3">
        <f>VLOOKUP(B162,key!A:J,8,FALSE)</f>
        <v>80</v>
      </c>
      <c r="K162" s="3">
        <f>VLOOKUP(B162,key!A:J,10,FALSE)</f>
        <v>3.6422800000000004</v>
      </c>
    </row>
    <row r="163" spans="1:11" x14ac:dyDescent="0.4">
      <c r="A163" s="3">
        <v>-10</v>
      </c>
      <c r="B163" s="3" t="s">
        <v>13</v>
      </c>
      <c r="C163" s="3" t="s">
        <v>541</v>
      </c>
      <c r="D163" s="3" t="s">
        <v>1</v>
      </c>
      <c r="E163" s="3" t="str">
        <f t="shared" si="4"/>
        <v>T_-10</v>
      </c>
      <c r="F163" s="3">
        <v>20</v>
      </c>
      <c r="G163" s="3">
        <v>5.3532643254454229</v>
      </c>
      <c r="H163" s="3">
        <f t="shared" si="5"/>
        <v>3.7064986250209001E-2</v>
      </c>
      <c r="I163" s="3">
        <f>VLOOKUP(B163,key!A:J,5,FALSE)</f>
        <v>8.3000000000000007</v>
      </c>
      <c r="J163" s="3">
        <f>VLOOKUP(B163,key!A:J,8,FALSE)</f>
        <v>69</v>
      </c>
      <c r="K163" s="3">
        <f>VLOOKUP(B163,key!A:J,10,FALSE)</f>
        <v>3.2340000000000004</v>
      </c>
    </row>
    <row r="164" spans="1:11" x14ac:dyDescent="0.4">
      <c r="A164" s="3">
        <v>-10</v>
      </c>
      <c r="B164" s="3" t="s">
        <v>154</v>
      </c>
      <c r="C164" s="3" t="s">
        <v>541</v>
      </c>
      <c r="D164" s="3" t="s">
        <v>1</v>
      </c>
      <c r="E164" s="3" t="str">
        <f t="shared" si="4"/>
        <v>T_-10</v>
      </c>
      <c r="F164" s="3">
        <v>20</v>
      </c>
      <c r="G164" s="3">
        <v>44.379596650303284</v>
      </c>
      <c r="H164" s="3">
        <f t="shared" si="5"/>
        <v>0.28395214261008161</v>
      </c>
      <c r="I164" s="3">
        <f>VLOOKUP(B164,key!A:J,5,FALSE)</f>
        <v>8.1</v>
      </c>
      <c r="J164" s="3">
        <f>VLOOKUP(B164,key!A:J,8,FALSE)</f>
        <v>76</v>
      </c>
      <c r="K164" s="3">
        <f>VLOOKUP(B164,key!A:J,10,FALSE)</f>
        <v>3.4996400000000003</v>
      </c>
    </row>
    <row r="165" spans="1:11" x14ac:dyDescent="0.4">
      <c r="A165" s="3">
        <v>-10</v>
      </c>
      <c r="B165" s="3" t="s">
        <v>80</v>
      </c>
      <c r="C165" s="3" t="s">
        <v>541</v>
      </c>
      <c r="D165" s="3" t="s">
        <v>1</v>
      </c>
      <c r="E165" s="3" t="str">
        <f t="shared" si="4"/>
        <v>T_-10</v>
      </c>
      <c r="F165" s="3">
        <v>20</v>
      </c>
      <c r="G165" s="3">
        <v>17.272472648795883</v>
      </c>
      <c r="H165" s="3">
        <f t="shared" si="5"/>
        <v>0.13704726212089557</v>
      </c>
      <c r="I165" s="3">
        <f>VLOOKUP(B165,key!A:J,5,FALSE)</f>
        <v>8</v>
      </c>
      <c r="J165" s="3">
        <f>VLOOKUP(B165,key!A:J,8,FALSE)</f>
        <v>59</v>
      </c>
      <c r="K165" s="3">
        <f>VLOOKUP(B165,key!A:J,10,FALSE)</f>
        <v>2.8220800000000001</v>
      </c>
    </row>
    <row r="166" spans="1:11" x14ac:dyDescent="0.4">
      <c r="A166" s="3">
        <v>-10</v>
      </c>
      <c r="B166" s="3" t="s">
        <v>71</v>
      </c>
      <c r="C166" s="3" t="s">
        <v>541</v>
      </c>
      <c r="D166" s="3" t="s">
        <v>1</v>
      </c>
      <c r="E166" s="3" t="str">
        <f t="shared" si="4"/>
        <v>T_-10</v>
      </c>
      <c r="F166" s="3">
        <v>20</v>
      </c>
      <c r="G166" s="3">
        <v>15.596491714487058</v>
      </c>
      <c r="H166" s="3">
        <f t="shared" si="5"/>
        <v>0.14729495184257002</v>
      </c>
      <c r="I166" s="3">
        <f>VLOOKUP(B166,key!A:J,5,FALSE)</f>
        <v>7.8</v>
      </c>
      <c r="J166" s="3">
        <f>VLOOKUP(B166,key!A:J,8,FALSE)</f>
        <v>48</v>
      </c>
      <c r="K166" s="3">
        <f>VLOOKUP(B166,key!A:J,10,FALSE)</f>
        <v>2.3709600000000002</v>
      </c>
    </row>
    <row r="167" spans="1:11" x14ac:dyDescent="0.4">
      <c r="A167" s="3">
        <v>-10</v>
      </c>
      <c r="B167" s="3" t="s">
        <v>33</v>
      </c>
      <c r="C167" s="3" t="s">
        <v>541</v>
      </c>
      <c r="D167" s="3" t="s">
        <v>1</v>
      </c>
      <c r="E167" s="3" t="str">
        <f t="shared" si="4"/>
        <v>T_-10</v>
      </c>
      <c r="F167" s="3">
        <v>20</v>
      </c>
      <c r="G167" s="3">
        <v>16.698585557094049</v>
      </c>
      <c r="H167" s="3">
        <f t="shared" si="5"/>
        <v>0.12747619836297266</v>
      </c>
      <c r="I167" s="3">
        <f>VLOOKUP(B167,key!A:J,5,FALSE)</f>
        <v>7.4</v>
      </c>
      <c r="J167" s="3">
        <f>VLOOKUP(B167,key!A:J,8,FALSE)</f>
        <v>62</v>
      </c>
      <c r="K167" s="3">
        <f>VLOOKUP(B167,key!A:J,10,FALSE)</f>
        <v>2.93316</v>
      </c>
    </row>
    <row r="168" spans="1:11" x14ac:dyDescent="0.4">
      <c r="A168" s="3">
        <v>-10</v>
      </c>
      <c r="B168" s="3" t="s">
        <v>181</v>
      </c>
      <c r="C168" s="3" t="s">
        <v>541</v>
      </c>
      <c r="D168" s="3" t="s">
        <v>1</v>
      </c>
      <c r="E168" s="3" t="str">
        <f t="shared" si="4"/>
        <v>T_-10</v>
      </c>
      <c r="F168" s="3">
        <v>20</v>
      </c>
      <c r="G168" s="3">
        <v>58.450869901334698</v>
      </c>
      <c r="H168" s="3">
        <f t="shared" si="5"/>
        <v>0.21644648908533881</v>
      </c>
      <c r="I168" s="3">
        <f>VLOOKUP(B168,key!A:J,5,FALSE)</f>
        <v>10.3</v>
      </c>
      <c r="J168" s="3">
        <f>VLOOKUP(B168,key!A:J,8,FALSE)</f>
        <v>140</v>
      </c>
      <c r="K168" s="3">
        <f>VLOOKUP(B168,key!A:J,10,FALSE)</f>
        <v>6.0468000000000002</v>
      </c>
    </row>
    <row r="169" spans="1:11" x14ac:dyDescent="0.4">
      <c r="A169" s="3">
        <v>-10</v>
      </c>
      <c r="B169" s="3" t="s">
        <v>49</v>
      </c>
      <c r="C169" s="3" t="s">
        <v>541</v>
      </c>
      <c r="D169" s="3" t="s">
        <v>1</v>
      </c>
      <c r="E169" s="3" t="str">
        <f t="shared" si="4"/>
        <v>T_-10</v>
      </c>
      <c r="F169" s="3">
        <v>20</v>
      </c>
      <c r="G169" s="3">
        <v>12.371129613699225</v>
      </c>
      <c r="H169" s="3">
        <f t="shared" si="5"/>
        <v>5.2152961836688633E-2</v>
      </c>
      <c r="I169" s="3">
        <f>VLOOKUP(B169,key!A:J,5,FALSE)</f>
        <v>9.9</v>
      </c>
      <c r="J169" s="3">
        <f>VLOOKUP(B169,key!A:J,8,FALSE)</f>
        <v>121</v>
      </c>
      <c r="K169" s="3">
        <f>VLOOKUP(B169,key!A:J,10,FALSE)</f>
        <v>5.3114800000000004</v>
      </c>
    </row>
    <row r="170" spans="1:11" x14ac:dyDescent="0.4">
      <c r="A170" s="3">
        <v>-10</v>
      </c>
      <c r="B170" s="3" t="s">
        <v>24</v>
      </c>
      <c r="C170" s="3" t="s">
        <v>541</v>
      </c>
      <c r="D170" s="3" t="s">
        <v>1</v>
      </c>
      <c r="E170" s="3" t="str">
        <f t="shared" si="4"/>
        <v>T_-10</v>
      </c>
      <c r="F170" s="3">
        <v>20</v>
      </c>
      <c r="G170" s="3">
        <v>10.977329555537551</v>
      </c>
      <c r="H170" s="3">
        <f t="shared" si="5"/>
        <v>7.0682554582888482E-2</v>
      </c>
      <c r="I170" s="3">
        <f>VLOOKUP(B170,key!A:J,5,FALSE)</f>
        <v>7.9</v>
      </c>
      <c r="J170" s="3">
        <f>VLOOKUP(B170,key!A:J,8,FALSE)</f>
        <v>75</v>
      </c>
      <c r="K170" s="3">
        <f>VLOOKUP(B170,key!A:J,10,FALSE)</f>
        <v>3.4775200000000002</v>
      </c>
    </row>
    <row r="171" spans="1:11" x14ac:dyDescent="0.4">
      <c r="A171" s="3">
        <v>-10</v>
      </c>
      <c r="B171" s="3" t="s">
        <v>177</v>
      </c>
      <c r="C171" s="3" t="s">
        <v>541</v>
      </c>
      <c r="D171" s="3" t="s">
        <v>1</v>
      </c>
      <c r="E171" s="3" t="str">
        <f t="shared" si="4"/>
        <v>T_-10</v>
      </c>
      <c r="F171" s="3">
        <v>20</v>
      </c>
      <c r="G171" s="3">
        <v>67.487161376604007</v>
      </c>
      <c r="H171" s="3">
        <f t="shared" si="5"/>
        <v>0.3071334417502819</v>
      </c>
      <c r="I171" s="3">
        <f>VLOOKUP(B171,key!A:J,5,FALSE)</f>
        <v>8.6999999999999993</v>
      </c>
      <c r="J171" s="3">
        <f>VLOOKUP(B171,key!A:J,8,FALSE)</f>
        <v>112</v>
      </c>
      <c r="K171" s="3">
        <f>VLOOKUP(B171,key!A:J,10,FALSE)</f>
        <v>4.9201600000000001</v>
      </c>
    </row>
    <row r="172" spans="1:11" x14ac:dyDescent="0.4">
      <c r="A172" s="3">
        <v>-10</v>
      </c>
      <c r="B172" s="3" t="s">
        <v>183</v>
      </c>
      <c r="C172" s="3" t="s">
        <v>541</v>
      </c>
      <c r="D172" s="3" t="s">
        <v>1</v>
      </c>
      <c r="E172" s="3" t="str">
        <f t="shared" si="4"/>
        <v>T_-10</v>
      </c>
      <c r="F172" s="3">
        <v>20</v>
      </c>
      <c r="G172" s="3">
        <v>59.47579567795043</v>
      </c>
      <c r="H172" s="3">
        <f t="shared" si="5"/>
        <v>0.24567561255360024</v>
      </c>
      <c r="I172" s="3">
        <f>VLOOKUP(B172,key!A:J,5,FALSE)</f>
        <v>9.4</v>
      </c>
      <c r="J172" s="3">
        <f>VLOOKUP(B172,key!A:J,8,FALSE)</f>
        <v>124</v>
      </c>
      <c r="K172" s="3">
        <f>VLOOKUP(B172,key!A:J,10,FALSE)</f>
        <v>5.4208000000000007</v>
      </c>
    </row>
    <row r="173" spans="1:11" x14ac:dyDescent="0.4">
      <c r="A173" s="3">
        <v>-10</v>
      </c>
      <c r="B173" s="3" t="s">
        <v>130</v>
      </c>
      <c r="C173" s="3" t="s">
        <v>541</v>
      </c>
      <c r="D173" s="3" t="s">
        <v>1</v>
      </c>
      <c r="E173" s="3" t="str">
        <f t="shared" si="4"/>
        <v>T_-10</v>
      </c>
      <c r="F173" s="3">
        <v>20</v>
      </c>
      <c r="G173" s="3">
        <v>36.067033934676488</v>
      </c>
      <c r="H173" s="3">
        <f t="shared" si="5"/>
        <v>0.15306909696068133</v>
      </c>
      <c r="I173" s="3">
        <f>VLOOKUP(B173,key!A:J,5,FALSE)</f>
        <v>7.9</v>
      </c>
      <c r="J173" s="3">
        <f>VLOOKUP(B173,key!A:J,8,FALSE)</f>
        <v>120</v>
      </c>
      <c r="K173" s="3">
        <f>VLOOKUP(B173,key!A:J,10,FALSE)</f>
        <v>5.2760400000000001</v>
      </c>
    </row>
    <row r="174" spans="1:11" x14ac:dyDescent="0.4">
      <c r="A174" s="3">
        <v>-10</v>
      </c>
      <c r="B174" s="3" t="s">
        <v>67</v>
      </c>
      <c r="C174" s="3" t="s">
        <v>541</v>
      </c>
      <c r="D174" s="3" t="s">
        <v>1</v>
      </c>
      <c r="E174" s="3" t="str">
        <f t="shared" si="4"/>
        <v>T_-10</v>
      </c>
      <c r="F174" s="3">
        <v>20</v>
      </c>
      <c r="G174" s="3">
        <v>15.259519182466249</v>
      </c>
      <c r="H174" s="3">
        <f t="shared" si="5"/>
        <v>7.6271715979431887E-2</v>
      </c>
      <c r="I174" s="3">
        <f>VLOOKUP(B174,key!A:J,5,FALSE)</f>
        <v>8.6</v>
      </c>
      <c r="J174" s="3">
        <f>VLOOKUP(B174,key!A:J,8,FALSE)</f>
        <v>101</v>
      </c>
      <c r="K174" s="3">
        <f>VLOOKUP(B174,key!A:J,10,FALSE)</f>
        <v>4.4798400000000003</v>
      </c>
    </row>
    <row r="175" spans="1:11" x14ac:dyDescent="0.4">
      <c r="A175" s="3">
        <v>-10</v>
      </c>
      <c r="B175" s="3" t="s">
        <v>147</v>
      </c>
      <c r="C175" s="3" t="s">
        <v>541</v>
      </c>
      <c r="D175" s="3" t="s">
        <v>1</v>
      </c>
      <c r="E175" s="3" t="str">
        <f t="shared" si="4"/>
        <v>T_-10</v>
      </c>
      <c r="F175" s="3">
        <v>20</v>
      </c>
      <c r="G175" s="3">
        <v>41.46672068780947</v>
      </c>
      <c r="H175" s="3">
        <f t="shared" si="5"/>
        <v>0.24981336536752857</v>
      </c>
      <c r="I175" s="3">
        <f>VLOOKUP(B175,key!A:J,5,FALSE)</f>
        <v>9.6</v>
      </c>
      <c r="J175" s="3">
        <f>VLOOKUP(B175,key!A:J,8,FALSE)</f>
        <v>81</v>
      </c>
      <c r="K175" s="3">
        <f>VLOOKUP(B175,key!A:J,10,FALSE)</f>
        <v>3.7168000000000001</v>
      </c>
    </row>
    <row r="176" spans="1:11" x14ac:dyDescent="0.4">
      <c r="A176" s="3">
        <v>-10</v>
      </c>
      <c r="B176" s="3" t="s">
        <v>176</v>
      </c>
      <c r="C176" s="3" t="s">
        <v>541</v>
      </c>
      <c r="D176" s="3" t="s">
        <v>1</v>
      </c>
      <c r="E176" s="3" t="str">
        <f t="shared" si="4"/>
        <v>T_-10</v>
      </c>
      <c r="F176" s="3">
        <v>20</v>
      </c>
      <c r="G176" s="3">
        <v>53.418249954529387</v>
      </c>
      <c r="H176" s="3">
        <f t="shared" si="5"/>
        <v>0.18990737485145176</v>
      </c>
      <c r="I176" s="3">
        <f>VLOOKUP(B176,key!A:J,5,FALSE)</f>
        <v>9.6</v>
      </c>
      <c r="J176" s="3">
        <f>VLOOKUP(B176,key!A:J,8,FALSE)</f>
        <v>146</v>
      </c>
      <c r="K176" s="3">
        <f>VLOOKUP(B176,key!A:J,10,FALSE)</f>
        <v>6.2984400000000003</v>
      </c>
    </row>
    <row r="177" spans="1:11" x14ac:dyDescent="0.4">
      <c r="A177" s="3">
        <v>-10</v>
      </c>
      <c r="B177" s="3" t="s">
        <v>97</v>
      </c>
      <c r="C177" s="3" t="s">
        <v>541</v>
      </c>
      <c r="D177" s="3" t="s">
        <v>1</v>
      </c>
      <c r="E177" s="3" t="str">
        <f t="shared" si="4"/>
        <v>T_-10</v>
      </c>
      <c r="F177" s="3">
        <v>20</v>
      </c>
      <c r="G177" s="3">
        <v>22.435163723305038</v>
      </c>
      <c r="H177" s="3">
        <f t="shared" si="5"/>
        <v>9.2109084515506756E-2</v>
      </c>
      <c r="I177" s="3">
        <f>VLOOKUP(B177,key!A:J,5,FALSE)</f>
        <v>9.6</v>
      </c>
      <c r="J177" s="3">
        <f>VLOOKUP(B177,key!A:J,8,FALSE)</f>
        <v>125</v>
      </c>
      <c r="K177" s="3">
        <f>VLOOKUP(B177,key!A:J,10,FALSE)</f>
        <v>5.4539600000000004</v>
      </c>
    </row>
    <row r="178" spans="1:11" x14ac:dyDescent="0.4">
      <c r="A178" s="3">
        <v>-10</v>
      </c>
      <c r="B178" s="3" t="s">
        <v>196</v>
      </c>
      <c r="C178" s="3" t="s">
        <v>541</v>
      </c>
      <c r="D178" s="3" t="s">
        <v>1</v>
      </c>
      <c r="E178" s="3" t="str">
        <f t="shared" si="4"/>
        <v>T_-10</v>
      </c>
      <c r="F178" s="3">
        <v>20</v>
      </c>
      <c r="G178" s="3">
        <v>70.157321830968186</v>
      </c>
      <c r="H178" s="3">
        <f t="shared" si="5"/>
        <v>0.24278340003727525</v>
      </c>
      <c r="I178" s="3">
        <f>VLOOKUP(B178,key!A:J,5,FALSE)</f>
        <v>10</v>
      </c>
      <c r="J178" s="3">
        <f>VLOOKUP(B178,key!A:J,8,FALSE)</f>
        <v>150</v>
      </c>
      <c r="K178" s="3">
        <f>VLOOKUP(B178,key!A:J,10,FALSE)</f>
        <v>6.4705200000000005</v>
      </c>
    </row>
    <row r="179" spans="1:11" x14ac:dyDescent="0.4">
      <c r="A179" s="3">
        <v>-10</v>
      </c>
      <c r="B179" s="3" t="s">
        <v>74</v>
      </c>
      <c r="C179" s="3" t="s">
        <v>541</v>
      </c>
      <c r="D179" s="3" t="s">
        <v>1</v>
      </c>
      <c r="E179" s="3" t="str">
        <f t="shared" si="4"/>
        <v>T_-10</v>
      </c>
      <c r="F179" s="3">
        <v>20</v>
      </c>
      <c r="G179" s="3">
        <v>16.704478481615041</v>
      </c>
      <c r="H179" s="3">
        <f t="shared" si="5"/>
        <v>8.9812431690386954E-2</v>
      </c>
      <c r="I179" s="3">
        <f>VLOOKUP(B179,key!A:J,5,FALSE)</f>
        <v>8.1</v>
      </c>
      <c r="J179" s="3">
        <f>VLOOKUP(B179,key!A:J,8,FALSE)</f>
        <v>93</v>
      </c>
      <c r="K179" s="3">
        <f>VLOOKUP(B179,key!A:J,10,FALSE)</f>
        <v>4.1646800000000006</v>
      </c>
    </row>
    <row r="180" spans="1:11" x14ac:dyDescent="0.4">
      <c r="A180" s="3">
        <v>-10</v>
      </c>
      <c r="B180" s="3" t="s">
        <v>151</v>
      </c>
      <c r="C180" s="3" t="s">
        <v>541</v>
      </c>
      <c r="D180" s="3" t="s">
        <v>1</v>
      </c>
      <c r="E180" s="3" t="str">
        <f t="shared" si="4"/>
        <v>T_-10</v>
      </c>
      <c r="F180" s="3">
        <v>20</v>
      </c>
      <c r="G180" s="3">
        <v>42.471497055426269</v>
      </c>
      <c r="H180" s="3">
        <f t="shared" si="5"/>
        <v>0.22238237159305702</v>
      </c>
      <c r="I180" s="3">
        <f>VLOOKUP(B180,key!A:J,5,FALSE)</f>
        <v>8</v>
      </c>
      <c r="J180" s="3">
        <f>VLOOKUP(B180,key!A:J,8,FALSE)</f>
        <v>95</v>
      </c>
      <c r="K180" s="3">
        <f>VLOOKUP(B180,key!A:J,10,FALSE)</f>
        <v>4.2764400000000009</v>
      </c>
    </row>
    <row r="181" spans="1:11" x14ac:dyDescent="0.4">
      <c r="A181" s="3">
        <v>-10</v>
      </c>
      <c r="B181" s="3" t="s">
        <v>179</v>
      </c>
      <c r="C181" s="3" t="s">
        <v>541</v>
      </c>
      <c r="D181" s="3" t="s">
        <v>1</v>
      </c>
      <c r="E181" s="3" t="str">
        <f t="shared" si="4"/>
        <v>T_-10</v>
      </c>
      <c r="F181" s="3">
        <v>20</v>
      </c>
      <c r="G181" s="3">
        <v>142.21305025908825</v>
      </c>
      <c r="H181" s="3">
        <f t="shared" si="5"/>
        <v>0.63543698200418419</v>
      </c>
      <c r="I181" s="3">
        <f>VLOOKUP(B181,key!A:J,5,FALSE)</f>
        <v>9.4</v>
      </c>
      <c r="J181" s="3">
        <f>VLOOKUP(B181,key!A:J,8,FALSE)</f>
        <v>114</v>
      </c>
      <c r="K181" s="3">
        <f>VLOOKUP(B181,key!A:J,10,FALSE)</f>
        <v>5.0113200000000004</v>
      </c>
    </row>
    <row r="182" spans="1:11" x14ac:dyDescent="0.4">
      <c r="A182" s="3">
        <v>-10</v>
      </c>
      <c r="B182" s="3" t="s">
        <v>156</v>
      </c>
      <c r="C182" s="3" t="s">
        <v>541</v>
      </c>
      <c r="D182" s="3" t="s">
        <v>1</v>
      </c>
      <c r="E182" s="3" t="str">
        <f t="shared" si="4"/>
        <v>T_-10</v>
      </c>
      <c r="F182" s="3">
        <v>20</v>
      </c>
      <c r="G182" s="3">
        <v>45.469863686566924</v>
      </c>
      <c r="H182" s="3">
        <f t="shared" si="5"/>
        <v>0.28351686999878972</v>
      </c>
      <c r="I182" s="3">
        <f>VLOOKUP(B182,key!A:J,5,FALSE)</f>
        <v>8.9</v>
      </c>
      <c r="J182" s="3">
        <f>VLOOKUP(B182,key!A:J,8,FALSE)</f>
        <v>78</v>
      </c>
      <c r="K182" s="3">
        <f>VLOOKUP(B182,key!A:J,10,FALSE)</f>
        <v>3.5911200000000001</v>
      </c>
    </row>
    <row r="183" spans="1:11" x14ac:dyDescent="0.4">
      <c r="A183" s="3">
        <v>-10</v>
      </c>
      <c r="B183" s="3" t="s">
        <v>26</v>
      </c>
      <c r="C183" s="3" t="s">
        <v>541</v>
      </c>
      <c r="D183" s="3" t="s">
        <v>1</v>
      </c>
      <c r="E183" s="3" t="str">
        <f t="shared" si="4"/>
        <v>T_-10</v>
      </c>
      <c r="F183" s="3">
        <v>20</v>
      </c>
      <c r="G183" s="3">
        <v>9.9429018584631024</v>
      </c>
      <c r="H183" s="3">
        <f t="shared" si="5"/>
        <v>5.2078948224608367E-2</v>
      </c>
      <c r="I183" s="3">
        <f>VLOOKUP(B183,key!A:J,5,FALSE)</f>
        <v>9.4</v>
      </c>
      <c r="J183" s="3">
        <f>VLOOKUP(B183,key!A:J,8,FALSE)</f>
        <v>95</v>
      </c>
      <c r="K183" s="3">
        <f>VLOOKUP(B183,key!A:J,10,FALSE)</f>
        <v>4.2750000000000004</v>
      </c>
    </row>
    <row r="184" spans="1:11" x14ac:dyDescent="0.4">
      <c r="A184" s="3">
        <v>-10</v>
      </c>
      <c r="B184" s="3" t="s">
        <v>42</v>
      </c>
      <c r="C184" s="3" t="s">
        <v>541</v>
      </c>
      <c r="D184" s="3" t="s">
        <v>1</v>
      </c>
      <c r="E184" s="3" t="str">
        <f t="shared" si="4"/>
        <v>T_-10</v>
      </c>
      <c r="F184" s="3">
        <v>20</v>
      </c>
      <c r="G184" s="3">
        <v>11.413509573907135</v>
      </c>
      <c r="H184" s="3">
        <f t="shared" si="5"/>
        <v>8.3013956569654518E-2</v>
      </c>
      <c r="I184" s="3">
        <f>VLOOKUP(B184,key!A:J,5,FALSE)</f>
        <v>7.7</v>
      </c>
      <c r="J184" s="3">
        <f>VLOOKUP(B184,key!A:J,8,FALSE)</f>
        <v>65</v>
      </c>
      <c r="K184" s="3">
        <f>VLOOKUP(B184,key!A:J,10,FALSE)</f>
        <v>3.0786000000000002</v>
      </c>
    </row>
    <row r="185" spans="1:11" x14ac:dyDescent="0.4">
      <c r="A185" s="3">
        <v>-10</v>
      </c>
      <c r="B185" s="3" t="s">
        <v>118</v>
      </c>
      <c r="C185" s="3" t="s">
        <v>541</v>
      </c>
      <c r="D185" s="3" t="s">
        <v>1</v>
      </c>
      <c r="E185" s="3" t="str">
        <f t="shared" si="4"/>
        <v>T_-10</v>
      </c>
      <c r="F185" s="3">
        <v>20</v>
      </c>
      <c r="G185" s="3">
        <v>29.672573399038811</v>
      </c>
      <c r="H185" s="3">
        <f t="shared" si="5"/>
        <v>0.30286652203923409</v>
      </c>
      <c r="I185" s="3">
        <f>VLOOKUP(B185,key!A:J,5,FALSE)</f>
        <v>7.5</v>
      </c>
      <c r="J185" s="3">
        <f>VLOOKUP(B185,key!A:J,8,FALSE)</f>
        <v>43</v>
      </c>
      <c r="K185" s="3">
        <f>VLOOKUP(B185,key!A:J,10,FALSE)</f>
        <v>2.1937600000000002</v>
      </c>
    </row>
    <row r="186" spans="1:11" x14ac:dyDescent="0.4">
      <c r="A186" s="3">
        <v>-10</v>
      </c>
      <c r="B186" s="3" t="s">
        <v>7</v>
      </c>
      <c r="C186" s="3" t="s">
        <v>541</v>
      </c>
      <c r="D186" s="3" t="s">
        <v>1</v>
      </c>
      <c r="E186" s="3" t="str">
        <f t="shared" si="4"/>
        <v>T_-10</v>
      </c>
      <c r="F186" s="3">
        <v>20</v>
      </c>
      <c r="G186" s="3">
        <v>3.1437092438672494</v>
      </c>
      <c r="H186" s="3">
        <f t="shared" si="5"/>
        <v>1.5435232602707127E-2</v>
      </c>
      <c r="I186" s="3">
        <f>VLOOKUP(B186,key!A:J,5,FALSE)</f>
        <v>8.4</v>
      </c>
      <c r="J186" s="3">
        <f>VLOOKUP(B186,key!A:J,8,FALSE)</f>
        <v>103</v>
      </c>
      <c r="K186" s="3">
        <f>VLOOKUP(B186,key!A:J,10,FALSE)</f>
        <v>4.5605200000000004</v>
      </c>
    </row>
    <row r="187" spans="1:11" x14ac:dyDescent="0.4">
      <c r="A187" s="3">
        <v>-10</v>
      </c>
      <c r="B187" s="3" t="s">
        <v>160</v>
      </c>
      <c r="C187" s="3" t="s">
        <v>541</v>
      </c>
      <c r="D187" s="3" t="s">
        <v>1</v>
      </c>
      <c r="E187" s="3" t="str">
        <f t="shared" si="4"/>
        <v>T_-10</v>
      </c>
      <c r="F187" s="3">
        <v>20</v>
      </c>
      <c r="G187" s="3">
        <v>47.477169675537255</v>
      </c>
      <c r="H187" s="3">
        <f t="shared" si="5"/>
        <v>0.39257961694269022</v>
      </c>
      <c r="I187" s="3">
        <f>VLOOKUP(B187,key!A:J,5,FALSE)</f>
        <v>7.1</v>
      </c>
      <c r="J187" s="3">
        <f>VLOOKUP(B187,key!A:J,8,FALSE)</f>
        <v>56</v>
      </c>
      <c r="K187" s="3">
        <f>VLOOKUP(B187,key!A:J,10,FALSE)</f>
        <v>2.7079600000000004</v>
      </c>
    </row>
    <row r="188" spans="1:11" x14ac:dyDescent="0.4">
      <c r="A188" s="3">
        <v>-10</v>
      </c>
      <c r="B188" s="3" t="s">
        <v>86</v>
      </c>
      <c r="C188" s="3" t="s">
        <v>541</v>
      </c>
      <c r="D188" s="3" t="s">
        <v>1</v>
      </c>
      <c r="E188" s="3" t="str">
        <f t="shared" si="4"/>
        <v>T_-10</v>
      </c>
      <c r="F188" s="3">
        <v>20</v>
      </c>
      <c r="G188" s="3">
        <v>19.690029899764397</v>
      </c>
      <c r="H188" s="3">
        <f t="shared" si="5"/>
        <v>0.14383019217151222</v>
      </c>
      <c r="I188" s="3">
        <f>VLOOKUP(B188,key!A:J,5,FALSE)</f>
        <v>8.1</v>
      </c>
      <c r="J188" s="3">
        <f>VLOOKUP(B188,key!A:J,8,FALSE)</f>
        <v>65</v>
      </c>
      <c r="K188" s="3">
        <f>VLOOKUP(B188,key!A:J,10,FALSE)</f>
        <v>3.0653600000000001</v>
      </c>
    </row>
    <row r="189" spans="1:11" x14ac:dyDescent="0.4">
      <c r="A189" s="3">
        <v>-10</v>
      </c>
      <c r="B189" s="3" t="s">
        <v>161</v>
      </c>
      <c r="C189" s="3" t="s">
        <v>541</v>
      </c>
      <c r="D189" s="3" t="s">
        <v>1</v>
      </c>
      <c r="E189" s="3" t="str">
        <f t="shared" si="4"/>
        <v>T_-10</v>
      </c>
      <c r="F189" s="3">
        <v>20</v>
      </c>
      <c r="G189" s="3">
        <v>47.571800948259323</v>
      </c>
      <c r="H189" s="3">
        <f t="shared" si="5"/>
        <v>0.33599834882586443</v>
      </c>
      <c r="I189" s="3">
        <f>VLOOKUP(B189,key!A:J,5,FALSE)</f>
        <v>7.4</v>
      </c>
      <c r="J189" s="3">
        <f>VLOOKUP(B189,key!A:J,8,FALSE)</f>
        <v>68</v>
      </c>
      <c r="K189" s="3">
        <f>VLOOKUP(B189,key!A:J,10,FALSE)</f>
        <v>3.1702800000000004</v>
      </c>
    </row>
    <row r="190" spans="1:11" x14ac:dyDescent="0.4">
      <c r="A190" s="3">
        <v>-10</v>
      </c>
      <c r="B190" s="3" t="s">
        <v>197</v>
      </c>
      <c r="C190" s="3" t="s">
        <v>541</v>
      </c>
      <c r="D190" s="3" t="s">
        <v>1</v>
      </c>
      <c r="E190" s="3" t="str">
        <f t="shared" si="4"/>
        <v>T_-10</v>
      </c>
      <c r="F190" s="3">
        <v>20</v>
      </c>
      <c r="G190" s="3">
        <v>70.888301828447595</v>
      </c>
      <c r="H190" s="3">
        <f t="shared" si="5"/>
        <v>0.3147037271438215</v>
      </c>
      <c r="I190" s="3">
        <f>VLOOKUP(B190,key!A:J,5,FALSE)</f>
        <v>9.6</v>
      </c>
      <c r="J190" s="3">
        <f>VLOOKUP(B190,key!A:J,8,FALSE)</f>
        <v>115</v>
      </c>
      <c r="K190" s="3">
        <f>VLOOKUP(B190,key!A:J,10,FALSE)</f>
        <v>5.0438000000000001</v>
      </c>
    </row>
    <row r="191" spans="1:11" x14ac:dyDescent="0.4">
      <c r="A191" s="3">
        <v>-10</v>
      </c>
      <c r="B191" s="3" t="s">
        <v>159</v>
      </c>
      <c r="C191" s="3" t="s">
        <v>541</v>
      </c>
      <c r="D191" s="3" t="s">
        <v>1</v>
      </c>
      <c r="E191" s="3" t="str">
        <f t="shared" si="4"/>
        <v>T_-10</v>
      </c>
      <c r="F191" s="3">
        <v>20</v>
      </c>
      <c r="G191" s="3">
        <v>46.748356386277692</v>
      </c>
      <c r="H191" s="3">
        <f t="shared" si="5"/>
        <v>0.2294905382274206</v>
      </c>
      <c r="I191" s="3">
        <f>VLOOKUP(B191,key!A:J,5,FALSE)</f>
        <v>9.6</v>
      </c>
      <c r="J191" s="3">
        <f>VLOOKUP(B191,key!A:J,8,FALSE)</f>
        <v>103</v>
      </c>
      <c r="K191" s="3">
        <f>VLOOKUP(B191,key!A:J,10,FALSE)</f>
        <v>4.56128</v>
      </c>
    </row>
    <row r="192" spans="1:11" x14ac:dyDescent="0.4">
      <c r="A192" s="3">
        <v>-10</v>
      </c>
      <c r="B192" s="3" t="s">
        <v>142</v>
      </c>
      <c r="C192" s="3" t="s">
        <v>541</v>
      </c>
      <c r="D192" s="3" t="s">
        <v>1</v>
      </c>
      <c r="E192" s="3" t="str">
        <f t="shared" si="4"/>
        <v>T_-10</v>
      </c>
      <c r="F192" s="3">
        <v>20</v>
      </c>
      <c r="G192" s="3">
        <v>40.140625392143377</v>
      </c>
      <c r="H192" s="3">
        <f t="shared" si="5"/>
        <v>0.23037506356170151</v>
      </c>
      <c r="I192" s="3">
        <f>VLOOKUP(B192,key!A:J,5,FALSE)</f>
        <v>8.3000000000000007</v>
      </c>
      <c r="J192" s="3">
        <f>VLOOKUP(B192,key!A:J,8,FALSE)</f>
        <v>86</v>
      </c>
      <c r="K192" s="3">
        <f>VLOOKUP(B192,key!A:J,10,FALSE)</f>
        <v>3.9015200000000001</v>
      </c>
    </row>
    <row r="193" spans="1:11" x14ac:dyDescent="0.4">
      <c r="A193" s="3">
        <v>-10</v>
      </c>
      <c r="B193" s="3" t="s">
        <v>200</v>
      </c>
      <c r="C193" s="3" t="s">
        <v>541</v>
      </c>
      <c r="D193" s="3" t="s">
        <v>1</v>
      </c>
      <c r="E193" s="3" t="str">
        <f t="shared" si="4"/>
        <v>T_-10</v>
      </c>
      <c r="F193" s="3">
        <v>20</v>
      </c>
      <c r="G193" s="3">
        <v>79.459857498180185</v>
      </c>
      <c r="H193" s="3">
        <f t="shared" si="5"/>
        <v>0.3042756358711356</v>
      </c>
      <c r="I193" s="3">
        <f>VLOOKUP(B193,key!A:J,5,FALSE)</f>
        <v>10.5</v>
      </c>
      <c r="J193" s="3">
        <f>VLOOKUP(B193,key!A:J,8,FALSE)</f>
        <v>135</v>
      </c>
      <c r="K193" s="3">
        <f>VLOOKUP(B193,key!A:J,10,FALSE)</f>
        <v>5.8474400000000006</v>
      </c>
    </row>
    <row r="194" spans="1:11" x14ac:dyDescent="0.4">
      <c r="A194" s="3">
        <v>-10</v>
      </c>
      <c r="B194" s="3" t="s">
        <v>116</v>
      </c>
      <c r="C194" s="3" t="s">
        <v>541</v>
      </c>
      <c r="D194" s="3" t="s">
        <v>1</v>
      </c>
      <c r="E194" s="3" t="str">
        <f t="shared" si="4"/>
        <v>T_-10</v>
      </c>
      <c r="F194" s="3">
        <v>20</v>
      </c>
      <c r="G194" s="3">
        <v>29.175286228793993</v>
      </c>
      <c r="H194" s="3">
        <f t="shared" si="5"/>
        <v>0.26565225722071933</v>
      </c>
      <c r="I194" s="3">
        <f>VLOOKUP(B194,key!A:J,5,FALSE)</f>
        <v>7.8</v>
      </c>
      <c r="J194" s="3">
        <f>VLOOKUP(B194,key!A:J,8,FALSE)</f>
        <v>50</v>
      </c>
      <c r="K194" s="3">
        <f>VLOOKUP(B194,key!A:J,10,FALSE)</f>
        <v>2.4591600000000002</v>
      </c>
    </row>
    <row r="195" spans="1:11" x14ac:dyDescent="0.4">
      <c r="A195" s="3">
        <v>-10</v>
      </c>
      <c r="B195" s="3" t="s">
        <v>148</v>
      </c>
      <c r="C195" s="3" t="s">
        <v>541</v>
      </c>
      <c r="D195" s="3" t="s">
        <v>1</v>
      </c>
      <c r="E195" s="3" t="str">
        <f t="shared" ref="E195:E258" si="6">D195&amp;"_"&amp;A195</f>
        <v>T_-10</v>
      </c>
      <c r="F195" s="3">
        <v>20</v>
      </c>
      <c r="G195" s="3">
        <v>41.553494003373004</v>
      </c>
      <c r="H195" s="3">
        <f t="shared" ref="H195:H258" si="7">(G195/44.6596)/K195</f>
        <v>0.22455961953505918</v>
      </c>
      <c r="I195" s="3">
        <f>VLOOKUP(B195,key!A:J,5,FALSE)</f>
        <v>8.1999999999999993</v>
      </c>
      <c r="J195" s="3">
        <f>VLOOKUP(B195,key!A:J,8,FALSE)</f>
        <v>92</v>
      </c>
      <c r="K195" s="3">
        <f>VLOOKUP(B195,key!A:J,10,FALSE)</f>
        <v>4.14344</v>
      </c>
    </row>
    <row r="196" spans="1:11" x14ac:dyDescent="0.4">
      <c r="A196" s="3">
        <v>-10</v>
      </c>
      <c r="B196" s="3" t="s">
        <v>91</v>
      </c>
      <c r="C196" s="3" t="s">
        <v>541</v>
      </c>
      <c r="D196" s="3" t="s">
        <v>1</v>
      </c>
      <c r="E196" s="3" t="str">
        <f t="shared" si="6"/>
        <v>T_-10</v>
      </c>
      <c r="F196" s="3">
        <v>20</v>
      </c>
      <c r="G196" s="3">
        <v>20.108200291580999</v>
      </c>
      <c r="H196" s="3">
        <f t="shared" si="7"/>
        <v>0.13750422142221375</v>
      </c>
      <c r="I196" s="3">
        <f>VLOOKUP(B196,key!A:J,5,FALSE)</f>
        <v>7.5</v>
      </c>
      <c r="J196" s="3">
        <f>VLOOKUP(B196,key!A:J,8,FALSE)</f>
        <v>70</v>
      </c>
      <c r="K196" s="3">
        <f>VLOOKUP(B196,key!A:J,10,FALSE)</f>
        <v>3.2744800000000001</v>
      </c>
    </row>
    <row r="197" spans="1:11" x14ac:dyDescent="0.4">
      <c r="A197" s="3">
        <v>-10</v>
      </c>
      <c r="B197" s="3" t="s">
        <v>73</v>
      </c>
      <c r="C197" s="3" t="s">
        <v>541</v>
      </c>
      <c r="D197" s="3" t="s">
        <v>1</v>
      </c>
      <c r="E197" s="3" t="str">
        <f t="shared" si="6"/>
        <v>T_-10</v>
      </c>
      <c r="F197" s="3">
        <v>20</v>
      </c>
      <c r="G197" s="3">
        <v>16.517798563058136</v>
      </c>
      <c r="H197" s="3">
        <f t="shared" si="7"/>
        <v>0.11530738730742003</v>
      </c>
      <c r="I197" s="3">
        <f>VLOOKUP(B197,key!A:J,5,FALSE)</f>
        <v>7.1</v>
      </c>
      <c r="J197" s="3">
        <f>VLOOKUP(B197,key!A:J,8,FALSE)</f>
        <v>69</v>
      </c>
      <c r="K197" s="3">
        <f>VLOOKUP(B197,key!A:J,10,FALSE)</f>
        <v>3.2076000000000002</v>
      </c>
    </row>
    <row r="198" spans="1:11" x14ac:dyDescent="0.4">
      <c r="A198" s="3">
        <v>-10</v>
      </c>
      <c r="B198" s="3" t="s">
        <v>55</v>
      </c>
      <c r="C198" s="3" t="s">
        <v>541</v>
      </c>
      <c r="D198" s="3" t="s">
        <v>1</v>
      </c>
      <c r="E198" s="3" t="str">
        <f t="shared" si="6"/>
        <v>T_-10</v>
      </c>
      <c r="F198" s="3">
        <v>20</v>
      </c>
      <c r="G198" s="3">
        <v>13.49808255068848</v>
      </c>
      <c r="H198" s="3">
        <f t="shared" si="7"/>
        <v>6.003140083336677E-2</v>
      </c>
      <c r="I198" s="3">
        <f>VLOOKUP(B198,key!A:J,5,FALSE)</f>
        <v>7.4</v>
      </c>
      <c r="J198" s="3">
        <f>VLOOKUP(B198,key!A:J,8,FALSE)</f>
        <v>114</v>
      </c>
      <c r="K198" s="3">
        <f>VLOOKUP(B198,key!A:J,10,FALSE)</f>
        <v>5.0347600000000003</v>
      </c>
    </row>
    <row r="199" spans="1:11" x14ac:dyDescent="0.4">
      <c r="A199" s="3">
        <v>-10</v>
      </c>
      <c r="B199" s="3" t="s">
        <v>48</v>
      </c>
      <c r="C199" s="3" t="s">
        <v>541</v>
      </c>
      <c r="D199" s="3" t="s">
        <v>1</v>
      </c>
      <c r="E199" s="3" t="str">
        <f t="shared" si="6"/>
        <v>T_-10</v>
      </c>
      <c r="F199" s="3">
        <v>20</v>
      </c>
      <c r="G199" s="3">
        <v>12.295815012038929</v>
      </c>
      <c r="H199" s="3">
        <f t="shared" si="7"/>
        <v>9.8881968973867418E-2</v>
      </c>
      <c r="I199" s="3">
        <f>VLOOKUP(B199,key!A:J,5,FALSE)</f>
        <v>7.4</v>
      </c>
      <c r="J199" s="3">
        <f>VLOOKUP(B199,key!A:J,8,FALSE)</f>
        <v>58</v>
      </c>
      <c r="K199" s="3">
        <f>VLOOKUP(B199,key!A:J,10,FALSE)</f>
        <v>2.7843600000000004</v>
      </c>
    </row>
    <row r="200" spans="1:11" x14ac:dyDescent="0.4">
      <c r="A200" s="3">
        <v>-10</v>
      </c>
      <c r="B200" s="3" t="s">
        <v>57</v>
      </c>
      <c r="C200" s="3" t="s">
        <v>541</v>
      </c>
      <c r="D200" s="3" t="s">
        <v>1</v>
      </c>
      <c r="E200" s="3" t="str">
        <f t="shared" si="6"/>
        <v>T_-10</v>
      </c>
      <c r="F200" s="3">
        <v>20</v>
      </c>
      <c r="G200" s="3">
        <v>13.689326010865187</v>
      </c>
      <c r="H200" s="3">
        <f t="shared" si="7"/>
        <v>9.7304880753250583E-2</v>
      </c>
      <c r="I200" s="3">
        <f>VLOOKUP(B200,key!A:J,5,FALSE)</f>
        <v>7.4</v>
      </c>
      <c r="J200" s="3">
        <f>VLOOKUP(B200,key!A:J,8,FALSE)</f>
        <v>67</v>
      </c>
      <c r="K200" s="3">
        <f>VLOOKUP(B200,key!A:J,10,FALSE)</f>
        <v>3.1501600000000001</v>
      </c>
    </row>
    <row r="201" spans="1:11" x14ac:dyDescent="0.4">
      <c r="A201" s="3">
        <v>-10</v>
      </c>
      <c r="B201" s="3" t="s">
        <v>29</v>
      </c>
      <c r="C201" s="3" t="s">
        <v>541</v>
      </c>
      <c r="D201" s="3" t="s">
        <v>1</v>
      </c>
      <c r="E201" s="3" t="str">
        <f t="shared" si="6"/>
        <v>T_-10</v>
      </c>
      <c r="F201" s="3">
        <v>20</v>
      </c>
      <c r="G201" s="3">
        <v>8.7128823392907861</v>
      </c>
      <c r="H201" s="3">
        <f t="shared" si="7"/>
        <v>4.6990557305955062E-2</v>
      </c>
      <c r="I201" s="3">
        <f>VLOOKUP(B201,key!A:J,5,FALSE)</f>
        <v>8.5</v>
      </c>
      <c r="J201" s="3">
        <f>VLOOKUP(B201,key!A:J,8,FALSE)</f>
        <v>92</v>
      </c>
      <c r="K201" s="3">
        <f>VLOOKUP(B201,key!A:J,10,FALSE)</f>
        <v>4.1517999999999997</v>
      </c>
    </row>
    <row r="202" spans="1:11" x14ac:dyDescent="0.4">
      <c r="A202" s="3">
        <v>-10</v>
      </c>
      <c r="B202" s="3" t="s">
        <v>122</v>
      </c>
      <c r="C202" s="3" t="s">
        <v>541</v>
      </c>
      <c r="D202" s="3" t="s">
        <v>1</v>
      </c>
      <c r="E202" s="3" t="str">
        <f t="shared" si="6"/>
        <v>T_-10</v>
      </c>
      <c r="F202" s="3">
        <v>20</v>
      </c>
      <c r="G202" s="3">
        <v>30.895556061682385</v>
      </c>
      <c r="H202" s="3">
        <f t="shared" si="7"/>
        <v>0.22337490078708061</v>
      </c>
      <c r="I202" s="3">
        <f>VLOOKUP(B202,key!A:J,5,FALSE)</f>
        <v>7.2</v>
      </c>
      <c r="J202" s="3">
        <f>VLOOKUP(B202,key!A:J,8,FALSE)</f>
        <v>66</v>
      </c>
      <c r="K202" s="3">
        <f>VLOOKUP(B202,key!A:J,10,FALSE)</f>
        <v>3.0970400000000002</v>
      </c>
    </row>
    <row r="203" spans="1:11" x14ac:dyDescent="0.4">
      <c r="A203" s="3">
        <v>10</v>
      </c>
      <c r="B203" s="3" t="s">
        <v>199</v>
      </c>
      <c r="C203" s="3" t="s">
        <v>541</v>
      </c>
      <c r="D203" s="3" t="s">
        <v>2</v>
      </c>
      <c r="E203" s="3" t="str">
        <f t="shared" si="6"/>
        <v>D_10</v>
      </c>
      <c r="F203" s="3">
        <v>20</v>
      </c>
      <c r="G203" s="3">
        <v>1.3155835855412477</v>
      </c>
      <c r="H203" s="3">
        <f t="shared" si="7"/>
        <v>8.9533713797082734E-3</v>
      </c>
      <c r="I203" s="3">
        <f>VLOOKUP(B203,key!A:J,5,FALSE)</f>
        <v>8.5</v>
      </c>
      <c r="J203" s="3">
        <f>VLOOKUP(B203,key!A:J,8,FALSE)</f>
        <v>71</v>
      </c>
      <c r="K203" s="3">
        <f>VLOOKUP(B203,key!A:J,10,FALSE)</f>
        <v>3.2901600000000002</v>
      </c>
    </row>
    <row r="204" spans="1:11" x14ac:dyDescent="0.4">
      <c r="A204" s="3">
        <v>10</v>
      </c>
      <c r="B204" s="3" t="s">
        <v>191</v>
      </c>
      <c r="C204" s="3" t="s">
        <v>541</v>
      </c>
      <c r="D204" s="3" t="s">
        <v>2</v>
      </c>
      <c r="E204" s="3" t="str">
        <f t="shared" si="6"/>
        <v>D_10</v>
      </c>
      <c r="F204" s="3">
        <v>20</v>
      </c>
      <c r="G204" s="3">
        <v>3.1710720973697732</v>
      </c>
      <c r="H204" s="3">
        <f t="shared" si="7"/>
        <v>1.0086909196496126E-2</v>
      </c>
      <c r="I204" s="3">
        <f>VLOOKUP(B204,key!A:J,5,FALSE)</f>
        <v>10.199999999999999</v>
      </c>
      <c r="J204" s="3">
        <f>VLOOKUP(B204,key!A:J,8,FALSE)</f>
        <v>164</v>
      </c>
      <c r="K204" s="3">
        <f>VLOOKUP(B204,key!A:J,10,FALSE)</f>
        <v>7.0393600000000003</v>
      </c>
    </row>
    <row r="205" spans="1:11" x14ac:dyDescent="0.4">
      <c r="A205" s="3">
        <v>10</v>
      </c>
      <c r="B205" s="3" t="s">
        <v>202</v>
      </c>
      <c r="C205" s="3" t="s">
        <v>541</v>
      </c>
      <c r="D205" s="3" t="s">
        <v>2</v>
      </c>
      <c r="E205" s="3" t="str">
        <f t="shared" si="6"/>
        <v>D_10</v>
      </c>
      <c r="F205" s="3">
        <v>20</v>
      </c>
      <c r="G205" s="3">
        <v>2.1358593302209385</v>
      </c>
      <c r="H205" s="3">
        <f t="shared" si="7"/>
        <v>1.6491259634941115E-2</v>
      </c>
      <c r="I205" s="3">
        <f>VLOOKUP(B205,key!A:J,5,FALSE)</f>
        <v>8.1999999999999993</v>
      </c>
      <c r="J205" s="3">
        <f>VLOOKUP(B205,key!A:J,8,FALSE)</f>
        <v>61</v>
      </c>
      <c r="K205" s="3">
        <f>VLOOKUP(B205,key!A:J,10,FALSE)</f>
        <v>2.9000400000000002</v>
      </c>
    </row>
    <row r="206" spans="1:11" x14ac:dyDescent="0.4">
      <c r="A206" s="3">
        <v>10</v>
      </c>
      <c r="B206" s="3" t="s">
        <v>120</v>
      </c>
      <c r="C206" s="3" t="s">
        <v>541</v>
      </c>
      <c r="D206" s="3" t="s">
        <v>2</v>
      </c>
      <c r="E206" s="3" t="str">
        <f t="shared" si="6"/>
        <v>D_10</v>
      </c>
      <c r="F206" s="3">
        <v>20</v>
      </c>
      <c r="G206" s="3">
        <v>2.560518976152764</v>
      </c>
      <c r="H206" s="3">
        <f t="shared" si="7"/>
        <v>1.1504836475019126E-2</v>
      </c>
      <c r="I206" s="3">
        <f>VLOOKUP(B206,key!A:J,5,FALSE)</f>
        <v>9</v>
      </c>
      <c r="J206" s="3">
        <f>VLOOKUP(B206,key!A:J,8,FALSE)</f>
        <v>113</v>
      </c>
      <c r="K206" s="3">
        <f>VLOOKUP(B206,key!A:J,10,FALSE)</f>
        <v>4.9834800000000001</v>
      </c>
    </row>
    <row r="207" spans="1:11" x14ac:dyDescent="0.4">
      <c r="A207" s="3">
        <v>10</v>
      </c>
      <c r="B207" s="3" t="s">
        <v>178</v>
      </c>
      <c r="C207" s="3" t="s">
        <v>541</v>
      </c>
      <c r="D207" s="3" t="s">
        <v>2</v>
      </c>
      <c r="E207" s="3" t="str">
        <f t="shared" si="6"/>
        <v>D_10</v>
      </c>
      <c r="F207" s="3">
        <v>20</v>
      </c>
      <c r="G207" s="3">
        <v>3.2750824873239139</v>
      </c>
      <c r="H207" s="3">
        <f t="shared" si="7"/>
        <v>2.0507137616897621E-2</v>
      </c>
      <c r="I207" s="3">
        <f>VLOOKUP(B207,key!A:J,5,FALSE)</f>
        <v>8</v>
      </c>
      <c r="J207" s="3">
        <f>VLOOKUP(B207,key!A:J,8,FALSE)</f>
        <v>78</v>
      </c>
      <c r="K207" s="3">
        <f>VLOOKUP(B207,key!A:J,10,FALSE)</f>
        <v>3.5760400000000003</v>
      </c>
    </row>
    <row r="208" spans="1:11" x14ac:dyDescent="0.4">
      <c r="A208" s="3">
        <v>10</v>
      </c>
      <c r="B208" s="3" t="s">
        <v>198</v>
      </c>
      <c r="C208" s="3" t="s">
        <v>541</v>
      </c>
      <c r="D208" s="3" t="s">
        <v>2</v>
      </c>
      <c r="E208" s="3" t="str">
        <f t="shared" si="6"/>
        <v>D_10</v>
      </c>
      <c r="F208" s="3">
        <v>20</v>
      </c>
      <c r="G208" s="3">
        <v>103.96059179690562</v>
      </c>
      <c r="H208" s="3">
        <f t="shared" si="7"/>
        <v>0.55433309398428199</v>
      </c>
      <c r="I208" s="3">
        <f>VLOOKUP(B208,key!A:J,5,FALSE)</f>
        <v>9</v>
      </c>
      <c r="J208" s="3">
        <f>VLOOKUP(B208,key!A:J,8,FALSE)</f>
        <v>93</v>
      </c>
      <c r="K208" s="3">
        <f>VLOOKUP(B208,key!A:J,10,FALSE)</f>
        <v>4.1993600000000004</v>
      </c>
    </row>
    <row r="209" spans="1:11" x14ac:dyDescent="0.4">
      <c r="A209" s="3">
        <v>10</v>
      </c>
      <c r="B209" s="3" t="s">
        <v>35</v>
      </c>
      <c r="C209" s="3" t="s">
        <v>541</v>
      </c>
      <c r="D209" s="3" t="s">
        <v>2</v>
      </c>
      <c r="E209" s="3" t="str">
        <f t="shared" si="6"/>
        <v>D_10</v>
      </c>
      <c r="F209" s="3">
        <v>20</v>
      </c>
      <c r="G209" s="3">
        <v>19.75433735424059</v>
      </c>
      <c r="H209" s="3">
        <f t="shared" si="7"/>
        <v>0.15754333286465411</v>
      </c>
      <c r="I209" s="3">
        <f>VLOOKUP(B209,key!A:J,5,FALSE)</f>
        <v>8.8000000000000007</v>
      </c>
      <c r="J209" s="3">
        <f>VLOOKUP(B209,key!A:J,8,FALSE)</f>
        <v>59</v>
      </c>
      <c r="K209" s="3">
        <f>VLOOKUP(B209,key!A:J,10,FALSE)</f>
        <v>2.8076800000000004</v>
      </c>
    </row>
    <row r="210" spans="1:11" x14ac:dyDescent="0.4">
      <c r="A210" s="3">
        <v>10</v>
      </c>
      <c r="B210" s="3" t="s">
        <v>113</v>
      </c>
      <c r="C210" s="3" t="s">
        <v>541</v>
      </c>
      <c r="D210" s="3" t="s">
        <v>2</v>
      </c>
      <c r="E210" s="3" t="str">
        <f t="shared" si="6"/>
        <v>D_10</v>
      </c>
      <c r="F210" s="3">
        <v>20</v>
      </c>
      <c r="G210" s="3">
        <v>1.7182449689458963</v>
      </c>
      <c r="H210" s="3">
        <f t="shared" si="7"/>
        <v>1.1325951698174344E-2</v>
      </c>
      <c r="I210" s="3">
        <f>VLOOKUP(B210,key!A:J,5,FALSE)</f>
        <v>10.199999999999999</v>
      </c>
      <c r="J210" s="3">
        <f>VLOOKUP(B210,key!A:J,8,FALSE)</f>
        <v>73</v>
      </c>
      <c r="K210" s="3">
        <f>VLOOKUP(B210,key!A:J,10,FALSE)</f>
        <v>3.3970000000000002</v>
      </c>
    </row>
    <row r="211" spans="1:11" x14ac:dyDescent="0.4">
      <c r="A211" s="3">
        <v>10</v>
      </c>
      <c r="B211" s="3" t="s">
        <v>133</v>
      </c>
      <c r="C211" s="3" t="s">
        <v>541</v>
      </c>
      <c r="D211" s="3" t="s">
        <v>2</v>
      </c>
      <c r="E211" s="3" t="str">
        <f t="shared" si="6"/>
        <v>D_10</v>
      </c>
      <c r="F211" s="3">
        <v>20</v>
      </c>
      <c r="G211" s="3">
        <v>3.2929832767099754</v>
      </c>
      <c r="H211" s="3">
        <f t="shared" si="7"/>
        <v>2.3333915113761639E-2</v>
      </c>
      <c r="I211" s="3">
        <f>VLOOKUP(B211,key!A:J,5,FALSE)</f>
        <v>7.8</v>
      </c>
      <c r="J211" s="3">
        <f>VLOOKUP(B211,key!A:J,8,FALSE)</f>
        <v>68</v>
      </c>
      <c r="K211" s="3">
        <f>VLOOKUP(B211,key!A:J,10,FALSE)</f>
        <v>3.16</v>
      </c>
    </row>
    <row r="212" spans="1:11" x14ac:dyDescent="0.4">
      <c r="A212" s="3">
        <v>10</v>
      </c>
      <c r="B212" s="3" t="s">
        <v>203</v>
      </c>
      <c r="C212" s="3" t="s">
        <v>541</v>
      </c>
      <c r="D212" s="3" t="s">
        <v>2</v>
      </c>
      <c r="E212" s="3" t="str">
        <f t="shared" si="6"/>
        <v>D_10</v>
      </c>
      <c r="F212" s="3">
        <v>20</v>
      </c>
      <c r="G212" s="3">
        <v>2.998539320688792</v>
      </c>
      <c r="H212" s="3">
        <f t="shared" si="7"/>
        <v>1.9423869091242486E-2</v>
      </c>
      <c r="I212" s="3">
        <f>VLOOKUP(B212,key!A:J,5,FALSE)</f>
        <v>9</v>
      </c>
      <c r="J212" s="3">
        <f>VLOOKUP(B212,key!A:J,8,FALSE)</f>
        <v>75</v>
      </c>
      <c r="K212" s="3">
        <f>VLOOKUP(B212,key!A:J,10,FALSE)</f>
        <v>3.4566800000000004</v>
      </c>
    </row>
    <row r="213" spans="1:11" x14ac:dyDescent="0.4">
      <c r="A213" s="3">
        <v>10</v>
      </c>
      <c r="B213" s="3" t="s">
        <v>106</v>
      </c>
      <c r="C213" s="3" t="s">
        <v>541</v>
      </c>
      <c r="D213" s="3" t="s">
        <v>2</v>
      </c>
      <c r="E213" s="3" t="str">
        <f t="shared" si="6"/>
        <v>D_10</v>
      </c>
      <c r="F213" s="3">
        <v>20</v>
      </c>
      <c r="G213" s="3">
        <v>8.2030482386257688</v>
      </c>
      <c r="H213" s="3">
        <f t="shared" si="7"/>
        <v>5.9736244300681314E-2</v>
      </c>
      <c r="I213" s="3">
        <f>VLOOKUP(B213,key!A:J,5,FALSE)</f>
        <v>7.6</v>
      </c>
      <c r="J213" s="3">
        <f>VLOOKUP(B213,key!A:J,8,FALSE)</f>
        <v>65</v>
      </c>
      <c r="K213" s="3">
        <f>VLOOKUP(B213,key!A:J,10,FALSE)</f>
        <v>3.07484</v>
      </c>
    </row>
    <row r="214" spans="1:11" x14ac:dyDescent="0.4">
      <c r="A214" s="3">
        <v>10</v>
      </c>
      <c r="B214" s="3" t="s">
        <v>45</v>
      </c>
      <c r="C214" s="3" t="s">
        <v>541</v>
      </c>
      <c r="D214" s="3" t="s">
        <v>2</v>
      </c>
      <c r="E214" s="3" t="str">
        <f t="shared" si="6"/>
        <v>D_10</v>
      </c>
      <c r="F214" s="3">
        <v>20</v>
      </c>
      <c r="G214" s="3">
        <v>1.2866370401455072</v>
      </c>
      <c r="H214" s="3">
        <f t="shared" si="7"/>
        <v>7.0634573708288229E-3</v>
      </c>
      <c r="I214" s="3">
        <f>VLOOKUP(B214,key!A:J,5,FALSE)</f>
        <v>10</v>
      </c>
      <c r="J214" s="3">
        <f>VLOOKUP(B214,key!A:J,8,FALSE)</f>
        <v>90</v>
      </c>
      <c r="K214" s="3">
        <f>VLOOKUP(B214,key!A:J,10,FALSE)</f>
        <v>4.0787200000000006</v>
      </c>
    </row>
    <row r="215" spans="1:11" x14ac:dyDescent="0.4">
      <c r="A215" s="3">
        <v>10</v>
      </c>
      <c r="B215" s="3" t="s">
        <v>15</v>
      </c>
      <c r="C215" s="3" t="s">
        <v>541</v>
      </c>
      <c r="D215" s="3" t="s">
        <v>2</v>
      </c>
      <c r="E215" s="3" t="str">
        <f t="shared" si="6"/>
        <v>D_10</v>
      </c>
      <c r="F215" s="3">
        <v>20</v>
      </c>
      <c r="G215" s="3">
        <v>2.0321264469743312</v>
      </c>
      <c r="H215" s="3">
        <f t="shared" si="7"/>
        <v>6.723629658170565E-3</v>
      </c>
      <c r="I215" s="3">
        <f>VLOOKUP(B215,key!A:J,5,FALSE)</f>
        <v>10.1</v>
      </c>
      <c r="J215" s="3">
        <f>VLOOKUP(B215,key!A:J,8,FALSE)</f>
        <v>158</v>
      </c>
      <c r="K215" s="3">
        <f>VLOOKUP(B215,key!A:J,10,FALSE)</f>
        <v>6.7675600000000005</v>
      </c>
    </row>
    <row r="216" spans="1:11" x14ac:dyDescent="0.4">
      <c r="A216" s="3">
        <v>10</v>
      </c>
      <c r="B216" s="3" t="s">
        <v>105</v>
      </c>
      <c r="C216" s="3" t="s">
        <v>541</v>
      </c>
      <c r="D216" s="3" t="s">
        <v>2</v>
      </c>
      <c r="E216" s="3" t="str">
        <f t="shared" si="6"/>
        <v>D_10</v>
      </c>
      <c r="F216" s="3">
        <v>20</v>
      </c>
      <c r="G216" s="3">
        <v>5.4280720145900148</v>
      </c>
      <c r="H216" s="3">
        <f t="shared" si="7"/>
        <v>3.1322991287833064E-2</v>
      </c>
      <c r="I216" s="3">
        <f>VLOOKUP(B216,key!A:J,5,FALSE)</f>
        <v>8.8000000000000007</v>
      </c>
      <c r="J216" s="3">
        <f>VLOOKUP(B216,key!A:J,8,FALSE)</f>
        <v>86</v>
      </c>
      <c r="K216" s="3">
        <f>VLOOKUP(B216,key!A:J,10,FALSE)</f>
        <v>3.8803200000000002</v>
      </c>
    </row>
    <row r="217" spans="1:11" x14ac:dyDescent="0.4">
      <c r="A217" s="3">
        <v>10</v>
      </c>
      <c r="B217" s="3" t="s">
        <v>172</v>
      </c>
      <c r="C217" s="3" t="s">
        <v>541</v>
      </c>
      <c r="D217" s="3" t="s">
        <v>2</v>
      </c>
      <c r="E217" s="3" t="str">
        <f t="shared" si="6"/>
        <v>D_10</v>
      </c>
      <c r="F217" s="3">
        <v>20</v>
      </c>
      <c r="G217" s="3">
        <v>1.7453708943694721</v>
      </c>
      <c r="H217" s="3">
        <f t="shared" si="7"/>
        <v>1.1747661644224654E-2</v>
      </c>
      <c r="I217" s="3">
        <f>VLOOKUP(B217,key!A:J,5,FALSE)</f>
        <v>9.1999999999999993</v>
      </c>
      <c r="J217" s="3">
        <f>VLOOKUP(B217,key!A:J,8,FALSE)</f>
        <v>72</v>
      </c>
      <c r="K217" s="3">
        <f>VLOOKUP(B217,key!A:J,10,FALSE)</f>
        <v>3.3267600000000002</v>
      </c>
    </row>
    <row r="218" spans="1:11" x14ac:dyDescent="0.4">
      <c r="A218" s="3">
        <v>10</v>
      </c>
      <c r="B218" s="3" t="s">
        <v>136</v>
      </c>
      <c r="C218" s="3" t="s">
        <v>541</v>
      </c>
      <c r="D218" s="3" t="s">
        <v>2</v>
      </c>
      <c r="E218" s="3" t="str">
        <f t="shared" si="6"/>
        <v>D_10</v>
      </c>
      <c r="F218" s="3">
        <v>20</v>
      </c>
      <c r="G218" s="3">
        <v>11.569311395580229</v>
      </c>
      <c r="H218" s="3">
        <f t="shared" si="7"/>
        <v>7.2362657436566794E-2</v>
      </c>
      <c r="I218" s="3">
        <f>VLOOKUP(B218,key!A:J,5,FALSE)</f>
        <v>8.9</v>
      </c>
      <c r="J218" s="3">
        <f>VLOOKUP(B218,key!A:J,8,FALSE)</f>
        <v>78</v>
      </c>
      <c r="K218" s="3">
        <f>VLOOKUP(B218,key!A:J,10,FALSE)</f>
        <v>3.5799600000000003</v>
      </c>
    </row>
    <row r="219" spans="1:11" x14ac:dyDescent="0.4">
      <c r="A219" s="3">
        <v>10</v>
      </c>
      <c r="B219" s="3" t="s">
        <v>8</v>
      </c>
      <c r="C219" s="3" t="s">
        <v>541</v>
      </c>
      <c r="D219" s="3" t="s">
        <v>2</v>
      </c>
      <c r="E219" s="3" t="str">
        <f t="shared" si="6"/>
        <v>D_10</v>
      </c>
      <c r="F219" s="3">
        <v>20</v>
      </c>
      <c r="G219" s="3">
        <v>22.017382276327965</v>
      </c>
      <c r="H219" s="3">
        <f t="shared" si="7"/>
        <v>0.13938019252798739</v>
      </c>
      <c r="I219" s="3">
        <f>VLOOKUP(B219,key!A:J,5,FALSE)</f>
        <v>7.9</v>
      </c>
      <c r="J219" s="3">
        <f>VLOOKUP(B219,key!A:J,8,FALSE)</f>
        <v>77</v>
      </c>
      <c r="K219" s="3">
        <f>VLOOKUP(B219,key!A:J,10,FALSE)</f>
        <v>3.5371200000000003</v>
      </c>
    </row>
    <row r="220" spans="1:11" x14ac:dyDescent="0.4">
      <c r="A220" s="3">
        <v>10</v>
      </c>
      <c r="B220" s="3" t="s">
        <v>127</v>
      </c>
      <c r="C220" s="3" t="s">
        <v>541</v>
      </c>
      <c r="D220" s="3" t="s">
        <v>2</v>
      </c>
      <c r="E220" s="3" t="str">
        <f t="shared" si="6"/>
        <v>D_10</v>
      </c>
      <c r="F220" s="3">
        <v>20</v>
      </c>
      <c r="G220" s="3">
        <v>14.552364834297</v>
      </c>
      <c r="H220" s="3">
        <f t="shared" si="7"/>
        <v>9.1368908347334438E-2</v>
      </c>
      <c r="I220" s="3">
        <f>VLOOKUP(B220,key!A:J,5,FALSE)</f>
        <v>8.6999999999999993</v>
      </c>
      <c r="J220" s="3">
        <f>VLOOKUP(B220,key!A:J,8,FALSE)</f>
        <v>78</v>
      </c>
      <c r="K220" s="3">
        <f>VLOOKUP(B220,key!A:J,10,FALSE)</f>
        <v>3.5663200000000002</v>
      </c>
    </row>
    <row r="221" spans="1:11" x14ac:dyDescent="0.4">
      <c r="A221" s="3">
        <v>10</v>
      </c>
      <c r="B221" s="3" t="s">
        <v>143</v>
      </c>
      <c r="C221" s="3" t="s">
        <v>541</v>
      </c>
      <c r="D221" s="3" t="s">
        <v>2</v>
      </c>
      <c r="E221" s="3" t="str">
        <f t="shared" si="6"/>
        <v>D_10</v>
      </c>
      <c r="F221" s="3">
        <v>20</v>
      </c>
      <c r="G221" s="3">
        <v>45.407901427095894</v>
      </c>
      <c r="H221" s="3">
        <f t="shared" si="7"/>
        <v>0.24402057943524599</v>
      </c>
      <c r="I221" s="3">
        <f>VLOOKUP(B221,key!A:J,5,FALSE)</f>
        <v>10</v>
      </c>
      <c r="J221" s="3">
        <f>VLOOKUP(B221,key!A:J,8,FALSE)</f>
        <v>93</v>
      </c>
      <c r="K221" s="3">
        <f>VLOOKUP(B221,key!A:J,10,FALSE)</f>
        <v>4.1666800000000004</v>
      </c>
    </row>
    <row r="222" spans="1:11" x14ac:dyDescent="0.4">
      <c r="A222" s="3">
        <v>10</v>
      </c>
      <c r="B222" s="3" t="s">
        <v>128</v>
      </c>
      <c r="C222" s="3" t="s">
        <v>541</v>
      </c>
      <c r="D222" s="3" t="s">
        <v>2</v>
      </c>
      <c r="E222" s="3" t="str">
        <f t="shared" si="6"/>
        <v>D_10</v>
      </c>
      <c r="F222" s="3">
        <v>20</v>
      </c>
      <c r="G222" s="3">
        <v>47.063555130476658</v>
      </c>
      <c r="H222" s="3">
        <f t="shared" si="7"/>
        <v>0.3808834780673962</v>
      </c>
      <c r="I222" s="3">
        <f>VLOOKUP(B222,key!A:J,5,FALSE)</f>
        <v>7.2</v>
      </c>
      <c r="J222" s="3">
        <f>VLOOKUP(B222,key!A:J,8,FALSE)</f>
        <v>58</v>
      </c>
      <c r="K222" s="3">
        <f>VLOOKUP(B222,key!A:J,10,FALSE)</f>
        <v>2.7668000000000004</v>
      </c>
    </row>
    <row r="223" spans="1:11" x14ac:dyDescent="0.4">
      <c r="A223" s="3">
        <v>10</v>
      </c>
      <c r="B223" s="3" t="s">
        <v>184</v>
      </c>
      <c r="C223" s="3" t="s">
        <v>541</v>
      </c>
      <c r="D223" s="3" t="s">
        <v>2</v>
      </c>
      <c r="E223" s="3" t="str">
        <f t="shared" si="6"/>
        <v>D_10</v>
      </c>
      <c r="F223" s="3">
        <v>20</v>
      </c>
      <c r="G223" s="3">
        <v>71.292293968811705</v>
      </c>
      <c r="H223" s="3">
        <f t="shared" si="7"/>
        <v>0.29646560381246073</v>
      </c>
      <c r="I223" s="3">
        <f>VLOOKUP(B223,key!A:J,5,FALSE)</f>
        <v>9.1999999999999993</v>
      </c>
      <c r="J223" s="3">
        <f>VLOOKUP(B223,key!A:J,8,FALSE)</f>
        <v>123</v>
      </c>
      <c r="K223" s="3">
        <f>VLOOKUP(B223,key!A:J,10,FALSE)</f>
        <v>5.3846000000000007</v>
      </c>
    </row>
    <row r="224" spans="1:11" x14ac:dyDescent="0.4">
      <c r="A224" s="3">
        <v>10</v>
      </c>
      <c r="B224" s="3" t="s">
        <v>85</v>
      </c>
      <c r="C224" s="3" t="s">
        <v>541</v>
      </c>
      <c r="D224" s="3" t="s">
        <v>2</v>
      </c>
      <c r="E224" s="3" t="str">
        <f t="shared" si="6"/>
        <v>D_10</v>
      </c>
      <c r="F224" s="3">
        <v>20</v>
      </c>
      <c r="G224" s="3">
        <v>23.218604078954939</v>
      </c>
      <c r="H224" s="3">
        <f t="shared" si="7"/>
        <v>8.2720515289837329E-2</v>
      </c>
      <c r="I224" s="3">
        <f>VLOOKUP(B224,key!A:J,5,FALSE)</f>
        <v>10.6</v>
      </c>
      <c r="J224" s="3">
        <f>VLOOKUP(B224,key!A:J,8,FALSE)</f>
        <v>146</v>
      </c>
      <c r="K224" s="3">
        <f>VLOOKUP(B224,key!A:J,10,FALSE)</f>
        <v>6.2850400000000004</v>
      </c>
    </row>
    <row r="225" spans="1:11" x14ac:dyDescent="0.4">
      <c r="A225" s="3">
        <v>10</v>
      </c>
      <c r="B225" s="3" t="s">
        <v>101</v>
      </c>
      <c r="C225" s="3" t="s">
        <v>541</v>
      </c>
      <c r="D225" s="3" t="s">
        <v>2</v>
      </c>
      <c r="E225" s="3" t="str">
        <f t="shared" si="6"/>
        <v>D_10</v>
      </c>
      <c r="F225" s="3">
        <v>20</v>
      </c>
      <c r="G225" s="3">
        <v>47.595037590827758</v>
      </c>
      <c r="H225" s="3">
        <f t="shared" si="7"/>
        <v>0.33275335990638089</v>
      </c>
      <c r="I225" s="3">
        <f>VLOOKUP(B225,key!A:J,5,FALSE)</f>
        <v>8.1</v>
      </c>
      <c r="J225" s="3">
        <f>VLOOKUP(B225,key!A:J,8,FALSE)</f>
        <v>69</v>
      </c>
      <c r="K225" s="3">
        <f>VLOOKUP(B225,key!A:J,10,FALSE)</f>
        <v>3.2027600000000001</v>
      </c>
    </row>
    <row r="226" spans="1:11" x14ac:dyDescent="0.4">
      <c r="A226" s="3">
        <v>10</v>
      </c>
      <c r="B226" s="3" t="s">
        <v>169</v>
      </c>
      <c r="C226" s="3" t="s">
        <v>541</v>
      </c>
      <c r="D226" s="3" t="s">
        <v>2</v>
      </c>
      <c r="E226" s="3" t="str">
        <f t="shared" si="6"/>
        <v>D_10</v>
      </c>
      <c r="F226" s="3">
        <v>20</v>
      </c>
      <c r="G226" s="3">
        <v>73.916751852351467</v>
      </c>
      <c r="H226" s="3">
        <f t="shared" si="7"/>
        <v>0.37785241885246673</v>
      </c>
      <c r="I226" s="3">
        <f>VLOOKUP(B226,key!A:J,5,FALSE)</f>
        <v>9.6</v>
      </c>
      <c r="J226" s="3">
        <f>VLOOKUP(B226,key!A:J,8,FALSE)</f>
        <v>98</v>
      </c>
      <c r="K226" s="3">
        <f>VLOOKUP(B226,key!A:J,10,FALSE)</f>
        <v>4.3803200000000002</v>
      </c>
    </row>
    <row r="227" spans="1:11" x14ac:dyDescent="0.4">
      <c r="A227" s="3">
        <v>10</v>
      </c>
      <c r="B227" s="3" t="s">
        <v>43</v>
      </c>
      <c r="C227" s="3" t="s">
        <v>541</v>
      </c>
      <c r="D227" s="3" t="s">
        <v>2</v>
      </c>
      <c r="E227" s="3" t="str">
        <f t="shared" si="6"/>
        <v>D_10</v>
      </c>
      <c r="F227" s="3">
        <v>20</v>
      </c>
      <c r="G227" s="3">
        <v>40.552516974341557</v>
      </c>
      <c r="H227" s="3">
        <f t="shared" si="7"/>
        <v>0.32153332429229781</v>
      </c>
      <c r="I227" s="3">
        <f>VLOOKUP(B227,key!A:J,5,FALSE)</f>
        <v>8.4</v>
      </c>
      <c r="J227" s="3">
        <f>VLOOKUP(B227,key!A:J,8,FALSE)</f>
        <v>59</v>
      </c>
      <c r="K227" s="3">
        <f>VLOOKUP(B227,key!A:J,10,FALSE)</f>
        <v>2.8240800000000004</v>
      </c>
    </row>
    <row r="228" spans="1:11" x14ac:dyDescent="0.4">
      <c r="A228" s="3">
        <v>10</v>
      </c>
      <c r="B228" s="3" t="s">
        <v>201</v>
      </c>
      <c r="C228" s="3" t="s">
        <v>541</v>
      </c>
      <c r="D228" s="3" t="s">
        <v>2</v>
      </c>
      <c r="E228" s="3" t="str">
        <f t="shared" si="6"/>
        <v>D_10</v>
      </c>
      <c r="F228" s="3">
        <v>20</v>
      </c>
      <c r="G228" s="3">
        <v>14.860849571376264</v>
      </c>
      <c r="H228" s="3">
        <f t="shared" si="7"/>
        <v>7.5318748925128409E-2</v>
      </c>
      <c r="I228" s="3">
        <f>VLOOKUP(B228,key!A:J,5,FALSE)</f>
        <v>9</v>
      </c>
      <c r="J228" s="3">
        <f>VLOOKUP(B228,key!A:J,8,FALSE)</f>
        <v>99</v>
      </c>
      <c r="K228" s="3">
        <f>VLOOKUP(B228,key!A:J,10,FALSE)</f>
        <v>4.4180000000000001</v>
      </c>
    </row>
    <row r="229" spans="1:11" x14ac:dyDescent="0.4">
      <c r="A229" s="3">
        <v>10</v>
      </c>
      <c r="B229" s="3" t="s">
        <v>195</v>
      </c>
      <c r="C229" s="3" t="s">
        <v>541</v>
      </c>
      <c r="D229" s="3" t="s">
        <v>2</v>
      </c>
      <c r="E229" s="3" t="str">
        <f t="shared" si="6"/>
        <v>D_10</v>
      </c>
      <c r="F229" s="3">
        <v>20</v>
      </c>
      <c r="G229" s="3">
        <v>29.57774865657052</v>
      </c>
      <c r="H229" s="3">
        <f t="shared" si="7"/>
        <v>0.22600160501748873</v>
      </c>
      <c r="I229" s="3">
        <f>VLOOKUP(B229,key!A:J,5,FALSE)</f>
        <v>6.5</v>
      </c>
      <c r="J229" s="3">
        <f>VLOOKUP(B229,key!A:J,8,FALSE)</f>
        <v>62</v>
      </c>
      <c r="K229" s="3">
        <f>VLOOKUP(B229,key!A:J,10,FALSE)</f>
        <v>2.9304800000000002</v>
      </c>
    </row>
    <row r="230" spans="1:11" x14ac:dyDescent="0.4">
      <c r="A230" s="3">
        <v>10</v>
      </c>
      <c r="B230" s="3" t="s">
        <v>124</v>
      </c>
      <c r="C230" s="3" t="s">
        <v>541</v>
      </c>
      <c r="D230" s="3" t="s">
        <v>2</v>
      </c>
      <c r="E230" s="3" t="str">
        <f t="shared" si="6"/>
        <v>D_10</v>
      </c>
      <c r="F230" s="3">
        <v>20</v>
      </c>
      <c r="G230" s="3">
        <v>11.252570207949674</v>
      </c>
      <c r="H230" s="3">
        <f t="shared" si="7"/>
        <v>5.5094127772797423E-2</v>
      </c>
      <c r="I230" s="3">
        <f>VLOOKUP(B230,key!A:J,5,FALSE)</f>
        <v>9.9</v>
      </c>
      <c r="J230" s="3">
        <f>VLOOKUP(B230,key!A:J,8,FALSE)</f>
        <v>103</v>
      </c>
      <c r="K230" s="3">
        <f>VLOOKUP(B230,key!A:J,10,FALSE)</f>
        <v>4.5733200000000007</v>
      </c>
    </row>
    <row r="231" spans="1:11" x14ac:dyDescent="0.4">
      <c r="A231" s="3">
        <v>10</v>
      </c>
      <c r="B231" s="3" t="s">
        <v>51</v>
      </c>
      <c r="C231" s="3" t="s">
        <v>541</v>
      </c>
      <c r="D231" s="3" t="s">
        <v>2</v>
      </c>
      <c r="E231" s="3" t="str">
        <f t="shared" si="6"/>
        <v>D_10</v>
      </c>
      <c r="F231" s="3">
        <v>20</v>
      </c>
      <c r="G231" s="3">
        <v>28.723621348397202</v>
      </c>
      <c r="H231" s="3">
        <f t="shared" si="7"/>
        <v>0.20867711332238481</v>
      </c>
      <c r="I231" s="3">
        <f>VLOOKUP(B231,key!A:J,5,FALSE)</f>
        <v>8.6</v>
      </c>
      <c r="J231" s="3">
        <f>VLOOKUP(B231,key!A:J,8,FALSE)</f>
        <v>66</v>
      </c>
      <c r="K231" s="3">
        <f>VLOOKUP(B231,key!A:J,10,FALSE)</f>
        <v>3.0821200000000002</v>
      </c>
    </row>
    <row r="232" spans="1:11" x14ac:dyDescent="0.4">
      <c r="A232" s="3">
        <v>10</v>
      </c>
      <c r="B232" s="3" t="s">
        <v>9</v>
      </c>
      <c r="C232" s="3" t="s">
        <v>541</v>
      </c>
      <c r="D232" s="3" t="s">
        <v>2</v>
      </c>
      <c r="E232" s="3" t="str">
        <f t="shared" si="6"/>
        <v>D_10</v>
      </c>
      <c r="F232" s="3">
        <v>20</v>
      </c>
      <c r="G232" s="3">
        <v>5.513799330094713</v>
      </c>
      <c r="H232" s="3">
        <f t="shared" si="7"/>
        <v>4.8711729651318224E-2</v>
      </c>
      <c r="I232" s="3">
        <f>VLOOKUP(B232,key!A:J,5,FALSE)</f>
        <v>8.6</v>
      </c>
      <c r="J232" s="3">
        <f>VLOOKUP(B232,key!A:J,8,FALSE)</f>
        <v>52</v>
      </c>
      <c r="K232" s="3">
        <f>VLOOKUP(B232,key!A:J,10,FALSE)</f>
        <v>2.5345600000000004</v>
      </c>
    </row>
    <row r="233" spans="1:11" x14ac:dyDescent="0.4">
      <c r="A233" s="3">
        <v>10</v>
      </c>
      <c r="B233" s="3" t="s">
        <v>30</v>
      </c>
      <c r="C233" s="3" t="s">
        <v>541</v>
      </c>
      <c r="D233" s="3" t="s">
        <v>2</v>
      </c>
      <c r="E233" s="3" t="str">
        <f t="shared" si="6"/>
        <v>D_10</v>
      </c>
      <c r="F233" s="3">
        <v>20</v>
      </c>
      <c r="G233" s="3">
        <v>18.677239752349266</v>
      </c>
      <c r="H233" s="3">
        <f t="shared" si="7"/>
        <v>7.9890373674781412E-2</v>
      </c>
      <c r="I233" s="3">
        <f>VLOOKUP(B233,key!A:J,5,FALSE)</f>
        <v>9.5</v>
      </c>
      <c r="J233" s="3">
        <f>VLOOKUP(B233,key!A:J,8,FALSE)</f>
        <v>119</v>
      </c>
      <c r="K233" s="3">
        <f>VLOOKUP(B233,key!A:J,10,FALSE)</f>
        <v>5.2348400000000002</v>
      </c>
    </row>
    <row r="234" spans="1:11" x14ac:dyDescent="0.4">
      <c r="A234" s="3">
        <v>10</v>
      </c>
      <c r="B234" s="3" t="s">
        <v>174</v>
      </c>
      <c r="C234" s="3" t="s">
        <v>541</v>
      </c>
      <c r="D234" s="3" t="s">
        <v>2</v>
      </c>
      <c r="E234" s="3" t="str">
        <f t="shared" si="6"/>
        <v>D_10</v>
      </c>
      <c r="F234" s="3">
        <v>20</v>
      </c>
      <c r="G234" s="3">
        <v>24.19234951649932</v>
      </c>
      <c r="H234" s="3">
        <f t="shared" si="7"/>
        <v>0.1188899621519995</v>
      </c>
      <c r="I234" s="3">
        <f>VLOOKUP(B234,key!A:J,5,FALSE)</f>
        <v>9.5</v>
      </c>
      <c r="J234" s="3">
        <f>VLOOKUP(B234,key!A:J,8,FALSE)</f>
        <v>102</v>
      </c>
      <c r="K234" s="3">
        <f>VLOOKUP(B234,key!A:J,10,FALSE)</f>
        <v>4.5563600000000006</v>
      </c>
    </row>
    <row r="235" spans="1:11" x14ac:dyDescent="0.4">
      <c r="A235" s="3">
        <v>10</v>
      </c>
      <c r="B235" s="3" t="s">
        <v>149</v>
      </c>
      <c r="C235" s="3" t="s">
        <v>541</v>
      </c>
      <c r="D235" s="3" t="s">
        <v>2</v>
      </c>
      <c r="E235" s="3" t="str">
        <f t="shared" si="6"/>
        <v>D_10</v>
      </c>
      <c r="F235" s="3">
        <v>20</v>
      </c>
      <c r="G235" s="3">
        <v>6.6293568240028833</v>
      </c>
      <c r="H235" s="3">
        <f t="shared" si="7"/>
        <v>7.3020503521869409E-2</v>
      </c>
      <c r="I235" s="3">
        <f>VLOOKUP(B235,key!A:J,5,FALSE)</f>
        <v>7.1</v>
      </c>
      <c r="J235" s="3">
        <f>VLOOKUP(B235,key!A:J,8,FALSE)</f>
        <v>39</v>
      </c>
      <c r="K235" s="3">
        <f>VLOOKUP(B235,key!A:J,10,FALSE)</f>
        <v>2.0328800000000005</v>
      </c>
    </row>
    <row r="236" spans="1:11" x14ac:dyDescent="0.4">
      <c r="A236" s="3">
        <v>10</v>
      </c>
      <c r="B236" s="3" t="s">
        <v>79</v>
      </c>
      <c r="C236" s="3" t="s">
        <v>541</v>
      </c>
      <c r="D236" s="3" t="s">
        <v>2</v>
      </c>
      <c r="E236" s="3" t="str">
        <f t="shared" si="6"/>
        <v>D_10</v>
      </c>
      <c r="F236" s="3">
        <v>20</v>
      </c>
      <c r="G236" s="3">
        <v>42.732551541771045</v>
      </c>
      <c r="H236" s="3">
        <f t="shared" si="7"/>
        <v>0.41906831286576079</v>
      </c>
      <c r="I236" s="3">
        <f>VLOOKUP(B236,key!A:J,5,FALSE)</f>
        <v>7.5</v>
      </c>
      <c r="J236" s="3">
        <f>VLOOKUP(B236,key!A:J,8,FALSE)</f>
        <v>46</v>
      </c>
      <c r="K236" s="3">
        <f>VLOOKUP(B236,key!A:J,10,FALSE)</f>
        <v>2.2832800000000004</v>
      </c>
    </row>
    <row r="237" spans="1:11" x14ac:dyDescent="0.4">
      <c r="A237" s="3">
        <v>10</v>
      </c>
      <c r="B237" s="3" t="s">
        <v>129</v>
      </c>
      <c r="C237" s="3" t="s">
        <v>541</v>
      </c>
      <c r="D237" s="3" t="s">
        <v>2</v>
      </c>
      <c r="E237" s="3" t="str">
        <f t="shared" si="6"/>
        <v>D_10</v>
      </c>
      <c r="F237" s="3">
        <v>20</v>
      </c>
      <c r="G237" s="3">
        <v>27.063472920218828</v>
      </c>
      <c r="H237" s="3">
        <f t="shared" si="7"/>
        <v>0.1705124765691399</v>
      </c>
      <c r="I237" s="3">
        <f>VLOOKUP(B237,key!A:J,5,FALSE)</f>
        <v>8.1</v>
      </c>
      <c r="J237" s="3">
        <f>VLOOKUP(B237,key!A:J,8,FALSE)</f>
        <v>77</v>
      </c>
      <c r="K237" s="3">
        <f>VLOOKUP(B237,key!A:J,10,FALSE)</f>
        <v>3.5539600000000005</v>
      </c>
    </row>
    <row r="238" spans="1:11" x14ac:dyDescent="0.4">
      <c r="A238" s="3">
        <v>10</v>
      </c>
      <c r="B238" s="3" t="s">
        <v>166</v>
      </c>
      <c r="C238" s="3" t="s">
        <v>541</v>
      </c>
      <c r="D238" s="3" t="s">
        <v>2</v>
      </c>
      <c r="E238" s="3" t="str">
        <f t="shared" si="6"/>
        <v>D_10</v>
      </c>
      <c r="F238" s="3">
        <v>20</v>
      </c>
      <c r="G238" s="3">
        <v>22.407904744210612</v>
      </c>
      <c r="H238" s="3">
        <f t="shared" si="7"/>
        <v>0.15950411051552435</v>
      </c>
      <c r="I238" s="3">
        <f>VLOOKUP(B238,key!A:J,5,FALSE)</f>
        <v>9.5</v>
      </c>
      <c r="J238" s="3">
        <f>VLOOKUP(B238,key!A:J,8,FALSE)</f>
        <v>67</v>
      </c>
      <c r="K238" s="3">
        <f>VLOOKUP(B238,key!A:J,10,FALSE)</f>
        <v>3.14568</v>
      </c>
    </row>
    <row r="239" spans="1:11" x14ac:dyDescent="0.4">
      <c r="A239" s="3">
        <v>10</v>
      </c>
      <c r="B239" s="3" t="s">
        <v>153</v>
      </c>
      <c r="C239" s="3" t="s">
        <v>541</v>
      </c>
      <c r="D239" s="3" t="s">
        <v>2</v>
      </c>
      <c r="E239" s="3" t="str">
        <f t="shared" si="6"/>
        <v>D_10</v>
      </c>
      <c r="F239" s="3">
        <v>20</v>
      </c>
      <c r="G239" s="3">
        <v>26.122410173862463</v>
      </c>
      <c r="H239" s="3">
        <f t="shared" si="7"/>
        <v>0.21855481351843989</v>
      </c>
      <c r="I239" s="3">
        <f>VLOOKUP(B239,key!A:J,5,FALSE)</f>
        <v>8</v>
      </c>
      <c r="J239" s="3">
        <f>VLOOKUP(B239,key!A:J,8,FALSE)</f>
        <v>55</v>
      </c>
      <c r="K239" s="3">
        <f>VLOOKUP(B239,key!A:J,10,FALSE)</f>
        <v>2.67632</v>
      </c>
    </row>
    <row r="240" spans="1:11" x14ac:dyDescent="0.4">
      <c r="A240" s="3">
        <v>10</v>
      </c>
      <c r="B240" s="3" t="s">
        <v>28</v>
      </c>
      <c r="C240" s="3" t="s">
        <v>541</v>
      </c>
      <c r="D240" s="3" t="s">
        <v>2</v>
      </c>
      <c r="E240" s="3" t="str">
        <f t="shared" si="6"/>
        <v>D_10</v>
      </c>
      <c r="F240" s="3">
        <v>20</v>
      </c>
      <c r="G240" s="3">
        <v>95.769842728681695</v>
      </c>
      <c r="H240" s="3">
        <f t="shared" si="7"/>
        <v>0.7895931433863107</v>
      </c>
      <c r="I240" s="3">
        <f>VLOOKUP(B240,key!A:J,5,FALSE)</f>
        <v>7</v>
      </c>
      <c r="J240" s="3">
        <f>VLOOKUP(B240,key!A:J,8,FALSE)</f>
        <v>56</v>
      </c>
      <c r="K240" s="3">
        <f>VLOOKUP(B240,key!A:J,10,FALSE)</f>
        <v>2.7158800000000003</v>
      </c>
    </row>
    <row r="241" spans="1:11" x14ac:dyDescent="0.4">
      <c r="A241" s="3">
        <v>10</v>
      </c>
      <c r="B241" s="3" t="s">
        <v>27</v>
      </c>
      <c r="C241" s="3" t="s">
        <v>541</v>
      </c>
      <c r="D241" s="3" t="s">
        <v>2</v>
      </c>
      <c r="E241" s="3" t="str">
        <f t="shared" si="6"/>
        <v>D_10</v>
      </c>
      <c r="F241" s="3">
        <v>20</v>
      </c>
      <c r="G241" s="3">
        <v>33.043358397501166</v>
      </c>
      <c r="H241" s="3">
        <f t="shared" si="7"/>
        <v>0.39915719252734772</v>
      </c>
      <c r="I241" s="3">
        <f>VLOOKUP(B241,key!A:J,5,FALSE)</f>
        <v>8</v>
      </c>
      <c r="J241" s="3">
        <f>VLOOKUP(B241,key!A:J,8,FALSE)</f>
        <v>35</v>
      </c>
      <c r="K241" s="3">
        <f>VLOOKUP(B241,key!A:J,10,FALSE)</f>
        <v>1.8536400000000002</v>
      </c>
    </row>
    <row r="242" spans="1:11" x14ac:dyDescent="0.4">
      <c r="A242" s="3">
        <v>10</v>
      </c>
      <c r="B242" s="3" t="s">
        <v>347</v>
      </c>
      <c r="C242" s="3" t="s">
        <v>541</v>
      </c>
      <c r="D242" s="3" t="s">
        <v>2</v>
      </c>
      <c r="E242" s="3" t="str">
        <f t="shared" si="6"/>
        <v>D_10</v>
      </c>
      <c r="F242" s="3">
        <v>20</v>
      </c>
      <c r="G242" s="3">
        <v>31.384370245988023</v>
      </c>
      <c r="H242" s="3">
        <f t="shared" si="7"/>
        <v>0.24974992377726088</v>
      </c>
      <c r="I242" s="3">
        <f>VLOOKUP(B242,key!A:J,5,FALSE)</f>
        <v>7.6</v>
      </c>
      <c r="J242" s="3">
        <f>VLOOKUP(B242,key!A:J,8,FALSE)</f>
        <v>59</v>
      </c>
      <c r="K242" s="3">
        <f>VLOOKUP(B242,key!A:J,10,FALSE)</f>
        <v>2.8138000000000001</v>
      </c>
    </row>
    <row r="243" spans="1:11" x14ac:dyDescent="0.4">
      <c r="A243" s="3">
        <v>10</v>
      </c>
      <c r="B243" s="3" t="s">
        <v>89</v>
      </c>
      <c r="C243" s="3" t="s">
        <v>541</v>
      </c>
      <c r="D243" s="3" t="s">
        <v>1</v>
      </c>
      <c r="E243" s="3" t="str">
        <f t="shared" si="6"/>
        <v>T_10</v>
      </c>
      <c r="F243" s="3">
        <v>20</v>
      </c>
      <c r="G243" s="3">
        <v>13.978354882070789</v>
      </c>
      <c r="H243" s="3">
        <f t="shared" si="7"/>
        <v>8.5934569192228805E-2</v>
      </c>
      <c r="I243" s="3">
        <f>VLOOKUP(B243,key!A:J,5,FALSE)</f>
        <v>8.6</v>
      </c>
      <c r="J243" s="3">
        <f>VLOOKUP(B243,key!A:J,8,FALSE)</f>
        <v>80</v>
      </c>
      <c r="K243" s="3">
        <f>VLOOKUP(B243,key!A:J,10,FALSE)</f>
        <v>3.6422800000000004</v>
      </c>
    </row>
    <row r="244" spans="1:11" x14ac:dyDescent="0.4">
      <c r="A244" s="3">
        <v>10</v>
      </c>
      <c r="B244" s="3" t="s">
        <v>13</v>
      </c>
      <c r="C244" s="3" t="s">
        <v>541</v>
      </c>
      <c r="D244" s="3" t="s">
        <v>1</v>
      </c>
      <c r="E244" s="3" t="str">
        <f t="shared" si="6"/>
        <v>T_10</v>
      </c>
      <c r="F244" s="3">
        <v>20</v>
      </c>
      <c r="G244" s="3">
        <v>17.148234808720872</v>
      </c>
      <c r="H244" s="3">
        <f t="shared" si="7"/>
        <v>0.11873112343424382</v>
      </c>
      <c r="I244" s="3">
        <f>VLOOKUP(B244,key!A:J,5,FALSE)</f>
        <v>8.3000000000000007</v>
      </c>
      <c r="J244" s="3">
        <f>VLOOKUP(B244,key!A:J,8,FALSE)</f>
        <v>69</v>
      </c>
      <c r="K244" s="3">
        <f>VLOOKUP(B244,key!A:J,10,FALSE)</f>
        <v>3.2340000000000004</v>
      </c>
    </row>
    <row r="245" spans="1:11" x14ac:dyDescent="0.4">
      <c r="A245" s="3">
        <v>10</v>
      </c>
      <c r="B245" s="3" t="s">
        <v>154</v>
      </c>
      <c r="C245" s="3" t="s">
        <v>541</v>
      </c>
      <c r="D245" s="3" t="s">
        <v>1</v>
      </c>
      <c r="E245" s="3" t="str">
        <f t="shared" si="6"/>
        <v>T_10</v>
      </c>
      <c r="F245" s="3">
        <v>20</v>
      </c>
      <c r="G245" s="3">
        <v>41.973656573073399</v>
      </c>
      <c r="H245" s="3">
        <f t="shared" si="7"/>
        <v>0.26855831545784176</v>
      </c>
      <c r="I245" s="3">
        <f>VLOOKUP(B245,key!A:J,5,FALSE)</f>
        <v>8.1</v>
      </c>
      <c r="J245" s="3">
        <f>VLOOKUP(B245,key!A:J,8,FALSE)</f>
        <v>76</v>
      </c>
      <c r="K245" s="3">
        <f>VLOOKUP(B245,key!A:J,10,FALSE)</f>
        <v>3.4996400000000003</v>
      </c>
    </row>
    <row r="246" spans="1:11" x14ac:dyDescent="0.4">
      <c r="A246" s="3">
        <v>10</v>
      </c>
      <c r="B246" s="3" t="s">
        <v>71</v>
      </c>
      <c r="C246" s="3" t="s">
        <v>541</v>
      </c>
      <c r="D246" s="3" t="s">
        <v>1</v>
      </c>
      <c r="E246" s="3" t="str">
        <f t="shared" si="6"/>
        <v>T_10</v>
      </c>
      <c r="F246" s="3">
        <v>20</v>
      </c>
      <c r="G246" s="3">
        <v>9.7360762259353066</v>
      </c>
      <c r="H246" s="3">
        <f t="shared" si="7"/>
        <v>9.1948555167869428E-2</v>
      </c>
      <c r="I246" s="3">
        <f>VLOOKUP(B246,key!A:J,5,FALSE)</f>
        <v>7.8</v>
      </c>
      <c r="J246" s="3">
        <f>VLOOKUP(B246,key!A:J,8,FALSE)</f>
        <v>48</v>
      </c>
      <c r="K246" s="3">
        <f>VLOOKUP(B246,key!A:J,10,FALSE)</f>
        <v>2.3709600000000002</v>
      </c>
    </row>
    <row r="247" spans="1:11" x14ac:dyDescent="0.4">
      <c r="A247" s="3">
        <v>10</v>
      </c>
      <c r="B247" s="3" t="s">
        <v>181</v>
      </c>
      <c r="C247" s="3" t="s">
        <v>541</v>
      </c>
      <c r="D247" s="3" t="s">
        <v>1</v>
      </c>
      <c r="E247" s="3" t="str">
        <f t="shared" si="6"/>
        <v>T_10</v>
      </c>
      <c r="F247" s="3">
        <v>20</v>
      </c>
      <c r="G247" s="3">
        <v>6.4805658769451497</v>
      </c>
      <c r="H247" s="3">
        <f t="shared" si="7"/>
        <v>2.3997858949212959E-2</v>
      </c>
      <c r="I247" s="3">
        <f>VLOOKUP(B247,key!A:J,5,FALSE)</f>
        <v>10.3</v>
      </c>
      <c r="J247" s="3">
        <f>VLOOKUP(B247,key!A:J,8,FALSE)</f>
        <v>140</v>
      </c>
      <c r="K247" s="3">
        <f>VLOOKUP(B247,key!A:J,10,FALSE)</f>
        <v>6.0468000000000002</v>
      </c>
    </row>
    <row r="248" spans="1:11" x14ac:dyDescent="0.4">
      <c r="A248" s="3">
        <v>10</v>
      </c>
      <c r="B248" s="3" t="s">
        <v>49</v>
      </c>
      <c r="C248" s="3" t="s">
        <v>541</v>
      </c>
      <c r="D248" s="3" t="s">
        <v>1</v>
      </c>
      <c r="E248" s="3" t="str">
        <f t="shared" si="6"/>
        <v>T_10</v>
      </c>
      <c r="F248" s="3">
        <v>20</v>
      </c>
      <c r="G248" s="3">
        <v>14.126077435015503</v>
      </c>
      <c r="H248" s="3">
        <f t="shared" si="7"/>
        <v>5.9551294051164529E-2</v>
      </c>
      <c r="I248" s="3">
        <f>VLOOKUP(B248,key!A:J,5,FALSE)</f>
        <v>9.9</v>
      </c>
      <c r="J248" s="3">
        <f>VLOOKUP(B248,key!A:J,8,FALSE)</f>
        <v>121</v>
      </c>
      <c r="K248" s="3">
        <f>VLOOKUP(B248,key!A:J,10,FALSE)</f>
        <v>5.3114800000000004</v>
      </c>
    </row>
    <row r="249" spans="1:11" x14ac:dyDescent="0.4">
      <c r="A249" s="3">
        <v>10</v>
      </c>
      <c r="B249" s="3" t="s">
        <v>24</v>
      </c>
      <c r="C249" s="3" t="s">
        <v>541</v>
      </c>
      <c r="D249" s="3" t="s">
        <v>1</v>
      </c>
      <c r="E249" s="3" t="str">
        <f t="shared" si="6"/>
        <v>T_10</v>
      </c>
      <c r="F249" s="3">
        <v>20</v>
      </c>
      <c r="G249" s="3">
        <v>56.812524084441421</v>
      </c>
      <c r="H249" s="3">
        <f t="shared" si="7"/>
        <v>0.36581340792164579</v>
      </c>
      <c r="I249" s="3">
        <f>VLOOKUP(B249,key!A:J,5,FALSE)</f>
        <v>7.9</v>
      </c>
      <c r="J249" s="3">
        <f>VLOOKUP(B249,key!A:J,8,FALSE)</f>
        <v>75</v>
      </c>
      <c r="K249" s="3">
        <f>VLOOKUP(B249,key!A:J,10,FALSE)</f>
        <v>3.4775200000000002</v>
      </c>
    </row>
    <row r="250" spans="1:11" x14ac:dyDescent="0.4">
      <c r="A250" s="3">
        <v>10</v>
      </c>
      <c r="B250" s="3" t="s">
        <v>177</v>
      </c>
      <c r="C250" s="3" t="s">
        <v>541</v>
      </c>
      <c r="D250" s="3" t="s">
        <v>1</v>
      </c>
      <c r="E250" s="3" t="str">
        <f t="shared" si="6"/>
        <v>T_10</v>
      </c>
      <c r="F250" s="3">
        <v>20</v>
      </c>
      <c r="G250" s="3">
        <v>23.556786216726692</v>
      </c>
      <c r="H250" s="3">
        <f t="shared" si="7"/>
        <v>0.10720671428072658</v>
      </c>
      <c r="I250" s="3">
        <f>VLOOKUP(B250,key!A:J,5,FALSE)</f>
        <v>8.6999999999999993</v>
      </c>
      <c r="J250" s="3">
        <f>VLOOKUP(B250,key!A:J,8,FALSE)</f>
        <v>112</v>
      </c>
      <c r="K250" s="3">
        <f>VLOOKUP(B250,key!A:J,10,FALSE)</f>
        <v>4.9201600000000001</v>
      </c>
    </row>
    <row r="251" spans="1:11" x14ac:dyDescent="0.4">
      <c r="A251" s="3">
        <v>10</v>
      </c>
      <c r="B251" s="3" t="s">
        <v>183</v>
      </c>
      <c r="C251" s="3" t="s">
        <v>541</v>
      </c>
      <c r="D251" s="3" t="s">
        <v>1</v>
      </c>
      <c r="E251" s="3" t="str">
        <f t="shared" si="6"/>
        <v>T_10</v>
      </c>
      <c r="F251" s="3">
        <v>20</v>
      </c>
      <c r="G251" s="3">
        <v>10.389363137984816</v>
      </c>
      <c r="H251" s="3">
        <f t="shared" si="7"/>
        <v>4.2915157735543753E-2</v>
      </c>
      <c r="I251" s="3">
        <f>VLOOKUP(B251,key!A:J,5,FALSE)</f>
        <v>9.4</v>
      </c>
      <c r="J251" s="3">
        <f>VLOOKUP(B251,key!A:J,8,FALSE)</f>
        <v>124</v>
      </c>
      <c r="K251" s="3">
        <f>VLOOKUP(B251,key!A:J,10,FALSE)</f>
        <v>5.4208000000000007</v>
      </c>
    </row>
    <row r="252" spans="1:11" x14ac:dyDescent="0.4">
      <c r="A252" s="3">
        <v>10</v>
      </c>
      <c r="B252" s="3" t="s">
        <v>130</v>
      </c>
      <c r="C252" s="3" t="s">
        <v>541</v>
      </c>
      <c r="D252" s="3" t="s">
        <v>1</v>
      </c>
      <c r="E252" s="3" t="str">
        <f t="shared" si="6"/>
        <v>T_10</v>
      </c>
      <c r="F252" s="3">
        <v>20</v>
      </c>
      <c r="G252" s="3">
        <v>8.876720170817805</v>
      </c>
      <c r="H252" s="3">
        <f t="shared" si="7"/>
        <v>3.7672949291607277E-2</v>
      </c>
      <c r="I252" s="3">
        <f>VLOOKUP(B252,key!A:J,5,FALSE)</f>
        <v>7.9</v>
      </c>
      <c r="J252" s="3">
        <f>VLOOKUP(B252,key!A:J,8,FALSE)</f>
        <v>120</v>
      </c>
      <c r="K252" s="3">
        <f>VLOOKUP(B252,key!A:J,10,FALSE)</f>
        <v>5.2760400000000001</v>
      </c>
    </row>
    <row r="253" spans="1:11" x14ac:dyDescent="0.4">
      <c r="A253" s="3">
        <v>10</v>
      </c>
      <c r="B253" s="3" t="s">
        <v>67</v>
      </c>
      <c r="C253" s="3" t="s">
        <v>541</v>
      </c>
      <c r="D253" s="3" t="s">
        <v>1</v>
      </c>
      <c r="E253" s="3" t="str">
        <f t="shared" si="6"/>
        <v>T_10</v>
      </c>
      <c r="F253" s="3">
        <v>20</v>
      </c>
      <c r="G253" s="3">
        <v>17.687086931534623</v>
      </c>
      <c r="H253" s="3">
        <f t="shared" si="7"/>
        <v>8.8405437603539236E-2</v>
      </c>
      <c r="I253" s="3">
        <f>VLOOKUP(B253,key!A:J,5,FALSE)</f>
        <v>8.6</v>
      </c>
      <c r="J253" s="3">
        <f>VLOOKUP(B253,key!A:J,8,FALSE)</f>
        <v>101</v>
      </c>
      <c r="K253" s="3">
        <f>VLOOKUP(B253,key!A:J,10,FALSE)</f>
        <v>4.4798400000000003</v>
      </c>
    </row>
    <row r="254" spans="1:11" x14ac:dyDescent="0.4">
      <c r="A254" s="3">
        <v>10</v>
      </c>
      <c r="B254" s="3" t="s">
        <v>147</v>
      </c>
      <c r="C254" s="3" t="s">
        <v>541</v>
      </c>
      <c r="D254" s="3" t="s">
        <v>1</v>
      </c>
      <c r="E254" s="3" t="str">
        <f t="shared" si="6"/>
        <v>T_10</v>
      </c>
      <c r="F254" s="3">
        <v>20</v>
      </c>
      <c r="G254" s="3">
        <v>16.880148835357858</v>
      </c>
      <c r="H254" s="3">
        <f t="shared" si="7"/>
        <v>0.10169327881539496</v>
      </c>
      <c r="I254" s="3">
        <f>VLOOKUP(B254,key!A:J,5,FALSE)</f>
        <v>9.6</v>
      </c>
      <c r="J254" s="3">
        <f>VLOOKUP(B254,key!A:J,8,FALSE)</f>
        <v>81</v>
      </c>
      <c r="K254" s="3">
        <f>VLOOKUP(B254,key!A:J,10,FALSE)</f>
        <v>3.7168000000000001</v>
      </c>
    </row>
    <row r="255" spans="1:11" x14ac:dyDescent="0.4">
      <c r="A255" s="3">
        <v>10</v>
      </c>
      <c r="B255" s="3" t="s">
        <v>176</v>
      </c>
      <c r="C255" s="3" t="s">
        <v>541</v>
      </c>
      <c r="D255" s="3" t="s">
        <v>1</v>
      </c>
      <c r="E255" s="3" t="str">
        <f t="shared" si="6"/>
        <v>T_10</v>
      </c>
      <c r="F255" s="3">
        <v>20</v>
      </c>
      <c r="G255" s="3">
        <v>13.208813088826275</v>
      </c>
      <c r="H255" s="3">
        <f t="shared" si="7"/>
        <v>4.6958689600234645E-2</v>
      </c>
      <c r="I255" s="3">
        <f>VLOOKUP(B255,key!A:J,5,FALSE)</f>
        <v>9.6</v>
      </c>
      <c r="J255" s="3">
        <f>VLOOKUP(B255,key!A:J,8,FALSE)</f>
        <v>146</v>
      </c>
      <c r="K255" s="3">
        <f>VLOOKUP(B255,key!A:J,10,FALSE)</f>
        <v>6.2984400000000003</v>
      </c>
    </row>
    <row r="256" spans="1:11" x14ac:dyDescent="0.4">
      <c r="A256" s="3">
        <v>10</v>
      </c>
      <c r="B256" s="3" t="s">
        <v>97</v>
      </c>
      <c r="C256" s="3" t="s">
        <v>541</v>
      </c>
      <c r="D256" s="3" t="s">
        <v>1</v>
      </c>
      <c r="E256" s="3" t="str">
        <f t="shared" si="6"/>
        <v>T_10</v>
      </c>
      <c r="F256" s="3">
        <v>20</v>
      </c>
      <c r="G256" s="3">
        <v>10.339155930115311</v>
      </c>
      <c r="H256" s="3">
        <f t="shared" si="7"/>
        <v>4.2448105087672681E-2</v>
      </c>
      <c r="I256" s="3">
        <f>VLOOKUP(B256,key!A:J,5,FALSE)</f>
        <v>9.6</v>
      </c>
      <c r="J256" s="3">
        <f>VLOOKUP(B256,key!A:J,8,FALSE)</f>
        <v>125</v>
      </c>
      <c r="K256" s="3">
        <f>VLOOKUP(B256,key!A:J,10,FALSE)</f>
        <v>5.4539600000000004</v>
      </c>
    </row>
    <row r="257" spans="1:11" x14ac:dyDescent="0.4">
      <c r="A257" s="3">
        <v>10</v>
      </c>
      <c r="B257" s="3" t="s">
        <v>151</v>
      </c>
      <c r="C257" s="3" t="s">
        <v>541</v>
      </c>
      <c r="D257" s="3" t="s">
        <v>1</v>
      </c>
      <c r="E257" s="3" t="str">
        <f t="shared" si="6"/>
        <v>T_10</v>
      </c>
      <c r="F257" s="3">
        <v>20</v>
      </c>
      <c r="G257" s="3">
        <v>10.349640252188379</v>
      </c>
      <c r="H257" s="3">
        <f t="shared" si="7"/>
        <v>5.4191109425999411E-2</v>
      </c>
      <c r="I257" s="3">
        <f>VLOOKUP(B257,key!A:J,5,FALSE)</f>
        <v>8</v>
      </c>
      <c r="J257" s="3">
        <f>VLOOKUP(B257,key!A:J,8,FALSE)</f>
        <v>95</v>
      </c>
      <c r="K257" s="3">
        <f>VLOOKUP(B257,key!A:J,10,FALSE)</f>
        <v>4.2764400000000009</v>
      </c>
    </row>
    <row r="258" spans="1:11" x14ac:dyDescent="0.4">
      <c r="A258" s="3">
        <v>10</v>
      </c>
      <c r="B258" s="3" t="s">
        <v>179</v>
      </c>
      <c r="C258" s="3" t="s">
        <v>541</v>
      </c>
      <c r="D258" s="3" t="s">
        <v>1</v>
      </c>
      <c r="E258" s="3" t="str">
        <f t="shared" si="6"/>
        <v>T_10</v>
      </c>
      <c r="F258" s="3">
        <v>20</v>
      </c>
      <c r="G258" s="3">
        <v>16.71753929000343</v>
      </c>
      <c r="H258" s="3">
        <f t="shared" si="7"/>
        <v>7.4697383212180141E-2</v>
      </c>
      <c r="I258" s="3">
        <f>VLOOKUP(B258,key!A:J,5,FALSE)</f>
        <v>9.4</v>
      </c>
      <c r="J258" s="3">
        <f>VLOOKUP(B258,key!A:J,8,FALSE)</f>
        <v>114</v>
      </c>
      <c r="K258" s="3">
        <f>VLOOKUP(B258,key!A:J,10,FALSE)</f>
        <v>5.0113200000000004</v>
      </c>
    </row>
    <row r="259" spans="1:11" x14ac:dyDescent="0.4">
      <c r="A259" s="3">
        <v>10</v>
      </c>
      <c r="B259" s="3" t="s">
        <v>156</v>
      </c>
      <c r="C259" s="3" t="s">
        <v>541</v>
      </c>
      <c r="D259" s="3" t="s">
        <v>1</v>
      </c>
      <c r="E259" s="3" t="str">
        <f t="shared" ref="E259:E274" si="8">D259&amp;"_"&amp;A259</f>
        <v>T_10</v>
      </c>
      <c r="F259" s="3">
        <v>20</v>
      </c>
      <c r="G259" s="3">
        <v>8.609490404433302</v>
      </c>
      <c r="H259" s="3">
        <f t="shared" ref="H259:H274" si="9">(G259/44.6596)/K259</f>
        <v>5.3682495918074745E-2</v>
      </c>
      <c r="I259" s="3">
        <f>VLOOKUP(B259,key!A:J,5,FALSE)</f>
        <v>8.9</v>
      </c>
      <c r="J259" s="3">
        <f>VLOOKUP(B259,key!A:J,8,FALSE)</f>
        <v>78</v>
      </c>
      <c r="K259" s="3">
        <f>VLOOKUP(B259,key!A:J,10,FALSE)</f>
        <v>3.5911200000000001</v>
      </c>
    </row>
    <row r="260" spans="1:11" x14ac:dyDescent="0.4">
      <c r="A260" s="3">
        <v>10</v>
      </c>
      <c r="B260" s="3" t="s">
        <v>26</v>
      </c>
      <c r="C260" s="3" t="s">
        <v>541</v>
      </c>
      <c r="D260" s="3" t="s">
        <v>1</v>
      </c>
      <c r="E260" s="3" t="str">
        <f t="shared" si="8"/>
        <v>T_10</v>
      </c>
      <c r="F260" s="3">
        <v>20</v>
      </c>
      <c r="G260" s="3">
        <v>24.995799754008402</v>
      </c>
      <c r="H260" s="3">
        <f t="shared" si="9"/>
        <v>0.13092304236249372</v>
      </c>
      <c r="I260" s="3">
        <f>VLOOKUP(B260,key!A:J,5,FALSE)</f>
        <v>9.4</v>
      </c>
      <c r="J260" s="3">
        <f>VLOOKUP(B260,key!A:J,8,FALSE)</f>
        <v>95</v>
      </c>
      <c r="K260" s="3">
        <f>VLOOKUP(B260,key!A:J,10,FALSE)</f>
        <v>4.2750000000000004</v>
      </c>
    </row>
    <row r="261" spans="1:11" x14ac:dyDescent="0.4">
      <c r="A261" s="3">
        <v>10</v>
      </c>
      <c r="B261" s="3" t="s">
        <v>42</v>
      </c>
      <c r="C261" s="3" t="s">
        <v>541</v>
      </c>
      <c r="D261" s="3" t="s">
        <v>1</v>
      </c>
      <c r="E261" s="3" t="str">
        <f t="shared" si="8"/>
        <v>T_10</v>
      </c>
      <c r="F261" s="3">
        <v>20</v>
      </c>
      <c r="G261" s="3">
        <v>13.094775355885503</v>
      </c>
      <c r="H261" s="3">
        <f t="shared" si="9"/>
        <v>9.5242318381018085E-2</v>
      </c>
      <c r="I261" s="3">
        <f>VLOOKUP(B261,key!A:J,5,FALSE)</f>
        <v>7.7</v>
      </c>
      <c r="J261" s="3">
        <f>VLOOKUP(B261,key!A:J,8,FALSE)</f>
        <v>65</v>
      </c>
      <c r="K261" s="3">
        <f>VLOOKUP(B261,key!A:J,10,FALSE)</f>
        <v>3.0786000000000002</v>
      </c>
    </row>
    <row r="262" spans="1:11" x14ac:dyDescent="0.4">
      <c r="A262" s="3">
        <v>10</v>
      </c>
      <c r="B262" s="3" t="s">
        <v>118</v>
      </c>
      <c r="C262" s="3" t="s">
        <v>541</v>
      </c>
      <c r="D262" s="3" t="s">
        <v>1</v>
      </c>
      <c r="E262" s="3" t="str">
        <f t="shared" si="8"/>
        <v>T_10</v>
      </c>
      <c r="F262" s="3">
        <v>20</v>
      </c>
      <c r="G262" s="3">
        <v>22.72789321791322</v>
      </c>
      <c r="H262" s="3">
        <f t="shared" si="9"/>
        <v>0.23198250720011535</v>
      </c>
      <c r="I262" s="3">
        <f>VLOOKUP(B262,key!A:J,5,FALSE)</f>
        <v>7.5</v>
      </c>
      <c r="J262" s="3">
        <f>VLOOKUP(B262,key!A:J,8,FALSE)</f>
        <v>43</v>
      </c>
      <c r="K262" s="3">
        <f>VLOOKUP(B262,key!A:J,10,FALSE)</f>
        <v>2.1937600000000002</v>
      </c>
    </row>
    <row r="263" spans="1:11" x14ac:dyDescent="0.4">
      <c r="A263" s="3">
        <v>10</v>
      </c>
      <c r="B263" s="3" t="s">
        <v>86</v>
      </c>
      <c r="C263" s="3" t="s">
        <v>541</v>
      </c>
      <c r="D263" s="3" t="s">
        <v>1</v>
      </c>
      <c r="E263" s="3" t="str">
        <f t="shared" si="8"/>
        <v>T_10</v>
      </c>
      <c r="F263" s="3">
        <v>20</v>
      </c>
      <c r="G263" s="3">
        <v>13.904741131087434</v>
      </c>
      <c r="H263" s="3">
        <f t="shared" si="9"/>
        <v>0.10157026673704371</v>
      </c>
      <c r="I263" s="3">
        <f>VLOOKUP(B263,key!A:J,5,FALSE)</f>
        <v>8.1</v>
      </c>
      <c r="J263" s="3">
        <f>VLOOKUP(B263,key!A:J,8,FALSE)</f>
        <v>65</v>
      </c>
      <c r="K263" s="3">
        <f>VLOOKUP(B263,key!A:J,10,FALSE)</f>
        <v>3.0653600000000001</v>
      </c>
    </row>
    <row r="264" spans="1:11" x14ac:dyDescent="0.4">
      <c r="A264" s="3">
        <v>10</v>
      </c>
      <c r="B264" s="3" t="s">
        <v>161</v>
      </c>
      <c r="C264" s="3" t="s">
        <v>541</v>
      </c>
      <c r="D264" s="3" t="s">
        <v>1</v>
      </c>
      <c r="E264" s="3" t="str">
        <f t="shared" si="8"/>
        <v>T_10</v>
      </c>
      <c r="F264" s="3">
        <v>20</v>
      </c>
      <c r="G264" s="3">
        <v>11.503137567854964</v>
      </c>
      <c r="H264" s="3">
        <f t="shared" si="9"/>
        <v>8.1246350822828411E-2</v>
      </c>
      <c r="I264" s="3">
        <f>VLOOKUP(B264,key!A:J,5,FALSE)</f>
        <v>7.4</v>
      </c>
      <c r="J264" s="3">
        <f>VLOOKUP(B264,key!A:J,8,FALSE)</f>
        <v>68</v>
      </c>
      <c r="K264" s="3">
        <f>VLOOKUP(B264,key!A:J,10,FALSE)</f>
        <v>3.1702800000000004</v>
      </c>
    </row>
    <row r="265" spans="1:11" x14ac:dyDescent="0.4">
      <c r="A265" s="3">
        <v>10</v>
      </c>
      <c r="B265" s="3" t="s">
        <v>159</v>
      </c>
      <c r="C265" s="3" t="s">
        <v>541</v>
      </c>
      <c r="D265" s="3" t="s">
        <v>1</v>
      </c>
      <c r="E265" s="3" t="str">
        <f t="shared" si="8"/>
        <v>T_10</v>
      </c>
      <c r="F265" s="3">
        <v>20</v>
      </c>
      <c r="G265" s="3">
        <v>8.2251329484786595</v>
      </c>
      <c r="H265" s="3">
        <f t="shared" si="9"/>
        <v>4.0377680270541734E-2</v>
      </c>
      <c r="I265" s="3">
        <f>VLOOKUP(B265,key!A:J,5,FALSE)</f>
        <v>9.6</v>
      </c>
      <c r="J265" s="3">
        <f>VLOOKUP(B265,key!A:J,8,FALSE)</f>
        <v>103</v>
      </c>
      <c r="K265" s="3">
        <f>VLOOKUP(B265,key!A:J,10,FALSE)</f>
        <v>4.56128</v>
      </c>
    </row>
    <row r="266" spans="1:11" x14ac:dyDescent="0.4">
      <c r="A266" s="3">
        <v>10</v>
      </c>
      <c r="B266" s="3" t="s">
        <v>142</v>
      </c>
      <c r="C266" s="3" t="s">
        <v>541</v>
      </c>
      <c r="D266" s="3" t="s">
        <v>1</v>
      </c>
      <c r="E266" s="3" t="str">
        <f t="shared" si="8"/>
        <v>T_10</v>
      </c>
      <c r="F266" s="3">
        <v>20</v>
      </c>
      <c r="G266" s="3">
        <v>12.636246599952273</v>
      </c>
      <c r="H266" s="3">
        <f t="shared" si="9"/>
        <v>7.2521942177191823E-2</v>
      </c>
      <c r="I266" s="3">
        <f>VLOOKUP(B266,key!A:J,5,FALSE)</f>
        <v>8.3000000000000007</v>
      </c>
      <c r="J266" s="3">
        <f>VLOOKUP(B266,key!A:J,8,FALSE)</f>
        <v>86</v>
      </c>
      <c r="K266" s="3">
        <f>VLOOKUP(B266,key!A:J,10,FALSE)</f>
        <v>3.9015200000000001</v>
      </c>
    </row>
    <row r="267" spans="1:11" x14ac:dyDescent="0.4">
      <c r="A267" s="3">
        <v>10</v>
      </c>
      <c r="B267" s="3" t="s">
        <v>200</v>
      </c>
      <c r="C267" s="3" t="s">
        <v>541</v>
      </c>
      <c r="D267" s="3" t="s">
        <v>1</v>
      </c>
      <c r="E267" s="3" t="str">
        <f t="shared" si="8"/>
        <v>T_10</v>
      </c>
      <c r="F267" s="3">
        <v>20</v>
      </c>
      <c r="G267" s="3">
        <v>8.5514870082531331</v>
      </c>
      <c r="H267" s="3">
        <f t="shared" si="9"/>
        <v>3.274620958311647E-2</v>
      </c>
      <c r="I267" s="3">
        <f>VLOOKUP(B267,key!A:J,5,FALSE)</f>
        <v>10.5</v>
      </c>
      <c r="J267" s="3">
        <f>VLOOKUP(B267,key!A:J,8,FALSE)</f>
        <v>135</v>
      </c>
      <c r="K267" s="3">
        <f>VLOOKUP(B267,key!A:J,10,FALSE)</f>
        <v>5.8474400000000006</v>
      </c>
    </row>
    <row r="268" spans="1:11" x14ac:dyDescent="0.4">
      <c r="A268" s="3">
        <v>10</v>
      </c>
      <c r="B268" s="3" t="s">
        <v>116</v>
      </c>
      <c r="C268" s="3" t="s">
        <v>541</v>
      </c>
      <c r="D268" s="3" t="s">
        <v>1</v>
      </c>
      <c r="E268" s="3" t="str">
        <f t="shared" si="8"/>
        <v>T_10</v>
      </c>
      <c r="F268" s="3">
        <v>20</v>
      </c>
      <c r="G268" s="3">
        <v>38.899300357242097</v>
      </c>
      <c r="H268" s="3">
        <f t="shared" si="9"/>
        <v>0.35419316414484603</v>
      </c>
      <c r="I268" s="3">
        <f>VLOOKUP(B268,key!A:J,5,FALSE)</f>
        <v>7.8</v>
      </c>
      <c r="J268" s="3">
        <f>VLOOKUP(B268,key!A:J,8,FALSE)</f>
        <v>50</v>
      </c>
      <c r="K268" s="3">
        <f>VLOOKUP(B268,key!A:J,10,FALSE)</f>
        <v>2.4591600000000002</v>
      </c>
    </row>
    <row r="269" spans="1:11" x14ac:dyDescent="0.4">
      <c r="A269" s="3">
        <v>10</v>
      </c>
      <c r="B269" s="3" t="s">
        <v>148</v>
      </c>
      <c r="C269" s="3" t="s">
        <v>541</v>
      </c>
      <c r="D269" s="3" t="s">
        <v>1</v>
      </c>
      <c r="E269" s="3" t="str">
        <f t="shared" si="8"/>
        <v>T_10</v>
      </c>
      <c r="F269" s="3">
        <v>20</v>
      </c>
      <c r="G269" s="3">
        <v>17.001000382213306</v>
      </c>
      <c r="H269" s="3">
        <f t="shared" si="9"/>
        <v>9.1875262697171015E-2</v>
      </c>
      <c r="I269" s="3">
        <f>VLOOKUP(B269,key!A:J,5,FALSE)</f>
        <v>8.1999999999999993</v>
      </c>
      <c r="J269" s="3">
        <f>VLOOKUP(B269,key!A:J,8,FALSE)</f>
        <v>92</v>
      </c>
      <c r="K269" s="3">
        <f>VLOOKUP(B269,key!A:J,10,FALSE)</f>
        <v>4.14344</v>
      </c>
    </row>
    <row r="270" spans="1:11" x14ac:dyDescent="0.4">
      <c r="A270" s="3">
        <v>10</v>
      </c>
      <c r="B270" s="3" t="s">
        <v>91</v>
      </c>
      <c r="C270" s="3" t="s">
        <v>541</v>
      </c>
      <c r="D270" s="3" t="s">
        <v>1</v>
      </c>
      <c r="E270" s="3" t="str">
        <f t="shared" si="8"/>
        <v>T_10</v>
      </c>
      <c r="F270" s="3">
        <v>20</v>
      </c>
      <c r="G270" s="3">
        <v>25.135448897158057</v>
      </c>
      <c r="H270" s="3">
        <f t="shared" si="9"/>
        <v>0.17188163438717244</v>
      </c>
      <c r="I270" s="3">
        <f>VLOOKUP(B270,key!A:J,5,FALSE)</f>
        <v>7.5</v>
      </c>
      <c r="J270" s="3">
        <f>VLOOKUP(B270,key!A:J,8,FALSE)</f>
        <v>70</v>
      </c>
      <c r="K270" s="3">
        <f>VLOOKUP(B270,key!A:J,10,FALSE)</f>
        <v>3.2744800000000001</v>
      </c>
    </row>
    <row r="271" spans="1:11" x14ac:dyDescent="0.4">
      <c r="A271" s="3">
        <v>10</v>
      </c>
      <c r="B271" s="3" t="s">
        <v>73</v>
      </c>
      <c r="C271" s="3" t="s">
        <v>541</v>
      </c>
      <c r="D271" s="3" t="s">
        <v>1</v>
      </c>
      <c r="E271" s="3" t="str">
        <f t="shared" si="8"/>
        <v>T_10</v>
      </c>
      <c r="F271" s="3">
        <v>20</v>
      </c>
      <c r="G271" s="3">
        <v>20.882967796700143</v>
      </c>
      <c r="H271" s="3">
        <f t="shared" si="9"/>
        <v>0.14577974459912951</v>
      </c>
      <c r="I271" s="3">
        <f>VLOOKUP(B271,key!A:J,5,FALSE)</f>
        <v>7.1</v>
      </c>
      <c r="J271" s="3">
        <f>VLOOKUP(B271,key!A:J,8,FALSE)</f>
        <v>69</v>
      </c>
      <c r="K271" s="3">
        <f>VLOOKUP(B271,key!A:J,10,FALSE)</f>
        <v>3.2076000000000002</v>
      </c>
    </row>
    <row r="272" spans="1:11" x14ac:dyDescent="0.4">
      <c r="A272" s="3">
        <v>10</v>
      </c>
      <c r="B272" s="3" t="s">
        <v>55</v>
      </c>
      <c r="C272" s="3" t="s">
        <v>541</v>
      </c>
      <c r="D272" s="3" t="s">
        <v>1</v>
      </c>
      <c r="E272" s="3" t="str">
        <f t="shared" si="8"/>
        <v>T_10</v>
      </c>
      <c r="F272" s="3">
        <v>20</v>
      </c>
      <c r="G272" s="3">
        <v>5.7386794875084775</v>
      </c>
      <c r="H272" s="3">
        <f t="shared" si="9"/>
        <v>2.5522215268365633E-2</v>
      </c>
      <c r="I272" s="3">
        <f>VLOOKUP(B272,key!A:J,5,FALSE)</f>
        <v>7.4</v>
      </c>
      <c r="J272" s="3">
        <f>VLOOKUP(B272,key!A:J,8,FALSE)</f>
        <v>114</v>
      </c>
      <c r="K272" s="3">
        <f>VLOOKUP(B272,key!A:J,10,FALSE)</f>
        <v>5.0347600000000003</v>
      </c>
    </row>
    <row r="273" spans="1:11" x14ac:dyDescent="0.4">
      <c r="A273" s="3">
        <v>10</v>
      </c>
      <c r="B273" s="3" t="s">
        <v>57</v>
      </c>
      <c r="C273" s="3" t="s">
        <v>541</v>
      </c>
      <c r="D273" s="3" t="s">
        <v>1</v>
      </c>
      <c r="E273" s="3" t="str">
        <f t="shared" si="8"/>
        <v>T_10</v>
      </c>
      <c r="F273" s="3">
        <v>20</v>
      </c>
      <c r="G273" s="3">
        <v>15.24555513916701</v>
      </c>
      <c r="H273" s="3">
        <f t="shared" si="9"/>
        <v>0.10836668829833757</v>
      </c>
      <c r="I273" s="3">
        <f>VLOOKUP(B273,key!A:J,5,FALSE)</f>
        <v>7.4</v>
      </c>
      <c r="J273" s="3">
        <f>VLOOKUP(B273,key!A:J,8,FALSE)</f>
        <v>67</v>
      </c>
      <c r="K273" s="3">
        <f>VLOOKUP(B273,key!A:J,10,FALSE)</f>
        <v>3.1501600000000001</v>
      </c>
    </row>
    <row r="274" spans="1:11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tr">
        <f t="shared" si="8"/>
        <v>T_10</v>
      </c>
      <c r="F274" s="3">
        <v>20</v>
      </c>
      <c r="G274" s="3">
        <v>22.437284542182425</v>
      </c>
      <c r="H274" s="3">
        <f t="shared" si="9"/>
        <v>0.1622215893617607</v>
      </c>
      <c r="I274" s="3">
        <f>VLOOKUP(B274,key!A:J,5,FALSE)</f>
        <v>7.2</v>
      </c>
      <c r="J274" s="3">
        <f>VLOOKUP(B274,key!A:J,8,FALSE)</f>
        <v>66</v>
      </c>
      <c r="K274" s="3">
        <f>VLOOKUP(B274,key!A:J,10,FALSE)</f>
        <v>3.0970400000000002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C25"/>
  <sheetViews>
    <sheetView tabSelected="1" workbookViewId="0">
      <pane ySplit="1" topLeftCell="A2" activePane="bottomLeft" state="frozen"/>
      <selection pane="bottomLeft" activeCell="B2" sqref="B2:B25"/>
    </sheetView>
  </sheetViews>
  <sheetFormatPr defaultRowHeight="14.6" x14ac:dyDescent="0.4"/>
  <cols>
    <col min="1" max="1" width="22.84375" style="3" customWidth="1"/>
    <col min="2" max="2" width="12.3046875" style="3" customWidth="1"/>
  </cols>
  <sheetData>
    <row r="1" spans="1:3" x14ac:dyDescent="0.4">
      <c r="A1" s="2" t="s">
        <v>538</v>
      </c>
      <c r="B1" s="2" t="s">
        <v>681</v>
      </c>
    </row>
    <row r="2" spans="1:3" x14ac:dyDescent="0.4">
      <c r="A2" s="3" t="s">
        <v>746</v>
      </c>
      <c r="B2" s="3" t="s">
        <v>682</v>
      </c>
      <c r="C2">
        <v>1</v>
      </c>
    </row>
    <row r="3" spans="1:3" x14ac:dyDescent="0.4">
      <c r="A3" s="3" t="s">
        <v>748</v>
      </c>
      <c r="B3" s="3" t="s">
        <v>682</v>
      </c>
      <c r="C3">
        <v>2</v>
      </c>
    </row>
    <row r="4" spans="1:3" x14ac:dyDescent="0.4">
      <c r="A4" s="3" t="s">
        <v>747</v>
      </c>
      <c r="B4" s="3" t="s">
        <v>684</v>
      </c>
      <c r="C4">
        <v>3</v>
      </c>
    </row>
    <row r="5" spans="1:3" x14ac:dyDescent="0.4">
      <c r="A5" s="3" t="s">
        <v>749</v>
      </c>
      <c r="B5" s="3" t="s">
        <v>684</v>
      </c>
      <c r="C5">
        <v>4</v>
      </c>
    </row>
    <row r="6" spans="1:3" x14ac:dyDescent="0.4">
      <c r="A6" s="3" t="s">
        <v>736</v>
      </c>
      <c r="B6" s="3" t="s">
        <v>682</v>
      </c>
      <c r="C6">
        <v>5</v>
      </c>
    </row>
    <row r="7" spans="1:3" x14ac:dyDescent="0.4">
      <c r="A7" s="3" t="s">
        <v>738</v>
      </c>
      <c r="B7" s="3" t="s">
        <v>682</v>
      </c>
      <c r="C7">
        <v>6</v>
      </c>
    </row>
    <row r="8" spans="1:3" x14ac:dyDescent="0.4">
      <c r="A8" s="3" t="s">
        <v>740</v>
      </c>
      <c r="B8" s="3" t="s">
        <v>682</v>
      </c>
      <c r="C8">
        <v>7</v>
      </c>
    </row>
    <row r="9" spans="1:3" x14ac:dyDescent="0.4">
      <c r="A9" s="3" t="s">
        <v>742</v>
      </c>
      <c r="B9" s="3" t="s">
        <v>682</v>
      </c>
      <c r="C9">
        <v>8</v>
      </c>
    </row>
    <row r="10" spans="1:3" x14ac:dyDescent="0.4">
      <c r="A10" s="3" t="s">
        <v>744</v>
      </c>
      <c r="B10" s="3" t="s">
        <v>682</v>
      </c>
      <c r="C10">
        <v>9</v>
      </c>
    </row>
    <row r="11" spans="1:3" x14ac:dyDescent="0.4">
      <c r="A11" s="3" t="s">
        <v>726</v>
      </c>
      <c r="B11" s="3" t="s">
        <v>683</v>
      </c>
      <c r="C11">
        <v>10</v>
      </c>
    </row>
    <row r="12" spans="1:3" x14ac:dyDescent="0.4">
      <c r="A12" s="3" t="s">
        <v>727</v>
      </c>
      <c r="B12" s="3" t="s">
        <v>683</v>
      </c>
      <c r="C12">
        <v>11</v>
      </c>
    </row>
    <row r="13" spans="1:3" x14ac:dyDescent="0.4">
      <c r="A13" s="3" t="s">
        <v>728</v>
      </c>
      <c r="B13" s="3" t="s">
        <v>683</v>
      </c>
      <c r="C13">
        <v>12</v>
      </c>
    </row>
    <row r="14" spans="1:3" x14ac:dyDescent="0.4">
      <c r="A14" s="3" t="s">
        <v>729</v>
      </c>
      <c r="B14" s="3" t="s">
        <v>683</v>
      </c>
      <c r="C14">
        <v>13</v>
      </c>
    </row>
    <row r="15" spans="1:3" x14ac:dyDescent="0.4">
      <c r="A15" s="3" t="s">
        <v>730</v>
      </c>
      <c r="B15" s="3" t="s">
        <v>683</v>
      </c>
      <c r="C15">
        <v>14</v>
      </c>
    </row>
    <row r="16" spans="1:3" x14ac:dyDescent="0.4">
      <c r="A16" s="3" t="s">
        <v>737</v>
      </c>
      <c r="B16" s="3" t="s">
        <v>684</v>
      </c>
      <c r="C16">
        <v>15</v>
      </c>
    </row>
    <row r="17" spans="1:3" x14ac:dyDescent="0.4">
      <c r="A17" s="3" t="s">
        <v>739</v>
      </c>
      <c r="B17" s="3" t="s">
        <v>684</v>
      </c>
      <c r="C17">
        <v>16</v>
      </c>
    </row>
    <row r="18" spans="1:3" x14ac:dyDescent="0.4">
      <c r="A18" s="3" t="s">
        <v>741</v>
      </c>
      <c r="B18" s="3" t="s">
        <v>684</v>
      </c>
      <c r="C18">
        <v>17</v>
      </c>
    </row>
    <row r="19" spans="1:3" x14ac:dyDescent="0.4">
      <c r="A19" s="3" t="s">
        <v>743</v>
      </c>
      <c r="B19" s="3" t="s">
        <v>684</v>
      </c>
      <c r="C19">
        <v>18</v>
      </c>
    </row>
    <row r="20" spans="1:3" x14ac:dyDescent="0.4">
      <c r="A20" s="3" t="s">
        <v>745</v>
      </c>
      <c r="B20" s="3" t="s">
        <v>684</v>
      </c>
      <c r="C20">
        <v>19</v>
      </c>
    </row>
    <row r="21" spans="1:3" x14ac:dyDescent="0.4">
      <c r="A21" s="3" t="s">
        <v>731</v>
      </c>
      <c r="B21" s="3" t="s">
        <v>685</v>
      </c>
      <c r="C21">
        <v>20</v>
      </c>
    </row>
    <row r="22" spans="1:3" x14ac:dyDescent="0.4">
      <c r="A22" s="3" t="s">
        <v>732</v>
      </c>
      <c r="B22" s="3" t="s">
        <v>685</v>
      </c>
      <c r="C22">
        <v>21</v>
      </c>
    </row>
    <row r="23" spans="1:3" x14ac:dyDescent="0.4">
      <c r="A23" s="3" t="s">
        <v>733</v>
      </c>
      <c r="B23" s="3" t="s">
        <v>685</v>
      </c>
      <c r="C23">
        <v>22</v>
      </c>
    </row>
    <row r="24" spans="1:3" x14ac:dyDescent="0.4">
      <c r="A24" s="3" t="s">
        <v>734</v>
      </c>
      <c r="B24" s="3" t="s">
        <v>685</v>
      </c>
      <c r="C24">
        <v>23</v>
      </c>
    </row>
    <row r="25" spans="1:3" x14ac:dyDescent="0.4">
      <c r="A25" s="3" t="s">
        <v>735</v>
      </c>
      <c r="B25" s="3" t="s">
        <v>685</v>
      </c>
      <c r="C25">
        <v>24</v>
      </c>
    </row>
  </sheetData>
  <sortState xmlns:xlrd2="http://schemas.microsoft.com/office/spreadsheetml/2017/richdata2" ref="A2:A19">
    <sortCondition ref="A2:A19"/>
  </sortState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C6EF-FEAE-4826-9DDF-8DB1A064C8AA}">
  <dimension ref="A1:A17"/>
  <sheetViews>
    <sheetView workbookViewId="0">
      <selection activeCell="D16" sqref="D16"/>
    </sheetView>
  </sheetViews>
  <sheetFormatPr defaultRowHeight="14.6" x14ac:dyDescent="0.4"/>
  <cols>
    <col min="1" max="1" width="15.23046875" style="3" customWidth="1"/>
  </cols>
  <sheetData>
    <row r="1" spans="1:1" x14ac:dyDescent="0.4">
      <c r="A1" s="2" t="s">
        <v>663</v>
      </c>
    </row>
    <row r="2" spans="1:1" x14ac:dyDescent="0.4">
      <c r="A2" s="3" t="s">
        <v>664</v>
      </c>
    </row>
    <row r="3" spans="1:1" x14ac:dyDescent="0.4">
      <c r="A3" s="3" t="s">
        <v>669</v>
      </c>
    </row>
    <row r="4" spans="1:1" x14ac:dyDescent="0.4">
      <c r="A4" s="3" t="s">
        <v>665</v>
      </c>
    </row>
    <row r="5" spans="1:1" x14ac:dyDescent="0.4">
      <c r="A5" s="3" t="s">
        <v>670</v>
      </c>
    </row>
    <row r="6" spans="1:1" x14ac:dyDescent="0.4">
      <c r="A6" s="3" t="s">
        <v>676</v>
      </c>
    </row>
    <row r="7" spans="1:1" x14ac:dyDescent="0.4">
      <c r="A7" s="3" t="s">
        <v>674</v>
      </c>
    </row>
    <row r="8" spans="1:1" x14ac:dyDescent="0.4">
      <c r="A8" s="3" t="s">
        <v>666</v>
      </c>
    </row>
    <row r="9" spans="1:1" x14ac:dyDescent="0.4">
      <c r="A9" s="3" t="s">
        <v>671</v>
      </c>
    </row>
    <row r="10" spans="1:1" x14ac:dyDescent="0.4">
      <c r="A10" s="3" t="s">
        <v>677</v>
      </c>
    </row>
    <row r="11" spans="1:1" x14ac:dyDescent="0.4">
      <c r="A11" s="3" t="s">
        <v>675</v>
      </c>
    </row>
    <row r="12" spans="1:1" x14ac:dyDescent="0.4">
      <c r="A12" s="3" t="s">
        <v>667</v>
      </c>
    </row>
    <row r="13" spans="1:1" x14ac:dyDescent="0.4">
      <c r="A13" s="3" t="s">
        <v>672</v>
      </c>
    </row>
    <row r="14" spans="1:1" x14ac:dyDescent="0.4">
      <c r="A14" s="3" t="s">
        <v>678</v>
      </c>
    </row>
    <row r="15" spans="1:1" x14ac:dyDescent="0.4">
      <c r="A15" s="3" t="s">
        <v>679</v>
      </c>
    </row>
    <row r="16" spans="1:1" x14ac:dyDescent="0.4">
      <c r="A16" s="3" t="s">
        <v>668</v>
      </c>
    </row>
    <row r="17" spans="1:1" x14ac:dyDescent="0.4">
      <c r="A17" s="3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737F-8B03-4B99-B996-9FB231CEE4D9}">
  <dimension ref="A1:A5"/>
  <sheetViews>
    <sheetView workbookViewId="0">
      <selection activeCell="B6" sqref="B6"/>
    </sheetView>
  </sheetViews>
  <sheetFormatPr defaultRowHeight="14.6" x14ac:dyDescent="0.4"/>
  <sheetData>
    <row r="1" spans="1:1" x14ac:dyDescent="0.4">
      <c r="A1" t="s">
        <v>680</v>
      </c>
    </row>
    <row r="2" spans="1:1" x14ac:dyDescent="0.4">
      <c r="A2" t="s">
        <v>644</v>
      </c>
    </row>
    <row r="3" spans="1:1" x14ac:dyDescent="0.4">
      <c r="A3" t="s">
        <v>639</v>
      </c>
    </row>
    <row r="4" spans="1:1" x14ac:dyDescent="0.4">
      <c r="A4" t="s">
        <v>641</v>
      </c>
    </row>
    <row r="5" spans="1:1" x14ac:dyDescent="0.4">
      <c r="A5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zoomScale="115" zoomScaleNormal="115" workbookViewId="0">
      <pane ySplit="1" topLeftCell="A2" activePane="bottomLeft" state="frozen"/>
      <selection pane="bottomLeft" activeCell="O22" sqref="O22"/>
    </sheetView>
  </sheetViews>
  <sheetFormatPr defaultRowHeight="14.6" x14ac:dyDescent="0.4"/>
  <cols>
    <col min="1" max="3" width="9.23046875" style="3"/>
    <col min="5" max="5" width="16.69140625" style="3" bestFit="1" customWidth="1"/>
    <col min="6" max="7" width="11.84375" style="3" bestFit="1" customWidth="1"/>
    <col min="8" max="8" width="5.15234375" style="3" bestFit="1" customWidth="1"/>
    <col min="9" max="9" width="5.4609375" style="3" bestFit="1" customWidth="1"/>
    <col min="10" max="10" width="7.84375" style="3" bestFit="1" customWidth="1"/>
  </cols>
  <sheetData>
    <row r="1" spans="1:10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-10</v>
      </c>
      <c r="B2" s="3" t="s">
        <v>199</v>
      </c>
      <c r="C2" s="3" t="s">
        <v>541</v>
      </c>
      <c r="D2" s="3" t="s">
        <v>2</v>
      </c>
      <c r="E2" t="str">
        <f>VLOOKUP(B2,key!A:D,4,FALSE)</f>
        <v>D-control</v>
      </c>
      <c r="F2" s="3">
        <v>76.751730882553773</v>
      </c>
      <c r="G2" s="3">
        <f>(F2/44.6596)/J2</f>
        <v>0.52234366419539302</v>
      </c>
      <c r="H2" s="3">
        <f>VLOOKUP(B2,key!A:J,5,FALSE)</f>
        <v>8.5</v>
      </c>
      <c r="I2" s="3">
        <f>VLOOKUP(B2,key!A:J,8,FALSE)</f>
        <v>71</v>
      </c>
      <c r="J2" s="3">
        <f>VLOOKUP(B2,key!A:J,10,FALSE)</f>
        <v>3.2901600000000002</v>
      </c>
    </row>
    <row r="3" spans="1:10" x14ac:dyDescent="0.4">
      <c r="A3" s="3">
        <v>-10</v>
      </c>
      <c r="B3" s="3" t="s">
        <v>191</v>
      </c>
      <c r="C3" s="3" t="s">
        <v>541</v>
      </c>
      <c r="D3" s="3" t="s">
        <v>2</v>
      </c>
      <c r="E3" t="str">
        <f>VLOOKUP(B3,key!A:D,4,FALSE)</f>
        <v>D-control</v>
      </c>
      <c r="F3" s="3">
        <v>65.381720298872395</v>
      </c>
      <c r="G3" s="3">
        <f t="shared" ref="G3:G66" si="0">(F3/44.6596)/J3</f>
        <v>0.20797366175069035</v>
      </c>
      <c r="H3" s="3">
        <f>VLOOKUP(B3,key!A:J,5,FALSE)</f>
        <v>10.199999999999999</v>
      </c>
      <c r="I3" s="3">
        <f>VLOOKUP(B3,key!A:J,8,FALSE)</f>
        <v>164</v>
      </c>
      <c r="J3" s="3">
        <f>VLOOKUP(B3,key!A:J,10,FALSE)</f>
        <v>7.0393600000000003</v>
      </c>
    </row>
    <row r="4" spans="1:10" x14ac:dyDescent="0.4">
      <c r="A4" s="3">
        <v>-10</v>
      </c>
      <c r="B4" s="3" t="s">
        <v>202</v>
      </c>
      <c r="C4" s="3" t="s">
        <v>541</v>
      </c>
      <c r="D4" s="3" t="s">
        <v>2</v>
      </c>
      <c r="E4" t="str">
        <f>VLOOKUP(B4,key!A:D,4,FALSE)</f>
        <v>D-control</v>
      </c>
      <c r="F4" s="3">
        <v>80.844749300833456</v>
      </c>
      <c r="G4" s="3">
        <f t="shared" si="0"/>
        <v>0.62421327658495929</v>
      </c>
      <c r="H4" s="3">
        <f>VLOOKUP(B4,key!A:J,5,FALSE)</f>
        <v>8.1999999999999993</v>
      </c>
      <c r="I4" s="3">
        <f>VLOOKUP(B4,key!A:J,8,FALSE)</f>
        <v>61</v>
      </c>
      <c r="J4" s="3">
        <f>VLOOKUP(B4,key!A:J,10,FALSE)</f>
        <v>2.9000400000000002</v>
      </c>
    </row>
    <row r="5" spans="1:10" x14ac:dyDescent="0.4">
      <c r="A5" s="3">
        <v>-10</v>
      </c>
      <c r="B5" s="3" t="s">
        <v>120</v>
      </c>
      <c r="C5" s="3" t="s">
        <v>541</v>
      </c>
      <c r="D5" s="3" t="s">
        <v>2</v>
      </c>
      <c r="E5" t="str">
        <f>VLOOKUP(B5,key!A:D,4,FALSE)</f>
        <v>D-control</v>
      </c>
      <c r="F5" s="3">
        <v>30.692328512449734</v>
      </c>
      <c r="G5" s="3">
        <f t="shared" si="0"/>
        <v>0.1379057229655283</v>
      </c>
      <c r="H5" s="3">
        <f>VLOOKUP(B5,key!A:J,5,FALSE)</f>
        <v>9</v>
      </c>
      <c r="I5" s="3">
        <f>VLOOKUP(B5,key!A:J,8,FALSE)</f>
        <v>113</v>
      </c>
      <c r="J5" s="3">
        <f>VLOOKUP(B5,key!A:J,10,FALSE)</f>
        <v>4.9834800000000001</v>
      </c>
    </row>
    <row r="6" spans="1:10" x14ac:dyDescent="0.4">
      <c r="A6" s="3">
        <v>-10</v>
      </c>
      <c r="B6" s="3" t="s">
        <v>178</v>
      </c>
      <c r="C6" s="3" t="s">
        <v>541</v>
      </c>
      <c r="D6" s="3" t="s">
        <v>2</v>
      </c>
      <c r="E6" t="str">
        <f>VLOOKUP(B6,key!A:D,4,FALSE)</f>
        <v>D-control</v>
      </c>
      <c r="F6" s="3">
        <v>54.132316943320049</v>
      </c>
      <c r="G6" s="3">
        <f t="shared" si="0"/>
        <v>0.33895295076529514</v>
      </c>
      <c r="H6" s="3">
        <f>VLOOKUP(B6,key!A:J,5,FALSE)</f>
        <v>8</v>
      </c>
      <c r="I6" s="3">
        <f>VLOOKUP(B6,key!A:J,8,FALSE)</f>
        <v>78</v>
      </c>
      <c r="J6" s="3">
        <f>VLOOKUP(B6,key!A:J,10,FALSE)</f>
        <v>3.5760400000000003</v>
      </c>
    </row>
    <row r="7" spans="1:10" x14ac:dyDescent="0.4">
      <c r="A7" s="3">
        <v>-10</v>
      </c>
      <c r="B7" s="3" t="s">
        <v>198</v>
      </c>
      <c r="C7" s="3" t="s">
        <v>541</v>
      </c>
      <c r="D7" s="3" t="s">
        <v>2</v>
      </c>
      <c r="E7" t="str">
        <f>VLOOKUP(B7,key!A:D,4,FALSE)</f>
        <v>D-control</v>
      </c>
      <c r="F7" s="3">
        <v>76.29135903269308</v>
      </c>
      <c r="G7" s="3">
        <f t="shared" si="0"/>
        <v>0.40679669445780542</v>
      </c>
      <c r="H7" s="3">
        <f>VLOOKUP(B7,key!A:J,5,FALSE)</f>
        <v>9</v>
      </c>
      <c r="I7" s="3">
        <f>VLOOKUP(B7,key!A:J,8,FALSE)</f>
        <v>93</v>
      </c>
      <c r="J7" s="3">
        <f>VLOOKUP(B7,key!A:J,10,FALSE)</f>
        <v>4.1993600000000004</v>
      </c>
    </row>
    <row r="8" spans="1:10" x14ac:dyDescent="0.4">
      <c r="A8" s="3">
        <v>-10</v>
      </c>
      <c r="B8" s="3" t="s">
        <v>35</v>
      </c>
      <c r="C8" s="3" t="s">
        <v>541</v>
      </c>
      <c r="D8" s="3" t="s">
        <v>2</v>
      </c>
      <c r="E8" t="str">
        <f>VLOOKUP(B8,key!A:D,4,FALSE)</f>
        <v>D-control</v>
      </c>
      <c r="F8" s="3">
        <v>10.49599667542563</v>
      </c>
      <c r="G8" s="3">
        <f t="shared" si="0"/>
        <v>8.3706897798215246E-2</v>
      </c>
      <c r="H8" s="3">
        <f>VLOOKUP(B8,key!A:J,5,FALSE)</f>
        <v>8.8000000000000007</v>
      </c>
      <c r="I8" s="3">
        <f>VLOOKUP(B8,key!A:J,8,FALSE)</f>
        <v>59</v>
      </c>
      <c r="J8" s="3">
        <f>VLOOKUP(B8,key!A:J,10,FALSE)</f>
        <v>2.8076800000000004</v>
      </c>
    </row>
    <row r="9" spans="1:10" x14ac:dyDescent="0.4">
      <c r="A9" s="3">
        <v>-10</v>
      </c>
      <c r="B9" s="3" t="s">
        <v>113</v>
      </c>
      <c r="C9" s="3" t="s">
        <v>541</v>
      </c>
      <c r="D9" s="3" t="s">
        <v>2</v>
      </c>
      <c r="E9" t="str">
        <f>VLOOKUP(B9,key!A:D,4,FALSE)</f>
        <v>D-control</v>
      </c>
      <c r="F9" s="3">
        <v>27.774072474010339</v>
      </c>
      <c r="G9" s="3">
        <f t="shared" si="0"/>
        <v>0.18307506146531297</v>
      </c>
      <c r="H9" s="3">
        <f>VLOOKUP(B9,key!A:J,5,FALSE)</f>
        <v>10.199999999999999</v>
      </c>
      <c r="I9" s="3">
        <f>VLOOKUP(B9,key!A:J,8,FALSE)</f>
        <v>73</v>
      </c>
      <c r="J9" s="3">
        <f>VLOOKUP(B9,key!A:J,10,FALSE)</f>
        <v>3.3970000000000002</v>
      </c>
    </row>
    <row r="10" spans="1:10" x14ac:dyDescent="0.4">
      <c r="A10" s="3">
        <v>-10</v>
      </c>
      <c r="B10" s="3" t="s">
        <v>133</v>
      </c>
      <c r="C10" s="3" t="s">
        <v>541</v>
      </c>
      <c r="D10" s="3" t="s">
        <v>2</v>
      </c>
      <c r="E10" t="str">
        <f>VLOOKUP(B10,key!A:D,4,FALSE)</f>
        <v>D-control</v>
      </c>
      <c r="F10" s="3">
        <v>36.596421167219248</v>
      </c>
      <c r="G10" s="3">
        <f t="shared" si="0"/>
        <v>0.25932041350557178</v>
      </c>
      <c r="H10" s="3">
        <f>VLOOKUP(B10,key!A:J,5,FALSE)</f>
        <v>7.8</v>
      </c>
      <c r="I10" s="3">
        <f>VLOOKUP(B10,key!A:J,8,FALSE)</f>
        <v>68</v>
      </c>
      <c r="J10" s="3">
        <f>VLOOKUP(B10,key!A:J,10,FALSE)</f>
        <v>3.16</v>
      </c>
    </row>
    <row r="11" spans="1:10" x14ac:dyDescent="0.4">
      <c r="A11" s="3">
        <v>-10</v>
      </c>
      <c r="B11" s="3" t="s">
        <v>203</v>
      </c>
      <c r="C11" s="3" t="s">
        <v>541</v>
      </c>
      <c r="D11" s="3" t="s">
        <v>2</v>
      </c>
      <c r="E11" t="str">
        <f>VLOOKUP(B11,key!A:D,4,FALSE)</f>
        <v>D-control</v>
      </c>
      <c r="F11" s="3">
        <v>83.850320992340812</v>
      </c>
      <c r="G11" s="3">
        <f t="shared" si="0"/>
        <v>0.5431636820556226</v>
      </c>
      <c r="H11" s="3">
        <f>VLOOKUP(B11,key!A:J,5,FALSE)</f>
        <v>9</v>
      </c>
      <c r="I11" s="3">
        <f>VLOOKUP(B11,key!A:J,8,FALSE)</f>
        <v>75</v>
      </c>
      <c r="J11" s="3">
        <f>VLOOKUP(B11,key!A:J,10,FALSE)</f>
        <v>3.4566800000000004</v>
      </c>
    </row>
    <row r="12" spans="1:10" x14ac:dyDescent="0.4">
      <c r="A12" s="3">
        <v>-10</v>
      </c>
      <c r="B12" s="3" t="s">
        <v>106</v>
      </c>
      <c r="C12" s="3" t="s">
        <v>541</v>
      </c>
      <c r="D12" s="3" t="s">
        <v>2</v>
      </c>
      <c r="E12" t="str">
        <f>VLOOKUP(B12,key!A:D,4,FALSE)</f>
        <v>D-control</v>
      </c>
      <c r="F12" s="3">
        <v>25.235996144608507</v>
      </c>
      <c r="G12" s="3">
        <f t="shared" si="0"/>
        <v>0.18377359086674505</v>
      </c>
      <c r="H12" s="3">
        <f>VLOOKUP(B12,key!A:J,5,FALSE)</f>
        <v>7.6</v>
      </c>
      <c r="I12" s="3">
        <f>VLOOKUP(B12,key!A:J,8,FALSE)</f>
        <v>65</v>
      </c>
      <c r="J12" s="3">
        <f>VLOOKUP(B12,key!A:J,10,FALSE)</f>
        <v>3.07484</v>
      </c>
    </row>
    <row r="13" spans="1:10" x14ac:dyDescent="0.4">
      <c r="A13" s="3">
        <v>-10</v>
      </c>
      <c r="B13" s="3" t="s">
        <v>45</v>
      </c>
      <c r="C13" s="3" t="s">
        <v>541</v>
      </c>
      <c r="D13" s="3" t="s">
        <v>2</v>
      </c>
      <c r="E13" t="str">
        <f>VLOOKUP(B13,key!A:D,4,FALSE)</f>
        <v>D-control</v>
      </c>
      <c r="F13" s="3">
        <v>11.64047277179867</v>
      </c>
      <c r="G13" s="3">
        <f t="shared" si="0"/>
        <v>6.390456720459016E-2</v>
      </c>
      <c r="H13" s="3">
        <f>VLOOKUP(B13,key!A:J,5,FALSE)</f>
        <v>10</v>
      </c>
      <c r="I13" s="3">
        <f>VLOOKUP(B13,key!A:J,8,FALSE)</f>
        <v>90</v>
      </c>
      <c r="J13" s="3">
        <f>VLOOKUP(B13,key!A:J,10,FALSE)</f>
        <v>4.0787200000000006</v>
      </c>
    </row>
    <row r="14" spans="1:10" x14ac:dyDescent="0.4">
      <c r="A14" s="3">
        <v>-10</v>
      </c>
      <c r="B14" s="3" t="s">
        <v>15</v>
      </c>
      <c r="C14" s="3" t="s">
        <v>541</v>
      </c>
      <c r="D14" s="3" t="s">
        <v>2</v>
      </c>
      <c r="E14" t="str">
        <f>VLOOKUP(B14,key!A:D,4,FALSE)</f>
        <v>D-control</v>
      </c>
      <c r="F14" s="3">
        <v>5.4750978052204573</v>
      </c>
      <c r="G14" s="3">
        <f t="shared" si="0"/>
        <v>1.8115275276976813E-2</v>
      </c>
      <c r="H14" s="3">
        <f>VLOOKUP(B14,key!A:J,5,FALSE)</f>
        <v>10.1</v>
      </c>
      <c r="I14" s="3">
        <f>VLOOKUP(B14,key!A:J,8,FALSE)</f>
        <v>158</v>
      </c>
      <c r="J14" s="3">
        <f>VLOOKUP(B14,key!A:J,10,FALSE)</f>
        <v>6.7675600000000005</v>
      </c>
    </row>
    <row r="15" spans="1:10" x14ac:dyDescent="0.4">
      <c r="A15" s="3">
        <v>-10</v>
      </c>
      <c r="B15" s="3" t="s">
        <v>105</v>
      </c>
      <c r="C15" s="3" t="s">
        <v>541</v>
      </c>
      <c r="D15" s="3" t="s">
        <v>2</v>
      </c>
      <c r="E15" t="str">
        <f>VLOOKUP(B15,key!A:D,4,FALSE)</f>
        <v>D-control</v>
      </c>
      <c r="F15" s="3">
        <v>24.283246014235687</v>
      </c>
      <c r="G15" s="3">
        <f t="shared" si="0"/>
        <v>0.14012782094632209</v>
      </c>
      <c r="H15" s="3">
        <f>VLOOKUP(B15,key!A:J,5,FALSE)</f>
        <v>8.8000000000000007</v>
      </c>
      <c r="I15" s="3">
        <f>VLOOKUP(B15,key!A:J,8,FALSE)</f>
        <v>86</v>
      </c>
      <c r="J15" s="3">
        <f>VLOOKUP(B15,key!A:J,10,FALSE)</f>
        <v>3.8803200000000002</v>
      </c>
    </row>
    <row r="16" spans="1:10" x14ac:dyDescent="0.4">
      <c r="A16" s="3">
        <v>-10</v>
      </c>
      <c r="B16" s="3" t="s">
        <v>172</v>
      </c>
      <c r="C16" s="3" t="s">
        <v>541</v>
      </c>
      <c r="D16" s="3" t="s">
        <v>2</v>
      </c>
      <c r="E16" t="str">
        <f>VLOOKUP(B16,key!A:D,4,FALSE)</f>
        <v>D-control</v>
      </c>
      <c r="F16" s="3">
        <v>51.629077209725722</v>
      </c>
      <c r="G16" s="3">
        <f t="shared" si="0"/>
        <v>0.34750260361280871</v>
      </c>
      <c r="H16" s="3">
        <f>VLOOKUP(B16,key!A:J,5,FALSE)</f>
        <v>9.1999999999999993</v>
      </c>
      <c r="I16" s="3">
        <f>VLOOKUP(B16,key!A:J,8,FALSE)</f>
        <v>72</v>
      </c>
      <c r="J16" s="3">
        <f>VLOOKUP(B16,key!A:J,10,FALSE)</f>
        <v>3.3267600000000002</v>
      </c>
    </row>
    <row r="17" spans="1:10" x14ac:dyDescent="0.4">
      <c r="A17" s="3">
        <v>-10</v>
      </c>
      <c r="B17" s="3" t="s">
        <v>136</v>
      </c>
      <c r="C17" s="3" t="s">
        <v>541</v>
      </c>
      <c r="D17" s="3" t="s">
        <v>2</v>
      </c>
      <c r="E17" t="str">
        <f>VLOOKUP(B17,key!A:D,4,FALSE)</f>
        <v>D-control</v>
      </c>
      <c r="F17" s="3">
        <v>38.113757041701419</v>
      </c>
      <c r="G17" s="3">
        <f t="shared" si="0"/>
        <v>0.2383903976759417</v>
      </c>
      <c r="H17" s="3">
        <f>VLOOKUP(B17,key!A:J,5,FALSE)</f>
        <v>8.9</v>
      </c>
      <c r="I17" s="3">
        <f>VLOOKUP(B17,key!A:J,8,FALSE)</f>
        <v>78</v>
      </c>
      <c r="J17" s="3">
        <f>VLOOKUP(B17,key!A:J,10,FALSE)</f>
        <v>3.5799600000000003</v>
      </c>
    </row>
    <row r="18" spans="1:10" x14ac:dyDescent="0.4">
      <c r="A18" s="3">
        <v>-10</v>
      </c>
      <c r="B18" s="3" t="s">
        <v>8</v>
      </c>
      <c r="C18" s="3" t="s">
        <v>541</v>
      </c>
      <c r="D18" s="3" t="s">
        <v>2</v>
      </c>
      <c r="E18" t="str">
        <f>VLOOKUP(B18,key!A:D,4,FALSE)</f>
        <v>D-control</v>
      </c>
      <c r="F18" s="3">
        <v>3.5116051324744149</v>
      </c>
      <c r="G18" s="3">
        <f t="shared" si="0"/>
        <v>2.2230081364976065E-2</v>
      </c>
      <c r="H18" s="3">
        <f>VLOOKUP(B18,key!A:J,5,FALSE)</f>
        <v>7.9</v>
      </c>
      <c r="I18" s="3">
        <f>VLOOKUP(B18,key!A:J,8,FALSE)</f>
        <v>77</v>
      </c>
      <c r="J18" s="3">
        <f>VLOOKUP(B18,key!A:J,10,FALSE)</f>
        <v>3.5371200000000003</v>
      </c>
    </row>
    <row r="19" spans="1:10" x14ac:dyDescent="0.4">
      <c r="A19" s="3">
        <v>-10</v>
      </c>
      <c r="B19" s="3" t="s">
        <v>127</v>
      </c>
      <c r="C19" s="3" t="s">
        <v>541</v>
      </c>
      <c r="D19" s="3" t="s">
        <v>2</v>
      </c>
      <c r="E19" t="str">
        <f>VLOOKUP(B19,key!A:D,4,FALSE)</f>
        <v>D-control</v>
      </c>
      <c r="F19" s="3">
        <v>34.147216348028195</v>
      </c>
      <c r="G19" s="3">
        <f t="shared" si="0"/>
        <v>0.21439772273069937</v>
      </c>
      <c r="H19" s="3">
        <f>VLOOKUP(B19,key!A:J,5,FALSE)</f>
        <v>8.6999999999999993</v>
      </c>
      <c r="I19" s="3">
        <f>VLOOKUP(B19,key!A:J,8,FALSE)</f>
        <v>78</v>
      </c>
      <c r="J19" s="3">
        <f>VLOOKUP(B19,key!A:J,10,FALSE)</f>
        <v>3.5663200000000002</v>
      </c>
    </row>
    <row r="20" spans="1:10" x14ac:dyDescent="0.4">
      <c r="A20" s="3">
        <v>-10</v>
      </c>
      <c r="B20" s="3" t="s">
        <v>143</v>
      </c>
      <c r="C20" s="3" t="s">
        <v>541</v>
      </c>
      <c r="D20" s="3" t="s">
        <v>2</v>
      </c>
      <c r="E20" t="str">
        <f>VLOOKUP(B20,key!A:D,4,FALSE)</f>
        <v>D-control</v>
      </c>
      <c r="F20" s="3">
        <v>40.50776004927468</v>
      </c>
      <c r="G20" s="3">
        <f t="shared" si="0"/>
        <v>0.21768737968915433</v>
      </c>
      <c r="H20" s="3">
        <f>VLOOKUP(B20,key!A:J,5,FALSE)</f>
        <v>10</v>
      </c>
      <c r="I20" s="3">
        <f>VLOOKUP(B20,key!A:J,8,FALSE)</f>
        <v>93</v>
      </c>
      <c r="J20" s="3">
        <f>VLOOKUP(B20,key!A:J,10,FALSE)</f>
        <v>4.1666800000000004</v>
      </c>
    </row>
    <row r="21" spans="1:10" x14ac:dyDescent="0.4">
      <c r="A21" s="3">
        <v>-10</v>
      </c>
      <c r="B21" s="3" t="s">
        <v>128</v>
      </c>
      <c r="C21" s="3" t="s">
        <v>541</v>
      </c>
      <c r="D21" s="3" t="s">
        <v>2</v>
      </c>
      <c r="E21" t="str">
        <f>VLOOKUP(B21,key!A:D,4,FALSE)</f>
        <v>D-control</v>
      </c>
      <c r="F21" s="3">
        <v>34.705029607936069</v>
      </c>
      <c r="G21" s="3">
        <f t="shared" si="0"/>
        <v>0.28086642300727482</v>
      </c>
      <c r="H21" s="3">
        <f>VLOOKUP(B21,key!A:J,5,FALSE)</f>
        <v>7.2</v>
      </c>
      <c r="I21" s="3">
        <f>VLOOKUP(B21,key!A:J,8,FALSE)</f>
        <v>58</v>
      </c>
      <c r="J21" s="3">
        <f>VLOOKUP(B21,key!A:J,10,FALSE)</f>
        <v>2.7668000000000004</v>
      </c>
    </row>
    <row r="22" spans="1:10" x14ac:dyDescent="0.4">
      <c r="A22" s="3">
        <v>-10</v>
      </c>
      <c r="B22" s="3" t="s">
        <v>184</v>
      </c>
      <c r="C22" s="3" t="s">
        <v>541</v>
      </c>
      <c r="D22" s="3" t="s">
        <v>2</v>
      </c>
      <c r="E22" t="str">
        <f>VLOOKUP(B22,key!A:D,4,FALSE)</f>
        <v>D-control</v>
      </c>
      <c r="F22" s="3">
        <v>60.180073004896443</v>
      </c>
      <c r="G22" s="3">
        <f t="shared" si="0"/>
        <v>0.25025596298920683</v>
      </c>
      <c r="H22" s="3">
        <f>VLOOKUP(B22,key!A:J,5,FALSE)</f>
        <v>9.1999999999999993</v>
      </c>
      <c r="I22" s="3">
        <f>VLOOKUP(B22,key!A:J,8,FALSE)</f>
        <v>123</v>
      </c>
      <c r="J22" s="3">
        <f>VLOOKUP(B22,key!A:J,10,FALSE)</f>
        <v>5.3846000000000007</v>
      </c>
    </row>
    <row r="23" spans="1:10" x14ac:dyDescent="0.4">
      <c r="A23" s="3">
        <v>-10</v>
      </c>
      <c r="B23" s="3" t="s">
        <v>85</v>
      </c>
      <c r="C23" s="3" t="s">
        <v>541</v>
      </c>
      <c r="D23" s="3" t="s">
        <v>2</v>
      </c>
      <c r="E23" t="str">
        <f>VLOOKUP(B23,key!A:D,4,FALSE)</f>
        <v>D-control</v>
      </c>
      <c r="F23" s="3">
        <v>18.976960695791973</v>
      </c>
      <c r="G23" s="3">
        <f t="shared" si="0"/>
        <v>6.7608886479688726E-2</v>
      </c>
      <c r="H23" s="3">
        <f>VLOOKUP(B23,key!A:J,5,FALSE)</f>
        <v>10.6</v>
      </c>
      <c r="I23" s="3">
        <f>VLOOKUP(B23,key!A:J,8,FALSE)</f>
        <v>146</v>
      </c>
      <c r="J23" s="3">
        <f>VLOOKUP(B23,key!A:J,10,FALSE)</f>
        <v>6.2850400000000004</v>
      </c>
    </row>
    <row r="24" spans="1:10" x14ac:dyDescent="0.4">
      <c r="A24" s="3">
        <v>-10</v>
      </c>
      <c r="B24" s="3" t="s">
        <v>101</v>
      </c>
      <c r="C24" s="3" t="s">
        <v>541</v>
      </c>
      <c r="D24" s="3" t="s">
        <v>2</v>
      </c>
      <c r="E24" t="str">
        <f>VLOOKUP(B24,key!A:D,4,FALSE)</f>
        <v>D-control</v>
      </c>
      <c r="F24" s="3">
        <v>23.866030054928274</v>
      </c>
      <c r="G24" s="3">
        <f t="shared" si="0"/>
        <v>0.16685566585064518</v>
      </c>
      <c r="H24" s="3">
        <f>VLOOKUP(B24,key!A:J,5,FALSE)</f>
        <v>8.1</v>
      </c>
      <c r="I24" s="3">
        <f>VLOOKUP(B24,key!A:J,8,FALSE)</f>
        <v>69</v>
      </c>
      <c r="J24" s="3">
        <f>VLOOKUP(B24,key!A:J,10,FALSE)</f>
        <v>3.2027600000000001</v>
      </c>
    </row>
    <row r="25" spans="1:10" x14ac:dyDescent="0.4">
      <c r="A25" s="3">
        <v>-10</v>
      </c>
      <c r="B25" s="3" t="s">
        <v>169</v>
      </c>
      <c r="C25" s="3" t="s">
        <v>541</v>
      </c>
      <c r="D25" s="3" t="s">
        <v>2</v>
      </c>
      <c r="E25" t="str">
        <f>VLOOKUP(B25,key!A:D,4,FALSE)</f>
        <v>D-control</v>
      </c>
      <c r="F25" s="3">
        <v>50.72258752407015</v>
      </c>
      <c r="G25" s="3">
        <f t="shared" si="0"/>
        <v>0.25928699389698839</v>
      </c>
      <c r="H25" s="3">
        <f>VLOOKUP(B25,key!A:J,5,FALSE)</f>
        <v>9.6</v>
      </c>
      <c r="I25" s="3">
        <f>VLOOKUP(B25,key!A:J,8,FALSE)</f>
        <v>98</v>
      </c>
      <c r="J25" s="3">
        <f>VLOOKUP(B25,key!A:J,10,FALSE)</f>
        <v>4.3803200000000002</v>
      </c>
    </row>
    <row r="26" spans="1:10" x14ac:dyDescent="0.4">
      <c r="A26" s="3">
        <v>-10</v>
      </c>
      <c r="B26" s="3" t="s">
        <v>43</v>
      </c>
      <c r="C26" s="3" t="s">
        <v>541</v>
      </c>
      <c r="D26" s="3" t="s">
        <v>2</v>
      </c>
      <c r="E26" t="str">
        <f>VLOOKUP(B26,key!A:D,4,FALSE)</f>
        <v>D-control</v>
      </c>
      <c r="F26" s="3">
        <v>11.419806123291949</v>
      </c>
      <c r="G26" s="3">
        <f t="shared" si="0"/>
        <v>9.0545507395234051E-2</v>
      </c>
      <c r="H26" s="3">
        <f>VLOOKUP(B26,key!A:J,5,FALSE)</f>
        <v>8.4</v>
      </c>
      <c r="I26" s="3">
        <f>VLOOKUP(B26,key!A:J,8,FALSE)</f>
        <v>59</v>
      </c>
      <c r="J26" s="3">
        <f>VLOOKUP(B26,key!A:J,10,FALSE)</f>
        <v>2.8240800000000004</v>
      </c>
    </row>
    <row r="27" spans="1:10" x14ac:dyDescent="0.4">
      <c r="A27" s="3">
        <v>-10</v>
      </c>
      <c r="B27" s="3" t="s">
        <v>201</v>
      </c>
      <c r="C27" s="3" t="s">
        <v>541</v>
      </c>
      <c r="D27" s="3" t="s">
        <v>2</v>
      </c>
      <c r="E27" t="str">
        <f>VLOOKUP(B27,key!A:D,4,FALSE)</f>
        <v>D-control</v>
      </c>
      <c r="F27" s="3">
        <v>79.541826378097312</v>
      </c>
      <c r="G27" s="3">
        <f t="shared" si="0"/>
        <v>0.40313918940121818</v>
      </c>
      <c r="H27" s="3">
        <f>VLOOKUP(B27,key!A:J,5,FALSE)</f>
        <v>9</v>
      </c>
      <c r="I27" s="3">
        <f>VLOOKUP(B27,key!A:J,8,FALSE)</f>
        <v>99</v>
      </c>
      <c r="J27" s="3">
        <f>VLOOKUP(B27,key!A:J,10,FALSE)</f>
        <v>4.4180000000000001</v>
      </c>
    </row>
    <row r="28" spans="1:10" x14ac:dyDescent="0.4">
      <c r="A28" s="3">
        <v>-10</v>
      </c>
      <c r="B28" s="3" t="s">
        <v>195</v>
      </c>
      <c r="C28" s="3" t="s">
        <v>541</v>
      </c>
      <c r="D28" s="3" t="s">
        <v>2</v>
      </c>
      <c r="E28" t="str">
        <f>VLOOKUP(B28,key!A:D,4,FALSE)</f>
        <v>D-control</v>
      </c>
      <c r="F28" s="3">
        <v>70.128910751358816</v>
      </c>
      <c r="G28" s="3">
        <f t="shared" si="0"/>
        <v>0.53585033032642593</v>
      </c>
      <c r="H28" s="3">
        <f>VLOOKUP(B28,key!A:J,5,FALSE)</f>
        <v>6.5</v>
      </c>
      <c r="I28" s="3">
        <f>VLOOKUP(B28,key!A:J,8,FALSE)</f>
        <v>62</v>
      </c>
      <c r="J28" s="3">
        <f>VLOOKUP(B28,key!A:J,10,FALSE)</f>
        <v>2.9304800000000002</v>
      </c>
    </row>
    <row r="29" spans="1:10" x14ac:dyDescent="0.4">
      <c r="A29" s="3">
        <v>-10</v>
      </c>
      <c r="B29" s="3" t="s">
        <v>124</v>
      </c>
      <c r="C29" s="3" t="s">
        <v>541</v>
      </c>
      <c r="D29" s="3" t="s">
        <v>2</v>
      </c>
      <c r="E29" t="str">
        <f>VLOOKUP(B29,key!A:D,4,FALSE)</f>
        <v>D-control</v>
      </c>
      <c r="F29" s="3">
        <v>31.906619688926554</v>
      </c>
      <c r="G29" s="3">
        <f t="shared" si="0"/>
        <v>0.15621918810138877</v>
      </c>
      <c r="H29" s="3">
        <f>VLOOKUP(B29,key!A:J,5,FALSE)</f>
        <v>9.9</v>
      </c>
      <c r="I29" s="3">
        <f>VLOOKUP(B29,key!A:J,8,FALSE)</f>
        <v>103</v>
      </c>
      <c r="J29" s="3">
        <f>VLOOKUP(B29,key!A:J,10,FALSE)</f>
        <v>4.5733200000000007</v>
      </c>
    </row>
    <row r="30" spans="1:10" x14ac:dyDescent="0.4">
      <c r="A30" s="3">
        <v>-10</v>
      </c>
      <c r="B30" s="3" t="s">
        <v>51</v>
      </c>
      <c r="C30" s="3" t="s">
        <v>541</v>
      </c>
      <c r="D30" s="3" t="s">
        <v>2</v>
      </c>
      <c r="E30" t="str">
        <f>VLOOKUP(B30,key!A:D,4,FALSE)</f>
        <v>D-control</v>
      </c>
      <c r="F30" s="3">
        <v>12.528360636092827</v>
      </c>
      <c r="G30" s="3">
        <f t="shared" si="0"/>
        <v>9.1018541864587438E-2</v>
      </c>
      <c r="H30" s="3">
        <f>VLOOKUP(B30,key!A:J,5,FALSE)</f>
        <v>8.6</v>
      </c>
      <c r="I30" s="3">
        <f>VLOOKUP(B30,key!A:J,8,FALSE)</f>
        <v>66</v>
      </c>
      <c r="J30" s="3">
        <f>VLOOKUP(B30,key!A:J,10,FALSE)</f>
        <v>3.0821200000000002</v>
      </c>
    </row>
    <row r="31" spans="1:10" x14ac:dyDescent="0.4">
      <c r="A31" s="3">
        <v>-10</v>
      </c>
      <c r="B31" s="3" t="s">
        <v>9</v>
      </c>
      <c r="C31" s="3" t="s">
        <v>541</v>
      </c>
      <c r="D31" s="3" t="s">
        <v>2</v>
      </c>
      <c r="E31" t="str">
        <f>VLOOKUP(B31,key!A:D,4,FALSE)</f>
        <v>D-control</v>
      </c>
      <c r="F31" s="3">
        <v>3.9351508899954695</v>
      </c>
      <c r="G31" s="3">
        <f t="shared" si="0"/>
        <v>3.4765140117515102E-2</v>
      </c>
      <c r="H31" s="3">
        <f>VLOOKUP(B31,key!A:J,5,FALSE)</f>
        <v>8.6</v>
      </c>
      <c r="I31" s="3">
        <f>VLOOKUP(B31,key!A:J,8,FALSE)</f>
        <v>52</v>
      </c>
      <c r="J31" s="3">
        <f>VLOOKUP(B31,key!A:J,10,FALSE)</f>
        <v>2.5345600000000004</v>
      </c>
    </row>
    <row r="32" spans="1:10" x14ac:dyDescent="0.4">
      <c r="A32" s="3">
        <v>-10</v>
      </c>
      <c r="B32" s="3" t="s">
        <v>44</v>
      </c>
      <c r="C32" s="3" t="s">
        <v>541</v>
      </c>
      <c r="D32" s="3" t="s">
        <v>2</v>
      </c>
      <c r="E32" t="str">
        <f>VLOOKUP(B32,key!A:D,4,FALSE)</f>
        <v>D-control</v>
      </c>
      <c r="F32" s="3">
        <v>11.4379639745178</v>
      </c>
      <c r="G32" s="3">
        <f t="shared" si="0"/>
        <v>0.12954695999350527</v>
      </c>
      <c r="H32" s="3">
        <f>VLOOKUP(B32,key!A:J,5,FALSE)</f>
        <v>7</v>
      </c>
      <c r="I32" s="3">
        <f>VLOOKUP(B32,key!A:J,8,FALSE)</f>
        <v>38</v>
      </c>
      <c r="J32" s="3">
        <f>VLOOKUP(B32,key!A:J,10,FALSE)</f>
        <v>1.9770000000000001</v>
      </c>
    </row>
    <row r="33" spans="1:10" x14ac:dyDescent="0.4">
      <c r="A33" s="3">
        <v>-10</v>
      </c>
      <c r="B33" s="3" t="s">
        <v>30</v>
      </c>
      <c r="C33" s="3" t="s">
        <v>541</v>
      </c>
      <c r="D33" s="3" t="s">
        <v>2</v>
      </c>
      <c r="E33" t="str">
        <f>VLOOKUP(B33,key!A:D,4,FALSE)</f>
        <v>D-control</v>
      </c>
      <c r="F33" s="3">
        <v>8.7667827197323334</v>
      </c>
      <c r="G33" s="3">
        <f t="shared" si="0"/>
        <v>3.7499199918817609E-2</v>
      </c>
      <c r="H33" s="3">
        <f>VLOOKUP(B33,key!A:J,5,FALSE)</f>
        <v>9.5</v>
      </c>
      <c r="I33" s="3">
        <f>VLOOKUP(B33,key!A:J,8,FALSE)</f>
        <v>119</v>
      </c>
      <c r="J33" s="3">
        <f>VLOOKUP(B33,key!A:J,10,FALSE)</f>
        <v>5.2348400000000002</v>
      </c>
    </row>
    <row r="34" spans="1:10" x14ac:dyDescent="0.4">
      <c r="A34" s="3">
        <v>-10</v>
      </c>
      <c r="B34" s="3" t="s">
        <v>174</v>
      </c>
      <c r="C34" s="3" t="s">
        <v>541</v>
      </c>
      <c r="D34" s="3" t="s">
        <v>2</v>
      </c>
      <c r="E34" t="str">
        <f>VLOOKUP(B34,key!A:D,4,FALSE)</f>
        <v>D-control</v>
      </c>
      <c r="F34" s="3">
        <v>53.017100005050523</v>
      </c>
      <c r="G34" s="3">
        <f t="shared" si="0"/>
        <v>0.26054521941783332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4.5563600000000006</v>
      </c>
    </row>
    <row r="35" spans="1:10" x14ac:dyDescent="0.4">
      <c r="A35" s="3">
        <v>-10</v>
      </c>
      <c r="B35" s="3" t="s">
        <v>149</v>
      </c>
      <c r="C35" s="3" t="s">
        <v>541</v>
      </c>
      <c r="D35" s="3" t="s">
        <v>2</v>
      </c>
      <c r="E35" t="str">
        <f>VLOOKUP(B35,key!A:D,4,FALSE)</f>
        <v>D-control</v>
      </c>
      <c r="F35" s="3">
        <v>42.230699033108777</v>
      </c>
      <c r="G35" s="3">
        <f t="shared" si="0"/>
        <v>0.46515928910523602</v>
      </c>
      <c r="H35" s="3">
        <f>VLOOKUP(B35,key!A:J,5,FALSE)</f>
        <v>7.1</v>
      </c>
      <c r="I35" s="3">
        <f>VLOOKUP(B35,key!A:J,8,FALSE)</f>
        <v>39</v>
      </c>
      <c r="J35" s="3">
        <f>VLOOKUP(B35,key!A:J,10,FALSE)</f>
        <v>2.0328800000000005</v>
      </c>
    </row>
    <row r="36" spans="1:10" x14ac:dyDescent="0.4">
      <c r="A36" s="3">
        <v>-10</v>
      </c>
      <c r="B36" s="3" t="s">
        <v>79</v>
      </c>
      <c r="C36" s="3" t="s">
        <v>541</v>
      </c>
      <c r="D36" s="3" t="s">
        <v>2</v>
      </c>
      <c r="E36" t="str">
        <f>VLOOKUP(B36,key!A:D,4,FALSE)</f>
        <v>D-control</v>
      </c>
      <c r="F36" s="3">
        <v>17.23914951809806</v>
      </c>
      <c r="G36" s="3">
        <f t="shared" si="0"/>
        <v>0.16906037770125004</v>
      </c>
      <c r="H36" s="3">
        <f>VLOOKUP(B36,key!A:J,5,FALSE)</f>
        <v>7.5</v>
      </c>
      <c r="I36" s="3">
        <f>VLOOKUP(B36,key!A:J,8,FALSE)</f>
        <v>46</v>
      </c>
      <c r="J36" s="3">
        <f>VLOOKUP(B36,key!A:J,10,FALSE)</f>
        <v>2.2832800000000004</v>
      </c>
    </row>
    <row r="37" spans="1:10" x14ac:dyDescent="0.4">
      <c r="A37" s="3">
        <v>-10</v>
      </c>
      <c r="B37" s="3" t="s">
        <v>129</v>
      </c>
      <c r="C37" s="3" t="s">
        <v>541</v>
      </c>
      <c r="D37" s="3" t="s">
        <v>2</v>
      </c>
      <c r="E37" t="str">
        <f>VLOOKUP(B37,key!A:D,4,FALSE)</f>
        <v>D-control</v>
      </c>
      <c r="F37" s="3">
        <v>35.328090729473502</v>
      </c>
      <c r="G37" s="3">
        <f t="shared" si="0"/>
        <v>0.22258341567986359</v>
      </c>
      <c r="H37" s="3">
        <f>VLOOKUP(B37,key!A:J,5,FALSE)</f>
        <v>8.1</v>
      </c>
      <c r="I37" s="3">
        <f>VLOOKUP(B37,key!A:J,8,FALSE)</f>
        <v>77</v>
      </c>
      <c r="J37" s="3">
        <f>VLOOKUP(B37,key!A:J,10,FALSE)</f>
        <v>3.5539600000000005</v>
      </c>
    </row>
    <row r="38" spans="1:10" x14ac:dyDescent="0.4">
      <c r="A38" s="3">
        <v>-10</v>
      </c>
      <c r="B38" s="3" t="s">
        <v>166</v>
      </c>
      <c r="C38" s="3" t="s">
        <v>541</v>
      </c>
      <c r="D38" s="3" t="s">
        <v>2</v>
      </c>
      <c r="E38" t="str">
        <f>VLOOKUP(B38,key!A:D,4,FALSE)</f>
        <v>D-control</v>
      </c>
      <c r="F38" s="3">
        <v>50.033288884553158</v>
      </c>
      <c r="G38" s="3">
        <f t="shared" si="0"/>
        <v>0.35614732081359812</v>
      </c>
      <c r="H38" s="3">
        <f>VLOOKUP(B38,key!A:J,5,FALSE)</f>
        <v>9.5</v>
      </c>
      <c r="I38" s="3">
        <f>VLOOKUP(B38,key!A:J,8,FALSE)</f>
        <v>67</v>
      </c>
      <c r="J38" s="3">
        <f>VLOOKUP(B38,key!A:J,10,FALSE)</f>
        <v>3.14568</v>
      </c>
    </row>
    <row r="39" spans="1:10" x14ac:dyDescent="0.4">
      <c r="A39" s="3">
        <v>-10</v>
      </c>
      <c r="B39" s="3" t="s">
        <v>153</v>
      </c>
      <c r="C39" s="3" t="s">
        <v>541</v>
      </c>
      <c r="D39" s="3" t="s">
        <v>2</v>
      </c>
      <c r="E39" t="str">
        <f>VLOOKUP(B39,key!A:D,4,FALSE)</f>
        <v>D-control</v>
      </c>
      <c r="F39" s="3">
        <v>44.126328004736138</v>
      </c>
      <c r="G39" s="3">
        <f t="shared" si="0"/>
        <v>0.36918574220912531</v>
      </c>
      <c r="H39" s="3">
        <f>VLOOKUP(B39,key!A:J,5,FALSE)</f>
        <v>8</v>
      </c>
      <c r="I39" s="3">
        <f>VLOOKUP(B39,key!A:J,8,FALSE)</f>
        <v>55</v>
      </c>
      <c r="J39" s="3">
        <f>VLOOKUP(B39,key!A:J,10,FALSE)</f>
        <v>2.67632</v>
      </c>
    </row>
    <row r="40" spans="1:10" x14ac:dyDescent="0.4">
      <c r="A40" s="3">
        <v>-10</v>
      </c>
      <c r="B40" s="3" t="s">
        <v>28</v>
      </c>
      <c r="C40" s="3" t="s">
        <v>541</v>
      </c>
      <c r="D40" s="3" t="s">
        <v>2</v>
      </c>
      <c r="E40" t="str">
        <f>VLOOKUP(B40,key!A:D,4,FALSE)</f>
        <v>D-control</v>
      </c>
      <c r="F40" s="3">
        <v>8.4835708153649136</v>
      </c>
      <c r="G40" s="3">
        <f t="shared" si="0"/>
        <v>6.9944453873872992E-2</v>
      </c>
      <c r="H40" s="3">
        <f>VLOOKUP(B40,key!A:J,5,FALSE)</f>
        <v>7</v>
      </c>
      <c r="I40" s="3">
        <f>VLOOKUP(B40,key!A:J,8,FALSE)</f>
        <v>56</v>
      </c>
      <c r="J40" s="3">
        <f>VLOOKUP(B40,key!A:J,10,FALSE)</f>
        <v>2.7158800000000003</v>
      </c>
    </row>
    <row r="41" spans="1:10" x14ac:dyDescent="0.4">
      <c r="A41" s="3">
        <v>-10</v>
      </c>
      <c r="B41" s="3" t="s">
        <v>27</v>
      </c>
      <c r="C41" s="3" t="s">
        <v>541</v>
      </c>
      <c r="D41" s="3" t="s">
        <v>2</v>
      </c>
      <c r="E41" t="str">
        <f>VLOOKUP(B41,key!A:D,4,FALSE)</f>
        <v>D-control</v>
      </c>
      <c r="F41" s="3">
        <v>8.3317403507453207</v>
      </c>
      <c r="G41" s="3">
        <f t="shared" si="0"/>
        <v>0.10064576509637771</v>
      </c>
      <c r="H41" s="3">
        <f>VLOOKUP(B41,key!A:J,5,FALSE)</f>
        <v>8</v>
      </c>
      <c r="I41" s="3">
        <f>VLOOKUP(B41,key!A:J,8,FALSE)</f>
        <v>35</v>
      </c>
      <c r="J41" s="3">
        <f>VLOOKUP(B41,key!A:J,10,FALSE)</f>
        <v>1.8536400000000002</v>
      </c>
    </row>
    <row r="42" spans="1:10" x14ac:dyDescent="0.4">
      <c r="A42" s="3">
        <v>-10</v>
      </c>
      <c r="B42" s="3" t="s">
        <v>60</v>
      </c>
      <c r="C42" s="3" t="s">
        <v>541</v>
      </c>
      <c r="D42" s="3" t="s">
        <v>2</v>
      </c>
      <c r="E42" t="str">
        <f>VLOOKUP(B42,key!A:D,4,FALSE)</f>
        <v>D-heat_desiccation</v>
      </c>
      <c r="F42" s="3">
        <v>14.188404491854641</v>
      </c>
      <c r="G42" s="3">
        <f t="shared" si="0"/>
        <v>0.10530923416331396</v>
      </c>
      <c r="H42" s="3">
        <f>VLOOKUP(B42,key!A:J,5,FALSE)</f>
        <v>7.4</v>
      </c>
      <c r="I42" s="3">
        <f>VLOOKUP(B42,key!A:J,8,FALSE)</f>
        <v>64</v>
      </c>
      <c r="J42" s="3">
        <f>VLOOKUP(B42,key!A:J,10,FALSE)</f>
        <v>3.0168400000000002</v>
      </c>
    </row>
    <row r="43" spans="1:10" x14ac:dyDescent="0.4">
      <c r="A43" s="3">
        <v>-10</v>
      </c>
      <c r="B43" s="3" t="s">
        <v>110</v>
      </c>
      <c r="C43" s="3" t="s">
        <v>541</v>
      </c>
      <c r="D43" s="3" t="s">
        <v>2</v>
      </c>
      <c r="E43" t="str">
        <f>VLOOKUP(B43,key!A:D,4,FALSE)</f>
        <v>D-heat_desiccation</v>
      </c>
      <c r="F43" s="3">
        <v>27.302670755938465</v>
      </c>
      <c r="G43" s="3">
        <f t="shared" si="0"/>
        <v>0.1736416410164256</v>
      </c>
      <c r="H43" s="3">
        <f>VLOOKUP(B43,key!A:J,5,FALSE)</f>
        <v>8.4</v>
      </c>
      <c r="I43" s="3">
        <f>VLOOKUP(B43,key!A:J,8,FALSE)</f>
        <v>77</v>
      </c>
      <c r="J43" s="3">
        <f>VLOOKUP(B43,key!A:J,10,FALSE)</f>
        <v>3.5207600000000001</v>
      </c>
    </row>
    <row r="44" spans="1:10" x14ac:dyDescent="0.4">
      <c r="A44" s="3">
        <v>-10</v>
      </c>
      <c r="B44" s="3" t="s">
        <v>175</v>
      </c>
      <c r="C44" s="3" t="s">
        <v>541</v>
      </c>
      <c r="D44" s="3" t="s">
        <v>2</v>
      </c>
      <c r="E44" t="str">
        <f>VLOOKUP(B44,key!A:D,4,FALSE)</f>
        <v>D-heat_desiccation</v>
      </c>
      <c r="F44" s="3">
        <v>53.022701057639864</v>
      </c>
      <c r="G44" s="3">
        <f t="shared" si="0"/>
        <v>0.28399893613436133</v>
      </c>
      <c r="H44" s="3">
        <f>VLOOKUP(B44,key!A:J,5,FALSE)</f>
        <v>9.4</v>
      </c>
      <c r="I44" s="3">
        <f>VLOOKUP(B44,key!A:J,8,FALSE)</f>
        <v>93</v>
      </c>
      <c r="J44" s="3">
        <f>VLOOKUP(B44,key!A:J,10,FALSE)</f>
        <v>4.1805200000000005</v>
      </c>
    </row>
    <row r="45" spans="1:10" x14ac:dyDescent="0.4">
      <c r="A45" s="3">
        <v>-10</v>
      </c>
      <c r="B45" s="3" t="s">
        <v>92</v>
      </c>
      <c r="C45" s="3" t="s">
        <v>541</v>
      </c>
      <c r="D45" s="3" t="s">
        <v>2</v>
      </c>
      <c r="E45" t="str">
        <f>VLOOKUP(B45,key!A:D,4,FALSE)</f>
        <v>D-heat_desiccation</v>
      </c>
      <c r="F45" s="3">
        <v>20.581016892607749</v>
      </c>
      <c r="G45" s="3">
        <f t="shared" si="0"/>
        <v>0.1501055151693253</v>
      </c>
      <c r="H45" s="3">
        <f>VLOOKUP(B45,key!A:J,5,FALSE)</f>
        <v>9.4</v>
      </c>
      <c r="I45" s="3">
        <f>VLOOKUP(B45,key!A:J,8,FALSE)</f>
        <v>65</v>
      </c>
      <c r="J45" s="3">
        <f>VLOOKUP(B45,key!A:J,10,FALSE)</f>
        <v>3.0701200000000002</v>
      </c>
    </row>
    <row r="46" spans="1:10" x14ac:dyDescent="0.4">
      <c r="A46" s="3">
        <v>-10</v>
      </c>
      <c r="B46" s="3" t="s">
        <v>38</v>
      </c>
      <c r="C46" s="3" t="s">
        <v>541</v>
      </c>
      <c r="D46" s="3" t="s">
        <v>2</v>
      </c>
      <c r="E46" t="str">
        <f>VLOOKUP(B46,key!A:D,4,FALSE)</f>
        <v>D-heat_desiccation</v>
      </c>
      <c r="F46" s="3">
        <v>11.028515818043786</v>
      </c>
      <c r="G46" s="3">
        <f t="shared" si="0"/>
        <v>8.7936266004318989E-2</v>
      </c>
      <c r="H46" s="3">
        <f>VLOOKUP(B46,key!A:J,5,FALSE)</f>
        <v>8.9</v>
      </c>
      <c r="I46" s="3">
        <f>VLOOKUP(B46,key!A:J,8,FALSE)</f>
        <v>59</v>
      </c>
      <c r="J46" s="3">
        <f>VLOOKUP(B46,key!A:J,10,FALSE)</f>
        <v>2.8082400000000001</v>
      </c>
    </row>
    <row r="47" spans="1:10" x14ac:dyDescent="0.4">
      <c r="A47" s="3">
        <v>-10</v>
      </c>
      <c r="B47" s="3" t="s">
        <v>56</v>
      </c>
      <c r="C47" s="3" t="s">
        <v>541</v>
      </c>
      <c r="D47" s="3" t="s">
        <v>2</v>
      </c>
      <c r="E47" t="str">
        <f>VLOOKUP(B47,key!A:D,4,FALSE)</f>
        <v>D-heat_desiccation</v>
      </c>
      <c r="F47" s="3">
        <v>13.681351037811197</v>
      </c>
      <c r="G47" s="3">
        <f t="shared" si="0"/>
        <v>9.2142306939848345E-2</v>
      </c>
      <c r="H47" s="3">
        <f>VLOOKUP(B47,key!A:J,5,FALSE)</f>
        <v>7.6</v>
      </c>
      <c r="I47" s="3">
        <f>VLOOKUP(B47,key!A:J,8,FALSE)</f>
        <v>72</v>
      </c>
      <c r="J47" s="3">
        <f>VLOOKUP(B47,key!A:J,10,FALSE)</f>
        <v>3.3247200000000001</v>
      </c>
    </row>
    <row r="48" spans="1:10" x14ac:dyDescent="0.4">
      <c r="A48" s="3">
        <v>-10</v>
      </c>
      <c r="B48" s="3" t="s">
        <v>100</v>
      </c>
      <c r="C48" s="3" t="s">
        <v>541</v>
      </c>
      <c r="D48" s="3" t="s">
        <v>2</v>
      </c>
      <c r="E48" t="str">
        <f>VLOOKUP(B48,key!A:D,4,FALSE)</f>
        <v>D-heat_desiccation</v>
      </c>
      <c r="F48" s="3">
        <v>23.427170618731452</v>
      </c>
      <c r="G48" s="3">
        <f t="shared" si="0"/>
        <v>0.12234056775486304</v>
      </c>
      <c r="H48" s="3">
        <f>VLOOKUP(B48,key!A:J,5,FALSE)</f>
        <v>10.199999999999999</v>
      </c>
      <c r="I48" s="3">
        <f>VLOOKUP(B48,key!A:J,8,FALSE)</f>
        <v>96</v>
      </c>
      <c r="J48" s="3">
        <f>VLOOKUP(B48,key!A:J,10,FALSE)</f>
        <v>4.2878000000000007</v>
      </c>
    </row>
    <row r="49" spans="1:10" x14ac:dyDescent="0.4">
      <c r="A49" s="3">
        <v>-10</v>
      </c>
      <c r="B49" s="3" t="s">
        <v>50</v>
      </c>
      <c r="C49" s="3" t="s">
        <v>541</v>
      </c>
      <c r="D49" s="3" t="s">
        <v>2</v>
      </c>
      <c r="E49" t="str">
        <f>VLOOKUP(B49,key!A:D,4,FALSE)</f>
        <v>D-heat_desiccation</v>
      </c>
      <c r="F49" s="3">
        <v>12.439683607523847</v>
      </c>
      <c r="G49" s="3">
        <f t="shared" si="0"/>
        <v>7.0936375640221302E-2</v>
      </c>
      <c r="H49" s="3">
        <f>VLOOKUP(B49,key!A:J,5,FALSE)</f>
        <v>8.9</v>
      </c>
      <c r="I49" s="3">
        <f>VLOOKUP(B49,key!A:J,8,FALSE)</f>
        <v>87</v>
      </c>
      <c r="J49" s="3">
        <f>VLOOKUP(B49,key!A:J,10,FALSE)</f>
        <v>3.9266800000000002</v>
      </c>
    </row>
    <row r="50" spans="1:10" x14ac:dyDescent="0.4">
      <c r="A50" s="3">
        <v>-10</v>
      </c>
      <c r="B50" s="3" t="s">
        <v>132</v>
      </c>
      <c r="C50" s="3" t="s">
        <v>541</v>
      </c>
      <c r="D50" s="3" t="s">
        <v>2</v>
      </c>
      <c r="E50" t="str">
        <f>VLOOKUP(B50,key!A:D,4,FALSE)</f>
        <v>D-heat_desiccation</v>
      </c>
      <c r="F50" s="3">
        <v>36.543769224938586</v>
      </c>
      <c r="G50" s="3">
        <f t="shared" si="0"/>
        <v>0.22716947766493001</v>
      </c>
      <c r="H50" s="3">
        <f>VLOOKUP(B50,key!A:J,5,FALSE)</f>
        <v>8.8000000000000007</v>
      </c>
      <c r="I50" s="3">
        <f>VLOOKUP(B50,key!A:J,8,FALSE)</f>
        <v>79</v>
      </c>
      <c r="J50" s="3">
        <f>VLOOKUP(B50,key!A:J,10,FALSE)</f>
        <v>3.6020400000000001</v>
      </c>
    </row>
    <row r="51" spans="1:10" x14ac:dyDescent="0.4">
      <c r="A51" s="3">
        <v>-10</v>
      </c>
      <c r="B51" s="3" t="s">
        <v>88</v>
      </c>
      <c r="C51" s="3" t="s">
        <v>541</v>
      </c>
      <c r="D51" s="3" t="s">
        <v>2</v>
      </c>
      <c r="E51" t="str">
        <f>VLOOKUP(B51,key!A:D,4,FALSE)</f>
        <v>D-heat_desiccation</v>
      </c>
      <c r="F51" s="3">
        <v>19.913594261302336</v>
      </c>
      <c r="G51" s="3">
        <f t="shared" si="0"/>
        <v>9.5149517770274056E-2</v>
      </c>
      <c r="H51" s="3">
        <f>VLOOKUP(B51,key!A:J,5,FALSE)</f>
        <v>9.3000000000000007</v>
      </c>
      <c r="I51" s="3">
        <f>VLOOKUP(B51,key!A:J,8,FALSE)</f>
        <v>106</v>
      </c>
      <c r="J51" s="3">
        <f>VLOOKUP(B51,key!A:J,10,FALSE)</f>
        <v>4.68628</v>
      </c>
    </row>
    <row r="52" spans="1:10" x14ac:dyDescent="0.4">
      <c r="A52" s="3">
        <v>-10</v>
      </c>
      <c r="B52" s="3" t="s">
        <v>58</v>
      </c>
      <c r="C52" s="3" t="s">
        <v>541</v>
      </c>
      <c r="D52" s="3" t="s">
        <v>2</v>
      </c>
      <c r="E52" t="str">
        <f>VLOOKUP(B52,key!A:D,4,FALSE)</f>
        <v>D-heat_desiccation</v>
      </c>
      <c r="F52" s="3">
        <v>13.760648477517378</v>
      </c>
      <c r="G52" s="3">
        <f t="shared" si="0"/>
        <v>0.11637997532017161</v>
      </c>
      <c r="H52" s="3">
        <f>VLOOKUP(B52,key!A:J,5,FALSE)</f>
        <v>8.1999999999999993</v>
      </c>
      <c r="I52" s="3">
        <f>VLOOKUP(B52,key!A:J,8,FALSE)</f>
        <v>55</v>
      </c>
      <c r="J52" s="3">
        <f>VLOOKUP(B52,key!A:J,10,FALSE)</f>
        <v>2.6475600000000004</v>
      </c>
    </row>
    <row r="53" spans="1:10" x14ac:dyDescent="0.4">
      <c r="A53" s="3">
        <v>-10</v>
      </c>
      <c r="B53" s="3" t="s">
        <v>6</v>
      </c>
      <c r="C53" s="3" t="s">
        <v>541</v>
      </c>
      <c r="D53" s="3" t="s">
        <v>2</v>
      </c>
      <c r="E53" t="str">
        <f>VLOOKUP(B53,key!A:D,4,FALSE)</f>
        <v>D-heat_desiccation</v>
      </c>
      <c r="F53" s="3">
        <v>10.094162438487587</v>
      </c>
      <c r="G53" s="3">
        <f t="shared" si="0"/>
        <v>7.2281570324509548E-2</v>
      </c>
      <c r="H53" s="3">
        <f>VLOOKUP(B53,key!A:J,5,FALSE)</f>
        <v>8.9</v>
      </c>
      <c r="I53" s="3">
        <f>VLOOKUP(B53,key!A:J,8,FALSE)</f>
        <v>67</v>
      </c>
      <c r="J53" s="3">
        <f>VLOOKUP(B53,key!A:J,10,FALSE)</f>
        <v>3.1270000000000002</v>
      </c>
    </row>
    <row r="54" spans="1:10" x14ac:dyDescent="0.4">
      <c r="A54" s="3">
        <v>-10</v>
      </c>
      <c r="B54" s="3" t="s">
        <v>18</v>
      </c>
      <c r="C54" s="3" t="s">
        <v>541</v>
      </c>
      <c r="D54" s="3" t="s">
        <v>2</v>
      </c>
      <c r="E54" t="str">
        <f>VLOOKUP(B54,key!A:D,4,FALSE)</f>
        <v>D-heat_desiccation</v>
      </c>
      <c r="F54" s="3">
        <v>6.4885244412512861</v>
      </c>
      <c r="G54" s="3">
        <f t="shared" si="0"/>
        <v>4.46069665161902E-2</v>
      </c>
      <c r="H54" s="3">
        <f>VLOOKUP(B54,key!A:J,5,FALSE)</f>
        <v>9.6999999999999993</v>
      </c>
      <c r="I54" s="3">
        <f>VLOOKUP(B54,key!A:J,8,FALSE)</f>
        <v>70</v>
      </c>
      <c r="J54" s="3">
        <f>VLOOKUP(B54,key!A:J,10,FALSE)</f>
        <v>3.2570800000000002</v>
      </c>
    </row>
    <row r="55" spans="1:10" x14ac:dyDescent="0.4">
      <c r="A55" s="3">
        <v>-10</v>
      </c>
      <c r="B55" s="3" t="s">
        <v>70</v>
      </c>
      <c r="C55" s="3" t="s">
        <v>541</v>
      </c>
      <c r="D55" s="3" t="s">
        <v>2</v>
      </c>
      <c r="E55" t="str">
        <f>VLOOKUP(B55,key!A:D,4,FALSE)</f>
        <v>D-heat_desiccation</v>
      </c>
      <c r="F55" s="3">
        <v>15.521475855724503</v>
      </c>
      <c r="G55" s="3">
        <f t="shared" si="0"/>
        <v>9.6429364005478219E-2</v>
      </c>
      <c r="H55" s="3">
        <f>VLOOKUP(B55,key!A:J,5,FALSE)</f>
        <v>9.1999999999999993</v>
      </c>
      <c r="I55" s="3">
        <f>VLOOKUP(B55,key!A:J,8,FALSE)</f>
        <v>79</v>
      </c>
      <c r="J55" s="3">
        <f>VLOOKUP(B55,key!A:J,10,FALSE)</f>
        <v>3.6042000000000001</v>
      </c>
    </row>
    <row r="56" spans="1:10" x14ac:dyDescent="0.4">
      <c r="A56" s="3">
        <v>-10</v>
      </c>
      <c r="B56" s="3" t="s">
        <v>14</v>
      </c>
      <c r="C56" s="3" t="s">
        <v>541</v>
      </c>
      <c r="D56" s="3" t="s">
        <v>2</v>
      </c>
      <c r="E56" t="str">
        <f>VLOOKUP(B56,key!A:D,4,FALSE)</f>
        <v>D-heat_desiccation</v>
      </c>
      <c r="F56" s="3">
        <v>5.4595893314719888</v>
      </c>
      <c r="G56" s="3">
        <f t="shared" si="0"/>
        <v>4.4622268903112376E-2</v>
      </c>
      <c r="H56" s="3">
        <f>VLOOKUP(B56,key!A:J,5,FALSE)</f>
        <v>8.1</v>
      </c>
      <c r="I56" s="3">
        <f>VLOOKUP(B56,key!A:J,8,FALSE)</f>
        <v>57</v>
      </c>
      <c r="J56" s="3">
        <f>VLOOKUP(B56,key!A:J,10,FALSE)</f>
        <v>2.7396400000000001</v>
      </c>
    </row>
    <row r="57" spans="1:10" x14ac:dyDescent="0.4">
      <c r="A57" s="3">
        <v>-10</v>
      </c>
      <c r="B57" s="3" t="s">
        <v>165</v>
      </c>
      <c r="C57" s="3" t="s">
        <v>541</v>
      </c>
      <c r="D57" s="3" t="s">
        <v>2</v>
      </c>
      <c r="E57" t="str">
        <f>VLOOKUP(B57,key!A:D,4,FALSE)</f>
        <v>D-heat_desiccation</v>
      </c>
      <c r="F57" s="3">
        <v>49.756131252883677</v>
      </c>
      <c r="G57" s="3">
        <f t="shared" si="0"/>
        <v>0.33109442628948238</v>
      </c>
      <c r="H57" s="3">
        <f>VLOOKUP(B57,key!A:J,5,FALSE)</f>
        <v>8.5</v>
      </c>
      <c r="I57" s="3">
        <f>VLOOKUP(B57,key!A:J,8,FALSE)</f>
        <v>73</v>
      </c>
      <c r="J57" s="3">
        <f>VLOOKUP(B57,key!A:J,10,FALSE)</f>
        <v>3.3649600000000004</v>
      </c>
    </row>
    <row r="58" spans="1:10" x14ac:dyDescent="0.4">
      <c r="A58" s="3">
        <v>-10</v>
      </c>
      <c r="B58" s="3" t="s">
        <v>150</v>
      </c>
      <c r="C58" s="3" t="s">
        <v>541</v>
      </c>
      <c r="D58" s="3" t="s">
        <v>2</v>
      </c>
      <c r="E58" t="str">
        <f>VLOOKUP(B58,key!A:D,4,FALSE)</f>
        <v>D-heat_desiccation</v>
      </c>
      <c r="F58" s="3">
        <v>42.345538824268857</v>
      </c>
      <c r="G58" s="3">
        <f t="shared" si="0"/>
        <v>0.35044220401628534</v>
      </c>
      <c r="H58" s="3">
        <f>VLOOKUP(B58,key!A:J,5,FALSE)</f>
        <v>8.6</v>
      </c>
      <c r="I58" s="3">
        <f>VLOOKUP(B58,key!A:J,8,FALSE)</f>
        <v>56</v>
      </c>
      <c r="J58" s="3">
        <f>VLOOKUP(B58,key!A:J,10,FALSE)</f>
        <v>2.7056800000000001</v>
      </c>
    </row>
    <row r="59" spans="1:10" x14ac:dyDescent="0.4">
      <c r="A59" s="3">
        <v>-10</v>
      </c>
      <c r="B59" s="3" t="s">
        <v>5</v>
      </c>
      <c r="C59" s="3" t="s">
        <v>541</v>
      </c>
      <c r="D59" s="3" t="s">
        <v>2</v>
      </c>
      <c r="E59" t="str">
        <f>VLOOKUP(B59,key!A:D,4,FALSE)</f>
        <v>D-heat_desiccation</v>
      </c>
      <c r="F59" s="3">
        <v>4.3945195699183728</v>
      </c>
      <c r="G59" s="3">
        <f t="shared" si="0"/>
        <v>2.8373798819144716E-2</v>
      </c>
      <c r="H59" s="3">
        <f>VLOOKUP(B59,key!A:J,5,FALSE)</f>
        <v>8.4</v>
      </c>
      <c r="I59" s="3">
        <f>VLOOKUP(B59,key!A:J,8,FALSE)</f>
        <v>75</v>
      </c>
      <c r="J59" s="3">
        <f>VLOOKUP(B59,key!A:J,10,FALSE)</f>
        <v>3.4680000000000004</v>
      </c>
    </row>
    <row r="60" spans="1:10" x14ac:dyDescent="0.4">
      <c r="A60" s="3">
        <v>-10</v>
      </c>
      <c r="B60" s="3" t="s">
        <v>68</v>
      </c>
      <c r="C60" s="3" t="s">
        <v>541</v>
      </c>
      <c r="D60" s="3" t="s">
        <v>2</v>
      </c>
      <c r="E60" t="str">
        <f>VLOOKUP(B60,key!A:D,4,FALSE)</f>
        <v>D-heat_desiccation</v>
      </c>
      <c r="F60" s="3">
        <v>15.33777708511127</v>
      </c>
      <c r="G60" s="3">
        <f t="shared" si="0"/>
        <v>6.4517580524071763E-2</v>
      </c>
      <c r="H60" s="3">
        <f>VLOOKUP(B60,key!A:J,5,FALSE)</f>
        <v>9.6999999999999993</v>
      </c>
      <c r="I60" s="3">
        <f>VLOOKUP(B60,key!A:J,8,FALSE)</f>
        <v>122</v>
      </c>
      <c r="J60" s="3">
        <f>VLOOKUP(B60,key!A:J,10,FALSE)</f>
        <v>5.3231600000000006</v>
      </c>
    </row>
    <row r="61" spans="1:10" x14ac:dyDescent="0.4">
      <c r="A61" s="3">
        <v>-10</v>
      </c>
      <c r="B61" s="3" t="s">
        <v>140</v>
      </c>
      <c r="C61" s="3" t="s">
        <v>541</v>
      </c>
      <c r="D61" s="3" t="s">
        <v>2</v>
      </c>
      <c r="E61" t="str">
        <f>VLOOKUP(B61,key!A:D,4,FALSE)</f>
        <v>D-heat_desiccation</v>
      </c>
      <c r="F61" s="3">
        <v>40.114068302892647</v>
      </c>
      <c r="G61" s="3">
        <f t="shared" si="0"/>
        <v>0.27541893434716946</v>
      </c>
      <c r="H61" s="3">
        <f>VLOOKUP(B61,key!A:J,5,FALSE)</f>
        <v>9.1</v>
      </c>
      <c r="I61" s="3">
        <f>VLOOKUP(B61,key!A:J,8,FALSE)</f>
        <v>70</v>
      </c>
      <c r="J61" s="3">
        <f>VLOOKUP(B61,key!A:J,10,FALSE)</f>
        <v>3.2612800000000002</v>
      </c>
    </row>
    <row r="62" spans="1:10" x14ac:dyDescent="0.4">
      <c r="A62" s="3">
        <v>-10</v>
      </c>
      <c r="B62" s="3" t="s">
        <v>144</v>
      </c>
      <c r="C62" s="3" t="s">
        <v>541</v>
      </c>
      <c r="D62" s="3" t="s">
        <v>2</v>
      </c>
      <c r="E62" t="str">
        <f>VLOOKUP(B62,key!A:D,4,FALSE)</f>
        <v>D-heat_desiccation</v>
      </c>
      <c r="F62" s="3">
        <v>40.521859742648303</v>
      </c>
      <c r="G62" s="3">
        <f t="shared" si="0"/>
        <v>0.37990477395749545</v>
      </c>
      <c r="H62" s="3">
        <f>VLOOKUP(B62,key!A:J,5,FALSE)</f>
        <v>7.7</v>
      </c>
      <c r="I62" s="3">
        <f>VLOOKUP(B62,key!A:J,8,FALSE)</f>
        <v>48</v>
      </c>
      <c r="J62" s="3">
        <f>VLOOKUP(B62,key!A:J,10,FALSE)</f>
        <v>2.3883600000000005</v>
      </c>
    </row>
    <row r="63" spans="1:10" x14ac:dyDescent="0.4">
      <c r="A63" s="3">
        <v>-10</v>
      </c>
      <c r="B63" s="3" t="s">
        <v>19</v>
      </c>
      <c r="C63" s="3" t="s">
        <v>541</v>
      </c>
      <c r="D63" s="3" t="s">
        <v>2</v>
      </c>
      <c r="E63" t="str">
        <f>VLOOKUP(B63,key!A:D,4,FALSE)</f>
        <v>D-heat_desiccation</v>
      </c>
      <c r="F63" s="3">
        <v>6.5302645060797033</v>
      </c>
      <c r="G63" s="3">
        <f t="shared" si="0"/>
        <v>4.3980571425631512E-2</v>
      </c>
      <c r="H63" s="3">
        <f>VLOOKUP(B63,key!A:J,5,FALSE)</f>
        <v>9.6</v>
      </c>
      <c r="I63" s="3">
        <f>VLOOKUP(B63,key!A:J,8,FALSE)</f>
        <v>72</v>
      </c>
      <c r="J63" s="3">
        <f>VLOOKUP(B63,key!A:J,10,FALSE)</f>
        <v>3.3247200000000001</v>
      </c>
    </row>
    <row r="64" spans="1:10" x14ac:dyDescent="0.4">
      <c r="A64" s="3">
        <v>-10</v>
      </c>
      <c r="B64" s="3" t="s">
        <v>185</v>
      </c>
      <c r="C64" s="3" t="s">
        <v>541</v>
      </c>
      <c r="D64" s="3" t="s">
        <v>2</v>
      </c>
      <c r="E64" t="str">
        <f>VLOOKUP(B64,key!A:D,4,FALSE)</f>
        <v>D-heat_desiccation</v>
      </c>
      <c r="F64" s="3">
        <v>14.796737500408938</v>
      </c>
      <c r="G64" s="3">
        <f t="shared" si="0"/>
        <v>0.13126888302633494</v>
      </c>
      <c r="H64" s="3">
        <f>VLOOKUP(B64,key!A:J,5,FALSE)</f>
        <v>7.4</v>
      </c>
      <c r="I64" s="3">
        <f>VLOOKUP(B64,key!A:J,8,FALSE)</f>
        <v>52</v>
      </c>
      <c r="J64" s="3">
        <f>VLOOKUP(B64,key!A:J,10,FALSE)</f>
        <v>2.524</v>
      </c>
    </row>
    <row r="65" spans="1:10" x14ac:dyDescent="0.4">
      <c r="A65" s="3">
        <v>-10</v>
      </c>
      <c r="B65" s="3" t="s">
        <v>12</v>
      </c>
      <c r="C65" s="3" t="s">
        <v>541</v>
      </c>
      <c r="D65" s="3" t="s">
        <v>2</v>
      </c>
      <c r="E65" t="str">
        <f>VLOOKUP(B65,key!A:D,4,FALSE)</f>
        <v>D-heat_desiccation</v>
      </c>
      <c r="F65" s="3">
        <v>4.4617892739755689</v>
      </c>
      <c r="G65" s="3">
        <f t="shared" si="0"/>
        <v>4.415566638458087E-2</v>
      </c>
      <c r="H65" s="3">
        <f>VLOOKUP(B65,key!A:J,5,FALSE)</f>
        <v>7.7</v>
      </c>
      <c r="I65" s="3">
        <f>VLOOKUP(B65,key!A:J,8,FALSE)</f>
        <v>45</v>
      </c>
      <c r="J65" s="3">
        <f>VLOOKUP(B65,key!A:J,10,FALSE)</f>
        <v>2.2625999999999999</v>
      </c>
    </row>
    <row r="66" spans="1:10" x14ac:dyDescent="0.4">
      <c r="A66" s="3">
        <v>-10</v>
      </c>
      <c r="B66" s="3" t="s">
        <v>34</v>
      </c>
      <c r="C66" s="3" t="s">
        <v>541</v>
      </c>
      <c r="D66" s="3" t="s">
        <v>2</v>
      </c>
      <c r="E66" t="str">
        <f>VLOOKUP(B66,key!A:D,4,FALSE)</f>
        <v>D-heat_desiccation</v>
      </c>
      <c r="F66" s="3">
        <v>9.4910665995762429</v>
      </c>
      <c r="G66" s="3">
        <f t="shared" si="0"/>
        <v>7.4183254767908102E-2</v>
      </c>
      <c r="H66" s="3">
        <f>VLOOKUP(B66,key!A:J,5,FALSE)</f>
        <v>7.2</v>
      </c>
      <c r="I66" s="3">
        <f>VLOOKUP(B66,key!A:J,8,FALSE)</f>
        <v>60</v>
      </c>
      <c r="J66" s="3">
        <f>VLOOKUP(B66,key!A:J,10,FALSE)</f>
        <v>2.8648000000000002</v>
      </c>
    </row>
    <row r="67" spans="1:10" x14ac:dyDescent="0.4">
      <c r="A67" s="3">
        <v>-10</v>
      </c>
      <c r="B67" s="3" t="s">
        <v>46</v>
      </c>
      <c r="C67" s="3" t="s">
        <v>541</v>
      </c>
      <c r="D67" s="3" t="s">
        <v>2</v>
      </c>
      <c r="E67" t="str">
        <f>VLOOKUP(B67,key!A:D,4,FALSE)</f>
        <v>D-heat_desiccation</v>
      </c>
      <c r="F67" s="3">
        <v>11.773777168798375</v>
      </c>
      <c r="G67" s="3">
        <f t="shared" ref="G67:G130" si="1">(F67/44.6596)/J67</f>
        <v>9.2052170904958458E-2</v>
      </c>
      <c r="H67" s="3">
        <f>VLOOKUP(B67,key!A:J,5,FALSE)</f>
        <v>8.1999999999999993</v>
      </c>
      <c r="I67" s="3">
        <f>VLOOKUP(B67,key!A:J,8,FALSE)</f>
        <v>60</v>
      </c>
      <c r="J67" s="3">
        <f>VLOOKUP(B67,key!A:J,10,FALSE)</f>
        <v>2.8639600000000001</v>
      </c>
    </row>
    <row r="68" spans="1:10" x14ac:dyDescent="0.4">
      <c r="A68" s="3">
        <v>-10</v>
      </c>
      <c r="B68" s="3" t="s">
        <v>167</v>
      </c>
      <c r="C68" s="3" t="s">
        <v>541</v>
      </c>
      <c r="D68" s="3" t="s">
        <v>2</v>
      </c>
      <c r="E68" t="str">
        <f>VLOOKUP(B68,key!A:D,4,FALSE)</f>
        <v>D-heat_desiccation</v>
      </c>
      <c r="F68" s="3">
        <v>50.043621377913496</v>
      </c>
      <c r="G68" s="3">
        <f t="shared" si="1"/>
        <v>0.32788213380848635</v>
      </c>
      <c r="H68" s="3">
        <f>VLOOKUP(B68,key!A:J,5,FALSE)</f>
        <v>9.6999999999999993</v>
      </c>
      <c r="I68" s="3">
        <f>VLOOKUP(B68,key!A:J,8,FALSE)</f>
        <v>74</v>
      </c>
      <c r="J68" s="3">
        <f>VLOOKUP(B68,key!A:J,10,FALSE)</f>
        <v>3.4175600000000004</v>
      </c>
    </row>
    <row r="69" spans="1:10" x14ac:dyDescent="0.4">
      <c r="A69" s="3">
        <v>-10</v>
      </c>
      <c r="B69" s="3" t="s">
        <v>182</v>
      </c>
      <c r="C69" s="3" t="s">
        <v>541</v>
      </c>
      <c r="D69" s="3" t="s">
        <v>2</v>
      </c>
      <c r="E69" t="str">
        <f>VLOOKUP(B69,key!A:D,4,FALSE)</f>
        <v>D-heat_desiccation</v>
      </c>
      <c r="F69" s="3">
        <v>59.155533576798533</v>
      </c>
      <c r="G69" s="3">
        <f t="shared" si="1"/>
        <v>0.30882780898110912</v>
      </c>
      <c r="H69" s="3">
        <f>VLOOKUP(B69,key!A:J,5,FALSE)</f>
        <v>9.6999999999999993</v>
      </c>
      <c r="I69" s="3">
        <f>VLOOKUP(B69,key!A:J,8,FALSE)</f>
        <v>96</v>
      </c>
      <c r="J69" s="3">
        <f>VLOOKUP(B69,key!A:J,10,FALSE)</f>
        <v>4.2890800000000002</v>
      </c>
    </row>
    <row r="70" spans="1:10" x14ac:dyDescent="0.4">
      <c r="A70" s="3">
        <v>-10</v>
      </c>
      <c r="B70" s="3" t="s">
        <v>117</v>
      </c>
      <c r="C70" s="3" t="s">
        <v>541</v>
      </c>
      <c r="D70" s="3" t="s">
        <v>2</v>
      </c>
      <c r="E70" t="str">
        <f>VLOOKUP(B70,key!A:D,4,FALSE)</f>
        <v>D-heat_desiccation</v>
      </c>
      <c r="F70" s="3">
        <v>29.561562142176371</v>
      </c>
      <c r="G70" s="3">
        <f t="shared" si="1"/>
        <v>0.23061538995480102</v>
      </c>
      <c r="H70" s="3">
        <f>VLOOKUP(B70,key!A:J,5,FALSE)</f>
        <v>8.1</v>
      </c>
      <c r="I70" s="3">
        <f>VLOOKUP(B70,key!A:J,8,FALSE)</f>
        <v>60</v>
      </c>
      <c r="J70" s="3">
        <f>VLOOKUP(B70,key!A:J,10,FALSE)</f>
        <v>2.8702800000000002</v>
      </c>
    </row>
    <row r="71" spans="1:10" x14ac:dyDescent="0.4">
      <c r="A71" s="3">
        <v>-10</v>
      </c>
      <c r="B71" s="3" t="s">
        <v>173</v>
      </c>
      <c r="C71" s="3" t="s">
        <v>541</v>
      </c>
      <c r="D71" s="3" t="s">
        <v>2</v>
      </c>
      <c r="E71" t="str">
        <f>VLOOKUP(B71,key!A:D,4,FALSE)</f>
        <v>D-heat_desiccation</v>
      </c>
      <c r="F71" s="3">
        <v>52.598154246152887</v>
      </c>
      <c r="G71" s="3">
        <f t="shared" si="1"/>
        <v>0.38196201292959042</v>
      </c>
      <c r="H71" s="3">
        <f>VLOOKUP(B71,key!A:J,5,FALSE)</f>
        <v>8.6999999999999993</v>
      </c>
      <c r="I71" s="3">
        <f>VLOOKUP(B71,key!A:J,8,FALSE)</f>
        <v>66</v>
      </c>
      <c r="J71" s="3">
        <f>VLOOKUP(B71,key!A:J,10,FALSE)</f>
        <v>3.0834400000000004</v>
      </c>
    </row>
    <row r="72" spans="1:10" x14ac:dyDescent="0.4">
      <c r="A72" s="3">
        <v>-10</v>
      </c>
      <c r="B72" s="3" t="s">
        <v>107</v>
      </c>
      <c r="C72" s="3" t="s">
        <v>541</v>
      </c>
      <c r="D72" s="3" t="s">
        <v>2</v>
      </c>
      <c r="E72" t="str">
        <f>VLOOKUP(B72,key!A:D,4,FALSE)</f>
        <v>D-heat_desiccation</v>
      </c>
      <c r="F72" s="3">
        <v>25.279352114058753</v>
      </c>
      <c r="G72" s="3">
        <f t="shared" si="1"/>
        <v>0.23108035637581717</v>
      </c>
      <c r="H72" s="3">
        <f>VLOOKUP(B72,key!A:J,5,FALSE)</f>
        <v>6.9</v>
      </c>
      <c r="I72" s="3">
        <f>VLOOKUP(B72,key!A:J,8,FALSE)</f>
        <v>50</v>
      </c>
      <c r="J72" s="3">
        <f>VLOOKUP(B72,key!A:J,10,FALSE)</f>
        <v>2.44956</v>
      </c>
    </row>
    <row r="73" spans="1:10" x14ac:dyDescent="0.4">
      <c r="A73" s="3">
        <v>-10</v>
      </c>
      <c r="B73" s="3" t="s">
        <v>83</v>
      </c>
      <c r="C73" s="3" t="s">
        <v>541</v>
      </c>
      <c r="D73" s="3" t="s">
        <v>2</v>
      </c>
      <c r="E73" t="str">
        <f>VLOOKUP(B73,key!A:D,4,FALSE)</f>
        <v>D-heat_desiccation</v>
      </c>
      <c r="F73" s="3">
        <v>18.863511785286448</v>
      </c>
      <c r="G73" s="3">
        <f t="shared" si="1"/>
        <v>7.1559986751450436E-2</v>
      </c>
      <c r="H73" s="3">
        <f>VLOOKUP(B73,key!A:J,5,FALSE)</f>
        <v>8.9</v>
      </c>
      <c r="I73" s="3">
        <f>VLOOKUP(B73,key!A:J,8,FALSE)</f>
        <v>136</v>
      </c>
      <c r="J73" s="3">
        <f>VLOOKUP(B73,key!A:J,10,FALSE)</f>
        <v>5.9025200000000009</v>
      </c>
    </row>
    <row r="74" spans="1:10" x14ac:dyDescent="0.4">
      <c r="A74" s="3">
        <v>-10</v>
      </c>
      <c r="B74" s="3" t="s">
        <v>112</v>
      </c>
      <c r="C74" s="3" t="s">
        <v>541</v>
      </c>
      <c r="D74" s="3" t="s">
        <v>2</v>
      </c>
      <c r="E74" t="str">
        <f>VLOOKUP(B74,key!A:D,4,FALSE)</f>
        <v>D-heat_desiccation</v>
      </c>
      <c r="F74" s="3">
        <v>27.402495679017221</v>
      </c>
      <c r="G74" s="3">
        <f t="shared" si="1"/>
        <v>0.13507964600157521</v>
      </c>
      <c r="H74" s="3">
        <f>VLOOKUP(B74,key!A:J,5,FALSE)</f>
        <v>9.5</v>
      </c>
      <c r="I74" s="3">
        <f>VLOOKUP(B74,key!A:J,8,FALSE)</f>
        <v>102</v>
      </c>
      <c r="J74" s="3">
        <f>VLOOKUP(B74,key!A:J,10,FALSE)</f>
        <v>4.5424000000000007</v>
      </c>
    </row>
    <row r="75" spans="1:10" x14ac:dyDescent="0.4">
      <c r="A75" s="3">
        <v>-10</v>
      </c>
      <c r="B75" s="3" t="s">
        <v>84</v>
      </c>
      <c r="C75" s="3" t="s">
        <v>541</v>
      </c>
      <c r="D75" s="3" t="s">
        <v>2</v>
      </c>
      <c r="E75" t="str">
        <f>VLOOKUP(B75,key!A:D,4,FALSE)</f>
        <v>D-heat_desiccation</v>
      </c>
      <c r="F75" s="3">
        <v>18.966623325842448</v>
      </c>
      <c r="G75" s="3">
        <f t="shared" si="1"/>
        <v>0.12969787129683064</v>
      </c>
      <c r="H75" s="3">
        <f>VLOOKUP(B75,key!A:J,5,FALSE)</f>
        <v>9.6</v>
      </c>
      <c r="I75" s="3">
        <f>VLOOKUP(B75,key!A:J,8,FALSE)</f>
        <v>70</v>
      </c>
      <c r="J75" s="3">
        <f>VLOOKUP(B75,key!A:J,10,FALSE)</f>
        <v>3.2744800000000001</v>
      </c>
    </row>
    <row r="76" spans="1:10" x14ac:dyDescent="0.4">
      <c r="A76" s="3">
        <v>-10</v>
      </c>
      <c r="B76" s="3" t="s">
        <v>54</v>
      </c>
      <c r="C76" s="3" t="s">
        <v>541</v>
      </c>
      <c r="D76" s="3" t="s">
        <v>2</v>
      </c>
      <c r="E76" t="str">
        <f>VLOOKUP(B76,key!A:D,4,FALSE)</f>
        <v>D-heat_desiccation</v>
      </c>
      <c r="F76" s="3">
        <v>13.238421125962958</v>
      </c>
      <c r="G76" s="3">
        <f t="shared" si="1"/>
        <v>0.11615938599829662</v>
      </c>
      <c r="H76" s="3">
        <f>VLOOKUP(B76,key!A:J,5,FALSE)</f>
        <v>7.4</v>
      </c>
      <c r="I76" s="3">
        <f>VLOOKUP(B76,key!A:J,8,FALSE)</f>
        <v>52</v>
      </c>
      <c r="J76" s="3">
        <f>VLOOKUP(B76,key!A:J,10,FALSE)</f>
        <v>2.55192</v>
      </c>
    </row>
    <row r="77" spans="1:10" x14ac:dyDescent="0.4">
      <c r="A77" s="3">
        <v>-10</v>
      </c>
      <c r="B77" s="3" t="s">
        <v>75</v>
      </c>
      <c r="C77" s="3" t="s">
        <v>541</v>
      </c>
      <c r="D77" s="3" t="s">
        <v>2</v>
      </c>
      <c r="E77" t="str">
        <f>VLOOKUP(B77,key!A:D,4,FALSE)</f>
        <v>D-heat_desiccation</v>
      </c>
      <c r="F77" s="3">
        <v>16.76362556556947</v>
      </c>
      <c r="G77" s="3">
        <f t="shared" si="1"/>
        <v>0.12038010749630622</v>
      </c>
      <c r="H77" s="3">
        <f>VLOOKUP(B77,key!A:J,5,FALSE)</f>
        <v>8.1999999999999993</v>
      </c>
      <c r="I77" s="3">
        <f>VLOOKUP(B77,key!A:J,8,FALSE)</f>
        <v>66</v>
      </c>
      <c r="J77" s="3">
        <f>VLOOKUP(B77,key!A:J,10,FALSE)</f>
        <v>3.11816</v>
      </c>
    </row>
    <row r="78" spans="1:10" x14ac:dyDescent="0.4">
      <c r="A78" s="3">
        <v>-10</v>
      </c>
      <c r="B78" s="3" t="s">
        <v>87</v>
      </c>
      <c r="C78" s="3" t="s">
        <v>541</v>
      </c>
      <c r="D78" s="3" t="s">
        <v>2</v>
      </c>
      <c r="E78" t="str">
        <f>VLOOKUP(B78,key!A:D,4,FALSE)</f>
        <v>D-heat_desiccation</v>
      </c>
      <c r="F78" s="3">
        <v>19.748229466279724</v>
      </c>
      <c r="G78" s="3">
        <f t="shared" si="1"/>
        <v>0.13706357306416325</v>
      </c>
      <c r="H78" s="3">
        <f>VLOOKUP(B78,key!A:J,5,FALSE)</f>
        <v>8.6</v>
      </c>
      <c r="I78" s="3">
        <f>VLOOKUP(B78,key!A:J,8,FALSE)</f>
        <v>69</v>
      </c>
      <c r="J78" s="3">
        <f>VLOOKUP(B78,key!A:J,10,FALSE)</f>
        <v>3.2262000000000004</v>
      </c>
    </row>
    <row r="79" spans="1:10" x14ac:dyDescent="0.4">
      <c r="A79" s="3">
        <v>-10</v>
      </c>
      <c r="B79" s="3" t="s">
        <v>64</v>
      </c>
      <c r="C79" s="3" t="s">
        <v>541</v>
      </c>
      <c r="D79" s="3" t="s">
        <v>2</v>
      </c>
      <c r="E79" t="str">
        <f>VLOOKUP(B79,key!A:D,4,FALSE)</f>
        <v>D-heat_desiccation</v>
      </c>
      <c r="F79" s="3">
        <v>15.01749195958547</v>
      </c>
      <c r="G79" s="3">
        <f t="shared" si="1"/>
        <v>9.4289269275901991E-2</v>
      </c>
      <c r="H79" s="3">
        <f>VLOOKUP(B79,key!A:J,5,FALSE)</f>
        <v>8.6999999999999993</v>
      </c>
      <c r="I79" s="3">
        <f>VLOOKUP(B79,key!A:J,8,FALSE)</f>
        <v>78</v>
      </c>
      <c r="J79" s="3">
        <f>VLOOKUP(B79,key!A:J,10,FALSE)</f>
        <v>3.5663200000000002</v>
      </c>
    </row>
    <row r="80" spans="1:10" x14ac:dyDescent="0.4">
      <c r="A80" s="3">
        <v>-10</v>
      </c>
      <c r="B80" s="3" t="s">
        <v>40</v>
      </c>
      <c r="C80" s="3" t="s">
        <v>541</v>
      </c>
      <c r="D80" s="3" t="s">
        <v>2</v>
      </c>
      <c r="E80" t="str">
        <f>VLOOKUP(B80,key!A:D,4,FALSE)</f>
        <v>D-heat_desiccation</v>
      </c>
      <c r="F80" s="3">
        <v>11.175522637590632</v>
      </c>
      <c r="G80" s="3">
        <f t="shared" si="1"/>
        <v>0.10649325809677948</v>
      </c>
      <c r="H80" s="3">
        <f>VLOOKUP(B80,key!A:J,5,FALSE)</f>
        <v>9.5</v>
      </c>
      <c r="I80" s="3">
        <f>VLOOKUP(B80,key!A:J,8,FALSE)</f>
        <v>47</v>
      </c>
      <c r="J80" s="3">
        <f>VLOOKUP(B80,key!A:J,10,FALSE)</f>
        <v>2.3498000000000001</v>
      </c>
    </row>
    <row r="81" spans="1:10" x14ac:dyDescent="0.4">
      <c r="A81" s="3">
        <v>-10</v>
      </c>
      <c r="B81" s="3" t="s">
        <v>145</v>
      </c>
      <c r="C81" s="3" t="s">
        <v>541</v>
      </c>
      <c r="D81" s="3" t="s">
        <v>2</v>
      </c>
      <c r="E81" t="str">
        <f>VLOOKUP(B81,key!A:D,4,FALSE)</f>
        <v>D-heat_desiccation</v>
      </c>
      <c r="F81" s="3">
        <v>40.609513472258968</v>
      </c>
      <c r="G81" s="3">
        <f t="shared" si="1"/>
        <v>0.2833136234806643</v>
      </c>
      <c r="H81" s="3">
        <f>VLOOKUP(B81,key!A:J,5,FALSE)</f>
        <v>10.1</v>
      </c>
      <c r="I81" s="3">
        <f>VLOOKUP(B81,key!A:J,8,FALSE)</f>
        <v>69</v>
      </c>
      <c r="J81" s="3">
        <f>VLOOKUP(B81,key!A:J,10,FALSE)</f>
        <v>3.2095600000000002</v>
      </c>
    </row>
    <row r="82" spans="1:10" x14ac:dyDescent="0.4">
      <c r="A82" s="3">
        <v>-10</v>
      </c>
      <c r="B82" s="3" t="s">
        <v>193</v>
      </c>
      <c r="C82" s="3" t="s">
        <v>541</v>
      </c>
      <c r="D82" s="3" t="s">
        <v>2</v>
      </c>
      <c r="E82" t="str">
        <f>VLOOKUP(B82,key!A:D,4,FALSE)</f>
        <v>D-heat_desiccation</v>
      </c>
      <c r="F82" s="3">
        <v>66.203380284335282</v>
      </c>
      <c r="G82" s="3">
        <f t="shared" si="1"/>
        <v>0.51789424082345814</v>
      </c>
      <c r="H82" s="3">
        <f>VLOOKUP(B82,key!A:J,5,FALSE)</f>
        <v>8.6</v>
      </c>
      <c r="I82" s="3">
        <f>VLOOKUP(B82,key!A:J,8,FALSE)</f>
        <v>60</v>
      </c>
      <c r="J82" s="3">
        <f>VLOOKUP(B82,key!A:J,10,FALSE)</f>
        <v>2.8623600000000002</v>
      </c>
    </row>
    <row r="83" spans="1:10" x14ac:dyDescent="0.4">
      <c r="A83" s="3">
        <v>-10</v>
      </c>
      <c r="B83" s="3" t="s">
        <v>61</v>
      </c>
      <c r="C83" s="3" t="s">
        <v>541</v>
      </c>
      <c r="D83" s="3" t="s">
        <v>2</v>
      </c>
      <c r="E83" t="str">
        <f>VLOOKUP(B83,key!A:D,4,FALSE)</f>
        <v>D-heat_desiccation</v>
      </c>
      <c r="F83" s="3">
        <v>14.87417271194596</v>
      </c>
      <c r="G83" s="3">
        <f t="shared" si="1"/>
        <v>8.1975485176924073E-2</v>
      </c>
      <c r="H83" s="3">
        <f>VLOOKUP(B83,key!A:J,5,FALSE)</f>
        <v>8.1</v>
      </c>
      <c r="I83" s="3">
        <f>VLOOKUP(B83,key!A:J,8,FALSE)</f>
        <v>90</v>
      </c>
      <c r="J83" s="3">
        <f>VLOOKUP(B83,key!A:J,10,FALSE)</f>
        <v>4.0628799999999998</v>
      </c>
    </row>
    <row r="84" spans="1:10" x14ac:dyDescent="0.4">
      <c r="A84" s="3">
        <v>-10</v>
      </c>
      <c r="B84" s="3" t="s">
        <v>98</v>
      </c>
      <c r="C84" s="3" t="s">
        <v>541</v>
      </c>
      <c r="D84" s="3" t="s">
        <v>2</v>
      </c>
      <c r="E84" t="str">
        <f>VLOOKUP(B84,key!A:D,4,FALSE)</f>
        <v>D-heat_desiccation</v>
      </c>
      <c r="F84" s="3">
        <v>22.619357705117977</v>
      </c>
      <c r="G84" s="3">
        <f t="shared" si="1"/>
        <v>0.12305239576346827</v>
      </c>
      <c r="H84" s="3">
        <f>VLOOKUP(B84,key!A:J,5,FALSE)</f>
        <v>8.6</v>
      </c>
      <c r="I84" s="3">
        <f>VLOOKUP(B84,key!A:J,8,FALSE)</f>
        <v>91</v>
      </c>
      <c r="J84" s="3">
        <f>VLOOKUP(B84,key!A:J,10,FALSE)</f>
        <v>4.1159999999999997</v>
      </c>
    </row>
    <row r="85" spans="1:10" x14ac:dyDescent="0.4">
      <c r="A85" s="3">
        <v>-10</v>
      </c>
      <c r="B85" s="3" t="s">
        <v>108</v>
      </c>
      <c r="C85" s="3" t="s">
        <v>541</v>
      </c>
      <c r="D85" s="3" t="s">
        <v>2</v>
      </c>
      <c r="E85" t="str">
        <f>VLOOKUP(B85,key!A:D,4,FALSE)</f>
        <v>D-heat_desiccation</v>
      </c>
      <c r="F85" s="3">
        <v>26.493807756589433</v>
      </c>
      <c r="G85" s="3">
        <f t="shared" si="1"/>
        <v>0.2433620514037943</v>
      </c>
      <c r="H85" s="3">
        <f>VLOOKUP(B85,key!A:J,5,FALSE)</f>
        <v>6.6</v>
      </c>
      <c r="I85" s="3">
        <f>VLOOKUP(B85,key!A:J,8,FALSE)</f>
        <v>49</v>
      </c>
      <c r="J85" s="3">
        <f>VLOOKUP(B85,key!A:J,10,FALSE)</f>
        <v>2.4376800000000003</v>
      </c>
    </row>
    <row r="86" spans="1:10" x14ac:dyDescent="0.4">
      <c r="A86" s="3">
        <v>-10</v>
      </c>
      <c r="B86" s="3" t="s">
        <v>171</v>
      </c>
      <c r="C86" s="3" t="s">
        <v>541</v>
      </c>
      <c r="D86" s="3" t="s">
        <v>2</v>
      </c>
      <c r="E86" t="str">
        <f>VLOOKUP(B86,key!A:D,4,FALSE)</f>
        <v>D-heat_desiccation</v>
      </c>
      <c r="F86" s="3">
        <v>51.619667283846013</v>
      </c>
      <c r="G86" s="3">
        <f t="shared" si="1"/>
        <v>0.27154997986068635</v>
      </c>
      <c r="H86" s="3">
        <f>VLOOKUP(B86,key!A:J,5,FALSE)</f>
        <v>8.6</v>
      </c>
      <c r="I86" s="3">
        <f>VLOOKUP(B86,key!A:J,8,FALSE)</f>
        <v>95</v>
      </c>
      <c r="J86" s="3">
        <f>VLOOKUP(B86,key!A:J,10,FALSE)</f>
        <v>4.2564799999999998</v>
      </c>
    </row>
    <row r="87" spans="1:10" x14ac:dyDescent="0.4">
      <c r="A87" s="3">
        <v>-10</v>
      </c>
      <c r="B87" s="3" t="s">
        <v>90</v>
      </c>
      <c r="C87" s="3" t="s">
        <v>541</v>
      </c>
      <c r="D87" s="3" t="s">
        <v>2</v>
      </c>
      <c r="E87" t="str">
        <f>VLOOKUP(B87,key!A:D,4,FALSE)</f>
        <v>D-heat_desiccation</v>
      </c>
      <c r="F87" s="3">
        <v>20.02763886404091</v>
      </c>
      <c r="G87" s="3">
        <f t="shared" si="1"/>
        <v>0.10063708417191623</v>
      </c>
      <c r="H87" s="3">
        <f>VLOOKUP(B87,key!A:J,5,FALSE)</f>
        <v>9.4</v>
      </c>
      <c r="I87" s="3">
        <f>VLOOKUP(B87,key!A:J,8,FALSE)</f>
        <v>100</v>
      </c>
      <c r="J87" s="3">
        <f>VLOOKUP(B87,key!A:J,10,FALSE)</f>
        <v>4.4561200000000003</v>
      </c>
    </row>
    <row r="88" spans="1:10" x14ac:dyDescent="0.4">
      <c r="A88" s="3">
        <v>-10</v>
      </c>
      <c r="B88" s="3" t="s">
        <v>125</v>
      </c>
      <c r="C88" s="3" t="s">
        <v>541</v>
      </c>
      <c r="D88" s="3" t="s">
        <v>2</v>
      </c>
      <c r="E88" t="str">
        <f>VLOOKUP(B88,key!A:D,4,FALSE)</f>
        <v>D-heat_desiccation</v>
      </c>
      <c r="F88" s="3">
        <v>32.571988354753131</v>
      </c>
      <c r="G88" s="3">
        <f t="shared" si="1"/>
        <v>0.20454415647084648</v>
      </c>
      <c r="H88" s="3">
        <f>VLOOKUP(B88,key!A:J,5,FALSE)</f>
        <v>9.1999999999999993</v>
      </c>
      <c r="I88" s="3">
        <f>VLOOKUP(B88,key!A:J,8,FALSE)</f>
        <v>78</v>
      </c>
      <c r="J88" s="3">
        <f>VLOOKUP(B88,key!A:J,10,FALSE)</f>
        <v>3.5656800000000004</v>
      </c>
    </row>
    <row r="89" spans="1:10" x14ac:dyDescent="0.4">
      <c r="A89" s="3">
        <v>-10</v>
      </c>
      <c r="B89" s="3" t="s">
        <v>123</v>
      </c>
      <c r="C89" s="3" t="s">
        <v>541</v>
      </c>
      <c r="D89" s="3" t="s">
        <v>2</v>
      </c>
      <c r="E89" t="str">
        <f>VLOOKUP(B89,key!A:D,4,FALSE)</f>
        <v>D-heat_desiccation</v>
      </c>
      <c r="F89" s="3">
        <v>31.550497427273683</v>
      </c>
      <c r="G89" s="3">
        <f t="shared" si="1"/>
        <v>0.24598747520553865</v>
      </c>
      <c r="H89" s="3">
        <f>VLOOKUP(B89,key!A:J,5,FALSE)</f>
        <v>7.9</v>
      </c>
      <c r="I89" s="3">
        <f>VLOOKUP(B89,key!A:J,8,FALSE)</f>
        <v>60</v>
      </c>
      <c r="J89" s="3">
        <f>VLOOKUP(B89,key!A:J,10,FALSE)</f>
        <v>2.8719600000000001</v>
      </c>
    </row>
    <row r="90" spans="1:10" x14ac:dyDescent="0.4">
      <c r="A90" s="3">
        <v>-10</v>
      </c>
      <c r="B90" s="3" t="s">
        <v>138</v>
      </c>
      <c r="C90" s="3" t="s">
        <v>541</v>
      </c>
      <c r="D90" s="3" t="s">
        <v>2</v>
      </c>
      <c r="E90" t="str">
        <f>VLOOKUP(B90,key!A:D,4,FALSE)</f>
        <v>D-heat_desiccation</v>
      </c>
      <c r="F90" s="3">
        <v>39.238140357512435</v>
      </c>
      <c r="G90" s="3">
        <f t="shared" si="1"/>
        <v>0.25032617784630234</v>
      </c>
      <c r="H90" s="3">
        <f>VLOOKUP(B90,key!A:J,5,FALSE)</f>
        <v>8.6999999999999993</v>
      </c>
      <c r="I90" s="3">
        <f>VLOOKUP(B90,key!A:J,8,FALSE)</f>
        <v>76</v>
      </c>
      <c r="J90" s="3">
        <f>VLOOKUP(B90,key!A:J,10,FALSE)</f>
        <v>3.5098400000000001</v>
      </c>
    </row>
    <row r="91" spans="1:10" x14ac:dyDescent="0.4">
      <c r="A91" s="3">
        <v>-10</v>
      </c>
      <c r="B91" s="3" t="s">
        <v>93</v>
      </c>
      <c r="C91" s="3" t="s">
        <v>541</v>
      </c>
      <c r="D91" s="3" t="s">
        <v>2</v>
      </c>
      <c r="E91" t="str">
        <f>VLOOKUP(B91,key!A:D,4,FALSE)</f>
        <v>D-heat_desiccation</v>
      </c>
      <c r="F91" s="3">
        <v>20.740623526396348</v>
      </c>
      <c r="G91" s="3">
        <f t="shared" si="1"/>
        <v>0.12968595856346737</v>
      </c>
      <c r="H91" s="3">
        <f>VLOOKUP(B91,key!A:J,5,FALSE)</f>
        <v>9.1999999999999993</v>
      </c>
      <c r="I91" s="3">
        <f>VLOOKUP(B91,key!A:J,8,FALSE)</f>
        <v>78</v>
      </c>
      <c r="J91" s="3">
        <f>VLOOKUP(B91,key!A:J,10,FALSE)</f>
        <v>3.5810800000000005</v>
      </c>
    </row>
    <row r="92" spans="1:10" x14ac:dyDescent="0.4">
      <c r="A92" s="3">
        <v>-10</v>
      </c>
      <c r="B92" s="3" t="s">
        <v>104</v>
      </c>
      <c r="C92" s="3" t="s">
        <v>541</v>
      </c>
      <c r="D92" s="3" t="s">
        <v>2</v>
      </c>
      <c r="E92" t="str">
        <f>VLOOKUP(B92,key!A:D,4,FALSE)</f>
        <v>D-heat_desiccation</v>
      </c>
      <c r="F92" s="3">
        <v>24.069176799345769</v>
      </c>
      <c r="G92" s="3">
        <f t="shared" si="1"/>
        <v>0.15128603806938515</v>
      </c>
      <c r="H92" s="3">
        <f>VLOOKUP(B92,key!A:J,5,FALSE)</f>
        <v>8.1</v>
      </c>
      <c r="I92" s="3">
        <f>VLOOKUP(B92,key!A:J,8,FALSE)</f>
        <v>78</v>
      </c>
      <c r="J92" s="3">
        <f>VLOOKUP(B92,key!A:J,10,FALSE)</f>
        <v>3.5624400000000001</v>
      </c>
    </row>
    <row r="93" spans="1:10" x14ac:dyDescent="0.4">
      <c r="A93" s="3">
        <v>-10</v>
      </c>
      <c r="B93" s="3" t="s">
        <v>66</v>
      </c>
      <c r="C93" s="3" t="s">
        <v>541</v>
      </c>
      <c r="D93" s="3" t="s">
        <v>2</v>
      </c>
      <c r="E93" t="str">
        <f>VLOOKUP(B93,key!A:D,4,FALSE)</f>
        <v>D-heat_desiccation</v>
      </c>
      <c r="F93" s="3">
        <v>15.154884819731336</v>
      </c>
      <c r="G93" s="3">
        <f t="shared" si="1"/>
        <v>0.14169721279120545</v>
      </c>
      <c r="H93" s="3">
        <f>VLOOKUP(B93,key!A:J,5,FALSE)</f>
        <v>7.7</v>
      </c>
      <c r="I93" s="3">
        <f>VLOOKUP(B93,key!A:J,8,FALSE)</f>
        <v>48</v>
      </c>
      <c r="J93" s="3">
        <f>VLOOKUP(B93,key!A:J,10,FALSE)</f>
        <v>2.3948400000000003</v>
      </c>
    </row>
    <row r="94" spans="1:10" x14ac:dyDescent="0.4">
      <c r="A94" s="3">
        <v>-10</v>
      </c>
      <c r="B94" s="3" t="s">
        <v>135</v>
      </c>
      <c r="C94" s="3" t="s">
        <v>541</v>
      </c>
      <c r="D94" s="3" t="s">
        <v>2</v>
      </c>
      <c r="E94" t="str">
        <f>VLOOKUP(B94,key!A:D,4,FALSE)</f>
        <v>D-heat_desiccation</v>
      </c>
      <c r="F94" s="3">
        <v>38.085115846722204</v>
      </c>
      <c r="G94" s="3">
        <f t="shared" si="1"/>
        <v>0.26970877004121757</v>
      </c>
      <c r="H94" s="3">
        <f>VLOOKUP(B94,key!A:J,5,FALSE)</f>
        <v>9.6</v>
      </c>
      <c r="I94" s="3">
        <f>VLOOKUP(B94,key!A:J,8,FALSE)</f>
        <v>68</v>
      </c>
      <c r="J94" s="3">
        <f>VLOOKUP(B94,key!A:J,10,FALSE)</f>
        <v>3.16188</v>
      </c>
    </row>
    <row r="95" spans="1:10" x14ac:dyDescent="0.4">
      <c r="A95" s="3">
        <v>-10</v>
      </c>
      <c r="B95" s="3" t="s">
        <v>131</v>
      </c>
      <c r="C95" s="3" t="s">
        <v>541</v>
      </c>
      <c r="D95" s="3" t="s">
        <v>2</v>
      </c>
      <c r="E95" t="str">
        <f>VLOOKUP(B95,key!A:D,4,FALSE)</f>
        <v>D-heat_desiccation</v>
      </c>
      <c r="F95" s="3">
        <v>36.089342417906977</v>
      </c>
      <c r="G95" s="3">
        <f t="shared" si="1"/>
        <v>0.19203489501430787</v>
      </c>
      <c r="H95" s="3">
        <f>VLOOKUP(B95,key!A:J,5,FALSE)</f>
        <v>9.4</v>
      </c>
      <c r="I95" s="3">
        <f>VLOOKUP(B95,key!A:J,8,FALSE)</f>
        <v>94</v>
      </c>
      <c r="J95" s="3">
        <f>VLOOKUP(B95,key!A:J,10,FALSE)</f>
        <v>4.2080800000000007</v>
      </c>
    </row>
    <row r="96" spans="1:10" x14ac:dyDescent="0.4">
      <c r="A96" s="3">
        <v>-10</v>
      </c>
      <c r="B96" s="3" t="s">
        <v>32</v>
      </c>
      <c r="C96" s="3" t="s">
        <v>541</v>
      </c>
      <c r="D96" s="3" t="s">
        <v>2</v>
      </c>
      <c r="E96" t="str">
        <f>VLOOKUP(B96,key!A:D,4,FALSE)</f>
        <v>D-heat_desiccation</v>
      </c>
      <c r="F96" s="3">
        <v>9.0888921888259517</v>
      </c>
      <c r="G96" s="3">
        <f t="shared" si="1"/>
        <v>7.8763278022605757E-2</v>
      </c>
      <c r="H96" s="3">
        <f>VLOOKUP(B96,key!A:J,5,FALSE)</f>
        <v>8.3000000000000007</v>
      </c>
      <c r="I96" s="3">
        <f>VLOOKUP(B96,key!A:J,8,FALSE)</f>
        <v>53</v>
      </c>
      <c r="J96" s="3">
        <f>VLOOKUP(B96,key!A:J,10,FALSE)</f>
        <v>2.5838800000000002</v>
      </c>
    </row>
    <row r="97" spans="1:10" x14ac:dyDescent="0.4">
      <c r="A97" s="3">
        <v>-10</v>
      </c>
      <c r="B97" s="3" t="s">
        <v>111</v>
      </c>
      <c r="C97" s="3" t="s">
        <v>541</v>
      </c>
      <c r="D97" s="3" t="s">
        <v>2</v>
      </c>
      <c r="E97" t="str">
        <f>VLOOKUP(B97,key!A:D,4,FALSE)</f>
        <v>D-heat_desiccation</v>
      </c>
      <c r="F97" s="3">
        <v>27.350979133116368</v>
      </c>
      <c r="G97" s="3">
        <f t="shared" si="1"/>
        <v>0.26427558729277195</v>
      </c>
      <c r="H97" s="3">
        <f>VLOOKUP(B97,key!A:J,5,FALSE)</f>
        <v>8.8000000000000007</v>
      </c>
      <c r="I97" s="3">
        <f>VLOOKUP(B97,key!A:J,8,FALSE)</f>
        <v>46</v>
      </c>
      <c r="J97" s="3">
        <f>VLOOKUP(B97,key!A:J,10,FALSE)</f>
        <v>2.3174000000000001</v>
      </c>
    </row>
    <row r="98" spans="1:10" x14ac:dyDescent="0.4">
      <c r="A98" s="3">
        <v>-10</v>
      </c>
      <c r="B98" s="3" t="s">
        <v>77</v>
      </c>
      <c r="C98" s="3" t="s">
        <v>541</v>
      </c>
      <c r="D98" s="3" t="s">
        <v>2</v>
      </c>
      <c r="E98" t="str">
        <f>VLOOKUP(B98,key!A:D,4,FALSE)</f>
        <v>D-heat_desiccation</v>
      </c>
      <c r="F98" s="3">
        <v>16.980441386552087</v>
      </c>
      <c r="G98" s="3">
        <f t="shared" si="1"/>
        <v>0.10998533110106712</v>
      </c>
      <c r="H98" s="3">
        <f>VLOOKUP(B98,key!A:J,5,FALSE)</f>
        <v>8.6999999999999993</v>
      </c>
      <c r="I98" s="3">
        <f>VLOOKUP(B98,key!A:J,8,FALSE)</f>
        <v>75</v>
      </c>
      <c r="J98" s="3">
        <f>VLOOKUP(B98,key!A:J,10,FALSE)</f>
        <v>3.4570000000000003</v>
      </c>
    </row>
    <row r="99" spans="1:10" x14ac:dyDescent="0.4">
      <c r="A99" s="3">
        <v>-10</v>
      </c>
      <c r="B99" s="3" t="s">
        <v>37</v>
      </c>
      <c r="C99" s="3" t="s">
        <v>541</v>
      </c>
      <c r="D99" s="3" t="s">
        <v>2</v>
      </c>
      <c r="E99" t="str">
        <f>VLOOKUP(B99,key!A:D,4,FALSE)</f>
        <v>D-heat_desiccation</v>
      </c>
      <c r="F99" s="3">
        <v>11.017247130694784</v>
      </c>
      <c r="G99" s="3">
        <f t="shared" si="1"/>
        <v>0.11047838549679838</v>
      </c>
      <c r="H99" s="3">
        <f>VLOOKUP(B99,key!A:J,5,FALSE)</f>
        <v>7.2</v>
      </c>
      <c r="I99" s="3">
        <f>VLOOKUP(B99,key!A:J,8,FALSE)</f>
        <v>44</v>
      </c>
      <c r="J99" s="3">
        <f>VLOOKUP(B99,key!A:J,10,FALSE)</f>
        <v>2.2329600000000003</v>
      </c>
    </row>
    <row r="100" spans="1:10" x14ac:dyDescent="0.4">
      <c r="A100" s="3">
        <v>-10</v>
      </c>
      <c r="B100" s="3" t="s">
        <v>25</v>
      </c>
      <c r="C100" s="3" t="s">
        <v>541</v>
      </c>
      <c r="D100" s="3" t="s">
        <v>2</v>
      </c>
      <c r="E100" t="str">
        <f>VLOOKUP(B100,key!A:D,4,FALSE)</f>
        <v>D-heat_desiccation</v>
      </c>
      <c r="F100" s="3">
        <v>8.2866928037065577</v>
      </c>
      <c r="G100" s="3">
        <f t="shared" si="1"/>
        <v>3.7296051001274776E-2</v>
      </c>
      <c r="H100" s="3">
        <f>VLOOKUP(B100,key!A:J,5,FALSE)</f>
        <v>11</v>
      </c>
      <c r="I100" s="3">
        <f>VLOOKUP(B100,key!A:J,8,FALSE)</f>
        <v>113</v>
      </c>
      <c r="J100" s="3">
        <f>VLOOKUP(B100,key!A:J,10,FALSE)</f>
        <v>4.9751200000000004</v>
      </c>
    </row>
    <row r="101" spans="1:10" x14ac:dyDescent="0.4">
      <c r="A101" s="3">
        <v>-10</v>
      </c>
      <c r="B101" s="3" t="s">
        <v>114</v>
      </c>
      <c r="C101" s="3" t="s">
        <v>541</v>
      </c>
      <c r="D101" s="3" t="s">
        <v>2</v>
      </c>
      <c r="E101" t="str">
        <f>VLOOKUP(B101,key!A:D,4,FALSE)</f>
        <v>D-heat_desiccation</v>
      </c>
      <c r="F101" s="3">
        <v>28.808081030247848</v>
      </c>
      <c r="G101" s="3">
        <f t="shared" si="1"/>
        <v>0.19903333954002664</v>
      </c>
      <c r="H101" s="3">
        <f>VLOOKUP(B101,key!A:J,5,FALSE)</f>
        <v>8.3000000000000007</v>
      </c>
      <c r="I101" s="3">
        <f>VLOOKUP(B101,key!A:J,8,FALSE)</f>
        <v>70</v>
      </c>
      <c r="J101" s="3">
        <f>VLOOKUP(B101,key!A:J,10,FALSE)</f>
        <v>3.2409600000000003</v>
      </c>
    </row>
    <row r="102" spans="1:10" x14ac:dyDescent="0.4">
      <c r="A102" s="3">
        <v>-10</v>
      </c>
      <c r="B102" s="3" t="s">
        <v>103</v>
      </c>
      <c r="C102" s="3" t="s">
        <v>541</v>
      </c>
      <c r="D102" s="3" t="s">
        <v>2</v>
      </c>
      <c r="E102" t="str">
        <f>VLOOKUP(B102,key!A:D,4,FALSE)</f>
        <v>D-heat_desiccation</v>
      </c>
      <c r="F102" s="3">
        <v>24.061317333892106</v>
      </c>
      <c r="G102" s="3">
        <f t="shared" si="1"/>
        <v>0.1093020058905171</v>
      </c>
      <c r="H102" s="3">
        <f>VLOOKUP(B102,key!A:J,5,FALSE)</f>
        <v>9.6</v>
      </c>
      <c r="I102" s="3">
        <f>VLOOKUP(B102,key!A:J,8,FALSE)</f>
        <v>112</v>
      </c>
      <c r="J102" s="3">
        <f>VLOOKUP(B102,key!A:J,10,FALSE)</f>
        <v>4.9292000000000007</v>
      </c>
    </row>
    <row r="103" spans="1:10" x14ac:dyDescent="0.4">
      <c r="A103" s="3">
        <v>-10</v>
      </c>
      <c r="B103" s="3" t="s">
        <v>81</v>
      </c>
      <c r="C103" s="3" t="s">
        <v>541</v>
      </c>
      <c r="D103" s="3" t="s">
        <v>2</v>
      </c>
      <c r="E103" t="str">
        <f>VLOOKUP(B103,key!A:D,4,FALSE)</f>
        <v>D-heat_desiccation</v>
      </c>
      <c r="F103" s="3">
        <v>17.396462992574982</v>
      </c>
      <c r="G103" s="3">
        <f t="shared" si="1"/>
        <v>6.4118401898083391E-2</v>
      </c>
      <c r="H103" s="3">
        <f>VLOOKUP(B103,key!A:J,5,FALSE)</f>
        <v>11.2</v>
      </c>
      <c r="I103" s="3">
        <f>VLOOKUP(B103,key!A:J,8,FALSE)</f>
        <v>140</v>
      </c>
      <c r="J103" s="3">
        <f>VLOOKUP(B103,key!A:J,10,FALSE)</f>
        <v>6.0752400000000009</v>
      </c>
    </row>
    <row r="104" spans="1:10" x14ac:dyDescent="0.4">
      <c r="A104" s="3">
        <v>-10</v>
      </c>
      <c r="B104" s="3" t="s">
        <v>99</v>
      </c>
      <c r="C104" s="3" t="s">
        <v>541</v>
      </c>
      <c r="D104" s="3" t="s">
        <v>2</v>
      </c>
      <c r="E104" t="str">
        <f>VLOOKUP(B104,key!A:D,4,FALSE)</f>
        <v>D-heat_desiccation</v>
      </c>
      <c r="F104" s="3">
        <v>23.178147651014797</v>
      </c>
      <c r="G104" s="3">
        <f t="shared" si="1"/>
        <v>0.14919847959333937</v>
      </c>
      <c r="H104" s="3">
        <f>VLOOKUP(B104,key!A:J,5,FALSE)</f>
        <v>7.8</v>
      </c>
      <c r="I104" s="3">
        <f>VLOOKUP(B104,key!A:J,8,FALSE)</f>
        <v>75</v>
      </c>
      <c r="J104" s="3">
        <f>VLOOKUP(B104,key!A:J,10,FALSE)</f>
        <v>3.4785600000000003</v>
      </c>
    </row>
    <row r="105" spans="1:10" x14ac:dyDescent="0.4">
      <c r="A105" s="3">
        <v>-10</v>
      </c>
      <c r="B105" s="3" t="s">
        <v>164</v>
      </c>
      <c r="C105" s="3" t="s">
        <v>541</v>
      </c>
      <c r="D105" s="3" t="s">
        <v>2</v>
      </c>
      <c r="E105" t="str">
        <f>VLOOKUP(B105,key!A:D,4,FALSE)</f>
        <v>D-heat_desiccation</v>
      </c>
      <c r="F105" s="3">
        <v>48.431055844295827</v>
      </c>
      <c r="G105" s="3">
        <f t="shared" si="1"/>
        <v>0.3360589964493132</v>
      </c>
      <c r="H105" s="3">
        <f>VLOOKUP(B105,key!A:J,5,FALSE)</f>
        <v>7.7</v>
      </c>
      <c r="I105" s="3">
        <f>VLOOKUP(B105,key!A:J,8,FALSE)</f>
        <v>69</v>
      </c>
      <c r="J105" s="3">
        <f>VLOOKUP(B105,key!A:J,10,FALSE)</f>
        <v>3.2269600000000001</v>
      </c>
    </row>
    <row r="106" spans="1:10" x14ac:dyDescent="0.4">
      <c r="A106" s="3">
        <v>-10</v>
      </c>
      <c r="B106" s="3" t="s">
        <v>170</v>
      </c>
      <c r="C106" s="3" t="s">
        <v>541</v>
      </c>
      <c r="D106" s="3" t="s">
        <v>2</v>
      </c>
      <c r="E106" t="str">
        <f>VLOOKUP(B106,key!A:D,4,FALSE)</f>
        <v>D-heat_desiccation</v>
      </c>
      <c r="F106" s="3">
        <v>50.82960747043424</v>
      </c>
      <c r="G106" s="3">
        <f t="shared" si="1"/>
        <v>0.4098274327654981</v>
      </c>
      <c r="H106" s="3">
        <f>VLOOKUP(B106,key!A:J,5,FALSE)</f>
        <v>7.6</v>
      </c>
      <c r="I106" s="3">
        <f>VLOOKUP(B106,key!A:J,8,FALSE)</f>
        <v>58</v>
      </c>
      <c r="J106" s="3">
        <f>VLOOKUP(B106,key!A:J,10,FALSE)</f>
        <v>2.7771600000000003</v>
      </c>
    </row>
    <row r="107" spans="1:10" x14ac:dyDescent="0.4">
      <c r="A107" s="3">
        <v>-10</v>
      </c>
      <c r="B107" s="3" t="s">
        <v>163</v>
      </c>
      <c r="C107" s="3" t="s">
        <v>541</v>
      </c>
      <c r="D107" s="3" t="s">
        <v>2</v>
      </c>
      <c r="E107" t="str">
        <f>VLOOKUP(B107,key!A:D,4,FALSE)</f>
        <v>D-heat_desiccation</v>
      </c>
      <c r="F107" s="3">
        <v>48.13041917773279</v>
      </c>
      <c r="G107" s="3">
        <f t="shared" si="1"/>
        <v>0.40573646657690715</v>
      </c>
      <c r="H107" s="3">
        <f>VLOOKUP(B107,key!A:J,5,FALSE)</f>
        <v>7.6</v>
      </c>
      <c r="I107" s="3">
        <f>VLOOKUP(B107,key!A:J,8,FALSE)</f>
        <v>55</v>
      </c>
      <c r="J107" s="3">
        <f>VLOOKUP(B107,key!A:J,10,FALSE)</f>
        <v>2.6562000000000001</v>
      </c>
    </row>
    <row r="108" spans="1:10" x14ac:dyDescent="0.4">
      <c r="A108" s="3">
        <v>-10</v>
      </c>
      <c r="B108" s="3" t="s">
        <v>146</v>
      </c>
      <c r="C108" s="3" t="s">
        <v>541</v>
      </c>
      <c r="D108" s="3" t="s">
        <v>2</v>
      </c>
      <c r="E108" t="str">
        <f>VLOOKUP(B108,key!A:D,4,FALSE)</f>
        <v>D-heat_desiccation</v>
      </c>
      <c r="F108" s="3">
        <v>40.872168852868228</v>
      </c>
      <c r="G108" s="3">
        <f t="shared" si="1"/>
        <v>0.27842476763013008</v>
      </c>
      <c r="H108" s="3">
        <f>VLOOKUP(B108,key!A:J,5,FALSE)</f>
        <v>10</v>
      </c>
      <c r="I108" s="3">
        <f>VLOOKUP(B108,key!A:J,8,FALSE)</f>
        <v>71</v>
      </c>
      <c r="J108" s="3">
        <f>VLOOKUP(B108,key!A:J,10,FALSE)</f>
        <v>3.2870400000000002</v>
      </c>
    </row>
    <row r="109" spans="1:10" x14ac:dyDescent="0.4">
      <c r="A109" s="3">
        <v>-10</v>
      </c>
      <c r="B109" s="3" t="s">
        <v>126</v>
      </c>
      <c r="C109" s="3" t="s">
        <v>541</v>
      </c>
      <c r="D109" s="3" t="s">
        <v>2</v>
      </c>
      <c r="E109" t="str">
        <f>VLOOKUP(B109,key!A:D,4,FALSE)</f>
        <v>D-heat_desiccation</v>
      </c>
      <c r="F109" s="3">
        <v>32.709930944612836</v>
      </c>
      <c r="G109" s="3">
        <f t="shared" si="1"/>
        <v>0.18071963449110329</v>
      </c>
      <c r="H109" s="3">
        <f>VLOOKUP(B109,key!A:J,5,FALSE)</f>
        <v>8.6999999999999993</v>
      </c>
      <c r="I109" s="3">
        <f>VLOOKUP(B109,key!A:J,8,FALSE)</f>
        <v>90</v>
      </c>
      <c r="J109" s="3">
        <f>VLOOKUP(B109,key!A:J,10,FALSE)</f>
        <v>4.0528399999999998</v>
      </c>
    </row>
    <row r="110" spans="1:10" x14ac:dyDescent="0.4">
      <c r="A110" s="3">
        <v>-10</v>
      </c>
      <c r="B110" s="3" t="s">
        <v>39</v>
      </c>
      <c r="C110" s="3" t="s">
        <v>541</v>
      </c>
      <c r="D110" s="3" t="s">
        <v>2</v>
      </c>
      <c r="E110" t="str">
        <f>VLOOKUP(B110,key!A:D,4,FALSE)</f>
        <v>D-heat_desiccation</v>
      </c>
      <c r="F110" s="3">
        <v>11.137276085222823</v>
      </c>
      <c r="G110" s="3">
        <f t="shared" si="1"/>
        <v>5.6736919572194816E-2</v>
      </c>
      <c r="H110" s="3">
        <f>VLOOKUP(B110,key!A:J,5,FALSE)</f>
        <v>10.8</v>
      </c>
      <c r="I110" s="3">
        <f>VLOOKUP(B110,key!A:J,8,FALSE)</f>
        <v>98</v>
      </c>
      <c r="J110" s="3">
        <f>VLOOKUP(B110,key!A:J,10,FALSE)</f>
        <v>4.3954000000000004</v>
      </c>
    </row>
    <row r="111" spans="1:10" x14ac:dyDescent="0.4">
      <c r="A111" s="3">
        <v>-10</v>
      </c>
      <c r="B111" s="3" t="s">
        <v>141</v>
      </c>
      <c r="C111" s="3" t="s">
        <v>541</v>
      </c>
      <c r="D111" s="3" t="s">
        <v>2</v>
      </c>
      <c r="E111" t="str">
        <f>VLOOKUP(B111,key!A:D,4,FALSE)</f>
        <v>D-heat_desiccation</v>
      </c>
      <c r="F111" s="3">
        <v>40.114645894083239</v>
      </c>
      <c r="G111" s="3">
        <f t="shared" si="1"/>
        <v>0.32444922679591026</v>
      </c>
      <c r="H111" s="3">
        <f>VLOOKUP(B111,key!A:J,5,FALSE)</f>
        <v>8</v>
      </c>
      <c r="I111" s="3">
        <f>VLOOKUP(B111,key!A:J,8,FALSE)</f>
        <v>58</v>
      </c>
      <c r="J111" s="3">
        <f>VLOOKUP(B111,key!A:J,10,FALSE)</f>
        <v>2.7684800000000003</v>
      </c>
    </row>
    <row r="112" spans="1:10" x14ac:dyDescent="0.4">
      <c r="A112" s="3">
        <v>-10</v>
      </c>
      <c r="B112" s="3" t="s">
        <v>76</v>
      </c>
      <c r="C112" s="3" t="s">
        <v>541</v>
      </c>
      <c r="D112" s="3" t="s">
        <v>2</v>
      </c>
      <c r="E112" t="str">
        <f>VLOOKUP(B112,key!A:D,4,FALSE)</f>
        <v>D-heat_desiccation</v>
      </c>
      <c r="F112" s="3">
        <v>16.941851268311098</v>
      </c>
      <c r="G112" s="3">
        <f t="shared" si="1"/>
        <v>0.11839754158379991</v>
      </c>
      <c r="H112" s="3">
        <f>VLOOKUP(B112,key!A:J,5,FALSE)</f>
        <v>9</v>
      </c>
      <c r="I112" s="3">
        <f>VLOOKUP(B112,key!A:J,8,FALSE)</f>
        <v>69</v>
      </c>
      <c r="J112" s="3">
        <f>VLOOKUP(B112,key!A:J,10,FALSE)</f>
        <v>3.2040800000000003</v>
      </c>
    </row>
    <row r="113" spans="1:10" x14ac:dyDescent="0.4">
      <c r="A113" s="3">
        <v>-10</v>
      </c>
      <c r="B113" s="3" t="s">
        <v>139</v>
      </c>
      <c r="C113" s="3" t="s">
        <v>541</v>
      </c>
      <c r="D113" s="3" t="s">
        <v>2</v>
      </c>
      <c r="E113" t="str">
        <f>VLOOKUP(B113,key!A:D,4,FALSE)</f>
        <v>D-heat_desiccation</v>
      </c>
      <c r="F113" s="3">
        <v>39.508868363230548</v>
      </c>
      <c r="G113" s="3">
        <f t="shared" si="1"/>
        <v>0.18810052515223519</v>
      </c>
      <c r="H113" s="3">
        <f>VLOOKUP(B113,key!A:J,5,FALSE)</f>
        <v>8.6</v>
      </c>
      <c r="I113" s="3">
        <f>VLOOKUP(B113,key!A:J,8,FALSE)</f>
        <v>106</v>
      </c>
      <c r="J113" s="3">
        <f>VLOOKUP(B113,key!A:J,10,FALSE)</f>
        <v>4.7031600000000005</v>
      </c>
    </row>
    <row r="114" spans="1:10" x14ac:dyDescent="0.4">
      <c r="A114" s="3">
        <v>-10</v>
      </c>
      <c r="B114" s="3" t="s">
        <v>168</v>
      </c>
      <c r="C114" s="3" t="s">
        <v>541</v>
      </c>
      <c r="D114" s="3" t="s">
        <v>2</v>
      </c>
      <c r="E114" t="str">
        <f>VLOOKUP(B114,key!A:D,4,FALSE)</f>
        <v>D-heat_desiccation</v>
      </c>
      <c r="F114" s="3">
        <v>50.671353310756103</v>
      </c>
      <c r="G114" s="3">
        <f t="shared" si="1"/>
        <v>0.2889496442237609</v>
      </c>
      <c r="H114" s="3">
        <f>VLOOKUP(B114,key!A:J,5,FALSE)</f>
        <v>8.9</v>
      </c>
      <c r="I114" s="3">
        <f>VLOOKUP(B114,key!A:J,8,FALSE)</f>
        <v>87</v>
      </c>
      <c r="J114" s="3">
        <f>VLOOKUP(B114,key!A:J,10,FALSE)</f>
        <v>3.9266800000000002</v>
      </c>
    </row>
    <row r="115" spans="1:10" x14ac:dyDescent="0.4">
      <c r="A115" s="3">
        <v>-10</v>
      </c>
      <c r="B115" s="3" t="s">
        <v>65</v>
      </c>
      <c r="C115" s="3" t="s">
        <v>541</v>
      </c>
      <c r="D115" s="3" t="s">
        <v>2</v>
      </c>
      <c r="E115" t="str">
        <f>VLOOKUP(B115,key!A:D,4,FALSE)</f>
        <v>D-heat_desiccation</v>
      </c>
      <c r="F115" s="3">
        <v>15.108723273899045</v>
      </c>
      <c r="G115" s="3">
        <f t="shared" si="1"/>
        <v>0.1125923620527728</v>
      </c>
      <c r="H115" s="3">
        <f>VLOOKUP(B115,key!A:J,5,FALSE)</f>
        <v>8</v>
      </c>
      <c r="I115" s="3">
        <f>VLOOKUP(B115,key!A:J,8,FALSE)</f>
        <v>64</v>
      </c>
      <c r="J115" s="3">
        <f>VLOOKUP(B115,key!A:J,10,FALSE)</f>
        <v>3.0047200000000003</v>
      </c>
    </row>
    <row r="116" spans="1:10" x14ac:dyDescent="0.4">
      <c r="A116" s="3">
        <v>-10</v>
      </c>
      <c r="B116" s="3" t="s">
        <v>36</v>
      </c>
      <c r="C116" s="3" t="s">
        <v>541</v>
      </c>
      <c r="D116" s="3" t="s">
        <v>2</v>
      </c>
      <c r="E116" t="str">
        <f>VLOOKUP(B116,key!A:D,4,FALSE)</f>
        <v>D-heat_desiccation</v>
      </c>
      <c r="F116" s="3">
        <v>10.547659926681689</v>
      </c>
      <c r="G116" s="3">
        <f t="shared" si="1"/>
        <v>6.4415032724038285E-2</v>
      </c>
      <c r="H116" s="3">
        <f>VLOOKUP(B116,key!A:J,5,FALSE)</f>
        <v>9.6</v>
      </c>
      <c r="I116" s="3">
        <f>VLOOKUP(B116,key!A:J,8,FALSE)</f>
        <v>80</v>
      </c>
      <c r="J116" s="3">
        <f>VLOOKUP(B116,key!A:J,10,FALSE)</f>
        <v>3.6665200000000002</v>
      </c>
    </row>
    <row r="117" spans="1:10" x14ac:dyDescent="0.4">
      <c r="A117" s="3">
        <v>-10</v>
      </c>
      <c r="B117" s="3" t="s">
        <v>23</v>
      </c>
      <c r="C117" s="3" t="s">
        <v>541</v>
      </c>
      <c r="D117" s="3" t="s">
        <v>2</v>
      </c>
      <c r="E117" t="str">
        <f>VLOOKUP(B117,key!A:D,4,FALSE)</f>
        <v>D-heat_desiccation</v>
      </c>
      <c r="F117" s="3">
        <v>7.8912246599982723</v>
      </c>
      <c r="G117" s="3">
        <f t="shared" si="1"/>
        <v>5.7024102147916471E-2</v>
      </c>
      <c r="H117" s="3">
        <f>VLOOKUP(B117,key!A:J,5,FALSE)</f>
        <v>7.9</v>
      </c>
      <c r="I117" s="3">
        <f>VLOOKUP(B117,key!A:J,8,FALSE)</f>
        <v>66</v>
      </c>
      <c r="J117" s="3">
        <f>VLOOKUP(B117,key!A:J,10,FALSE)</f>
        <v>3.0986400000000001</v>
      </c>
    </row>
    <row r="118" spans="1:10" x14ac:dyDescent="0.4">
      <c r="A118" s="3">
        <v>-10</v>
      </c>
      <c r="B118" s="3" t="s">
        <v>82</v>
      </c>
      <c r="C118" s="3" t="s">
        <v>541</v>
      </c>
      <c r="D118" s="3" t="s">
        <v>2</v>
      </c>
      <c r="E118" t="str">
        <f>VLOOKUP(B118,key!A:D,4,FALSE)</f>
        <v>D-heat_desiccation</v>
      </c>
      <c r="F118" s="3">
        <v>17.709353569572784</v>
      </c>
      <c r="G118" s="3">
        <f t="shared" si="1"/>
        <v>0.12168456753375891</v>
      </c>
      <c r="H118" s="3">
        <f>VLOOKUP(B118,key!A:J,5,FALSE)</f>
        <v>11</v>
      </c>
      <c r="I118" s="3">
        <f>VLOOKUP(B118,key!A:J,8,FALSE)</f>
        <v>70</v>
      </c>
      <c r="J118" s="3">
        <f>VLOOKUP(B118,key!A:J,10,FALSE)</f>
        <v>3.2587600000000001</v>
      </c>
    </row>
    <row r="119" spans="1:10" x14ac:dyDescent="0.4">
      <c r="A119" s="3">
        <v>-10</v>
      </c>
      <c r="B119" s="3" t="s">
        <v>22</v>
      </c>
      <c r="C119" s="3" t="s">
        <v>541</v>
      </c>
      <c r="D119" s="3" t="s">
        <v>2</v>
      </c>
      <c r="E119" t="str">
        <f>VLOOKUP(B119,key!A:D,4,FALSE)</f>
        <v>D-heat_desiccation</v>
      </c>
      <c r="F119" s="3">
        <v>7.7543499081252492</v>
      </c>
      <c r="G119" s="3">
        <f t="shared" si="1"/>
        <v>5.8633419852340808E-2</v>
      </c>
      <c r="H119" s="3">
        <f>VLOOKUP(B119,key!A:J,5,FALSE)</f>
        <v>7.9</v>
      </c>
      <c r="I119" s="3">
        <f>VLOOKUP(B119,key!A:J,8,FALSE)</f>
        <v>63</v>
      </c>
      <c r="J119" s="3">
        <f>VLOOKUP(B119,key!A:J,10,FALSE)</f>
        <v>2.9613200000000002</v>
      </c>
    </row>
    <row r="120" spans="1:10" x14ac:dyDescent="0.4">
      <c r="A120" s="3">
        <v>-10</v>
      </c>
      <c r="B120" s="3" t="s">
        <v>47</v>
      </c>
      <c r="C120" s="3" t="s">
        <v>541</v>
      </c>
      <c r="D120" s="3" t="s">
        <v>2</v>
      </c>
      <c r="E120" t="str">
        <f>VLOOKUP(B120,key!A:D,4,FALSE)</f>
        <v>D-heat_desiccation</v>
      </c>
      <c r="F120" s="3">
        <v>12.292417355714974</v>
      </c>
      <c r="G120" s="3">
        <f t="shared" si="1"/>
        <v>9.7101191037689966E-2</v>
      </c>
      <c r="H120" s="3">
        <f>VLOOKUP(B120,key!A:J,5,FALSE)</f>
        <v>8.4</v>
      </c>
      <c r="I120" s="3">
        <f>VLOOKUP(B120,key!A:J,8,FALSE)</f>
        <v>59</v>
      </c>
      <c r="J120" s="3">
        <f>VLOOKUP(B120,key!A:J,10,FALSE)</f>
        <v>2.8346400000000003</v>
      </c>
    </row>
    <row r="121" spans="1:10" x14ac:dyDescent="0.4">
      <c r="A121" s="3">
        <v>-10</v>
      </c>
      <c r="B121" s="3" t="s">
        <v>52</v>
      </c>
      <c r="C121" s="3" t="s">
        <v>541</v>
      </c>
      <c r="D121" s="3" t="s">
        <v>2</v>
      </c>
      <c r="E121" t="str">
        <f>VLOOKUP(B121,key!A:D,4,FALSE)</f>
        <v>D-heat_desiccation</v>
      </c>
      <c r="F121" s="3">
        <v>12.886035509664396</v>
      </c>
      <c r="G121" s="3">
        <f t="shared" si="1"/>
        <v>8.0982032488567043E-2</v>
      </c>
      <c r="H121" s="3">
        <f>VLOOKUP(B121,key!A:J,5,FALSE)</f>
        <v>9.8000000000000007</v>
      </c>
      <c r="I121" s="3">
        <f>VLOOKUP(B121,key!A:J,8,FALSE)</f>
        <v>78</v>
      </c>
      <c r="J121" s="3">
        <f>VLOOKUP(B121,key!A:J,10,FALSE)</f>
        <v>3.5630000000000002</v>
      </c>
    </row>
    <row r="122" spans="1:10" x14ac:dyDescent="0.4">
      <c r="A122" s="3">
        <v>-10</v>
      </c>
      <c r="B122" s="3" t="s">
        <v>11</v>
      </c>
      <c r="C122" s="3" t="s">
        <v>541</v>
      </c>
      <c r="D122" s="3" t="s">
        <v>1</v>
      </c>
      <c r="E122" t="str">
        <f>VLOOKUP(B122,key!A:D,4,FALSE)</f>
        <v>T-heat_desiccation</v>
      </c>
      <c r="F122" s="3">
        <v>10.658423150275013</v>
      </c>
      <c r="G122" s="3">
        <f t="shared" si="1"/>
        <v>4.7131194424327776E-2</v>
      </c>
      <c r="H122" s="3">
        <f>VLOOKUP(B122,key!A:J,5,FALSE)</f>
        <v>8.9</v>
      </c>
      <c r="I122" s="3">
        <f>VLOOKUP(B122,key!A:J,8,FALSE)</f>
        <v>115</v>
      </c>
      <c r="J122" s="3">
        <f>VLOOKUP(B122,key!A:J,10,FALSE)</f>
        <v>5.06372</v>
      </c>
    </row>
    <row r="123" spans="1:10" x14ac:dyDescent="0.4">
      <c r="A123" s="3">
        <v>-10</v>
      </c>
      <c r="B123" s="3" t="s">
        <v>21</v>
      </c>
      <c r="C123" s="3" t="s">
        <v>541</v>
      </c>
      <c r="D123" s="3" t="s">
        <v>1</v>
      </c>
      <c r="E123" t="str">
        <f>VLOOKUP(B123,key!A:D,4,FALSE)</f>
        <v>T-heat_desiccation</v>
      </c>
      <c r="F123" s="3">
        <v>7.4119181523084876</v>
      </c>
      <c r="G123" s="3">
        <f t="shared" si="1"/>
        <v>6.2227125996190763E-2</v>
      </c>
      <c r="H123" s="3">
        <f>VLOOKUP(B123,key!A:J,5,FALSE)</f>
        <v>6.8</v>
      </c>
      <c r="I123" s="3">
        <f>VLOOKUP(B123,key!A:J,8,FALSE)</f>
        <v>55</v>
      </c>
      <c r="J123" s="3">
        <f>VLOOKUP(B123,key!A:J,10,FALSE)</f>
        <v>2.6670800000000003</v>
      </c>
    </row>
    <row r="124" spans="1:10" x14ac:dyDescent="0.4">
      <c r="A124" s="3">
        <v>-10</v>
      </c>
      <c r="B124" s="3" t="s">
        <v>16</v>
      </c>
      <c r="C124" s="3" t="s">
        <v>541</v>
      </c>
      <c r="D124" s="3" t="s">
        <v>1</v>
      </c>
      <c r="E124" t="str">
        <f>VLOOKUP(B124,key!A:D,4,FALSE)</f>
        <v>T-heat_desiccation</v>
      </c>
      <c r="F124" s="3">
        <v>5.5373609126849317</v>
      </c>
      <c r="G124" s="3">
        <f t="shared" si="1"/>
        <v>4.0428834219424323E-2</v>
      </c>
      <c r="H124" s="3">
        <f>VLOOKUP(B124,key!A:J,5,FALSE)</f>
        <v>8.4</v>
      </c>
      <c r="I124" s="3">
        <f>VLOOKUP(B124,key!A:J,8,FALSE)</f>
        <v>65</v>
      </c>
      <c r="J124" s="3">
        <f>VLOOKUP(B124,key!A:J,10,FALSE)</f>
        <v>3.0668800000000003</v>
      </c>
    </row>
    <row r="125" spans="1:10" x14ac:dyDescent="0.4">
      <c r="A125" s="3">
        <v>-10</v>
      </c>
      <c r="B125" s="3" t="s">
        <v>194</v>
      </c>
      <c r="C125" s="3" t="s">
        <v>541</v>
      </c>
      <c r="D125" s="3" t="s">
        <v>1</v>
      </c>
      <c r="E125" t="str">
        <f>VLOOKUP(B125,key!A:D,4,FALSE)</f>
        <v>T-heat_desiccation</v>
      </c>
      <c r="F125" s="3">
        <v>68.514305452529541</v>
      </c>
      <c r="G125" s="3">
        <f t="shared" si="1"/>
        <v>0.46736808195143392</v>
      </c>
      <c r="H125" s="3">
        <f>VLOOKUP(B125,key!A:J,5,FALSE)</f>
        <v>8.1</v>
      </c>
      <c r="I125" s="3">
        <f>VLOOKUP(B125,key!A:J,8,FALSE)</f>
        <v>71</v>
      </c>
      <c r="J125" s="3">
        <f>VLOOKUP(B125,key!A:J,10,FALSE)</f>
        <v>3.2825200000000003</v>
      </c>
    </row>
    <row r="126" spans="1:10" x14ac:dyDescent="0.4">
      <c r="A126" s="3">
        <v>-10</v>
      </c>
      <c r="B126" s="3" t="s">
        <v>187</v>
      </c>
      <c r="C126" s="3" t="s">
        <v>541</v>
      </c>
      <c r="D126" s="3" t="s">
        <v>1</v>
      </c>
      <c r="E126" t="str">
        <f>VLOOKUP(B126,key!A:D,4,FALSE)</f>
        <v>T-heat_desiccation</v>
      </c>
      <c r="F126" s="3">
        <v>43.7694956926413</v>
      </c>
      <c r="G126" s="3">
        <f t="shared" si="1"/>
        <v>0.26012536584463247</v>
      </c>
      <c r="H126" s="3">
        <f>VLOOKUP(B126,key!A:J,5,FALSE)</f>
        <v>8.1</v>
      </c>
      <c r="I126" s="3">
        <f>VLOOKUP(B126,key!A:J,8,FALSE)</f>
        <v>83</v>
      </c>
      <c r="J126" s="3">
        <f>VLOOKUP(B126,key!A:J,10,FALSE)</f>
        <v>3.7676800000000004</v>
      </c>
    </row>
    <row r="127" spans="1:10" x14ac:dyDescent="0.4">
      <c r="A127" s="3">
        <v>-10</v>
      </c>
      <c r="B127" s="3" t="s">
        <v>158</v>
      </c>
      <c r="C127" s="3" t="s">
        <v>541</v>
      </c>
      <c r="D127" s="3" t="s">
        <v>1</v>
      </c>
      <c r="E127" t="str">
        <f>VLOOKUP(B127,key!A:D,4,FALSE)</f>
        <v>T-heat_desiccation</v>
      </c>
      <c r="F127" s="3">
        <v>46.700930473247098</v>
      </c>
      <c r="G127" s="3">
        <f t="shared" si="1"/>
        <v>0.26918230727892561</v>
      </c>
      <c r="H127" s="3">
        <f>VLOOKUP(B127,key!A:J,5,FALSE)</f>
        <v>8.5</v>
      </c>
      <c r="I127" s="3">
        <f>VLOOKUP(B127,key!A:J,8,FALSE)</f>
        <v>86</v>
      </c>
      <c r="J127" s="3">
        <f>VLOOKUP(B127,key!A:J,10,FALSE)</f>
        <v>3.8847600000000004</v>
      </c>
    </row>
    <row r="128" spans="1:10" x14ac:dyDescent="0.4">
      <c r="A128" s="3">
        <v>-10</v>
      </c>
      <c r="B128" s="3" t="s">
        <v>157</v>
      </c>
      <c r="C128" s="3" t="s">
        <v>541</v>
      </c>
      <c r="D128" s="3" t="s">
        <v>1</v>
      </c>
      <c r="E128" t="str">
        <f>VLOOKUP(B128,key!A:D,4,FALSE)</f>
        <v>T-heat_desiccation</v>
      </c>
      <c r="F128" s="3">
        <v>45.772160632494149</v>
      </c>
      <c r="G128" s="3">
        <f t="shared" si="1"/>
        <v>0.20941872939667946</v>
      </c>
      <c r="H128" s="3">
        <f>VLOOKUP(B128,key!A:J,5,FALSE)</f>
        <v>8.9</v>
      </c>
      <c r="I128" s="3">
        <f>VLOOKUP(B128,key!A:J,8,FALSE)</f>
        <v>111</v>
      </c>
      <c r="J128" s="3">
        <f>VLOOKUP(B128,key!A:J,10,FALSE)</f>
        <v>4.8940800000000007</v>
      </c>
    </row>
    <row r="129" spans="1:10" x14ac:dyDescent="0.4">
      <c r="A129" s="3">
        <v>-10</v>
      </c>
      <c r="B129" s="3" t="s">
        <v>190</v>
      </c>
      <c r="C129" s="3" t="s">
        <v>541</v>
      </c>
      <c r="D129" s="3" t="s">
        <v>1</v>
      </c>
      <c r="E129" t="str">
        <f>VLOOKUP(B129,key!A:D,4,FALSE)</f>
        <v>T-heat_desiccation</v>
      </c>
      <c r="F129" s="3">
        <v>62.604730862438998</v>
      </c>
      <c r="G129" s="3">
        <f t="shared" si="1"/>
        <v>0.34485801261982452</v>
      </c>
      <c r="H129" s="3">
        <f>VLOOKUP(B129,key!A:J,5,FALSE)</f>
        <v>8.3000000000000007</v>
      </c>
      <c r="I129" s="3">
        <f>VLOOKUP(B129,key!A:J,8,FALSE)</f>
        <v>90</v>
      </c>
      <c r="J129" s="3">
        <f>VLOOKUP(B129,key!A:J,10,FALSE)</f>
        <v>4.0649200000000008</v>
      </c>
    </row>
    <row r="130" spans="1:10" x14ac:dyDescent="0.4">
      <c r="A130" s="3">
        <v>-10</v>
      </c>
      <c r="B130" s="3" t="s">
        <v>121</v>
      </c>
      <c r="C130" s="3" t="s">
        <v>541</v>
      </c>
      <c r="D130" s="3" t="s">
        <v>1</v>
      </c>
      <c r="E130" t="str">
        <f>VLOOKUP(B130,key!A:D,4,FALSE)</f>
        <v>T-heat_desiccation</v>
      </c>
      <c r="F130" s="3">
        <v>30.779683533249795</v>
      </c>
      <c r="G130" s="3">
        <f t="shared" si="1"/>
        <v>0.31016832782706488</v>
      </c>
      <c r="H130" s="3">
        <f>VLOOKUP(B130,key!A:J,5,FALSE)</f>
        <v>6.6</v>
      </c>
      <c r="I130" s="3">
        <f>VLOOKUP(B130,key!A:J,8,FALSE)</f>
        <v>44</v>
      </c>
      <c r="J130" s="3">
        <f>VLOOKUP(B130,key!A:J,10,FALSE)</f>
        <v>2.2220400000000002</v>
      </c>
    </row>
    <row r="131" spans="1:10" x14ac:dyDescent="0.4">
      <c r="A131" s="3">
        <v>-10</v>
      </c>
      <c r="B131" s="3" t="s">
        <v>20</v>
      </c>
      <c r="C131" s="3" t="s">
        <v>541</v>
      </c>
      <c r="D131" s="3" t="s">
        <v>1</v>
      </c>
      <c r="E131" t="str">
        <f>VLOOKUP(B131,key!A:D,4,FALSE)</f>
        <v>T-heat_desiccation</v>
      </c>
      <c r="F131" s="3">
        <v>7.1771725486514697</v>
      </c>
      <c r="G131" s="3">
        <f t="shared" ref="G131:G194" si="2">(F131/44.6596)/J131</f>
        <v>3.4617225642997414E-2</v>
      </c>
      <c r="H131" s="3">
        <f>VLOOKUP(B131,key!A:J,5,FALSE)</f>
        <v>8.9</v>
      </c>
      <c r="I131" s="3">
        <f>VLOOKUP(B131,key!A:J,8,FALSE)</f>
        <v>105</v>
      </c>
      <c r="J131" s="3">
        <f>VLOOKUP(B131,key!A:J,10,FALSE)</f>
        <v>4.6424400000000006</v>
      </c>
    </row>
    <row r="132" spans="1:10" x14ac:dyDescent="0.4">
      <c r="A132" s="3">
        <v>-10</v>
      </c>
      <c r="B132" s="3" t="s">
        <v>188</v>
      </c>
      <c r="C132" s="3" t="s">
        <v>541</v>
      </c>
      <c r="D132" s="3" t="s">
        <v>1</v>
      </c>
      <c r="E132" t="str">
        <f>VLOOKUP(B132,key!A:D,4,FALSE)</f>
        <v>T-heat_desiccation</v>
      </c>
      <c r="F132" s="3">
        <v>61.590808376402094</v>
      </c>
      <c r="G132" s="3">
        <f t="shared" si="2"/>
        <v>0.2111763753070707</v>
      </c>
      <c r="H132" s="3">
        <f>VLOOKUP(B132,key!A:J,5,FALSE)</f>
        <v>10.1</v>
      </c>
      <c r="I132" s="3">
        <f>VLOOKUP(B132,key!A:J,8,FALSE)</f>
        <v>152</v>
      </c>
      <c r="J132" s="3">
        <f>VLOOKUP(B132,key!A:J,10,FALSE)</f>
        <v>6.5306400000000009</v>
      </c>
    </row>
    <row r="133" spans="1:10" x14ac:dyDescent="0.4">
      <c r="A133" s="3">
        <v>-10</v>
      </c>
      <c r="B133" s="3" t="s">
        <v>180</v>
      </c>
      <c r="C133" s="3" t="s">
        <v>541</v>
      </c>
      <c r="D133" s="3" t="s">
        <v>1</v>
      </c>
      <c r="E133" t="str">
        <f>VLOOKUP(B133,key!A:D,4,FALSE)</f>
        <v>T-heat_desiccation</v>
      </c>
      <c r="F133" s="3">
        <v>57.79735627869718</v>
      </c>
      <c r="G133" s="3">
        <f t="shared" si="2"/>
        <v>0.37535396043246555</v>
      </c>
      <c r="H133" s="3">
        <f>VLOOKUP(B133,key!A:J,5,FALSE)</f>
        <v>8.1999999999999993</v>
      </c>
      <c r="I133" s="3">
        <f>VLOOKUP(B133,key!A:J,8,FALSE)</f>
        <v>75</v>
      </c>
      <c r="J133" s="3">
        <f>VLOOKUP(B133,key!A:J,10,FALSE)</f>
        <v>3.4478800000000001</v>
      </c>
    </row>
    <row r="134" spans="1:10" x14ac:dyDescent="0.4">
      <c r="A134" s="3">
        <v>-10</v>
      </c>
      <c r="B134" s="3" t="s">
        <v>31</v>
      </c>
      <c r="C134" s="3" t="s">
        <v>541</v>
      </c>
      <c r="D134" s="3" t="s">
        <v>1</v>
      </c>
      <c r="E134" t="str">
        <f>VLOOKUP(B134,key!A:D,4,FALSE)</f>
        <v>T-heat_desiccation</v>
      </c>
      <c r="F134" s="3">
        <v>8.8598726458788235</v>
      </c>
      <c r="G134" s="3">
        <f t="shared" si="2"/>
        <v>3.7464543087689164E-2</v>
      </c>
      <c r="H134" s="3">
        <f>VLOOKUP(B134,key!A:J,5,FALSE)</f>
        <v>9.8000000000000007</v>
      </c>
      <c r="I134" s="3">
        <f>VLOOKUP(B134,key!A:J,8,FALSE)</f>
        <v>121</v>
      </c>
      <c r="J134" s="3">
        <f>VLOOKUP(B134,key!A:J,10,FALSE)</f>
        <v>5.2953200000000002</v>
      </c>
    </row>
    <row r="135" spans="1:10" x14ac:dyDescent="0.4">
      <c r="A135" s="3">
        <v>-10</v>
      </c>
      <c r="B135" s="3" t="s">
        <v>4</v>
      </c>
      <c r="C135" s="3" t="s">
        <v>541</v>
      </c>
      <c r="D135" s="3" t="s">
        <v>1</v>
      </c>
      <c r="E135" t="str">
        <f>VLOOKUP(B135,key!A:D,4,FALSE)</f>
        <v>T-heat_desiccation</v>
      </c>
      <c r="F135" s="3">
        <v>11.789901809490914</v>
      </c>
      <c r="G135" s="3">
        <f t="shared" si="2"/>
        <v>8.7872898639884636E-2</v>
      </c>
      <c r="H135" s="3">
        <f>VLOOKUP(B135,key!A:J,5,FALSE)</f>
        <v>8.1</v>
      </c>
      <c r="I135" s="3">
        <f>VLOOKUP(B135,key!A:J,8,FALSE)</f>
        <v>64</v>
      </c>
      <c r="J135" s="3">
        <f>VLOOKUP(B135,key!A:J,10,FALSE)</f>
        <v>3.0042800000000001</v>
      </c>
    </row>
    <row r="136" spans="1:10" x14ac:dyDescent="0.4">
      <c r="A136" s="3">
        <v>-10</v>
      </c>
      <c r="B136" s="3" t="s">
        <v>155</v>
      </c>
      <c r="C136" s="3" t="s">
        <v>541</v>
      </c>
      <c r="D136" s="3" t="s">
        <v>1</v>
      </c>
      <c r="E136" t="str">
        <f>VLOOKUP(B136,key!A:D,4,FALSE)</f>
        <v>T-heat_desiccation</v>
      </c>
      <c r="F136" s="3">
        <v>44.876818375414615</v>
      </c>
      <c r="G136" s="3">
        <f t="shared" si="2"/>
        <v>0.17048003289004221</v>
      </c>
      <c r="H136" s="3">
        <f>VLOOKUP(B136,key!A:J,5,FALSE)</f>
        <v>10.6</v>
      </c>
      <c r="I136" s="3">
        <f>VLOOKUP(B136,key!A:J,8,FALSE)</f>
        <v>136</v>
      </c>
      <c r="J136" s="3">
        <f>VLOOKUP(B136,key!A:J,10,FALSE)</f>
        <v>5.8943200000000004</v>
      </c>
    </row>
    <row r="137" spans="1:10" x14ac:dyDescent="0.4">
      <c r="A137" s="3">
        <v>-10</v>
      </c>
      <c r="B137" s="3" t="s">
        <v>17</v>
      </c>
      <c r="C137" s="3" t="s">
        <v>541</v>
      </c>
      <c r="D137" s="3" t="s">
        <v>1</v>
      </c>
      <c r="E137" t="str">
        <f>VLOOKUP(B137,key!A:D,4,FALSE)</f>
        <v>T-heat_desiccation</v>
      </c>
      <c r="F137" s="3">
        <v>6.3044102756966822</v>
      </c>
      <c r="G137" s="3">
        <f t="shared" si="2"/>
        <v>2.1152624539417634E-2</v>
      </c>
      <c r="H137" s="3">
        <f>VLOOKUP(B137,key!A:J,5,FALSE)</f>
        <v>9.1999999999999993</v>
      </c>
      <c r="I137" s="3">
        <f>VLOOKUP(B137,key!A:J,8,FALSE)</f>
        <v>155</v>
      </c>
      <c r="J137" s="3">
        <f>VLOOKUP(B137,key!A:J,10,FALSE)</f>
        <v>6.6736800000000009</v>
      </c>
    </row>
    <row r="138" spans="1:10" x14ac:dyDescent="0.4">
      <c r="A138" s="3">
        <v>-10</v>
      </c>
      <c r="B138" s="3" t="s">
        <v>192</v>
      </c>
      <c r="C138" s="3" t="s">
        <v>541</v>
      </c>
      <c r="D138" s="3" t="s">
        <v>1</v>
      </c>
      <c r="E138" t="str">
        <f>VLOOKUP(B138,key!A:D,4,FALSE)</f>
        <v>T-heat_desiccation</v>
      </c>
      <c r="F138" s="3">
        <v>66.123212980494642</v>
      </c>
      <c r="G138" s="3">
        <f t="shared" si="2"/>
        <v>0.34907078640455391</v>
      </c>
      <c r="H138" s="3">
        <f>VLOOKUP(B138,key!A:J,5,FALSE)</f>
        <v>8.8000000000000007</v>
      </c>
      <c r="I138" s="3">
        <f>VLOOKUP(B138,key!A:J,8,FALSE)</f>
        <v>95</v>
      </c>
      <c r="J138" s="3">
        <f>VLOOKUP(B138,key!A:J,10,FALSE)</f>
        <v>4.2415599999999998</v>
      </c>
    </row>
    <row r="139" spans="1:10" x14ac:dyDescent="0.4">
      <c r="A139" s="3">
        <v>-10</v>
      </c>
      <c r="B139" s="3" t="s">
        <v>69</v>
      </c>
      <c r="C139" s="3" t="s">
        <v>541</v>
      </c>
      <c r="D139" s="3" t="s">
        <v>1</v>
      </c>
      <c r="E139" t="str">
        <f>VLOOKUP(B139,key!A:D,4,FALSE)</f>
        <v>T-heat_desiccation</v>
      </c>
      <c r="F139" s="3">
        <v>15.487030679260812</v>
      </c>
      <c r="G139" s="3">
        <f t="shared" si="2"/>
        <v>0.13098472171937781</v>
      </c>
      <c r="H139" s="3">
        <f>VLOOKUP(B139,key!A:J,5,FALSE)</f>
        <v>7.3</v>
      </c>
      <c r="I139" s="3">
        <f>VLOOKUP(B139,key!A:J,8,FALSE)</f>
        <v>55</v>
      </c>
      <c r="J139" s="3">
        <f>VLOOKUP(B139,key!A:J,10,FALSE)</f>
        <v>2.6474800000000003</v>
      </c>
    </row>
    <row r="140" spans="1:10" x14ac:dyDescent="0.4">
      <c r="A140" s="3">
        <v>-10</v>
      </c>
      <c r="B140" s="3" t="s">
        <v>62</v>
      </c>
      <c r="C140" s="3" t="s">
        <v>541</v>
      </c>
      <c r="D140" s="3" t="s">
        <v>1</v>
      </c>
      <c r="E140" t="str">
        <f>VLOOKUP(B140,key!A:D,4,FALSE)</f>
        <v>T-heat_desiccation</v>
      </c>
      <c r="F140" s="3">
        <v>14.901516088639141</v>
      </c>
      <c r="G140" s="3">
        <f t="shared" si="2"/>
        <v>8.7755854767400887E-2</v>
      </c>
      <c r="H140" s="3">
        <f>VLOOKUP(B140,key!A:J,5,FALSE)</f>
        <v>8</v>
      </c>
      <c r="I140" s="3">
        <f>VLOOKUP(B140,key!A:J,8,FALSE)</f>
        <v>84</v>
      </c>
      <c r="J140" s="3">
        <f>VLOOKUP(B140,key!A:J,10,FALSE)</f>
        <v>3.8022400000000003</v>
      </c>
    </row>
    <row r="141" spans="1:10" x14ac:dyDescent="0.4">
      <c r="A141" s="3">
        <v>-10</v>
      </c>
      <c r="B141" s="3" t="s">
        <v>63</v>
      </c>
      <c r="C141" s="3" t="s">
        <v>541</v>
      </c>
      <c r="D141" s="3" t="s">
        <v>1</v>
      </c>
      <c r="E141" t="str">
        <f>VLOOKUP(B141,key!A:D,4,FALSE)</f>
        <v>T-heat_desiccation</v>
      </c>
      <c r="F141" s="3">
        <v>14.951673944865945</v>
      </c>
      <c r="G141" s="3">
        <f t="shared" si="2"/>
        <v>7.776599397863955E-2</v>
      </c>
      <c r="H141" s="3">
        <f>VLOOKUP(B141,key!A:J,5,FALSE)</f>
        <v>8.6</v>
      </c>
      <c r="I141" s="3">
        <f>VLOOKUP(B141,key!A:J,8,FALSE)</f>
        <v>96</v>
      </c>
      <c r="J141" s="3">
        <f>VLOOKUP(B141,key!A:J,10,FALSE)</f>
        <v>4.3051200000000005</v>
      </c>
    </row>
    <row r="142" spans="1:10" x14ac:dyDescent="0.4">
      <c r="A142" s="3">
        <v>-10</v>
      </c>
      <c r="B142" s="3" t="s">
        <v>204</v>
      </c>
      <c r="C142" s="3" t="s">
        <v>541</v>
      </c>
      <c r="D142" s="3" t="s">
        <v>1</v>
      </c>
      <c r="E142" t="str">
        <f>VLOOKUP(B142,key!A:D,4,FALSE)</f>
        <v>T-heat_desiccation</v>
      </c>
      <c r="F142" s="3">
        <v>1.9163713509339857</v>
      </c>
      <c r="G142" s="3">
        <f t="shared" si="2"/>
        <v>7.8900710960435726E-3</v>
      </c>
      <c r="H142" s="3">
        <f>VLOOKUP(B142,key!A:J,5,FALSE)</f>
        <v>9.1999999999999993</v>
      </c>
      <c r="I142" s="3">
        <f>VLOOKUP(B142,key!A:J,8,FALSE)</f>
        <v>124</v>
      </c>
      <c r="J142" s="3">
        <f>VLOOKUP(B142,key!A:J,10,FALSE)</f>
        <v>5.4385600000000007</v>
      </c>
    </row>
    <row r="143" spans="1:10" x14ac:dyDescent="0.4">
      <c r="A143" s="3">
        <v>-10</v>
      </c>
      <c r="B143" s="3" t="s">
        <v>115</v>
      </c>
      <c r="C143" s="3" t="s">
        <v>541</v>
      </c>
      <c r="D143" s="3" t="s">
        <v>1</v>
      </c>
      <c r="E143" t="str">
        <f>VLOOKUP(B143,key!A:D,4,FALSE)</f>
        <v>T-heat_desiccation</v>
      </c>
      <c r="F143" s="3">
        <v>29.03075411275168</v>
      </c>
      <c r="G143" s="3">
        <f t="shared" si="2"/>
        <v>0.12875137639767339</v>
      </c>
      <c r="H143" s="3">
        <f>VLOOKUP(B143,key!A:J,5,FALSE)</f>
        <v>8.3000000000000007</v>
      </c>
      <c r="I143" s="3">
        <f>VLOOKUP(B143,key!A:J,8,FALSE)</f>
        <v>115</v>
      </c>
      <c r="J143" s="3">
        <f>VLOOKUP(B143,key!A:J,10,FALSE)</f>
        <v>5.0488400000000002</v>
      </c>
    </row>
    <row r="144" spans="1:10" x14ac:dyDescent="0.4">
      <c r="A144" s="3">
        <v>-10</v>
      </c>
      <c r="B144" s="3" t="s">
        <v>189</v>
      </c>
      <c r="C144" s="3" t="s">
        <v>541</v>
      </c>
      <c r="D144" s="3" t="s">
        <v>1</v>
      </c>
      <c r="E144" t="str">
        <f>VLOOKUP(B144,key!A:D,4,FALSE)</f>
        <v>T-heat_desiccation</v>
      </c>
      <c r="F144" s="3">
        <v>4.6222109589587319</v>
      </c>
      <c r="G144" s="3">
        <f t="shared" si="2"/>
        <v>2.3613453065618944E-2</v>
      </c>
      <c r="H144" s="3">
        <f>VLOOKUP(B144,key!A:J,5,FALSE)</f>
        <v>8.3000000000000007</v>
      </c>
      <c r="I144" s="3">
        <f>VLOOKUP(B144,key!A:J,8,FALSE)</f>
        <v>98</v>
      </c>
      <c r="J144" s="3">
        <f>VLOOKUP(B144,key!A:J,10,FALSE)</f>
        <v>4.3830400000000003</v>
      </c>
    </row>
    <row r="145" spans="1:10" x14ac:dyDescent="0.4">
      <c r="A145" s="3">
        <v>-10</v>
      </c>
      <c r="B145" s="3" t="s">
        <v>94</v>
      </c>
      <c r="C145" s="3" t="s">
        <v>541</v>
      </c>
      <c r="D145" s="3" t="s">
        <v>1</v>
      </c>
      <c r="E145" t="str">
        <f>VLOOKUP(B145,key!A:D,4,FALSE)</f>
        <v>T-heat_desiccation</v>
      </c>
      <c r="F145" s="3">
        <v>20.960998116423326</v>
      </c>
      <c r="G145" s="3">
        <f t="shared" si="2"/>
        <v>0.1138083851415413</v>
      </c>
      <c r="H145" s="3">
        <f>VLOOKUP(B145,key!A:J,5,FALSE)</f>
        <v>8.3000000000000007</v>
      </c>
      <c r="I145" s="3">
        <f>VLOOKUP(B145,key!A:J,8,FALSE)</f>
        <v>92</v>
      </c>
      <c r="J145" s="3">
        <f>VLOOKUP(B145,key!A:J,10,FALSE)</f>
        <v>4.1240400000000008</v>
      </c>
    </row>
    <row r="146" spans="1:10" x14ac:dyDescent="0.4">
      <c r="A146" s="3">
        <v>-10</v>
      </c>
      <c r="B146" s="3" t="s">
        <v>119</v>
      </c>
      <c r="C146" s="3" t="s">
        <v>541</v>
      </c>
      <c r="D146" s="3" t="s">
        <v>1</v>
      </c>
      <c r="E146" t="str">
        <f>VLOOKUP(B146,key!A:D,4,FALSE)</f>
        <v>T-heat_desiccation</v>
      </c>
      <c r="F146" s="3">
        <v>30.46859503080762</v>
      </c>
      <c r="G146" s="3">
        <f t="shared" si="2"/>
        <v>0.18583789896178102</v>
      </c>
      <c r="H146" s="3">
        <f>VLOOKUP(B146,key!A:J,5,FALSE)</f>
        <v>8.1999999999999993</v>
      </c>
      <c r="I146" s="3">
        <f>VLOOKUP(B146,key!A:J,8,FALSE)</f>
        <v>80</v>
      </c>
      <c r="J146" s="3">
        <f>VLOOKUP(B146,key!A:J,10,FALSE)</f>
        <v>3.6711600000000004</v>
      </c>
    </row>
    <row r="147" spans="1:10" x14ac:dyDescent="0.4">
      <c r="A147" s="3">
        <v>-10</v>
      </c>
      <c r="B147" s="3" t="s">
        <v>109</v>
      </c>
      <c r="C147" s="3" t="s">
        <v>541</v>
      </c>
      <c r="D147" s="3" t="s">
        <v>1</v>
      </c>
      <c r="E147" t="str">
        <f>VLOOKUP(B147,key!A:D,4,FALSE)</f>
        <v>T-heat_desiccation</v>
      </c>
      <c r="F147" s="3">
        <v>26.534751853188681</v>
      </c>
      <c r="G147" s="3">
        <f t="shared" si="2"/>
        <v>0.1473980415066585</v>
      </c>
      <c r="H147" s="3">
        <f>VLOOKUP(B147,key!A:J,5,FALSE)</f>
        <v>8.6999999999999993</v>
      </c>
      <c r="I147" s="3">
        <f>VLOOKUP(B147,key!A:J,8,FALSE)</f>
        <v>89</v>
      </c>
      <c r="J147" s="3">
        <f>VLOOKUP(B147,key!A:J,10,FALSE)</f>
        <v>4.0309600000000003</v>
      </c>
    </row>
    <row r="148" spans="1:10" x14ac:dyDescent="0.4">
      <c r="A148" s="3">
        <v>-10</v>
      </c>
      <c r="B148" s="3" t="s">
        <v>95</v>
      </c>
      <c r="C148" s="3" t="s">
        <v>541</v>
      </c>
      <c r="D148" s="3" t="s">
        <v>1</v>
      </c>
      <c r="E148" t="str">
        <f>VLOOKUP(B148,key!A:D,4,FALSE)</f>
        <v>T-heat_desiccation</v>
      </c>
      <c r="F148" s="3">
        <v>21.136974281802935</v>
      </c>
      <c r="G148" s="3">
        <f t="shared" si="2"/>
        <v>9.9962557334475982E-2</v>
      </c>
      <c r="H148" s="3">
        <f>VLOOKUP(B148,key!A:J,5,FALSE)</f>
        <v>8.1</v>
      </c>
      <c r="I148" s="3">
        <f>VLOOKUP(B148,key!A:J,8,FALSE)</f>
        <v>107</v>
      </c>
      <c r="J148" s="3">
        <f>VLOOKUP(B148,key!A:J,10,FALSE)</f>
        <v>4.73468</v>
      </c>
    </row>
    <row r="149" spans="1:10" x14ac:dyDescent="0.4">
      <c r="A149" s="3">
        <v>-10</v>
      </c>
      <c r="B149" s="3" t="s">
        <v>162</v>
      </c>
      <c r="C149" s="3" t="s">
        <v>541</v>
      </c>
      <c r="D149" s="3" t="s">
        <v>1</v>
      </c>
      <c r="E149" t="str">
        <f>VLOOKUP(B149,key!A:D,4,FALSE)</f>
        <v>T-heat_desiccation</v>
      </c>
      <c r="F149" s="3">
        <v>6.0106777025072518</v>
      </c>
      <c r="G149" s="3">
        <f t="shared" si="2"/>
        <v>3.8808738289639148E-2</v>
      </c>
      <c r="H149" s="3">
        <f>VLOOKUP(B149,key!A:J,5,FALSE)</f>
        <v>8.4</v>
      </c>
      <c r="I149" s="3">
        <f>VLOOKUP(B149,key!A:J,8,FALSE)</f>
        <v>75</v>
      </c>
      <c r="J149" s="3">
        <f>VLOOKUP(B149,key!A:J,10,FALSE)</f>
        <v>3.4680000000000004</v>
      </c>
    </row>
    <row r="150" spans="1:10" x14ac:dyDescent="0.4">
      <c r="A150" s="3">
        <v>-10</v>
      </c>
      <c r="B150" s="3" t="s">
        <v>41</v>
      </c>
      <c r="C150" s="3" t="s">
        <v>541</v>
      </c>
      <c r="D150" s="3" t="s">
        <v>1</v>
      </c>
      <c r="E150" t="str">
        <f>VLOOKUP(B150,key!A:D,4,FALSE)</f>
        <v>T-heat_desiccation</v>
      </c>
      <c r="F150" s="3">
        <v>11.263659286287975</v>
      </c>
      <c r="G150" s="3">
        <f t="shared" si="2"/>
        <v>8.6389144182319799E-2</v>
      </c>
      <c r="H150" s="3">
        <f>VLOOKUP(B150,key!A:J,5,FALSE)</f>
        <v>7.5</v>
      </c>
      <c r="I150" s="3">
        <f>VLOOKUP(B150,key!A:J,8,FALSE)</f>
        <v>61</v>
      </c>
      <c r="J150" s="3">
        <f>VLOOKUP(B150,key!A:J,10,FALSE)</f>
        <v>2.9194800000000001</v>
      </c>
    </row>
    <row r="151" spans="1:10" x14ac:dyDescent="0.4">
      <c r="A151" s="3">
        <v>-10</v>
      </c>
      <c r="B151" s="3" t="s">
        <v>53</v>
      </c>
      <c r="C151" s="3" t="s">
        <v>541</v>
      </c>
      <c r="D151" s="3" t="s">
        <v>1</v>
      </c>
      <c r="E151" t="str">
        <f>VLOOKUP(B151,key!A:D,4,FALSE)</f>
        <v>T-heat_desiccation</v>
      </c>
      <c r="F151" s="3">
        <v>12.957942359480427</v>
      </c>
      <c r="G151" s="3">
        <f t="shared" si="2"/>
        <v>8.2454017521610745E-2</v>
      </c>
      <c r="H151" s="3">
        <f>VLOOKUP(B151,key!A:J,5,FALSE)</f>
        <v>7.6</v>
      </c>
      <c r="I151" s="3">
        <f>VLOOKUP(B151,key!A:J,8,FALSE)</f>
        <v>76</v>
      </c>
      <c r="J151" s="3">
        <f>VLOOKUP(B151,key!A:J,10,FALSE)</f>
        <v>3.51892</v>
      </c>
    </row>
    <row r="152" spans="1:10" x14ac:dyDescent="0.4">
      <c r="A152" s="3">
        <v>-10</v>
      </c>
      <c r="B152" s="3" t="s">
        <v>134</v>
      </c>
      <c r="C152" s="3" t="s">
        <v>541</v>
      </c>
      <c r="D152" s="3" t="s">
        <v>1</v>
      </c>
      <c r="E152" t="str">
        <f>VLOOKUP(B152,key!A:D,4,FALSE)</f>
        <v>T-heat_desiccation</v>
      </c>
      <c r="F152" s="3">
        <v>37.205163351589619</v>
      </c>
      <c r="G152" s="3">
        <f t="shared" si="2"/>
        <v>0.23069173456899825</v>
      </c>
      <c r="H152" s="3">
        <f>VLOOKUP(B152,key!A:J,5,FALSE)</f>
        <v>7.6</v>
      </c>
      <c r="I152" s="3">
        <f>VLOOKUP(B152,key!A:J,8,FALSE)</f>
        <v>79</v>
      </c>
      <c r="J152" s="3">
        <f>VLOOKUP(B152,key!A:J,10,FALSE)</f>
        <v>3.6112400000000004</v>
      </c>
    </row>
    <row r="153" spans="1:10" x14ac:dyDescent="0.4">
      <c r="A153" s="3">
        <v>-10</v>
      </c>
      <c r="B153" s="3" t="s">
        <v>72</v>
      </c>
      <c r="C153" s="3" t="s">
        <v>541</v>
      </c>
      <c r="D153" s="3" t="s">
        <v>1</v>
      </c>
      <c r="E153" t="str">
        <f>VLOOKUP(B153,key!A:D,4,FALSE)</f>
        <v>T-heat_desiccation</v>
      </c>
      <c r="F153" s="3">
        <v>15.899276125065512</v>
      </c>
      <c r="G153" s="3">
        <f t="shared" si="2"/>
        <v>0.10586343627290871</v>
      </c>
      <c r="H153" s="3">
        <f>VLOOKUP(B153,key!A:J,5,FALSE)</f>
        <v>7.6</v>
      </c>
      <c r="I153" s="3">
        <f>VLOOKUP(B153,key!A:J,8,FALSE)</f>
        <v>73</v>
      </c>
      <c r="J153" s="3">
        <f>VLOOKUP(B153,key!A:J,10,FALSE)</f>
        <v>3.3629200000000004</v>
      </c>
    </row>
    <row r="154" spans="1:10" x14ac:dyDescent="0.4">
      <c r="A154" s="3">
        <v>-10</v>
      </c>
      <c r="B154" s="3" t="s">
        <v>10</v>
      </c>
      <c r="C154" s="3" t="s">
        <v>541</v>
      </c>
      <c r="D154" s="3" t="s">
        <v>1</v>
      </c>
      <c r="E154" t="str">
        <f>VLOOKUP(B154,key!A:D,4,FALSE)</f>
        <v>T-heat_desiccation</v>
      </c>
      <c r="F154" s="3">
        <v>1.9046195765563709</v>
      </c>
      <c r="G154" s="3">
        <f t="shared" si="2"/>
        <v>9.9028198584643155E-3</v>
      </c>
      <c r="H154" s="3">
        <f>VLOOKUP(B154,key!A:J,5,FALSE)</f>
        <v>8.1999999999999993</v>
      </c>
      <c r="I154" s="3">
        <f>VLOOKUP(B154,key!A:J,8,FALSE)</f>
        <v>96</v>
      </c>
      <c r="J154" s="3">
        <f>VLOOKUP(B154,key!A:J,10,FALSE)</f>
        <v>4.3066000000000004</v>
      </c>
    </row>
    <row r="155" spans="1:10" x14ac:dyDescent="0.4">
      <c r="A155" s="3">
        <v>-10</v>
      </c>
      <c r="B155" s="3" t="s">
        <v>102</v>
      </c>
      <c r="C155" s="3" t="s">
        <v>541</v>
      </c>
      <c r="D155" s="3" t="s">
        <v>1</v>
      </c>
      <c r="E155" t="str">
        <f>VLOOKUP(B155,key!A:D,4,FALSE)</f>
        <v>T-heat_desiccation</v>
      </c>
      <c r="F155" s="3">
        <v>23.903223614852948</v>
      </c>
      <c r="G155" s="3">
        <f t="shared" si="2"/>
        <v>0.17158814718782445</v>
      </c>
      <c r="H155" s="3">
        <f>VLOOKUP(B155,key!A:J,5,FALSE)</f>
        <v>8.3000000000000007</v>
      </c>
      <c r="I155" s="3">
        <f>VLOOKUP(B155,key!A:J,8,FALSE)</f>
        <v>66</v>
      </c>
      <c r="J155" s="3">
        <f>VLOOKUP(B155,key!A:J,10,FALSE)</f>
        <v>3.1192800000000003</v>
      </c>
    </row>
    <row r="156" spans="1:10" x14ac:dyDescent="0.4">
      <c r="A156" s="3">
        <v>-10</v>
      </c>
      <c r="B156" s="3" t="s">
        <v>152</v>
      </c>
      <c r="C156" s="3" t="s">
        <v>541</v>
      </c>
      <c r="D156" s="3" t="s">
        <v>1</v>
      </c>
      <c r="E156" t="str">
        <f>VLOOKUP(B156,key!A:D,4,FALSE)</f>
        <v>T-heat_desiccation</v>
      </c>
      <c r="F156" s="3">
        <v>43.017643927582341</v>
      </c>
      <c r="G156" s="3">
        <f t="shared" si="2"/>
        <v>0.20860237283515964</v>
      </c>
      <c r="H156" s="3">
        <f>VLOOKUP(B156,key!A:J,5,FALSE)</f>
        <v>9.4</v>
      </c>
      <c r="I156" s="3">
        <f>VLOOKUP(B156,key!A:J,8,FALSE)</f>
        <v>104</v>
      </c>
      <c r="J156" s="3">
        <f>VLOOKUP(B156,key!A:J,10,FALSE)</f>
        <v>4.6175600000000001</v>
      </c>
    </row>
    <row r="157" spans="1:10" x14ac:dyDescent="0.4">
      <c r="A157" s="3">
        <v>-10</v>
      </c>
      <c r="B157" s="3" t="s">
        <v>96</v>
      </c>
      <c r="C157" s="3" t="s">
        <v>541</v>
      </c>
      <c r="D157" s="3" t="s">
        <v>1</v>
      </c>
      <c r="E157" t="str">
        <f>VLOOKUP(B157,key!A:D,4,FALSE)</f>
        <v>T-heat_desiccation</v>
      </c>
      <c r="F157" s="3">
        <v>22.259332306660639</v>
      </c>
      <c r="G157" s="3">
        <f t="shared" si="2"/>
        <v>0.11268767983988932</v>
      </c>
      <c r="H157" s="3">
        <f>VLOOKUP(B157,key!A:J,5,FALSE)</f>
        <v>8.3000000000000007</v>
      </c>
      <c r="I157" s="3">
        <f>VLOOKUP(B157,key!A:J,8,FALSE)</f>
        <v>99</v>
      </c>
      <c r="J157" s="3">
        <f>VLOOKUP(B157,key!A:J,10,FALSE)</f>
        <v>4.4230400000000003</v>
      </c>
    </row>
    <row r="158" spans="1:10" x14ac:dyDescent="0.4">
      <c r="A158" s="3">
        <v>-10</v>
      </c>
      <c r="B158" s="3" t="s">
        <v>59</v>
      </c>
      <c r="C158" s="3" t="s">
        <v>541</v>
      </c>
      <c r="D158" s="3" t="s">
        <v>1</v>
      </c>
      <c r="E158" t="str">
        <f>VLOOKUP(B158,key!A:D,4,FALSE)</f>
        <v>T-heat_desiccation</v>
      </c>
      <c r="F158" s="3">
        <v>13.823034509367261</v>
      </c>
      <c r="G158" s="3">
        <f t="shared" si="2"/>
        <v>9.0772555507011979E-2</v>
      </c>
      <c r="H158" s="3">
        <f>VLOOKUP(B158,key!A:J,5,FALSE)</f>
        <v>7.1</v>
      </c>
      <c r="I158" s="3">
        <f>VLOOKUP(B158,key!A:J,8,FALSE)</f>
        <v>74</v>
      </c>
      <c r="J158" s="3">
        <f>VLOOKUP(B158,key!A:J,10,FALSE)</f>
        <v>3.4098400000000004</v>
      </c>
    </row>
    <row r="159" spans="1:10" x14ac:dyDescent="0.4">
      <c r="A159" s="3">
        <v>-10</v>
      </c>
      <c r="B159" s="3" t="s">
        <v>137</v>
      </c>
      <c r="C159" s="3" t="s">
        <v>541</v>
      </c>
      <c r="D159" s="3" t="s">
        <v>1</v>
      </c>
      <c r="E159" t="str">
        <f>VLOOKUP(B159,key!A:D,4,FALSE)</f>
        <v>T-heat_desiccation</v>
      </c>
      <c r="F159" s="3">
        <v>38.453426350214414</v>
      </c>
      <c r="G159" s="3">
        <f t="shared" si="2"/>
        <v>0.18428242432473216</v>
      </c>
      <c r="H159" s="3">
        <f>VLOOKUP(B159,key!A:J,5,FALSE)</f>
        <v>10.199999999999999</v>
      </c>
      <c r="I159" s="3">
        <f>VLOOKUP(B159,key!A:J,8,FALSE)</f>
        <v>105</v>
      </c>
      <c r="J159" s="3">
        <f>VLOOKUP(B159,key!A:J,10,FALSE)</f>
        <v>4.6723600000000003</v>
      </c>
    </row>
    <row r="160" spans="1:10" x14ac:dyDescent="0.4">
      <c r="A160" s="3">
        <v>-10</v>
      </c>
      <c r="B160" s="3" t="s">
        <v>186</v>
      </c>
      <c r="C160" s="3" t="s">
        <v>541</v>
      </c>
      <c r="D160" s="3" t="s">
        <v>1</v>
      </c>
      <c r="E160" t="str">
        <f>VLOOKUP(B160,key!A:D,4,FALSE)</f>
        <v>T-heat_desiccation</v>
      </c>
      <c r="F160" s="3">
        <v>60.748542723372367</v>
      </c>
      <c r="G160" s="3">
        <f t="shared" si="2"/>
        <v>0.25929614525100264</v>
      </c>
      <c r="H160" s="3">
        <f>VLOOKUP(B160,key!A:J,5,FALSE)</f>
        <v>9.6999999999999993</v>
      </c>
      <c r="I160" s="3">
        <f>VLOOKUP(B160,key!A:J,8,FALSE)</f>
        <v>120</v>
      </c>
      <c r="J160" s="3">
        <f>VLOOKUP(B160,key!A:J,10,FALSE)</f>
        <v>5.2459600000000002</v>
      </c>
    </row>
    <row r="161" spans="1:10" x14ac:dyDescent="0.4">
      <c r="A161" s="3">
        <v>-10</v>
      </c>
      <c r="B161" s="3" t="s">
        <v>78</v>
      </c>
      <c r="C161" s="3" t="s">
        <v>541</v>
      </c>
      <c r="D161" s="3" t="s">
        <v>1</v>
      </c>
      <c r="E161" t="str">
        <f>VLOOKUP(B161,key!A:D,4,FALSE)</f>
        <v>T-heat_desiccation</v>
      </c>
      <c r="F161" s="3">
        <v>17.144147693993858</v>
      </c>
      <c r="G161" s="3">
        <f t="shared" si="2"/>
        <v>8.5037909952198981E-2</v>
      </c>
      <c r="H161" s="3">
        <f>VLOOKUP(B161,key!A:J,5,FALSE)</f>
        <v>7.8</v>
      </c>
      <c r="I161" s="3">
        <f>VLOOKUP(B161,key!A:J,8,FALSE)</f>
        <v>101</v>
      </c>
      <c r="J161" s="3">
        <f>VLOOKUP(B161,key!A:J,10,FALSE)</f>
        <v>4.5142800000000003</v>
      </c>
    </row>
    <row r="162" spans="1:10" x14ac:dyDescent="0.4">
      <c r="A162" s="3">
        <v>-10</v>
      </c>
      <c r="B162" s="3" t="s">
        <v>89</v>
      </c>
      <c r="C162" s="3" t="s">
        <v>541</v>
      </c>
      <c r="D162" s="3" t="s">
        <v>1</v>
      </c>
      <c r="E162" t="str">
        <f>VLOOKUP(B162,key!A:D,4,FALSE)</f>
        <v>T-control</v>
      </c>
      <c r="F162" s="3">
        <v>19.99777961343122</v>
      </c>
      <c r="G162" s="3">
        <f t="shared" si="2"/>
        <v>0.12294011637131684</v>
      </c>
      <c r="H162" s="3">
        <f>VLOOKUP(B162,key!A:J,5,FALSE)</f>
        <v>8.6</v>
      </c>
      <c r="I162" s="3">
        <f>VLOOKUP(B162,key!A:J,8,FALSE)</f>
        <v>80</v>
      </c>
      <c r="J162" s="3">
        <f>VLOOKUP(B162,key!A:J,10,FALSE)</f>
        <v>3.6422800000000004</v>
      </c>
    </row>
    <row r="163" spans="1:10" x14ac:dyDescent="0.4">
      <c r="A163" s="3">
        <v>-10</v>
      </c>
      <c r="B163" s="3" t="s">
        <v>13</v>
      </c>
      <c r="C163" s="3" t="s">
        <v>541</v>
      </c>
      <c r="D163" s="3" t="s">
        <v>1</v>
      </c>
      <c r="E163" t="str">
        <f>VLOOKUP(B163,key!A:D,4,FALSE)</f>
        <v>T-control</v>
      </c>
      <c r="F163" s="3">
        <v>5.3532643254454229</v>
      </c>
      <c r="G163" s="3">
        <f t="shared" si="2"/>
        <v>3.7064986250209001E-2</v>
      </c>
      <c r="H163" s="3">
        <f>VLOOKUP(B163,key!A:J,5,FALSE)</f>
        <v>8.3000000000000007</v>
      </c>
      <c r="I163" s="3">
        <f>VLOOKUP(B163,key!A:J,8,FALSE)</f>
        <v>69</v>
      </c>
      <c r="J163" s="3">
        <f>VLOOKUP(B163,key!A:J,10,FALSE)</f>
        <v>3.2340000000000004</v>
      </c>
    </row>
    <row r="164" spans="1:10" x14ac:dyDescent="0.4">
      <c r="A164" s="3">
        <v>-10</v>
      </c>
      <c r="B164" s="3" t="s">
        <v>154</v>
      </c>
      <c r="C164" s="3" t="s">
        <v>541</v>
      </c>
      <c r="D164" s="3" t="s">
        <v>1</v>
      </c>
      <c r="E164" t="str">
        <f>VLOOKUP(B164,key!A:D,4,FALSE)</f>
        <v>T-control</v>
      </c>
      <c r="F164" s="3">
        <v>44.379596650303284</v>
      </c>
      <c r="G164" s="3">
        <f t="shared" si="2"/>
        <v>0.28395214261008161</v>
      </c>
      <c r="H164" s="3">
        <f>VLOOKUP(B164,key!A:J,5,FALSE)</f>
        <v>8.1</v>
      </c>
      <c r="I164" s="3">
        <f>VLOOKUP(B164,key!A:J,8,FALSE)</f>
        <v>76</v>
      </c>
      <c r="J164" s="3">
        <f>VLOOKUP(B164,key!A:J,10,FALSE)</f>
        <v>3.4996400000000003</v>
      </c>
    </row>
    <row r="165" spans="1:10" x14ac:dyDescent="0.4">
      <c r="A165" s="3">
        <v>-10</v>
      </c>
      <c r="B165" s="3" t="s">
        <v>80</v>
      </c>
      <c r="C165" s="3" t="s">
        <v>541</v>
      </c>
      <c r="D165" s="3" t="s">
        <v>1</v>
      </c>
      <c r="E165" t="str">
        <f>VLOOKUP(B165,key!A:D,4,FALSE)</f>
        <v>T-control</v>
      </c>
      <c r="F165" s="3">
        <v>17.272472648795883</v>
      </c>
      <c r="G165" s="3">
        <f t="shared" si="2"/>
        <v>0.13704726212089557</v>
      </c>
      <c r="H165" s="3">
        <f>VLOOKUP(B165,key!A:J,5,FALSE)</f>
        <v>8</v>
      </c>
      <c r="I165" s="3">
        <f>VLOOKUP(B165,key!A:J,8,FALSE)</f>
        <v>59</v>
      </c>
      <c r="J165" s="3">
        <f>VLOOKUP(B165,key!A:J,10,FALSE)</f>
        <v>2.8220800000000001</v>
      </c>
    </row>
    <row r="166" spans="1:10" x14ac:dyDescent="0.4">
      <c r="A166" s="3">
        <v>-10</v>
      </c>
      <c r="B166" s="3" t="s">
        <v>71</v>
      </c>
      <c r="C166" s="3" t="s">
        <v>541</v>
      </c>
      <c r="D166" s="3" t="s">
        <v>1</v>
      </c>
      <c r="E166" t="str">
        <f>VLOOKUP(B166,key!A:D,4,FALSE)</f>
        <v>T-control</v>
      </c>
      <c r="F166" s="3">
        <v>15.596491714487058</v>
      </c>
      <c r="G166" s="3">
        <f t="shared" si="2"/>
        <v>0.14729495184257002</v>
      </c>
      <c r="H166" s="3">
        <f>VLOOKUP(B166,key!A:J,5,FALSE)</f>
        <v>7.8</v>
      </c>
      <c r="I166" s="3">
        <f>VLOOKUP(B166,key!A:J,8,FALSE)</f>
        <v>48</v>
      </c>
      <c r="J166" s="3">
        <f>VLOOKUP(B166,key!A:J,10,FALSE)</f>
        <v>2.3709600000000002</v>
      </c>
    </row>
    <row r="167" spans="1:10" x14ac:dyDescent="0.4">
      <c r="A167" s="3">
        <v>-10</v>
      </c>
      <c r="B167" s="3" t="s">
        <v>33</v>
      </c>
      <c r="C167" s="3" t="s">
        <v>541</v>
      </c>
      <c r="D167" s="3" t="s">
        <v>1</v>
      </c>
      <c r="E167" t="str">
        <f>VLOOKUP(B167,key!A:D,4,FALSE)</f>
        <v>T-control</v>
      </c>
      <c r="F167" s="3">
        <v>16.698585557094049</v>
      </c>
      <c r="G167" s="3">
        <f t="shared" si="2"/>
        <v>0.12747619836297266</v>
      </c>
      <c r="H167" s="3">
        <f>VLOOKUP(B167,key!A:J,5,FALSE)</f>
        <v>7.4</v>
      </c>
      <c r="I167" s="3">
        <f>VLOOKUP(B167,key!A:J,8,FALSE)</f>
        <v>62</v>
      </c>
      <c r="J167" s="3">
        <f>VLOOKUP(B167,key!A:J,10,FALSE)</f>
        <v>2.93316</v>
      </c>
    </row>
    <row r="168" spans="1:10" x14ac:dyDescent="0.4">
      <c r="A168" s="3">
        <v>-10</v>
      </c>
      <c r="B168" s="3" t="s">
        <v>181</v>
      </c>
      <c r="C168" s="3" t="s">
        <v>541</v>
      </c>
      <c r="D168" s="3" t="s">
        <v>1</v>
      </c>
      <c r="E168" t="str">
        <f>VLOOKUP(B168,key!A:D,4,FALSE)</f>
        <v>T-control</v>
      </c>
      <c r="F168" s="3">
        <v>58.450869901334698</v>
      </c>
      <c r="G168" s="3">
        <f t="shared" si="2"/>
        <v>0.21644648908533881</v>
      </c>
      <c r="H168" s="3">
        <f>VLOOKUP(B168,key!A:J,5,FALSE)</f>
        <v>10.3</v>
      </c>
      <c r="I168" s="3">
        <f>VLOOKUP(B168,key!A:J,8,FALSE)</f>
        <v>140</v>
      </c>
      <c r="J168" s="3">
        <f>VLOOKUP(B168,key!A:J,10,FALSE)</f>
        <v>6.0468000000000002</v>
      </c>
    </row>
    <row r="169" spans="1:10" x14ac:dyDescent="0.4">
      <c r="A169" s="3">
        <v>-10</v>
      </c>
      <c r="B169" s="3" t="s">
        <v>49</v>
      </c>
      <c r="C169" s="3" t="s">
        <v>541</v>
      </c>
      <c r="D169" s="3" t="s">
        <v>1</v>
      </c>
      <c r="E169" t="str">
        <f>VLOOKUP(B169,key!A:D,4,FALSE)</f>
        <v>T-control</v>
      </c>
      <c r="F169" s="3">
        <v>12.371129613699225</v>
      </c>
      <c r="G169" s="3">
        <f t="shared" si="2"/>
        <v>5.2152961836688633E-2</v>
      </c>
      <c r="H169" s="3">
        <f>VLOOKUP(B169,key!A:J,5,FALSE)</f>
        <v>9.9</v>
      </c>
      <c r="I169" s="3">
        <f>VLOOKUP(B169,key!A:J,8,FALSE)</f>
        <v>121</v>
      </c>
      <c r="J169" s="3">
        <f>VLOOKUP(B169,key!A:J,10,FALSE)</f>
        <v>5.3114800000000004</v>
      </c>
    </row>
    <row r="170" spans="1:10" x14ac:dyDescent="0.4">
      <c r="A170" s="3">
        <v>-10</v>
      </c>
      <c r="B170" s="3" t="s">
        <v>24</v>
      </c>
      <c r="C170" s="3" t="s">
        <v>541</v>
      </c>
      <c r="D170" s="3" t="s">
        <v>1</v>
      </c>
      <c r="E170" t="str">
        <f>VLOOKUP(B170,key!A:D,4,FALSE)</f>
        <v>T-control</v>
      </c>
      <c r="F170" s="3">
        <v>10.977329555537551</v>
      </c>
      <c r="G170" s="3">
        <f t="shared" si="2"/>
        <v>7.0682554582888482E-2</v>
      </c>
      <c r="H170" s="3">
        <f>VLOOKUP(B170,key!A:J,5,FALSE)</f>
        <v>7.9</v>
      </c>
      <c r="I170" s="3">
        <f>VLOOKUP(B170,key!A:J,8,FALSE)</f>
        <v>75</v>
      </c>
      <c r="J170" s="3">
        <f>VLOOKUP(B170,key!A:J,10,FALSE)</f>
        <v>3.4775200000000002</v>
      </c>
    </row>
    <row r="171" spans="1:10" x14ac:dyDescent="0.4">
      <c r="A171" s="3">
        <v>-10</v>
      </c>
      <c r="B171" s="3" t="s">
        <v>177</v>
      </c>
      <c r="C171" s="3" t="s">
        <v>541</v>
      </c>
      <c r="D171" s="3" t="s">
        <v>1</v>
      </c>
      <c r="E171" t="str">
        <f>VLOOKUP(B171,key!A:D,4,FALSE)</f>
        <v>T-control</v>
      </c>
      <c r="F171" s="3">
        <v>67.487161376604007</v>
      </c>
      <c r="G171" s="3">
        <f t="shared" si="2"/>
        <v>0.3071334417502819</v>
      </c>
      <c r="H171" s="3">
        <f>VLOOKUP(B171,key!A:J,5,FALSE)</f>
        <v>8.6999999999999993</v>
      </c>
      <c r="I171" s="3">
        <f>VLOOKUP(B171,key!A:J,8,FALSE)</f>
        <v>112</v>
      </c>
      <c r="J171" s="3">
        <f>VLOOKUP(B171,key!A:J,10,FALSE)</f>
        <v>4.9201600000000001</v>
      </c>
    </row>
    <row r="172" spans="1:10" x14ac:dyDescent="0.4">
      <c r="A172" s="3">
        <v>-10</v>
      </c>
      <c r="B172" s="3" t="s">
        <v>183</v>
      </c>
      <c r="C172" s="3" t="s">
        <v>541</v>
      </c>
      <c r="D172" s="3" t="s">
        <v>1</v>
      </c>
      <c r="E172" t="str">
        <f>VLOOKUP(B172,key!A:D,4,FALSE)</f>
        <v>T-control</v>
      </c>
      <c r="F172" s="3">
        <v>59.47579567795043</v>
      </c>
      <c r="G172" s="3">
        <f t="shared" si="2"/>
        <v>0.24567561255360024</v>
      </c>
      <c r="H172" s="3">
        <f>VLOOKUP(B172,key!A:J,5,FALSE)</f>
        <v>9.4</v>
      </c>
      <c r="I172" s="3">
        <f>VLOOKUP(B172,key!A:J,8,FALSE)</f>
        <v>124</v>
      </c>
      <c r="J172" s="3">
        <f>VLOOKUP(B172,key!A:J,10,FALSE)</f>
        <v>5.4208000000000007</v>
      </c>
    </row>
    <row r="173" spans="1:10" x14ac:dyDescent="0.4">
      <c r="A173" s="3">
        <v>-10</v>
      </c>
      <c r="B173" s="3" t="s">
        <v>130</v>
      </c>
      <c r="C173" s="3" t="s">
        <v>541</v>
      </c>
      <c r="D173" s="3" t="s">
        <v>1</v>
      </c>
      <c r="E173" t="str">
        <f>VLOOKUP(B173,key!A:D,4,FALSE)</f>
        <v>T-control</v>
      </c>
      <c r="F173" s="3">
        <v>36.067033934676488</v>
      </c>
      <c r="G173" s="3">
        <f t="shared" si="2"/>
        <v>0.15306909696068133</v>
      </c>
      <c r="H173" s="3">
        <f>VLOOKUP(B173,key!A:J,5,FALSE)</f>
        <v>7.9</v>
      </c>
      <c r="I173" s="3">
        <f>VLOOKUP(B173,key!A:J,8,FALSE)</f>
        <v>120</v>
      </c>
      <c r="J173" s="3">
        <f>VLOOKUP(B173,key!A:J,10,FALSE)</f>
        <v>5.2760400000000001</v>
      </c>
    </row>
    <row r="174" spans="1:10" x14ac:dyDescent="0.4">
      <c r="A174" s="3">
        <v>-10</v>
      </c>
      <c r="B174" s="3" t="s">
        <v>67</v>
      </c>
      <c r="C174" s="3" t="s">
        <v>541</v>
      </c>
      <c r="D174" s="3" t="s">
        <v>1</v>
      </c>
      <c r="E174" t="str">
        <f>VLOOKUP(B174,key!A:D,4,FALSE)</f>
        <v>T-control</v>
      </c>
      <c r="F174" s="3">
        <v>15.259519182466249</v>
      </c>
      <c r="G174" s="3">
        <f t="shared" si="2"/>
        <v>7.6271715979431887E-2</v>
      </c>
      <c r="H174" s="3">
        <f>VLOOKUP(B174,key!A:J,5,FALSE)</f>
        <v>8.6</v>
      </c>
      <c r="I174" s="3">
        <f>VLOOKUP(B174,key!A:J,8,FALSE)</f>
        <v>101</v>
      </c>
      <c r="J174" s="3">
        <f>VLOOKUP(B174,key!A:J,10,FALSE)</f>
        <v>4.4798400000000003</v>
      </c>
    </row>
    <row r="175" spans="1:10" x14ac:dyDescent="0.4">
      <c r="A175" s="3">
        <v>-10</v>
      </c>
      <c r="B175" s="3" t="s">
        <v>147</v>
      </c>
      <c r="C175" s="3" t="s">
        <v>541</v>
      </c>
      <c r="D175" s="3" t="s">
        <v>1</v>
      </c>
      <c r="E175" t="str">
        <f>VLOOKUP(B175,key!A:D,4,FALSE)</f>
        <v>T-control</v>
      </c>
      <c r="F175" s="3">
        <v>41.46672068780947</v>
      </c>
      <c r="G175" s="3">
        <f t="shared" si="2"/>
        <v>0.24981336536752857</v>
      </c>
      <c r="H175" s="3">
        <f>VLOOKUP(B175,key!A:J,5,FALSE)</f>
        <v>9.6</v>
      </c>
      <c r="I175" s="3">
        <f>VLOOKUP(B175,key!A:J,8,FALSE)</f>
        <v>81</v>
      </c>
      <c r="J175" s="3">
        <f>VLOOKUP(B175,key!A:J,10,FALSE)</f>
        <v>3.7168000000000001</v>
      </c>
    </row>
    <row r="176" spans="1:10" x14ac:dyDescent="0.4">
      <c r="A176" s="3">
        <v>-10</v>
      </c>
      <c r="B176" s="3" t="s">
        <v>176</v>
      </c>
      <c r="C176" s="3" t="s">
        <v>541</v>
      </c>
      <c r="D176" s="3" t="s">
        <v>1</v>
      </c>
      <c r="E176" t="str">
        <f>VLOOKUP(B176,key!A:D,4,FALSE)</f>
        <v>T-control</v>
      </c>
      <c r="F176" s="3">
        <v>53.418249954529387</v>
      </c>
      <c r="G176" s="3">
        <f t="shared" si="2"/>
        <v>0.18990737485145176</v>
      </c>
      <c r="H176" s="3">
        <f>VLOOKUP(B176,key!A:J,5,FALSE)</f>
        <v>9.6</v>
      </c>
      <c r="I176" s="3">
        <f>VLOOKUP(B176,key!A:J,8,FALSE)</f>
        <v>146</v>
      </c>
      <c r="J176" s="3">
        <f>VLOOKUP(B176,key!A:J,10,FALSE)</f>
        <v>6.2984400000000003</v>
      </c>
    </row>
    <row r="177" spans="1:10" x14ac:dyDescent="0.4">
      <c r="A177" s="3">
        <v>-10</v>
      </c>
      <c r="B177" s="3" t="s">
        <v>97</v>
      </c>
      <c r="C177" s="3" t="s">
        <v>541</v>
      </c>
      <c r="D177" s="3" t="s">
        <v>1</v>
      </c>
      <c r="E177" t="str">
        <f>VLOOKUP(B177,key!A:D,4,FALSE)</f>
        <v>T-control</v>
      </c>
      <c r="F177" s="3">
        <v>22.435163723305038</v>
      </c>
      <c r="G177" s="3">
        <f t="shared" si="2"/>
        <v>9.2109084515506756E-2</v>
      </c>
      <c r="H177" s="3">
        <f>VLOOKUP(B177,key!A:J,5,FALSE)</f>
        <v>9.6</v>
      </c>
      <c r="I177" s="3">
        <f>VLOOKUP(B177,key!A:J,8,FALSE)</f>
        <v>125</v>
      </c>
      <c r="J177" s="3">
        <f>VLOOKUP(B177,key!A:J,10,FALSE)</f>
        <v>5.4539600000000004</v>
      </c>
    </row>
    <row r="178" spans="1:10" x14ac:dyDescent="0.4">
      <c r="A178" s="3">
        <v>-10</v>
      </c>
      <c r="B178" s="3" t="s">
        <v>196</v>
      </c>
      <c r="C178" s="3" t="s">
        <v>541</v>
      </c>
      <c r="D178" s="3" t="s">
        <v>1</v>
      </c>
      <c r="E178" t="str">
        <f>VLOOKUP(B178,key!A:D,4,FALSE)</f>
        <v>T-control</v>
      </c>
      <c r="F178" s="3">
        <v>70.157321830968186</v>
      </c>
      <c r="G178" s="3">
        <f t="shared" si="2"/>
        <v>0.24278340003727525</v>
      </c>
      <c r="H178" s="3">
        <f>VLOOKUP(B178,key!A:J,5,FALSE)</f>
        <v>10</v>
      </c>
      <c r="I178" s="3">
        <f>VLOOKUP(B178,key!A:J,8,FALSE)</f>
        <v>150</v>
      </c>
      <c r="J178" s="3">
        <f>VLOOKUP(B178,key!A:J,10,FALSE)</f>
        <v>6.4705200000000005</v>
      </c>
    </row>
    <row r="179" spans="1:10" x14ac:dyDescent="0.4">
      <c r="A179" s="3">
        <v>-10</v>
      </c>
      <c r="B179" s="3" t="s">
        <v>74</v>
      </c>
      <c r="C179" s="3" t="s">
        <v>541</v>
      </c>
      <c r="D179" s="3" t="s">
        <v>1</v>
      </c>
      <c r="E179" t="str">
        <f>VLOOKUP(B179,key!A:D,4,FALSE)</f>
        <v>T-control</v>
      </c>
      <c r="F179" s="3">
        <v>16.704478481615041</v>
      </c>
      <c r="G179" s="3">
        <f t="shared" si="2"/>
        <v>8.9812431690386954E-2</v>
      </c>
      <c r="H179" s="3">
        <f>VLOOKUP(B179,key!A:J,5,FALSE)</f>
        <v>8.1</v>
      </c>
      <c r="I179" s="3">
        <f>VLOOKUP(B179,key!A:J,8,FALSE)</f>
        <v>93</v>
      </c>
      <c r="J179" s="3">
        <f>VLOOKUP(B179,key!A:J,10,FALSE)</f>
        <v>4.1646800000000006</v>
      </c>
    </row>
    <row r="180" spans="1:10" x14ac:dyDescent="0.4">
      <c r="A180" s="3">
        <v>-10</v>
      </c>
      <c r="B180" s="3" t="s">
        <v>151</v>
      </c>
      <c r="C180" s="3" t="s">
        <v>541</v>
      </c>
      <c r="D180" s="3" t="s">
        <v>1</v>
      </c>
      <c r="E180" t="str">
        <f>VLOOKUP(B180,key!A:D,4,FALSE)</f>
        <v>T-control</v>
      </c>
      <c r="F180" s="3">
        <v>42.471497055426269</v>
      </c>
      <c r="G180" s="3">
        <f t="shared" si="2"/>
        <v>0.22238237159305702</v>
      </c>
      <c r="H180" s="3">
        <f>VLOOKUP(B180,key!A:J,5,FALSE)</f>
        <v>8</v>
      </c>
      <c r="I180" s="3">
        <f>VLOOKUP(B180,key!A:J,8,FALSE)</f>
        <v>95</v>
      </c>
      <c r="J180" s="3">
        <f>VLOOKUP(B180,key!A:J,10,FALSE)</f>
        <v>4.2764400000000009</v>
      </c>
    </row>
    <row r="181" spans="1:10" x14ac:dyDescent="0.4">
      <c r="A181" s="3">
        <v>-10</v>
      </c>
      <c r="B181" s="3" t="s">
        <v>179</v>
      </c>
      <c r="C181" s="3" t="s">
        <v>541</v>
      </c>
      <c r="D181" s="3" t="s">
        <v>1</v>
      </c>
      <c r="E181" t="str">
        <f>VLOOKUP(B181,key!A:D,4,FALSE)</f>
        <v>T-control</v>
      </c>
      <c r="F181" s="3">
        <v>142.21305025908825</v>
      </c>
      <c r="G181" s="3">
        <f t="shared" si="2"/>
        <v>0.63543698200418419</v>
      </c>
      <c r="H181" s="3">
        <f>VLOOKUP(B181,key!A:J,5,FALSE)</f>
        <v>9.4</v>
      </c>
      <c r="I181" s="3">
        <f>VLOOKUP(B181,key!A:J,8,FALSE)</f>
        <v>114</v>
      </c>
      <c r="J181" s="3">
        <f>VLOOKUP(B181,key!A:J,10,FALSE)</f>
        <v>5.0113200000000004</v>
      </c>
    </row>
    <row r="182" spans="1:10" x14ac:dyDescent="0.4">
      <c r="A182" s="3">
        <v>-10</v>
      </c>
      <c r="B182" s="3" t="s">
        <v>156</v>
      </c>
      <c r="C182" s="3" t="s">
        <v>541</v>
      </c>
      <c r="D182" s="3" t="s">
        <v>1</v>
      </c>
      <c r="E182" t="str">
        <f>VLOOKUP(B182,key!A:D,4,FALSE)</f>
        <v>T-control</v>
      </c>
      <c r="F182" s="3">
        <v>45.469863686566924</v>
      </c>
      <c r="G182" s="3">
        <f t="shared" si="2"/>
        <v>0.28351686999878972</v>
      </c>
      <c r="H182" s="3">
        <f>VLOOKUP(B182,key!A:J,5,FALSE)</f>
        <v>8.9</v>
      </c>
      <c r="I182" s="3">
        <f>VLOOKUP(B182,key!A:J,8,FALSE)</f>
        <v>78</v>
      </c>
      <c r="J182" s="3">
        <f>VLOOKUP(B182,key!A:J,10,FALSE)</f>
        <v>3.5911200000000001</v>
      </c>
    </row>
    <row r="183" spans="1:10" x14ac:dyDescent="0.4">
      <c r="A183" s="3">
        <v>-10</v>
      </c>
      <c r="B183" s="3" t="s">
        <v>26</v>
      </c>
      <c r="C183" s="3" t="s">
        <v>541</v>
      </c>
      <c r="D183" s="3" t="s">
        <v>1</v>
      </c>
      <c r="E183" t="str">
        <f>VLOOKUP(B183,key!A:D,4,FALSE)</f>
        <v>T-control</v>
      </c>
      <c r="F183" s="3">
        <v>9.9429018584631024</v>
      </c>
      <c r="G183" s="3">
        <f t="shared" si="2"/>
        <v>5.2078948224608367E-2</v>
      </c>
      <c r="H183" s="3">
        <f>VLOOKUP(B183,key!A:J,5,FALSE)</f>
        <v>9.4</v>
      </c>
      <c r="I183" s="3">
        <f>VLOOKUP(B183,key!A:J,8,FALSE)</f>
        <v>95</v>
      </c>
      <c r="J183" s="3">
        <f>VLOOKUP(B183,key!A:J,10,FALSE)</f>
        <v>4.2750000000000004</v>
      </c>
    </row>
    <row r="184" spans="1:10" x14ac:dyDescent="0.4">
      <c r="A184" s="3">
        <v>-10</v>
      </c>
      <c r="B184" s="3" t="s">
        <v>42</v>
      </c>
      <c r="C184" s="3" t="s">
        <v>541</v>
      </c>
      <c r="D184" s="3" t="s">
        <v>1</v>
      </c>
      <c r="E184" t="str">
        <f>VLOOKUP(B184,key!A:D,4,FALSE)</f>
        <v>T-control</v>
      </c>
      <c r="F184" s="3">
        <v>11.413509573907135</v>
      </c>
      <c r="G184" s="3">
        <f t="shared" si="2"/>
        <v>8.3013956569654518E-2</v>
      </c>
      <c r="H184" s="3">
        <f>VLOOKUP(B184,key!A:J,5,FALSE)</f>
        <v>7.7</v>
      </c>
      <c r="I184" s="3">
        <f>VLOOKUP(B184,key!A:J,8,FALSE)</f>
        <v>65</v>
      </c>
      <c r="J184" s="3">
        <f>VLOOKUP(B184,key!A:J,10,FALSE)</f>
        <v>3.0786000000000002</v>
      </c>
    </row>
    <row r="185" spans="1:10" x14ac:dyDescent="0.4">
      <c r="A185" s="3">
        <v>-10</v>
      </c>
      <c r="B185" s="3" t="s">
        <v>118</v>
      </c>
      <c r="C185" s="3" t="s">
        <v>541</v>
      </c>
      <c r="D185" s="3" t="s">
        <v>1</v>
      </c>
      <c r="E185" t="str">
        <f>VLOOKUP(B185,key!A:D,4,FALSE)</f>
        <v>T-control</v>
      </c>
      <c r="F185" s="3">
        <v>29.672573399038811</v>
      </c>
      <c r="G185" s="3">
        <f t="shared" si="2"/>
        <v>0.30286652203923409</v>
      </c>
      <c r="H185" s="3">
        <f>VLOOKUP(B185,key!A:J,5,FALSE)</f>
        <v>7.5</v>
      </c>
      <c r="I185" s="3">
        <f>VLOOKUP(B185,key!A:J,8,FALSE)</f>
        <v>43</v>
      </c>
      <c r="J185" s="3">
        <f>VLOOKUP(B185,key!A:J,10,FALSE)</f>
        <v>2.1937600000000002</v>
      </c>
    </row>
    <row r="186" spans="1:10" x14ac:dyDescent="0.4">
      <c r="A186" s="3">
        <v>-10</v>
      </c>
      <c r="B186" s="3" t="s">
        <v>7</v>
      </c>
      <c r="C186" s="3" t="s">
        <v>541</v>
      </c>
      <c r="D186" s="3" t="s">
        <v>1</v>
      </c>
      <c r="E186" t="str">
        <f>VLOOKUP(B186,key!A:D,4,FALSE)</f>
        <v>T-control</v>
      </c>
      <c r="F186" s="3">
        <v>3.1437092438672494</v>
      </c>
      <c r="G186" s="3">
        <f t="shared" si="2"/>
        <v>1.5435232602707127E-2</v>
      </c>
      <c r="H186" s="3">
        <f>VLOOKUP(B186,key!A:J,5,FALSE)</f>
        <v>8.4</v>
      </c>
      <c r="I186" s="3">
        <f>VLOOKUP(B186,key!A:J,8,FALSE)</f>
        <v>103</v>
      </c>
      <c r="J186" s="3">
        <f>VLOOKUP(B186,key!A:J,10,FALSE)</f>
        <v>4.5605200000000004</v>
      </c>
    </row>
    <row r="187" spans="1:10" x14ac:dyDescent="0.4">
      <c r="A187" s="3">
        <v>-10</v>
      </c>
      <c r="B187" s="3" t="s">
        <v>160</v>
      </c>
      <c r="C187" s="3" t="s">
        <v>541</v>
      </c>
      <c r="D187" s="3" t="s">
        <v>1</v>
      </c>
      <c r="E187" t="str">
        <f>VLOOKUP(B187,key!A:D,4,FALSE)</f>
        <v>T-control</v>
      </c>
      <c r="F187" s="3">
        <v>47.477169675537255</v>
      </c>
      <c r="G187" s="3">
        <f t="shared" si="2"/>
        <v>0.39257961694269022</v>
      </c>
      <c r="H187" s="3">
        <f>VLOOKUP(B187,key!A:J,5,FALSE)</f>
        <v>7.1</v>
      </c>
      <c r="I187" s="3">
        <f>VLOOKUP(B187,key!A:J,8,FALSE)</f>
        <v>56</v>
      </c>
      <c r="J187" s="3">
        <f>VLOOKUP(B187,key!A:J,10,FALSE)</f>
        <v>2.7079600000000004</v>
      </c>
    </row>
    <row r="188" spans="1:10" x14ac:dyDescent="0.4">
      <c r="A188" s="3">
        <v>-10</v>
      </c>
      <c r="B188" s="3" t="s">
        <v>86</v>
      </c>
      <c r="C188" s="3" t="s">
        <v>541</v>
      </c>
      <c r="D188" s="3" t="s">
        <v>1</v>
      </c>
      <c r="E188" t="str">
        <f>VLOOKUP(B188,key!A:D,4,FALSE)</f>
        <v>T-control</v>
      </c>
      <c r="F188" s="3">
        <v>19.690029899764397</v>
      </c>
      <c r="G188" s="3">
        <f t="shared" si="2"/>
        <v>0.14383019217151222</v>
      </c>
      <c r="H188" s="3">
        <f>VLOOKUP(B188,key!A:J,5,FALSE)</f>
        <v>8.1</v>
      </c>
      <c r="I188" s="3">
        <f>VLOOKUP(B188,key!A:J,8,FALSE)</f>
        <v>65</v>
      </c>
      <c r="J188" s="3">
        <f>VLOOKUP(B188,key!A:J,10,FALSE)</f>
        <v>3.0653600000000001</v>
      </c>
    </row>
    <row r="189" spans="1:10" x14ac:dyDescent="0.4">
      <c r="A189" s="3">
        <v>-10</v>
      </c>
      <c r="B189" s="3" t="s">
        <v>161</v>
      </c>
      <c r="C189" s="3" t="s">
        <v>541</v>
      </c>
      <c r="D189" s="3" t="s">
        <v>1</v>
      </c>
      <c r="E189" t="str">
        <f>VLOOKUP(B189,key!A:D,4,FALSE)</f>
        <v>T-control</v>
      </c>
      <c r="F189" s="3">
        <v>47.571800948259323</v>
      </c>
      <c r="G189" s="3">
        <f t="shared" si="2"/>
        <v>0.33599834882586443</v>
      </c>
      <c r="H189" s="3">
        <f>VLOOKUP(B189,key!A:J,5,FALSE)</f>
        <v>7.4</v>
      </c>
      <c r="I189" s="3">
        <f>VLOOKUP(B189,key!A:J,8,FALSE)</f>
        <v>68</v>
      </c>
      <c r="J189" s="3">
        <f>VLOOKUP(B189,key!A:J,10,FALSE)</f>
        <v>3.1702800000000004</v>
      </c>
    </row>
    <row r="190" spans="1:10" x14ac:dyDescent="0.4">
      <c r="A190" s="3">
        <v>-10</v>
      </c>
      <c r="B190" s="3" t="s">
        <v>197</v>
      </c>
      <c r="C190" s="3" t="s">
        <v>541</v>
      </c>
      <c r="D190" s="3" t="s">
        <v>1</v>
      </c>
      <c r="E190" t="str">
        <f>VLOOKUP(B190,key!A:D,4,FALSE)</f>
        <v>T-control</v>
      </c>
      <c r="F190" s="3">
        <v>70.888301828447595</v>
      </c>
      <c r="G190" s="3">
        <f t="shared" si="2"/>
        <v>0.3147037271438215</v>
      </c>
      <c r="H190" s="3">
        <f>VLOOKUP(B190,key!A:J,5,FALSE)</f>
        <v>9.6</v>
      </c>
      <c r="I190" s="3">
        <f>VLOOKUP(B190,key!A:J,8,FALSE)</f>
        <v>115</v>
      </c>
      <c r="J190" s="3">
        <f>VLOOKUP(B190,key!A:J,10,FALSE)</f>
        <v>5.0438000000000001</v>
      </c>
    </row>
    <row r="191" spans="1:10" x14ac:dyDescent="0.4">
      <c r="A191" s="3">
        <v>-10</v>
      </c>
      <c r="B191" s="3" t="s">
        <v>159</v>
      </c>
      <c r="C191" s="3" t="s">
        <v>541</v>
      </c>
      <c r="D191" s="3" t="s">
        <v>1</v>
      </c>
      <c r="E191" t="str">
        <f>VLOOKUP(B191,key!A:D,4,FALSE)</f>
        <v>T-control</v>
      </c>
      <c r="F191" s="3">
        <v>46.748356386277692</v>
      </c>
      <c r="G191" s="3">
        <f t="shared" si="2"/>
        <v>0.2294905382274206</v>
      </c>
      <c r="H191" s="3">
        <f>VLOOKUP(B191,key!A:J,5,FALSE)</f>
        <v>9.6</v>
      </c>
      <c r="I191" s="3">
        <f>VLOOKUP(B191,key!A:J,8,FALSE)</f>
        <v>103</v>
      </c>
      <c r="J191" s="3">
        <f>VLOOKUP(B191,key!A:J,10,FALSE)</f>
        <v>4.56128</v>
      </c>
    </row>
    <row r="192" spans="1:10" x14ac:dyDescent="0.4">
      <c r="A192" s="3">
        <v>-10</v>
      </c>
      <c r="B192" s="3" t="s">
        <v>142</v>
      </c>
      <c r="C192" s="3" t="s">
        <v>541</v>
      </c>
      <c r="D192" s="3" t="s">
        <v>1</v>
      </c>
      <c r="E192" t="str">
        <f>VLOOKUP(B192,key!A:D,4,FALSE)</f>
        <v>T-control</v>
      </c>
      <c r="F192" s="3">
        <v>40.140625392143377</v>
      </c>
      <c r="G192" s="3">
        <f t="shared" si="2"/>
        <v>0.23037506356170151</v>
      </c>
      <c r="H192" s="3">
        <f>VLOOKUP(B192,key!A:J,5,FALSE)</f>
        <v>8.3000000000000007</v>
      </c>
      <c r="I192" s="3">
        <f>VLOOKUP(B192,key!A:J,8,FALSE)</f>
        <v>86</v>
      </c>
      <c r="J192" s="3">
        <f>VLOOKUP(B192,key!A:J,10,FALSE)</f>
        <v>3.9015200000000001</v>
      </c>
    </row>
    <row r="193" spans="1:10" x14ac:dyDescent="0.4">
      <c r="A193" s="3">
        <v>-10</v>
      </c>
      <c r="B193" s="3" t="s">
        <v>200</v>
      </c>
      <c r="C193" s="3" t="s">
        <v>541</v>
      </c>
      <c r="D193" s="3" t="s">
        <v>1</v>
      </c>
      <c r="E193" t="str">
        <f>VLOOKUP(B193,key!A:D,4,FALSE)</f>
        <v>T-control</v>
      </c>
      <c r="F193" s="3">
        <v>79.459857498180185</v>
      </c>
      <c r="G193" s="3">
        <f t="shared" si="2"/>
        <v>0.3042756358711356</v>
      </c>
      <c r="H193" s="3">
        <f>VLOOKUP(B193,key!A:J,5,FALSE)</f>
        <v>10.5</v>
      </c>
      <c r="I193" s="3">
        <f>VLOOKUP(B193,key!A:J,8,FALSE)</f>
        <v>135</v>
      </c>
      <c r="J193" s="3">
        <f>VLOOKUP(B193,key!A:J,10,FALSE)</f>
        <v>5.8474400000000006</v>
      </c>
    </row>
    <row r="194" spans="1:10" x14ac:dyDescent="0.4">
      <c r="A194" s="3">
        <v>-10</v>
      </c>
      <c r="B194" s="3" t="s">
        <v>116</v>
      </c>
      <c r="C194" s="3" t="s">
        <v>541</v>
      </c>
      <c r="D194" s="3" t="s">
        <v>1</v>
      </c>
      <c r="E194" t="str">
        <f>VLOOKUP(B194,key!A:D,4,FALSE)</f>
        <v>T-control</v>
      </c>
      <c r="F194" s="3">
        <v>29.175286228793993</v>
      </c>
      <c r="G194" s="3">
        <f t="shared" si="2"/>
        <v>0.26565225722071933</v>
      </c>
      <c r="H194" s="3">
        <f>VLOOKUP(B194,key!A:J,5,FALSE)</f>
        <v>7.8</v>
      </c>
      <c r="I194" s="3">
        <f>VLOOKUP(B194,key!A:J,8,FALSE)</f>
        <v>50</v>
      </c>
      <c r="J194" s="3">
        <f>VLOOKUP(B194,key!A:J,10,FALSE)</f>
        <v>2.4591600000000002</v>
      </c>
    </row>
    <row r="195" spans="1:10" x14ac:dyDescent="0.4">
      <c r="A195" s="3">
        <v>-10</v>
      </c>
      <c r="B195" s="3" t="s">
        <v>148</v>
      </c>
      <c r="C195" s="3" t="s">
        <v>541</v>
      </c>
      <c r="D195" s="3" t="s">
        <v>1</v>
      </c>
      <c r="E195" t="str">
        <f>VLOOKUP(B195,key!A:D,4,FALSE)</f>
        <v>T-control</v>
      </c>
      <c r="F195" s="3">
        <v>41.553494003373004</v>
      </c>
      <c r="G195" s="3">
        <f t="shared" ref="G195:G258" si="3">(F195/44.6596)/J195</f>
        <v>0.22455961953505918</v>
      </c>
      <c r="H195" s="3">
        <f>VLOOKUP(B195,key!A:J,5,FALSE)</f>
        <v>8.1999999999999993</v>
      </c>
      <c r="I195" s="3">
        <f>VLOOKUP(B195,key!A:J,8,FALSE)</f>
        <v>92</v>
      </c>
      <c r="J195" s="3">
        <f>VLOOKUP(B195,key!A:J,10,FALSE)</f>
        <v>4.14344</v>
      </c>
    </row>
    <row r="196" spans="1:10" x14ac:dyDescent="0.4">
      <c r="A196" s="3">
        <v>-10</v>
      </c>
      <c r="B196" s="3" t="s">
        <v>91</v>
      </c>
      <c r="C196" s="3" t="s">
        <v>541</v>
      </c>
      <c r="D196" s="3" t="s">
        <v>1</v>
      </c>
      <c r="E196" t="str">
        <f>VLOOKUP(B196,key!A:D,4,FALSE)</f>
        <v>T-control</v>
      </c>
      <c r="F196" s="3">
        <v>20.108200291580999</v>
      </c>
      <c r="G196" s="3">
        <f t="shared" si="3"/>
        <v>0.13750422142221375</v>
      </c>
      <c r="H196" s="3">
        <f>VLOOKUP(B196,key!A:J,5,FALSE)</f>
        <v>7.5</v>
      </c>
      <c r="I196" s="3">
        <f>VLOOKUP(B196,key!A:J,8,FALSE)</f>
        <v>70</v>
      </c>
      <c r="J196" s="3">
        <f>VLOOKUP(B196,key!A:J,10,FALSE)</f>
        <v>3.2744800000000001</v>
      </c>
    </row>
    <row r="197" spans="1:10" x14ac:dyDescent="0.4">
      <c r="A197" s="3">
        <v>-10</v>
      </c>
      <c r="B197" s="3" t="s">
        <v>73</v>
      </c>
      <c r="C197" s="3" t="s">
        <v>541</v>
      </c>
      <c r="D197" s="3" t="s">
        <v>1</v>
      </c>
      <c r="E197" t="str">
        <f>VLOOKUP(B197,key!A:D,4,FALSE)</f>
        <v>T-control</v>
      </c>
      <c r="F197" s="3">
        <v>16.517798563058136</v>
      </c>
      <c r="G197" s="3">
        <f t="shared" si="3"/>
        <v>0.11530738730742003</v>
      </c>
      <c r="H197" s="3">
        <f>VLOOKUP(B197,key!A:J,5,FALSE)</f>
        <v>7.1</v>
      </c>
      <c r="I197" s="3">
        <f>VLOOKUP(B197,key!A:J,8,FALSE)</f>
        <v>69</v>
      </c>
      <c r="J197" s="3">
        <f>VLOOKUP(B197,key!A:J,10,FALSE)</f>
        <v>3.2076000000000002</v>
      </c>
    </row>
    <row r="198" spans="1:10" x14ac:dyDescent="0.4">
      <c r="A198" s="3">
        <v>-10</v>
      </c>
      <c r="B198" s="3" t="s">
        <v>55</v>
      </c>
      <c r="C198" s="3" t="s">
        <v>541</v>
      </c>
      <c r="D198" s="3" t="s">
        <v>1</v>
      </c>
      <c r="E198" t="str">
        <f>VLOOKUP(B198,key!A:D,4,FALSE)</f>
        <v>T-control</v>
      </c>
      <c r="F198" s="3">
        <v>13.49808255068848</v>
      </c>
      <c r="G198" s="3">
        <f t="shared" si="3"/>
        <v>6.003140083336677E-2</v>
      </c>
      <c r="H198" s="3">
        <f>VLOOKUP(B198,key!A:J,5,FALSE)</f>
        <v>7.4</v>
      </c>
      <c r="I198" s="3">
        <f>VLOOKUP(B198,key!A:J,8,FALSE)</f>
        <v>114</v>
      </c>
      <c r="J198" s="3">
        <f>VLOOKUP(B198,key!A:J,10,FALSE)</f>
        <v>5.0347600000000003</v>
      </c>
    </row>
    <row r="199" spans="1:10" x14ac:dyDescent="0.4">
      <c r="A199" s="3">
        <v>-10</v>
      </c>
      <c r="B199" s="3" t="s">
        <v>48</v>
      </c>
      <c r="C199" s="3" t="s">
        <v>541</v>
      </c>
      <c r="D199" s="3" t="s">
        <v>1</v>
      </c>
      <c r="E199" t="str">
        <f>VLOOKUP(B199,key!A:D,4,FALSE)</f>
        <v>T-control</v>
      </c>
      <c r="F199" s="3">
        <v>12.295815012038929</v>
      </c>
      <c r="G199" s="3">
        <f t="shared" si="3"/>
        <v>9.8881968973867418E-2</v>
      </c>
      <c r="H199" s="3">
        <f>VLOOKUP(B199,key!A:J,5,FALSE)</f>
        <v>7.4</v>
      </c>
      <c r="I199" s="3">
        <f>VLOOKUP(B199,key!A:J,8,FALSE)</f>
        <v>58</v>
      </c>
      <c r="J199" s="3">
        <f>VLOOKUP(B199,key!A:J,10,FALSE)</f>
        <v>2.7843600000000004</v>
      </c>
    </row>
    <row r="200" spans="1:10" x14ac:dyDescent="0.4">
      <c r="A200" s="3">
        <v>-10</v>
      </c>
      <c r="B200" s="3" t="s">
        <v>57</v>
      </c>
      <c r="C200" s="3" t="s">
        <v>541</v>
      </c>
      <c r="D200" s="3" t="s">
        <v>1</v>
      </c>
      <c r="E200" t="str">
        <f>VLOOKUP(B200,key!A:D,4,FALSE)</f>
        <v>T-control</v>
      </c>
      <c r="F200" s="3">
        <v>13.689326010865187</v>
      </c>
      <c r="G200" s="3">
        <f t="shared" si="3"/>
        <v>9.7304880753250583E-2</v>
      </c>
      <c r="H200" s="3">
        <f>VLOOKUP(B200,key!A:J,5,FALSE)</f>
        <v>7.4</v>
      </c>
      <c r="I200" s="3">
        <f>VLOOKUP(B200,key!A:J,8,FALSE)</f>
        <v>67</v>
      </c>
      <c r="J200" s="3">
        <f>VLOOKUP(B200,key!A:J,10,FALSE)</f>
        <v>3.1501600000000001</v>
      </c>
    </row>
    <row r="201" spans="1:10" x14ac:dyDescent="0.4">
      <c r="A201" s="3">
        <v>-10</v>
      </c>
      <c r="B201" s="3" t="s">
        <v>29</v>
      </c>
      <c r="C201" s="3" t="s">
        <v>541</v>
      </c>
      <c r="D201" s="3" t="s">
        <v>1</v>
      </c>
      <c r="E201" t="str">
        <f>VLOOKUP(B201,key!A:D,4,FALSE)</f>
        <v>T-control</v>
      </c>
      <c r="F201" s="3">
        <v>8.7128823392907861</v>
      </c>
      <c r="G201" s="3">
        <f t="shared" si="3"/>
        <v>4.6990557305955062E-2</v>
      </c>
      <c r="H201" s="3">
        <f>VLOOKUP(B201,key!A:J,5,FALSE)</f>
        <v>8.5</v>
      </c>
      <c r="I201" s="3">
        <f>VLOOKUP(B201,key!A:J,8,FALSE)</f>
        <v>92</v>
      </c>
      <c r="J201" s="3">
        <f>VLOOKUP(B201,key!A:J,10,FALSE)</f>
        <v>4.1517999999999997</v>
      </c>
    </row>
    <row r="202" spans="1:10" x14ac:dyDescent="0.4">
      <c r="A202" s="3">
        <v>-10</v>
      </c>
      <c r="B202" s="3" t="s">
        <v>122</v>
      </c>
      <c r="C202" s="3" t="s">
        <v>541</v>
      </c>
      <c r="D202" s="3" t="s">
        <v>1</v>
      </c>
      <c r="E202" t="str">
        <f>VLOOKUP(B202,key!A:D,4,FALSE)</f>
        <v>T-control</v>
      </c>
      <c r="F202" s="3">
        <v>30.895556061682385</v>
      </c>
      <c r="G202" s="3">
        <f t="shared" si="3"/>
        <v>0.22337490078708061</v>
      </c>
      <c r="H202" s="3">
        <f>VLOOKUP(B202,key!A:J,5,FALSE)</f>
        <v>7.2</v>
      </c>
      <c r="I202" s="3">
        <f>VLOOKUP(B202,key!A:J,8,FALSE)</f>
        <v>66</v>
      </c>
      <c r="J202" s="3">
        <f>VLOOKUP(B202,key!A:J,10,FALSE)</f>
        <v>3.0970400000000002</v>
      </c>
    </row>
    <row r="203" spans="1:10" x14ac:dyDescent="0.4">
      <c r="A203" s="3">
        <v>-10</v>
      </c>
      <c r="B203" s="3" t="s">
        <v>544</v>
      </c>
      <c r="C203" s="3" t="s">
        <v>541</v>
      </c>
      <c r="D203" s="3" t="s">
        <v>2</v>
      </c>
      <c r="E203" t="str">
        <f>VLOOKUP(B203,key!A:D,4,FALSE)</f>
        <v>D-heat_only</v>
      </c>
      <c r="F203" s="3">
        <v>9.5654697260291641</v>
      </c>
      <c r="G203" s="3">
        <f t="shared" si="3"/>
        <v>6.6628360710080492E-2</v>
      </c>
      <c r="H203" s="3">
        <f>VLOOKUP(B203,key!A:J,5,FALSE)</f>
        <v>8.4</v>
      </c>
      <c r="I203" s="3">
        <f>VLOOKUP(B203,key!A:J,8,FALSE)</f>
        <v>69</v>
      </c>
      <c r="J203" s="3">
        <f>VLOOKUP(B203,key!A:J,10,FALSE)</f>
        <v>3.2146400000000002</v>
      </c>
    </row>
    <row r="204" spans="1:10" x14ac:dyDescent="0.4">
      <c r="A204" s="3">
        <v>-10</v>
      </c>
      <c r="B204" s="3" t="s">
        <v>545</v>
      </c>
      <c r="C204" s="3" t="s">
        <v>541</v>
      </c>
      <c r="D204" s="3" t="s">
        <v>2</v>
      </c>
      <c r="E204" t="str">
        <f>VLOOKUP(B204,key!A:D,4,FALSE)</f>
        <v>D-heat_only</v>
      </c>
      <c r="F204" s="3">
        <v>25.116140789671476</v>
      </c>
      <c r="G204" s="3">
        <f t="shared" si="3"/>
        <v>0.15496099312941589</v>
      </c>
      <c r="H204" s="3">
        <f>VLOOKUP(B204,key!A:J,5,FALSE)</f>
        <v>9.1999999999999993</v>
      </c>
      <c r="I204" s="3">
        <f>VLOOKUP(B204,key!A:J,8,FALSE)</f>
        <v>79</v>
      </c>
      <c r="J204" s="3">
        <f>VLOOKUP(B204,key!A:J,10,FALSE)</f>
        <v>3.6292400000000002</v>
      </c>
    </row>
    <row r="205" spans="1:10" x14ac:dyDescent="0.4">
      <c r="A205" s="3">
        <v>-10</v>
      </c>
      <c r="B205" s="3" t="s">
        <v>546</v>
      </c>
      <c r="C205" s="3" t="s">
        <v>541</v>
      </c>
      <c r="D205" s="3" t="s">
        <v>2</v>
      </c>
      <c r="E205" t="str">
        <f>VLOOKUP(B205,key!A:D,4,FALSE)</f>
        <v>D-heat_only</v>
      </c>
      <c r="F205" s="3">
        <v>12.414264911708074</v>
      </c>
      <c r="G205" s="3">
        <f t="shared" si="3"/>
        <v>0.10831162317156641</v>
      </c>
      <c r="H205" s="3">
        <f>VLOOKUP(B205,key!A:J,5,FALSE)</f>
        <v>7.3</v>
      </c>
      <c r="I205" s="3">
        <f>VLOOKUP(B205,key!A:J,8,FALSE)</f>
        <v>53</v>
      </c>
      <c r="J205" s="3">
        <f>VLOOKUP(B205,key!A:J,10,FALSE)</f>
        <v>2.5664400000000001</v>
      </c>
    </row>
    <row r="206" spans="1:10" x14ac:dyDescent="0.4">
      <c r="A206" s="3">
        <v>-10</v>
      </c>
      <c r="B206" s="3" t="s">
        <v>547</v>
      </c>
      <c r="C206" s="3" t="s">
        <v>541</v>
      </c>
      <c r="D206" s="3" t="s">
        <v>2</v>
      </c>
      <c r="E206" t="str">
        <f>VLOOKUP(B206,key!A:D,4,FALSE)</f>
        <v>D-heat_only</v>
      </c>
      <c r="F206" s="3">
        <v>16.802213459836992</v>
      </c>
      <c r="G206" s="3">
        <f t="shared" si="3"/>
        <v>9.7201591683697686E-2</v>
      </c>
      <c r="H206" s="3">
        <f>VLOOKUP(B206,key!A:J,5,FALSE)</f>
        <v>8.6999999999999993</v>
      </c>
      <c r="I206" s="3">
        <f>VLOOKUP(B206,key!A:J,8,FALSE)</f>
        <v>85</v>
      </c>
      <c r="J206" s="3">
        <f>VLOOKUP(B206,key!A:J,10,FALSE)</f>
        <v>3.8706000000000005</v>
      </c>
    </row>
    <row r="207" spans="1:10" x14ac:dyDescent="0.4">
      <c r="A207" s="3">
        <v>-10</v>
      </c>
      <c r="B207" s="3" t="s">
        <v>548</v>
      </c>
      <c r="C207" s="3" t="s">
        <v>541</v>
      </c>
      <c r="D207" s="3" t="s">
        <v>2</v>
      </c>
      <c r="E207" t="str">
        <f>VLOOKUP(B207,key!A:D,4,FALSE)</f>
        <v>D-heat_only</v>
      </c>
      <c r="F207" s="3">
        <v>18.259274698024825</v>
      </c>
      <c r="G207" s="3">
        <f t="shared" si="3"/>
        <v>0.12414658049488089</v>
      </c>
      <c r="H207" s="3">
        <f>VLOOKUP(B207,key!A:J,5,FALSE)</f>
        <v>8.1999999999999993</v>
      </c>
      <c r="I207" s="3">
        <f>VLOOKUP(B207,key!A:J,8,FALSE)</f>
        <v>71</v>
      </c>
      <c r="J207" s="3">
        <f>VLOOKUP(B207,key!A:J,10,FALSE)</f>
        <v>3.29332</v>
      </c>
    </row>
    <row r="208" spans="1:10" x14ac:dyDescent="0.4">
      <c r="A208" s="3">
        <v>-10</v>
      </c>
      <c r="B208" s="3" t="s">
        <v>549</v>
      </c>
      <c r="C208" s="3" t="s">
        <v>541</v>
      </c>
      <c r="D208" s="3" t="s">
        <v>2</v>
      </c>
      <c r="E208" t="str">
        <f>VLOOKUP(B208,key!A:D,4,FALSE)</f>
        <v>D-heat_only</v>
      </c>
      <c r="F208" s="3">
        <v>4.2779664054897353</v>
      </c>
      <c r="G208" s="3">
        <f t="shared" si="3"/>
        <v>2.9861005463272351E-2</v>
      </c>
      <c r="H208" s="3">
        <f>VLOOKUP(B208,key!A:J,5,FALSE)</f>
        <v>8.1</v>
      </c>
      <c r="I208" s="3">
        <f>VLOOKUP(B208,key!A:J,8,FALSE)</f>
        <v>69</v>
      </c>
      <c r="J208" s="3">
        <f>VLOOKUP(B208,key!A:J,10,FALSE)</f>
        <v>3.2078800000000003</v>
      </c>
    </row>
    <row r="209" spans="1:10" x14ac:dyDescent="0.4">
      <c r="A209" s="3">
        <v>-10</v>
      </c>
      <c r="B209" s="3" t="s">
        <v>550</v>
      </c>
      <c r="C209" s="3" t="s">
        <v>541</v>
      </c>
      <c r="D209" s="3" t="s">
        <v>2</v>
      </c>
      <c r="E209" t="str">
        <f>VLOOKUP(B209,key!A:D,4,FALSE)</f>
        <v>D-heat_only</v>
      </c>
      <c r="F209" s="3">
        <v>21.537421864589703</v>
      </c>
      <c r="G209" s="3">
        <f t="shared" si="3"/>
        <v>0.12336851227335585</v>
      </c>
      <c r="H209" s="3">
        <f>VLOOKUP(B209,key!A:J,5,FALSE)</f>
        <v>9</v>
      </c>
      <c r="I209" s="3">
        <f>VLOOKUP(B209,key!A:J,8,FALSE)</f>
        <v>86</v>
      </c>
      <c r="J209" s="3">
        <f>VLOOKUP(B209,key!A:J,10,FALSE)</f>
        <v>3.9090800000000003</v>
      </c>
    </row>
    <row r="210" spans="1:10" x14ac:dyDescent="0.4">
      <c r="A210" s="3">
        <v>-10</v>
      </c>
      <c r="B210" s="3" t="s">
        <v>551</v>
      </c>
      <c r="C210" s="3" t="s">
        <v>541</v>
      </c>
      <c r="D210" s="3" t="s">
        <v>2</v>
      </c>
      <c r="E210" t="str">
        <f>VLOOKUP(B210,key!A:D,4,FALSE)</f>
        <v>D-heat_only</v>
      </c>
      <c r="F210" s="3">
        <v>7.8117715554099618</v>
      </c>
      <c r="G210" s="3">
        <f t="shared" si="3"/>
        <v>4.6117483696788045E-2</v>
      </c>
      <c r="H210" s="3">
        <f>VLOOKUP(B210,key!A:J,5,FALSE)</f>
        <v>9.8000000000000007</v>
      </c>
      <c r="I210" s="3">
        <f>VLOOKUP(B210,key!A:J,8,FALSE)</f>
        <v>83</v>
      </c>
      <c r="J210" s="3">
        <f>VLOOKUP(B210,key!A:J,10,FALSE)</f>
        <v>3.7928800000000003</v>
      </c>
    </row>
    <row r="211" spans="1:10" x14ac:dyDescent="0.4">
      <c r="A211" s="3">
        <v>-10</v>
      </c>
      <c r="B211" s="3" t="s">
        <v>552</v>
      </c>
      <c r="C211" s="3" t="s">
        <v>541</v>
      </c>
      <c r="D211" s="3" t="s">
        <v>2</v>
      </c>
      <c r="E211" t="str">
        <f>VLOOKUP(B211,key!A:D,4,FALSE)</f>
        <v>D-heat_only</v>
      </c>
      <c r="F211" s="3">
        <v>4.8644992113810304</v>
      </c>
      <c r="G211" s="3">
        <f t="shared" si="3"/>
        <v>3.0981617489152825E-2</v>
      </c>
      <c r="H211" s="3">
        <f>VLOOKUP(B211,key!A:J,5,FALSE)</f>
        <v>9.5</v>
      </c>
      <c r="I211" s="3">
        <f>VLOOKUP(B211,key!A:J,8,FALSE)</f>
        <v>76</v>
      </c>
      <c r="J211" s="3">
        <f>VLOOKUP(B211,key!A:J,10,FALSE)</f>
        <v>3.5157600000000002</v>
      </c>
    </row>
    <row r="212" spans="1:10" x14ac:dyDescent="0.4">
      <c r="A212" s="3">
        <v>-10</v>
      </c>
      <c r="B212" s="3" t="s">
        <v>553</v>
      </c>
      <c r="C212" s="3" t="s">
        <v>541</v>
      </c>
      <c r="D212" s="3" t="s">
        <v>2</v>
      </c>
      <c r="E212" t="str">
        <f>VLOOKUP(B212,key!A:D,4,FALSE)</f>
        <v>D-heat_only</v>
      </c>
      <c r="F212" s="3">
        <v>6.058559716371235</v>
      </c>
      <c r="G212" s="3">
        <f t="shared" si="3"/>
        <v>4.1164736614720122E-2</v>
      </c>
      <c r="H212" s="3">
        <f>VLOOKUP(B212,key!A:J,5,FALSE)</f>
        <v>9.3000000000000007</v>
      </c>
      <c r="I212" s="3">
        <f>VLOOKUP(B212,key!A:J,8,FALSE)</f>
        <v>71</v>
      </c>
      <c r="J212" s="3">
        <f>VLOOKUP(B212,key!A:J,10,FALSE)</f>
        <v>3.29556</v>
      </c>
    </row>
    <row r="213" spans="1:10" x14ac:dyDescent="0.4">
      <c r="A213" s="3">
        <v>-10</v>
      </c>
      <c r="B213" s="3" t="s">
        <v>554</v>
      </c>
      <c r="C213" s="3" t="s">
        <v>541</v>
      </c>
      <c r="D213" s="3" t="s">
        <v>2</v>
      </c>
      <c r="E213" t="str">
        <f>VLOOKUP(B213,key!A:D,4,FALSE)</f>
        <v>D-heat_only</v>
      </c>
      <c r="F213" s="3">
        <v>3.1850678807352608</v>
      </c>
      <c r="G213" s="3">
        <f t="shared" si="3"/>
        <v>2.6761265716995497E-2</v>
      </c>
      <c r="H213" s="3">
        <f>VLOOKUP(B213,key!A:J,5,FALSE)</f>
        <v>7.5</v>
      </c>
      <c r="I213" s="3">
        <f>VLOOKUP(B213,key!A:J,8,FALSE)</f>
        <v>55</v>
      </c>
      <c r="J213" s="3">
        <f>VLOOKUP(B213,key!A:J,10,FALSE)</f>
        <v>2.665</v>
      </c>
    </row>
    <row r="214" spans="1:10" x14ac:dyDescent="0.4">
      <c r="A214" s="3">
        <v>-10</v>
      </c>
      <c r="B214" s="3" t="s">
        <v>555</v>
      </c>
      <c r="C214" s="3" t="s">
        <v>541</v>
      </c>
      <c r="D214" s="3" t="s">
        <v>2</v>
      </c>
      <c r="E214" t="str">
        <f>VLOOKUP(B214,key!A:D,4,FALSE)</f>
        <v>D-heat_only</v>
      </c>
      <c r="F214" s="3">
        <v>4.4583644377281075</v>
      </c>
      <c r="G214" s="3">
        <f t="shared" si="3"/>
        <v>2.1081089973374871E-2</v>
      </c>
      <c r="H214" s="3">
        <f>VLOOKUP(B214,key!A:J,5,FALSE)</f>
        <v>8.8000000000000007</v>
      </c>
      <c r="I214" s="3">
        <f>VLOOKUP(B214,key!A:J,8,FALSE)</f>
        <v>107</v>
      </c>
      <c r="J214" s="3">
        <f>VLOOKUP(B214,key!A:J,10,FALSE)</f>
        <v>4.7355200000000002</v>
      </c>
    </row>
    <row r="215" spans="1:10" x14ac:dyDescent="0.4">
      <c r="A215" s="3">
        <v>-10</v>
      </c>
      <c r="B215" s="3" t="s">
        <v>556</v>
      </c>
      <c r="C215" s="3" t="s">
        <v>541</v>
      </c>
      <c r="D215" s="3" t="s">
        <v>2</v>
      </c>
      <c r="E215" t="str">
        <f>VLOOKUP(B215,key!A:D,4,FALSE)</f>
        <v>D-heat_only</v>
      </c>
      <c r="F215" s="3">
        <v>7.1445149947709581</v>
      </c>
      <c r="G215" s="3">
        <f t="shared" si="3"/>
        <v>4.6074241410825702E-2</v>
      </c>
      <c r="H215" s="3">
        <f>VLOOKUP(B215,key!A:J,5,FALSE)</f>
        <v>8</v>
      </c>
      <c r="I215" s="3">
        <f>VLOOKUP(B215,key!A:J,8,FALSE)</f>
        <v>75</v>
      </c>
      <c r="J215" s="3">
        <f>VLOOKUP(B215,key!A:J,10,FALSE)</f>
        <v>3.4721600000000001</v>
      </c>
    </row>
    <row r="216" spans="1:10" x14ac:dyDescent="0.4">
      <c r="A216" s="3">
        <v>-10</v>
      </c>
      <c r="B216" s="3" t="s">
        <v>557</v>
      </c>
      <c r="C216" s="3" t="s">
        <v>541</v>
      </c>
      <c r="D216" s="3" t="s">
        <v>2</v>
      </c>
      <c r="E216" t="str">
        <f>VLOOKUP(B216,key!A:D,4,FALSE)</f>
        <v>D-heat_only</v>
      </c>
      <c r="F216" s="3">
        <v>6.4077089681436803</v>
      </c>
      <c r="G216" s="3">
        <f t="shared" si="3"/>
        <v>4.3691873811101373E-2</v>
      </c>
      <c r="H216" s="3">
        <f>VLOOKUP(B216,key!A:J,5,FALSE)</f>
        <v>7.5</v>
      </c>
      <c r="I216" s="3">
        <f>VLOOKUP(B216,key!A:J,8,FALSE)</f>
        <v>71</v>
      </c>
      <c r="J216" s="3">
        <f>VLOOKUP(B216,key!A:J,10,FALSE)</f>
        <v>3.2838800000000004</v>
      </c>
    </row>
    <row r="217" spans="1:10" x14ac:dyDescent="0.4">
      <c r="A217" s="3">
        <v>-10</v>
      </c>
      <c r="B217" s="3" t="s">
        <v>558</v>
      </c>
      <c r="C217" s="3" t="s">
        <v>541</v>
      </c>
      <c r="D217" s="3" t="s">
        <v>2</v>
      </c>
      <c r="E217" t="str">
        <f>VLOOKUP(B217,key!A:D,4,FALSE)</f>
        <v>D-heat_only</v>
      </c>
      <c r="F217" s="3">
        <v>15.496899608531919</v>
      </c>
      <c r="G217" s="3">
        <f t="shared" si="3"/>
        <v>6.1618415928523573E-2</v>
      </c>
      <c r="H217" s="3">
        <f>VLOOKUP(B217,key!A:J,5,FALSE)</f>
        <v>9.4</v>
      </c>
      <c r="I217" s="3">
        <f>VLOOKUP(B217,key!A:J,8,FALSE)</f>
        <v>129</v>
      </c>
      <c r="J217" s="3">
        <f>VLOOKUP(B217,key!A:J,10,FALSE)</f>
        <v>5.6314400000000004</v>
      </c>
    </row>
    <row r="218" spans="1:10" x14ac:dyDescent="0.4">
      <c r="A218" s="3">
        <v>-10</v>
      </c>
      <c r="B218" s="3" t="s">
        <v>559</v>
      </c>
      <c r="C218" s="3" t="s">
        <v>541</v>
      </c>
      <c r="D218" s="3" t="s">
        <v>2</v>
      </c>
      <c r="E218" t="str">
        <f>VLOOKUP(B218,key!A:D,4,FALSE)</f>
        <v>D-heat_only</v>
      </c>
      <c r="F218" s="3">
        <v>4.6576832487231172</v>
      </c>
      <c r="G218" s="3">
        <f t="shared" si="3"/>
        <v>3.4709720282806764E-2</v>
      </c>
      <c r="H218" s="3">
        <f>VLOOKUP(B218,key!A:J,5,FALSE)</f>
        <v>8</v>
      </c>
      <c r="I218" s="3">
        <f>VLOOKUP(B218,key!A:J,8,FALSE)</f>
        <v>64</v>
      </c>
      <c r="J218" s="3">
        <f>VLOOKUP(B218,key!A:J,10,FALSE)</f>
        <v>3.0047200000000003</v>
      </c>
    </row>
    <row r="219" spans="1:10" x14ac:dyDescent="0.4">
      <c r="A219" s="3">
        <v>-10</v>
      </c>
      <c r="B219" s="3" t="s">
        <v>560</v>
      </c>
      <c r="C219" s="3" t="s">
        <v>541</v>
      </c>
      <c r="D219" s="3" t="s">
        <v>2</v>
      </c>
      <c r="E219" t="str">
        <f>VLOOKUP(B219,key!A:D,4,FALSE)</f>
        <v>D-heat_only</v>
      </c>
      <c r="F219" s="3">
        <v>7.3679107399513839</v>
      </c>
      <c r="G219" s="3">
        <f t="shared" si="3"/>
        <v>4.0151897044502359E-2</v>
      </c>
      <c r="H219" s="3">
        <f>VLOOKUP(B219,key!A:J,5,FALSE)</f>
        <v>8.8000000000000007</v>
      </c>
      <c r="I219" s="3">
        <f>VLOOKUP(B219,key!A:J,8,FALSE)</f>
        <v>91</v>
      </c>
      <c r="J219" s="3">
        <f>VLOOKUP(B219,key!A:J,10,FALSE)</f>
        <v>4.1088800000000001</v>
      </c>
    </row>
    <row r="220" spans="1:10" x14ac:dyDescent="0.4">
      <c r="A220" s="3">
        <v>-10</v>
      </c>
      <c r="B220" s="3" t="s">
        <v>561</v>
      </c>
      <c r="C220" s="3" t="s">
        <v>541</v>
      </c>
      <c r="D220" s="3" t="s">
        <v>2</v>
      </c>
      <c r="E220" t="str">
        <f>VLOOKUP(B220,key!A:D,4,FALSE)</f>
        <v>D-heat_only</v>
      </c>
      <c r="F220" s="3">
        <v>2.5999391526336808</v>
      </c>
      <c r="G220" s="3">
        <f t="shared" si="3"/>
        <v>2.0326244497106061E-2</v>
      </c>
      <c r="H220" s="3">
        <f>VLOOKUP(B220,key!A:J,5,FALSE)</f>
        <v>7.1</v>
      </c>
      <c r="I220" s="3">
        <f>VLOOKUP(B220,key!A:J,8,FALSE)</f>
        <v>60</v>
      </c>
      <c r="J220" s="3">
        <f>VLOOKUP(B220,key!A:J,10,FALSE)</f>
        <v>2.8641200000000002</v>
      </c>
    </row>
    <row r="221" spans="1:10" x14ac:dyDescent="0.4">
      <c r="A221" s="3">
        <v>-10</v>
      </c>
      <c r="B221" s="3" t="s">
        <v>562</v>
      </c>
      <c r="C221" s="3" t="s">
        <v>541</v>
      </c>
      <c r="D221" s="3" t="s">
        <v>2</v>
      </c>
      <c r="E221" t="str">
        <f>VLOOKUP(B221,key!A:D,4,FALSE)</f>
        <v>D-heat_only</v>
      </c>
      <c r="F221" s="3">
        <v>4.1467991763937846</v>
      </c>
      <c r="G221" s="3">
        <f t="shared" si="3"/>
        <v>3.5908438953265891E-2</v>
      </c>
      <c r="H221" s="3">
        <f>VLOOKUP(B221,key!A:J,5,FALSE)</f>
        <v>8</v>
      </c>
      <c r="I221" s="3">
        <f>VLOOKUP(B221,key!A:J,8,FALSE)</f>
        <v>53</v>
      </c>
      <c r="J221" s="3">
        <f>VLOOKUP(B221,key!A:J,10,FALSE)</f>
        <v>2.5858400000000001</v>
      </c>
    </row>
    <row r="222" spans="1:10" x14ac:dyDescent="0.4">
      <c r="A222" s="3">
        <v>-10</v>
      </c>
      <c r="B222" s="3" t="s">
        <v>563</v>
      </c>
      <c r="C222" s="3" t="s">
        <v>541</v>
      </c>
      <c r="D222" s="3" t="s">
        <v>2</v>
      </c>
      <c r="E222" t="str">
        <f>VLOOKUP(B222,key!A:D,4,FALSE)</f>
        <v>D-heat_only</v>
      </c>
      <c r="F222" s="3">
        <v>6.3929834500542881</v>
      </c>
      <c r="G222" s="3">
        <f t="shared" si="3"/>
        <v>4.3669659129580631E-2</v>
      </c>
      <c r="H222" s="3">
        <f>VLOOKUP(B222,key!A:J,5,FALSE)</f>
        <v>8.9</v>
      </c>
      <c r="I222" s="3">
        <f>VLOOKUP(B222,key!A:J,8,FALSE)</f>
        <v>70</v>
      </c>
      <c r="J222" s="3">
        <f>VLOOKUP(B222,key!A:J,10,FALSE)</f>
        <v>3.278</v>
      </c>
    </row>
    <row r="223" spans="1:10" x14ac:dyDescent="0.4">
      <c r="A223" s="3">
        <v>-10</v>
      </c>
      <c r="B223" s="3" t="s">
        <v>564</v>
      </c>
      <c r="C223" s="3" t="s">
        <v>541</v>
      </c>
      <c r="D223" s="3" t="s">
        <v>2</v>
      </c>
      <c r="E223" t="str">
        <f>VLOOKUP(B223,key!A:D,4,FALSE)</f>
        <v>D-heat_only</v>
      </c>
      <c r="F223" s="3">
        <v>10.185573462013906</v>
      </c>
      <c r="G223" s="3">
        <f t="shared" si="3"/>
        <v>5.5371628894255578E-2</v>
      </c>
      <c r="H223" s="3">
        <f>VLOOKUP(B223,key!A:J,5,FALSE)</f>
        <v>8.4</v>
      </c>
      <c r="I223" s="3">
        <f>VLOOKUP(B223,key!A:J,8,FALSE)</f>
        <v>91</v>
      </c>
      <c r="J223" s="3">
        <f>VLOOKUP(B223,key!A:J,10,FALSE)</f>
        <v>4.1189200000000001</v>
      </c>
    </row>
    <row r="224" spans="1:10" x14ac:dyDescent="0.4">
      <c r="A224" s="3">
        <v>-10</v>
      </c>
      <c r="B224" s="3" t="s">
        <v>565</v>
      </c>
      <c r="C224" s="3" t="s">
        <v>541</v>
      </c>
      <c r="D224" s="3" t="s">
        <v>2</v>
      </c>
      <c r="E224" t="str">
        <f>VLOOKUP(B224,key!A:D,4,FALSE)</f>
        <v>D-heat_only</v>
      </c>
      <c r="F224" s="3">
        <v>7.8988524349392719</v>
      </c>
      <c r="G224" s="3">
        <f t="shared" si="3"/>
        <v>7.2647647244794999E-2</v>
      </c>
      <c r="H224" s="3">
        <f>VLOOKUP(B224,key!A:J,5,FALSE)</f>
        <v>8.1999999999999993</v>
      </c>
      <c r="I224" s="3">
        <f>VLOOKUP(B224,key!A:J,8,FALSE)</f>
        <v>49</v>
      </c>
      <c r="J224" s="3">
        <f>VLOOKUP(B224,key!A:J,10,FALSE)</f>
        <v>2.4346000000000001</v>
      </c>
    </row>
    <row r="225" spans="1:10" x14ac:dyDescent="0.4">
      <c r="A225" s="3">
        <v>-10</v>
      </c>
      <c r="B225" s="3" t="s">
        <v>566</v>
      </c>
      <c r="C225" s="3" t="s">
        <v>541</v>
      </c>
      <c r="D225" s="3" t="s">
        <v>2</v>
      </c>
      <c r="E225" t="str">
        <f>VLOOKUP(B225,key!A:D,4,FALSE)</f>
        <v>D-heat_only</v>
      </c>
      <c r="F225" s="3">
        <v>11.038697554528682</v>
      </c>
      <c r="G225" s="3">
        <f t="shared" si="3"/>
        <v>9.0710095504238114E-2</v>
      </c>
      <c r="H225" s="3">
        <f>VLOOKUP(B225,key!A:J,5,FALSE)</f>
        <v>10.4</v>
      </c>
      <c r="I225" s="3">
        <f>VLOOKUP(B225,key!A:J,8,FALSE)</f>
        <v>57</v>
      </c>
      <c r="J225" s="3">
        <f>VLOOKUP(B225,key!A:J,10,FALSE)</f>
        <v>2.7248800000000002</v>
      </c>
    </row>
    <row r="226" spans="1:10" x14ac:dyDescent="0.4">
      <c r="A226" s="3">
        <v>-10</v>
      </c>
      <c r="B226" s="3" t="s">
        <v>567</v>
      </c>
      <c r="C226" s="3" t="s">
        <v>541</v>
      </c>
      <c r="D226" s="3" t="s">
        <v>2</v>
      </c>
      <c r="E226" t="str">
        <f>VLOOKUP(B226,key!A:D,4,FALSE)</f>
        <v>D-heat_only</v>
      </c>
      <c r="F226" s="3">
        <v>14.238319630237157</v>
      </c>
      <c r="G226" s="3">
        <f t="shared" si="3"/>
        <v>9.748259907242314E-2</v>
      </c>
      <c r="H226" s="3">
        <f>VLOOKUP(B226,key!A:J,5,FALSE)</f>
        <v>8.9</v>
      </c>
      <c r="I226" s="3">
        <f>VLOOKUP(B226,key!A:J,8,FALSE)</f>
        <v>70</v>
      </c>
      <c r="J226" s="3">
        <f>VLOOKUP(B226,key!A:J,10,FALSE)</f>
        <v>3.2705200000000003</v>
      </c>
    </row>
    <row r="227" spans="1:10" x14ac:dyDescent="0.4">
      <c r="A227" s="3">
        <v>-10</v>
      </c>
      <c r="B227" s="3" t="s">
        <v>568</v>
      </c>
      <c r="C227" s="3" t="s">
        <v>541</v>
      </c>
      <c r="D227" s="3" t="s">
        <v>2</v>
      </c>
      <c r="E227" t="str">
        <f>VLOOKUP(B227,key!A:D,4,FALSE)</f>
        <v>D-heat_only</v>
      </c>
      <c r="F227" s="3">
        <v>12.855709113707917</v>
      </c>
      <c r="G227" s="3">
        <f t="shared" si="3"/>
        <v>9.2157642293000622E-2</v>
      </c>
      <c r="H227" s="3">
        <f>VLOOKUP(B227,key!A:J,5,FALSE)</f>
        <v>8.6</v>
      </c>
      <c r="I227" s="3">
        <f>VLOOKUP(B227,key!A:J,8,FALSE)</f>
        <v>67</v>
      </c>
      <c r="J227" s="3">
        <f>VLOOKUP(B227,key!A:J,10,FALSE)</f>
        <v>3.1235600000000003</v>
      </c>
    </row>
    <row r="228" spans="1:10" x14ac:dyDescent="0.4">
      <c r="A228" s="3">
        <v>-10</v>
      </c>
      <c r="B228" s="3" t="s">
        <v>569</v>
      </c>
      <c r="C228" s="3" t="s">
        <v>541</v>
      </c>
      <c r="D228" s="3" t="s">
        <v>2</v>
      </c>
      <c r="E228" t="str">
        <f>VLOOKUP(B228,key!A:D,4,FALSE)</f>
        <v>D-heat_only</v>
      </c>
      <c r="F228" s="3">
        <v>26.718972516454187</v>
      </c>
      <c r="G228" s="3">
        <f t="shared" si="3"/>
        <v>0.19245982281747273</v>
      </c>
      <c r="H228" s="3">
        <f>VLOOKUP(B228,key!A:J,5,FALSE)</f>
        <v>8.5</v>
      </c>
      <c r="I228" s="3">
        <f>VLOOKUP(B228,key!A:J,8,FALSE)</f>
        <v>66</v>
      </c>
      <c r="J228" s="3">
        <f>VLOOKUP(B228,key!A:J,10,FALSE)</f>
        <v>3.1086</v>
      </c>
    </row>
    <row r="229" spans="1:10" x14ac:dyDescent="0.4">
      <c r="A229" s="3">
        <v>-10</v>
      </c>
      <c r="B229" s="3" t="s">
        <v>570</v>
      </c>
      <c r="C229" s="3" t="s">
        <v>541</v>
      </c>
      <c r="D229" s="3" t="s">
        <v>2</v>
      </c>
      <c r="E229" t="str">
        <f>VLOOKUP(B229,key!A:D,4,FALSE)</f>
        <v>D-heat_only</v>
      </c>
      <c r="F229" s="3">
        <v>7.0433204032030119</v>
      </c>
      <c r="G229" s="3">
        <f t="shared" si="3"/>
        <v>4.5500798879559462E-2</v>
      </c>
      <c r="H229" s="3">
        <f>VLOOKUP(B229,key!A:J,5,FALSE)</f>
        <v>9</v>
      </c>
      <c r="I229" s="3">
        <f>VLOOKUP(B229,key!A:J,8,FALSE)</f>
        <v>75</v>
      </c>
      <c r="J229" s="3">
        <f>VLOOKUP(B229,key!A:J,10,FALSE)</f>
        <v>3.4661200000000001</v>
      </c>
    </row>
    <row r="230" spans="1:10" x14ac:dyDescent="0.4">
      <c r="A230" s="3">
        <v>-10</v>
      </c>
      <c r="B230" s="3" t="s">
        <v>571</v>
      </c>
      <c r="C230" s="3" t="s">
        <v>541</v>
      </c>
      <c r="D230" s="3" t="s">
        <v>2</v>
      </c>
      <c r="E230" t="str">
        <f>VLOOKUP(B230,key!A:D,4,FALSE)</f>
        <v>D-heat_only</v>
      </c>
      <c r="F230" s="3">
        <v>4.4852471096530735</v>
      </c>
      <c r="G230" s="3">
        <f t="shared" si="3"/>
        <v>2.5598172321958268E-2</v>
      </c>
      <c r="H230" s="3">
        <f>VLOOKUP(B230,key!A:J,5,FALSE)</f>
        <v>9.6999999999999993</v>
      </c>
      <c r="I230" s="3">
        <f>VLOOKUP(B230,key!A:J,8,FALSE)</f>
        <v>87</v>
      </c>
      <c r="J230" s="3">
        <f>VLOOKUP(B230,key!A:J,10,FALSE)</f>
        <v>3.9234000000000004</v>
      </c>
    </row>
    <row r="231" spans="1:10" x14ac:dyDescent="0.4">
      <c r="A231" s="3">
        <v>-10</v>
      </c>
      <c r="B231" s="3" t="s">
        <v>572</v>
      </c>
      <c r="C231" s="3" t="s">
        <v>541</v>
      </c>
      <c r="D231" s="3" t="s">
        <v>2</v>
      </c>
      <c r="E231" t="str">
        <f>VLOOKUP(B231,key!A:D,4,FALSE)</f>
        <v>D-heat_only</v>
      </c>
      <c r="F231" s="3">
        <v>12.149503223491422</v>
      </c>
      <c r="G231" s="3">
        <f t="shared" si="3"/>
        <v>9.5812733770259798E-2</v>
      </c>
      <c r="H231" s="3">
        <f>VLOOKUP(B231,key!A:J,5,FALSE)</f>
        <v>10.1</v>
      </c>
      <c r="I231" s="3">
        <f>VLOOKUP(B231,key!A:J,8,FALSE)</f>
        <v>59</v>
      </c>
      <c r="J231" s="3">
        <f>VLOOKUP(B231,key!A:J,10,FALSE)</f>
        <v>2.8393600000000001</v>
      </c>
    </row>
    <row r="232" spans="1:10" x14ac:dyDescent="0.4">
      <c r="A232" s="3">
        <v>-10</v>
      </c>
      <c r="B232" s="3" t="s">
        <v>573</v>
      </c>
      <c r="C232" s="3" t="s">
        <v>541</v>
      </c>
      <c r="D232" s="3" t="s">
        <v>2</v>
      </c>
      <c r="E232" t="str">
        <f>VLOOKUP(B232,key!A:D,4,FALSE)</f>
        <v>D-heat_only</v>
      </c>
      <c r="F232" s="3">
        <v>8.2321810118109511</v>
      </c>
      <c r="G232" s="3">
        <f t="shared" si="3"/>
        <v>5.9912543031842985E-2</v>
      </c>
      <c r="H232" s="3">
        <f>VLOOKUP(B232,key!A:J,5,FALSE)</f>
        <v>8.9</v>
      </c>
      <c r="I232" s="3">
        <f>VLOOKUP(B232,key!A:J,8,FALSE)</f>
        <v>65</v>
      </c>
      <c r="J232" s="3">
        <f>VLOOKUP(B232,key!A:J,10,FALSE)</f>
        <v>3.0766800000000001</v>
      </c>
    </row>
    <row r="233" spans="1:10" x14ac:dyDescent="0.4">
      <c r="A233" s="3">
        <v>-10</v>
      </c>
      <c r="B233" s="3" t="s">
        <v>574</v>
      </c>
      <c r="C233" s="3" t="s">
        <v>541</v>
      </c>
      <c r="D233" s="3" t="s">
        <v>2</v>
      </c>
      <c r="E233" t="str">
        <f>VLOOKUP(B233,key!A:D,4,FALSE)</f>
        <v>D-heat_only</v>
      </c>
      <c r="F233" s="3">
        <v>5.7490614183341791</v>
      </c>
      <c r="G233" s="3">
        <f t="shared" si="3"/>
        <v>3.5715668034533257E-2</v>
      </c>
      <c r="H233" s="3">
        <f>VLOOKUP(B233,key!A:J,5,FALSE)</f>
        <v>9.1</v>
      </c>
      <c r="I233" s="3">
        <f>VLOOKUP(B233,key!A:J,8,FALSE)</f>
        <v>79</v>
      </c>
      <c r="J233" s="3">
        <f>VLOOKUP(B233,key!A:J,10,FALSE)</f>
        <v>3.6043200000000004</v>
      </c>
    </row>
    <row r="234" spans="1:10" x14ac:dyDescent="0.4">
      <c r="A234" s="3">
        <v>-10</v>
      </c>
      <c r="B234" s="3" t="s">
        <v>575</v>
      </c>
      <c r="C234" s="3" t="s">
        <v>541</v>
      </c>
      <c r="D234" s="3" t="s">
        <v>2</v>
      </c>
      <c r="E234" t="str">
        <f>VLOOKUP(B234,key!A:D,4,FALSE)</f>
        <v>D-heat_only</v>
      </c>
      <c r="F234" s="3">
        <v>6.0614469022100934</v>
      </c>
      <c r="G234" s="3">
        <f t="shared" si="3"/>
        <v>3.7258976192486644E-2</v>
      </c>
      <c r="H234" s="3">
        <f>VLOOKUP(B234,key!A:J,5,FALSE)</f>
        <v>9.1999999999999993</v>
      </c>
      <c r="I234" s="3">
        <f>VLOOKUP(B234,key!A:J,8,FALSE)</f>
        <v>80</v>
      </c>
      <c r="J234" s="3">
        <f>VLOOKUP(B234,key!A:J,10,FALSE)</f>
        <v>3.6427600000000004</v>
      </c>
    </row>
    <row r="235" spans="1:10" x14ac:dyDescent="0.4">
      <c r="A235" s="3">
        <v>-10</v>
      </c>
      <c r="B235" s="3" t="s">
        <v>576</v>
      </c>
      <c r="C235" s="3" t="s">
        <v>541</v>
      </c>
      <c r="D235" s="3" t="s">
        <v>2</v>
      </c>
      <c r="E235" t="str">
        <f>VLOOKUP(B235,key!A:D,4,FALSE)</f>
        <v>D-heat_only</v>
      </c>
      <c r="F235" s="3">
        <v>7.5067281033163056</v>
      </c>
      <c r="G235" s="3">
        <f t="shared" si="3"/>
        <v>5.7574523516023574E-2</v>
      </c>
      <c r="H235" s="3">
        <f>VLOOKUP(B235,key!A:J,5,FALSE)</f>
        <v>8.6999999999999993</v>
      </c>
      <c r="I235" s="3">
        <f>VLOOKUP(B235,key!A:J,8,FALSE)</f>
        <v>61</v>
      </c>
      <c r="J235" s="3">
        <f>VLOOKUP(B235,key!A:J,10,FALSE)</f>
        <v>2.9194800000000001</v>
      </c>
    </row>
    <row r="236" spans="1:10" x14ac:dyDescent="0.4">
      <c r="A236" s="3">
        <v>-10</v>
      </c>
      <c r="B236" s="3" t="s">
        <v>577</v>
      </c>
      <c r="C236" s="3" t="s">
        <v>541</v>
      </c>
      <c r="D236" s="3" t="s">
        <v>2</v>
      </c>
      <c r="E236" t="str">
        <f>VLOOKUP(B236,key!A:D,4,FALSE)</f>
        <v>D-heat_only</v>
      </c>
      <c r="F236" s="3">
        <v>6.1909238464133978</v>
      </c>
      <c r="G236" s="3">
        <f t="shared" si="3"/>
        <v>5.3187090175777905E-2</v>
      </c>
      <c r="H236" s="3">
        <f>VLOOKUP(B236,key!A:J,5,FALSE)</f>
        <v>8.1999999999999993</v>
      </c>
      <c r="I236" s="3">
        <f>VLOOKUP(B236,key!A:J,8,FALSE)</f>
        <v>54</v>
      </c>
      <c r="J236" s="3">
        <f>VLOOKUP(B236,key!A:J,10,FALSE)</f>
        <v>2.60636</v>
      </c>
    </row>
    <row r="237" spans="1:10" x14ac:dyDescent="0.4">
      <c r="A237" s="3">
        <v>-10</v>
      </c>
      <c r="B237" s="3" t="s">
        <v>578</v>
      </c>
      <c r="C237" s="3" t="s">
        <v>541</v>
      </c>
      <c r="D237" s="3" t="s">
        <v>2</v>
      </c>
      <c r="E237" t="str">
        <f>VLOOKUP(B237,key!A:D,4,FALSE)</f>
        <v>D-heat_only</v>
      </c>
      <c r="F237" s="3">
        <v>5.8527571950916695</v>
      </c>
      <c r="G237" s="3">
        <f t="shared" si="3"/>
        <v>4.4889025168437333E-2</v>
      </c>
      <c r="H237" s="3">
        <f>VLOOKUP(B237,key!A:J,5,FALSE)</f>
        <v>8.6999999999999993</v>
      </c>
      <c r="I237" s="3">
        <f>VLOOKUP(B237,key!A:J,8,FALSE)</f>
        <v>61</v>
      </c>
      <c r="J237" s="3">
        <f>VLOOKUP(B237,key!A:J,10,FALSE)</f>
        <v>2.9194800000000001</v>
      </c>
    </row>
    <row r="238" spans="1:10" x14ac:dyDescent="0.4">
      <c r="A238" s="3">
        <v>-10</v>
      </c>
      <c r="B238" s="3" t="s">
        <v>579</v>
      </c>
      <c r="C238" s="3" t="s">
        <v>541</v>
      </c>
      <c r="D238" s="3" t="s">
        <v>2</v>
      </c>
      <c r="E238" t="str">
        <f>VLOOKUP(B238,key!A:D,4,FALSE)</f>
        <v>D-heat_only</v>
      </c>
      <c r="F238" s="3">
        <v>3.0752500780965022</v>
      </c>
      <c r="G238" s="3">
        <f t="shared" si="3"/>
        <v>1.9791386890032868E-2</v>
      </c>
      <c r="H238" s="3">
        <f>VLOOKUP(B238,key!A:J,5,FALSE)</f>
        <v>8.9</v>
      </c>
      <c r="I238" s="3">
        <f>VLOOKUP(B238,key!A:J,8,FALSE)</f>
        <v>75</v>
      </c>
      <c r="J238" s="3">
        <f>VLOOKUP(B238,key!A:J,10,FALSE)</f>
        <v>3.4792800000000002</v>
      </c>
    </row>
    <row r="239" spans="1:10" x14ac:dyDescent="0.4">
      <c r="A239" s="3">
        <v>-10</v>
      </c>
      <c r="B239" s="3" t="s">
        <v>580</v>
      </c>
      <c r="C239" s="3" t="s">
        <v>541</v>
      </c>
      <c r="D239" s="3" t="s">
        <v>2</v>
      </c>
      <c r="E239" t="str">
        <f>VLOOKUP(B239,key!A:D,4,FALSE)</f>
        <v>D-heat_only</v>
      </c>
      <c r="F239" s="3">
        <v>5.0669963664232398</v>
      </c>
      <c r="G239" s="3">
        <f t="shared" si="3"/>
        <v>3.1330956804453837E-2</v>
      </c>
      <c r="H239" s="3">
        <f>VLOOKUP(B239,key!A:J,5,FALSE)</f>
        <v>8</v>
      </c>
      <c r="I239" s="3">
        <f>VLOOKUP(B239,key!A:J,8,FALSE)</f>
        <v>79</v>
      </c>
      <c r="J239" s="3">
        <f>VLOOKUP(B239,key!A:J,10,FALSE)</f>
        <v>3.6212800000000001</v>
      </c>
    </row>
    <row r="240" spans="1:10" x14ac:dyDescent="0.4">
      <c r="A240" s="3">
        <v>-10</v>
      </c>
      <c r="B240" s="3" t="s">
        <v>581</v>
      </c>
      <c r="C240" s="3" t="s">
        <v>541</v>
      </c>
      <c r="D240" s="3" t="s">
        <v>2</v>
      </c>
      <c r="E240" t="str">
        <f>VLOOKUP(B240,key!A:D,4,FALSE)</f>
        <v>D-heat_only</v>
      </c>
      <c r="F240" s="3">
        <v>17.338804404366755</v>
      </c>
      <c r="G240" s="3">
        <f t="shared" si="3"/>
        <v>0.15851336383494569</v>
      </c>
      <c r="H240" s="3">
        <f>VLOOKUP(B240,key!A:J,5,FALSE)</f>
        <v>9.5</v>
      </c>
      <c r="I240" s="3">
        <f>VLOOKUP(B240,key!A:J,8,FALSE)</f>
        <v>50</v>
      </c>
      <c r="J240" s="3">
        <f>VLOOKUP(B240,key!A:J,10,FALSE)</f>
        <v>2.4492799999999999</v>
      </c>
    </row>
    <row r="241" spans="1:10" x14ac:dyDescent="0.4">
      <c r="A241" s="3">
        <v>-10</v>
      </c>
      <c r="B241" s="3" t="s">
        <v>582</v>
      </c>
      <c r="C241" s="3" t="s">
        <v>541</v>
      </c>
      <c r="D241" s="3" t="s">
        <v>2</v>
      </c>
      <c r="E241" t="str">
        <f>VLOOKUP(B241,key!A:D,4,FALSE)</f>
        <v>D-heat_only</v>
      </c>
      <c r="F241" s="3">
        <v>2.4631545671784068</v>
      </c>
      <c r="G241" s="3">
        <f t="shared" si="3"/>
        <v>1.3083304240707918E-2</v>
      </c>
      <c r="H241" s="3">
        <f>VLOOKUP(B241,key!A:J,5,FALSE)</f>
        <v>8.9</v>
      </c>
      <c r="I241" s="3">
        <f>VLOOKUP(B241,key!A:J,8,FALSE)</f>
        <v>94</v>
      </c>
      <c r="J241" s="3">
        <f>VLOOKUP(B241,key!A:J,10,FALSE)</f>
        <v>4.2156000000000002</v>
      </c>
    </row>
    <row r="242" spans="1:10" x14ac:dyDescent="0.4">
      <c r="A242" s="3">
        <v>-10</v>
      </c>
      <c r="B242" s="3" t="s">
        <v>583</v>
      </c>
      <c r="C242" s="3" t="s">
        <v>541</v>
      </c>
      <c r="D242" s="3" t="s">
        <v>2</v>
      </c>
      <c r="E242" t="str">
        <f>VLOOKUP(B242,key!A:D,4,FALSE)</f>
        <v>D-heat_only</v>
      </c>
      <c r="F242" s="3">
        <v>5.6784058497284207</v>
      </c>
      <c r="G242" s="3">
        <f t="shared" si="3"/>
        <v>3.3004009121565765E-2</v>
      </c>
      <c r="H242" s="3">
        <f>VLOOKUP(B242,key!A:J,5,FALSE)</f>
        <v>9</v>
      </c>
      <c r="I242" s="3">
        <f>VLOOKUP(B242,key!A:J,8,FALSE)</f>
        <v>85</v>
      </c>
      <c r="J242" s="3">
        <f>VLOOKUP(B242,key!A:J,10,FALSE)</f>
        <v>3.8525200000000002</v>
      </c>
    </row>
    <row r="243" spans="1:10" x14ac:dyDescent="0.4">
      <c r="A243" s="3">
        <v>-10</v>
      </c>
      <c r="B243" s="3" t="s">
        <v>584</v>
      </c>
      <c r="C243" s="3" t="s">
        <v>541</v>
      </c>
      <c r="D243" s="3" t="s">
        <v>2</v>
      </c>
      <c r="E243" t="str">
        <f>VLOOKUP(B243,key!A:D,4,FALSE)</f>
        <v>D-heat_only</v>
      </c>
      <c r="F243" s="3">
        <v>33.603391495772541</v>
      </c>
      <c r="G243" s="3">
        <f t="shared" si="3"/>
        <v>0.25566549443489578</v>
      </c>
      <c r="H243" s="3">
        <f>VLOOKUP(B243,key!A:J,5,FALSE)</f>
        <v>7.5</v>
      </c>
      <c r="I243" s="3">
        <f>VLOOKUP(B243,key!A:J,8,FALSE)</f>
        <v>62</v>
      </c>
      <c r="J243" s="3">
        <f>VLOOKUP(B243,key!A:J,10,FALSE)</f>
        <v>2.9430400000000003</v>
      </c>
    </row>
    <row r="244" spans="1:10" x14ac:dyDescent="0.4">
      <c r="A244" s="3">
        <v>-10</v>
      </c>
      <c r="B244" s="3" t="s">
        <v>585</v>
      </c>
      <c r="C244" s="3" t="s">
        <v>541</v>
      </c>
      <c r="D244" s="3" t="s">
        <v>2</v>
      </c>
      <c r="E244" t="str">
        <f>VLOOKUP(B244,key!A:D,4,FALSE)</f>
        <v>D-heat_only</v>
      </c>
      <c r="F244" s="3">
        <v>8.9713140959483439</v>
      </c>
      <c r="G244" s="3">
        <f t="shared" si="3"/>
        <v>7.7348022782008988E-2</v>
      </c>
      <c r="H244" s="3">
        <f>VLOOKUP(B244,key!A:J,5,FALSE)</f>
        <v>8.1</v>
      </c>
      <c r="I244" s="3">
        <f>VLOOKUP(B244,key!A:J,8,FALSE)</f>
        <v>53</v>
      </c>
      <c r="J244" s="3">
        <f>VLOOKUP(B244,key!A:J,10,FALSE)</f>
        <v>2.5971200000000003</v>
      </c>
    </row>
    <row r="245" spans="1:10" x14ac:dyDescent="0.4">
      <c r="A245" s="3">
        <v>-10</v>
      </c>
      <c r="B245" s="3" t="s">
        <v>586</v>
      </c>
      <c r="C245" s="3" t="s">
        <v>541</v>
      </c>
      <c r="D245" s="3" t="s">
        <v>2</v>
      </c>
      <c r="E245" t="str">
        <f>VLOOKUP(B245,key!A:D,4,FALSE)</f>
        <v>D-heat_only</v>
      </c>
      <c r="F245" s="3">
        <v>10.281394713704543</v>
      </c>
      <c r="G245" s="3">
        <f t="shared" si="3"/>
        <v>7.528447103311213E-2</v>
      </c>
      <c r="H245" s="3">
        <f>VLOOKUP(B245,key!A:J,5,FALSE)</f>
        <v>9.3000000000000007</v>
      </c>
      <c r="I245" s="3">
        <f>VLOOKUP(B245,key!A:J,8,FALSE)</f>
        <v>65</v>
      </c>
      <c r="J245" s="3">
        <f>VLOOKUP(B245,key!A:J,10,FALSE)</f>
        <v>3.05796</v>
      </c>
    </row>
    <row r="246" spans="1:10" x14ac:dyDescent="0.4">
      <c r="A246" s="3">
        <v>-10</v>
      </c>
      <c r="B246" s="3" t="s">
        <v>587</v>
      </c>
      <c r="C246" s="3" t="s">
        <v>541</v>
      </c>
      <c r="D246" s="3" t="s">
        <v>2</v>
      </c>
      <c r="E246" t="str">
        <f>VLOOKUP(B246,key!A:D,4,FALSE)</f>
        <v>D-heat_only</v>
      </c>
      <c r="F246" s="3">
        <v>10.93041192860963</v>
      </c>
      <c r="G246" s="3">
        <f t="shared" si="3"/>
        <v>0.11740383961674629</v>
      </c>
      <c r="H246" s="3">
        <f>VLOOKUP(B246,key!A:J,5,FALSE)</f>
        <v>6.1</v>
      </c>
      <c r="I246" s="3">
        <f>VLOOKUP(B246,key!A:J,8,FALSE)</f>
        <v>41</v>
      </c>
      <c r="J246" s="3">
        <f>VLOOKUP(B246,key!A:J,10,FALSE)</f>
        <v>2.0846800000000001</v>
      </c>
    </row>
    <row r="247" spans="1:10" x14ac:dyDescent="0.4">
      <c r="A247" s="3">
        <v>-10</v>
      </c>
      <c r="B247" s="3" t="s">
        <v>588</v>
      </c>
      <c r="C247" s="3" t="s">
        <v>541</v>
      </c>
      <c r="D247" s="3" t="s">
        <v>2</v>
      </c>
      <c r="E247" t="str">
        <f>VLOOKUP(B247,key!A:D,4,FALSE)</f>
        <v>D-heat_only</v>
      </c>
      <c r="F247" s="3">
        <v>7.7578077222504476</v>
      </c>
      <c r="G247" s="3">
        <f t="shared" si="3"/>
        <v>7.1519632777660047E-2</v>
      </c>
      <c r="H247" s="3">
        <f>VLOOKUP(B247,key!A:J,5,FALSE)</f>
        <v>7.3</v>
      </c>
      <c r="I247" s="3">
        <f>VLOOKUP(B247,key!A:J,8,FALSE)</f>
        <v>49</v>
      </c>
      <c r="J247" s="3">
        <f>VLOOKUP(B247,key!A:J,10,FALSE)</f>
        <v>2.4288400000000001</v>
      </c>
    </row>
    <row r="248" spans="1:10" x14ac:dyDescent="0.4">
      <c r="A248" s="3">
        <v>-10</v>
      </c>
      <c r="B248" s="3" t="s">
        <v>589</v>
      </c>
      <c r="C248" s="3" t="s">
        <v>541</v>
      </c>
      <c r="D248" s="3" t="s">
        <v>1</v>
      </c>
      <c r="E248" t="str">
        <f>VLOOKUP(B248,key!A:D,4,FALSE)</f>
        <v>T-heat_only</v>
      </c>
      <c r="F248" s="3">
        <v>10.896700420490788</v>
      </c>
      <c r="G248" s="3">
        <f t="shared" si="3"/>
        <v>6.8089484319836871E-2</v>
      </c>
      <c r="H248" s="3">
        <f>VLOOKUP(B248,key!A:J,5,FALSE)</f>
        <v>7.9</v>
      </c>
      <c r="I248" s="3">
        <f>VLOOKUP(B248,key!A:J,8,FALSE)</f>
        <v>78</v>
      </c>
      <c r="J248" s="3">
        <f>VLOOKUP(B248,key!A:J,10,FALSE)</f>
        <v>3.5834400000000004</v>
      </c>
    </row>
    <row r="249" spans="1:10" x14ac:dyDescent="0.4">
      <c r="A249" s="3">
        <v>-10</v>
      </c>
      <c r="B249" s="3" t="s">
        <v>590</v>
      </c>
      <c r="C249" s="3" t="s">
        <v>541</v>
      </c>
      <c r="D249" s="3" t="s">
        <v>1</v>
      </c>
      <c r="E249" t="str">
        <f>VLOOKUP(B249,key!A:D,4,FALSE)</f>
        <v>T-heat_only</v>
      </c>
      <c r="F249" s="3">
        <v>19.364814299592211</v>
      </c>
      <c r="G249" s="3">
        <f t="shared" si="3"/>
        <v>8.976078504015568E-2</v>
      </c>
      <c r="H249" s="3">
        <f>VLOOKUP(B249,key!A:J,5,FALSE)</f>
        <v>8.9</v>
      </c>
      <c r="I249" s="3">
        <f>VLOOKUP(B249,key!A:J,8,FALSE)</f>
        <v>109</v>
      </c>
      <c r="J249" s="3">
        <f>VLOOKUP(B249,key!A:J,10,FALSE)</f>
        <v>4.8307200000000003</v>
      </c>
    </row>
    <row r="250" spans="1:10" x14ac:dyDescent="0.4">
      <c r="A250" s="3">
        <v>-10</v>
      </c>
      <c r="B250" s="3" t="s">
        <v>591</v>
      </c>
      <c r="C250" s="3" t="s">
        <v>541</v>
      </c>
      <c r="D250" s="3" t="s">
        <v>1</v>
      </c>
      <c r="E250" t="str">
        <f>VLOOKUP(B250,key!A:D,4,FALSE)</f>
        <v>T-heat_only</v>
      </c>
      <c r="F250" s="3">
        <v>7.9140172332780878</v>
      </c>
      <c r="G250" s="3">
        <f t="shared" si="3"/>
        <v>2.8137468579282534E-2</v>
      </c>
      <c r="H250" s="3">
        <f>VLOOKUP(B250,key!A:J,5,FALSE)</f>
        <v>10.1</v>
      </c>
      <c r="I250" s="3">
        <f>VLOOKUP(B250,key!A:J,8,FALSE)</f>
        <v>146</v>
      </c>
      <c r="J250" s="3">
        <f>VLOOKUP(B250,key!A:J,10,FALSE)</f>
        <v>6.2979200000000004</v>
      </c>
    </row>
    <row r="251" spans="1:10" x14ac:dyDescent="0.4">
      <c r="A251" s="3">
        <v>-10</v>
      </c>
      <c r="B251" s="3" t="s">
        <v>592</v>
      </c>
      <c r="C251" s="3" t="s">
        <v>541</v>
      </c>
      <c r="D251" s="3" t="s">
        <v>1</v>
      </c>
      <c r="E251" t="str">
        <f>VLOOKUP(B251,key!A:D,4,FALSE)</f>
        <v>T-heat_only</v>
      </c>
      <c r="F251" s="3">
        <v>9.6423474119230548</v>
      </c>
      <c r="G251" s="3">
        <f t="shared" si="3"/>
        <v>7.139329675211889E-2</v>
      </c>
      <c r="H251" s="3">
        <f>VLOOKUP(B251,key!A:J,5,FALSE)</f>
        <v>7.9</v>
      </c>
      <c r="I251" s="3">
        <f>VLOOKUP(B251,key!A:J,8,FALSE)</f>
        <v>64</v>
      </c>
      <c r="J251" s="3">
        <f>VLOOKUP(B251,key!A:J,10,FALSE)</f>
        <v>3.0242</v>
      </c>
    </row>
    <row r="252" spans="1:10" x14ac:dyDescent="0.4">
      <c r="A252" s="3">
        <v>-10</v>
      </c>
      <c r="B252" s="3" t="s">
        <v>593</v>
      </c>
      <c r="C252" s="3" t="s">
        <v>541</v>
      </c>
      <c r="D252" s="3" t="s">
        <v>1</v>
      </c>
      <c r="E252" t="str">
        <f>VLOOKUP(B252,key!A:D,4,FALSE)</f>
        <v>T-heat_only</v>
      </c>
      <c r="F252" s="3">
        <v>4.1413278053292402</v>
      </c>
      <c r="G252" s="3">
        <f t="shared" si="3"/>
        <v>2.4591593655062142E-2</v>
      </c>
      <c r="H252" s="3">
        <f>VLOOKUP(B252,key!A:J,5,FALSE)</f>
        <v>8.5</v>
      </c>
      <c r="I252" s="3">
        <f>VLOOKUP(B252,key!A:J,8,FALSE)</f>
        <v>83</v>
      </c>
      <c r="J252" s="3">
        <f>VLOOKUP(B252,key!A:J,10,FALSE)</f>
        <v>3.7708400000000002</v>
      </c>
    </row>
    <row r="253" spans="1:10" x14ac:dyDescent="0.4">
      <c r="A253" s="3">
        <v>-10</v>
      </c>
      <c r="B253" s="3" t="s">
        <v>594</v>
      </c>
      <c r="C253" s="3" t="s">
        <v>541</v>
      </c>
      <c r="D253" s="3" t="s">
        <v>1</v>
      </c>
      <c r="E253" t="str">
        <f>VLOOKUP(B253,key!A:D,4,FALSE)</f>
        <v>T-heat_only</v>
      </c>
      <c r="F253" s="3">
        <v>6.566624530725818</v>
      </c>
      <c r="G253" s="3">
        <f t="shared" si="3"/>
        <v>3.5077352125585312E-2</v>
      </c>
      <c r="H253" s="3">
        <f>VLOOKUP(B253,key!A:J,5,FALSE)</f>
        <v>9</v>
      </c>
      <c r="I253" s="3">
        <f>VLOOKUP(B253,key!A:J,8,FALSE)</f>
        <v>93</v>
      </c>
      <c r="J253" s="3">
        <f>VLOOKUP(B253,key!A:J,10,FALSE)</f>
        <v>4.1918000000000006</v>
      </c>
    </row>
    <row r="254" spans="1:10" x14ac:dyDescent="0.4">
      <c r="A254" s="3">
        <v>-10</v>
      </c>
      <c r="B254" s="3" t="s">
        <v>595</v>
      </c>
      <c r="C254" s="3" t="s">
        <v>541</v>
      </c>
      <c r="D254" s="3" t="s">
        <v>1</v>
      </c>
      <c r="E254" t="str">
        <f>VLOOKUP(B254,key!A:D,4,FALSE)</f>
        <v>T-heat_only</v>
      </c>
      <c r="F254" s="3">
        <v>10.05483045507728</v>
      </c>
      <c r="G254" s="3">
        <f t="shared" si="3"/>
        <v>4.5154100638648255E-2</v>
      </c>
      <c r="H254" s="3">
        <f>VLOOKUP(B254,key!A:J,5,FALSE)</f>
        <v>9.5</v>
      </c>
      <c r="I254" s="3">
        <f>VLOOKUP(B254,key!A:J,8,FALSE)</f>
        <v>113</v>
      </c>
      <c r="J254" s="3">
        <f>VLOOKUP(B254,key!A:J,10,FALSE)</f>
        <v>4.9861200000000006</v>
      </c>
    </row>
    <row r="255" spans="1:10" x14ac:dyDescent="0.4">
      <c r="A255" s="3">
        <v>-10</v>
      </c>
      <c r="B255" s="3" t="s">
        <v>596</v>
      </c>
      <c r="C255" s="3" t="s">
        <v>541</v>
      </c>
      <c r="D255" s="3" t="s">
        <v>1</v>
      </c>
      <c r="E255" t="str">
        <f>VLOOKUP(B255,key!A:D,4,FALSE)</f>
        <v>T-heat_only</v>
      </c>
      <c r="F255" s="3">
        <v>5.888321295826529</v>
      </c>
      <c r="G255" s="3">
        <f t="shared" si="3"/>
        <v>3.5734908662337646E-2</v>
      </c>
      <c r="H255" s="3">
        <f>VLOOKUP(B255,key!A:J,5,FALSE)</f>
        <v>8.4</v>
      </c>
      <c r="I255" s="3">
        <f>VLOOKUP(B255,key!A:J,8,FALSE)</f>
        <v>81</v>
      </c>
      <c r="J255" s="3">
        <f>VLOOKUP(B255,key!A:J,10,FALSE)</f>
        <v>3.6896400000000003</v>
      </c>
    </row>
    <row r="256" spans="1:10" x14ac:dyDescent="0.4">
      <c r="A256" s="3">
        <v>-10</v>
      </c>
      <c r="B256" s="3" t="s">
        <v>597</v>
      </c>
      <c r="C256" s="3" t="s">
        <v>541</v>
      </c>
      <c r="D256" s="3" t="s">
        <v>1</v>
      </c>
      <c r="E256" t="str">
        <f>VLOOKUP(B256,key!A:D,4,FALSE)</f>
        <v>T-heat_only</v>
      </c>
      <c r="F256" s="3">
        <v>7.7648101383644814</v>
      </c>
      <c r="G256" s="3">
        <f t="shared" si="3"/>
        <v>5.2997750497503757E-2</v>
      </c>
      <c r="H256" s="3">
        <f>VLOOKUP(B256,key!A:J,5,FALSE)</f>
        <v>7.9</v>
      </c>
      <c r="I256" s="3">
        <f>VLOOKUP(B256,key!A:J,8,FALSE)</f>
        <v>71</v>
      </c>
      <c r="J256" s="3">
        <f>VLOOKUP(B256,key!A:J,10,FALSE)</f>
        <v>3.2806400000000004</v>
      </c>
    </row>
    <row r="257" spans="1:10" x14ac:dyDescent="0.4">
      <c r="A257" s="3">
        <v>-10</v>
      </c>
      <c r="B257" s="3" t="s">
        <v>598</v>
      </c>
      <c r="C257" s="3" t="s">
        <v>541</v>
      </c>
      <c r="D257" s="3" t="s">
        <v>1</v>
      </c>
      <c r="E257" t="str">
        <f>VLOOKUP(B257,key!A:D,4,FALSE)</f>
        <v>T-heat_only</v>
      </c>
      <c r="F257" s="3">
        <v>9.3817200477201368</v>
      </c>
      <c r="G257" s="3">
        <f t="shared" si="3"/>
        <v>5.344575423404057E-2</v>
      </c>
      <c r="H257" s="3">
        <f>VLOOKUP(B257,key!A:J,5,FALSE)</f>
        <v>8.1</v>
      </c>
      <c r="I257" s="3">
        <f>VLOOKUP(B257,key!A:J,8,FALSE)</f>
        <v>87</v>
      </c>
      <c r="J257" s="3">
        <f>VLOOKUP(B257,key!A:J,10,FALSE)</f>
        <v>3.9305600000000003</v>
      </c>
    </row>
    <row r="258" spans="1:10" x14ac:dyDescent="0.4">
      <c r="A258" s="3">
        <v>-10</v>
      </c>
      <c r="B258" s="3" t="s">
        <v>599</v>
      </c>
      <c r="C258" s="3" t="s">
        <v>541</v>
      </c>
      <c r="D258" s="3" t="s">
        <v>1</v>
      </c>
      <c r="E258" t="str">
        <f>VLOOKUP(B258,key!A:D,4,FALSE)</f>
        <v>T-heat_only</v>
      </c>
      <c r="F258" s="3">
        <v>13.404007854236198</v>
      </c>
      <c r="G258" s="3">
        <f t="shared" si="3"/>
        <v>9.6395558991111352E-2</v>
      </c>
      <c r="H258" s="3">
        <f>VLOOKUP(B258,key!A:J,5,FALSE)</f>
        <v>7.2</v>
      </c>
      <c r="I258" s="3">
        <f>VLOOKUP(B258,key!A:J,8,FALSE)</f>
        <v>66</v>
      </c>
      <c r="J258" s="3">
        <f>VLOOKUP(B258,key!A:J,10,FALSE)</f>
        <v>3.1136000000000004</v>
      </c>
    </row>
    <row r="259" spans="1:10" x14ac:dyDescent="0.4">
      <c r="A259" s="3">
        <v>-10</v>
      </c>
      <c r="B259" s="3" t="s">
        <v>600</v>
      </c>
      <c r="C259" s="3" t="s">
        <v>541</v>
      </c>
      <c r="D259" s="3" t="s">
        <v>1</v>
      </c>
      <c r="E259" t="str">
        <f>VLOOKUP(B259,key!A:D,4,FALSE)</f>
        <v>T-heat_only</v>
      </c>
      <c r="F259" s="3">
        <v>4.3447337664554766</v>
      </c>
      <c r="G259" s="3">
        <f t="shared" ref="G259:G292" si="4">(F259/44.6596)/J259</f>
        <v>2.4382832336433374E-2</v>
      </c>
      <c r="H259" s="3">
        <f>VLOOKUP(B259,key!A:J,5,FALSE)</f>
        <v>8.6</v>
      </c>
      <c r="I259" s="3">
        <f>VLOOKUP(B259,key!A:J,8,FALSE)</f>
        <v>88</v>
      </c>
      <c r="J259" s="3">
        <f>VLOOKUP(B259,key!A:J,10,FALSE)</f>
        <v>3.9899200000000001</v>
      </c>
    </row>
    <row r="260" spans="1:10" x14ac:dyDescent="0.4">
      <c r="A260" s="3">
        <v>-10</v>
      </c>
      <c r="B260" s="3" t="s">
        <v>601</v>
      </c>
      <c r="C260" s="3" t="s">
        <v>541</v>
      </c>
      <c r="D260" s="3" t="s">
        <v>1</v>
      </c>
      <c r="E260" t="str">
        <f>VLOOKUP(B260,key!A:D,4,FALSE)</f>
        <v>T-heat_only</v>
      </c>
      <c r="F260" s="3">
        <v>3.5547092417305919</v>
      </c>
      <c r="G260" s="3">
        <f t="shared" si="4"/>
        <v>2.2963900692312869E-2</v>
      </c>
      <c r="H260" s="3">
        <f>VLOOKUP(B260,key!A:J,5,FALSE)</f>
        <v>7.5</v>
      </c>
      <c r="I260" s="3">
        <f>VLOOKUP(B260,key!A:J,8,FALSE)</f>
        <v>75</v>
      </c>
      <c r="J260" s="3">
        <f>VLOOKUP(B260,key!A:J,10,FALSE)</f>
        <v>3.4661200000000001</v>
      </c>
    </row>
    <row r="261" spans="1:10" x14ac:dyDescent="0.4">
      <c r="A261" s="3">
        <v>-10</v>
      </c>
      <c r="B261" s="3" t="s">
        <v>602</v>
      </c>
      <c r="C261" s="3" t="s">
        <v>541</v>
      </c>
      <c r="D261" s="3" t="s">
        <v>1</v>
      </c>
      <c r="E261" t="str">
        <f>VLOOKUP(B261,key!A:D,4,FALSE)</f>
        <v>T-heat_only</v>
      </c>
      <c r="F261" s="3">
        <v>6.9291595611222476</v>
      </c>
      <c r="G261" s="3">
        <f t="shared" si="4"/>
        <v>5.6488191141167744E-2</v>
      </c>
      <c r="H261" s="3">
        <f>VLOOKUP(B261,key!A:J,5,FALSE)</f>
        <v>7.5</v>
      </c>
      <c r="I261" s="3">
        <f>VLOOKUP(B261,key!A:J,8,FALSE)</f>
        <v>57</v>
      </c>
      <c r="J261" s="3">
        <f>VLOOKUP(B261,key!A:J,10,FALSE)</f>
        <v>2.74668</v>
      </c>
    </row>
    <row r="262" spans="1:10" x14ac:dyDescent="0.4">
      <c r="A262" s="3">
        <v>-10</v>
      </c>
      <c r="B262" s="3" t="s">
        <v>603</v>
      </c>
      <c r="C262" s="3" t="s">
        <v>541</v>
      </c>
      <c r="D262" s="3" t="s">
        <v>1</v>
      </c>
      <c r="E262" t="str">
        <f>VLOOKUP(B262,key!A:D,4,FALSE)</f>
        <v>T-heat_only</v>
      </c>
      <c r="F262" s="3">
        <v>14.076469559881389</v>
      </c>
      <c r="G262" s="3">
        <f t="shared" si="4"/>
        <v>0.10162719331359076</v>
      </c>
      <c r="H262" s="3">
        <f>VLOOKUP(B262,key!A:J,5,FALSE)</f>
        <v>8.5</v>
      </c>
      <c r="I262" s="3">
        <f>VLOOKUP(B262,key!A:J,8,FALSE)</f>
        <v>66</v>
      </c>
      <c r="J262" s="3">
        <f>VLOOKUP(B262,key!A:J,10,FALSE)</f>
        <v>3.10148</v>
      </c>
    </row>
    <row r="263" spans="1:10" x14ac:dyDescent="0.4">
      <c r="A263" s="3">
        <v>-10</v>
      </c>
      <c r="B263" s="3" t="s">
        <v>604</v>
      </c>
      <c r="C263" s="3" t="s">
        <v>541</v>
      </c>
      <c r="D263" s="3" t="s">
        <v>1</v>
      </c>
      <c r="E263" t="str">
        <f>VLOOKUP(B263,key!A:D,4,FALSE)</f>
        <v>T-heat_only</v>
      </c>
      <c r="F263" s="3">
        <v>4.572420492214178</v>
      </c>
      <c r="G263" s="3">
        <f t="shared" si="4"/>
        <v>2.9549705898571556E-2</v>
      </c>
      <c r="H263" s="3">
        <f>VLOOKUP(B263,key!A:J,5,FALSE)</f>
        <v>7.6</v>
      </c>
      <c r="I263" s="3">
        <f>VLOOKUP(B263,key!A:J,8,FALSE)</f>
        <v>75</v>
      </c>
      <c r="J263" s="3">
        <f>VLOOKUP(B263,key!A:J,10,FALSE)</f>
        <v>3.4648000000000003</v>
      </c>
    </row>
    <row r="264" spans="1:10" x14ac:dyDescent="0.4">
      <c r="A264" s="3">
        <v>-10</v>
      </c>
      <c r="B264" s="3" t="s">
        <v>605</v>
      </c>
      <c r="C264" s="3" t="s">
        <v>541</v>
      </c>
      <c r="D264" s="3" t="s">
        <v>1</v>
      </c>
      <c r="E264" t="str">
        <f>VLOOKUP(B264,key!A:D,4,FALSE)</f>
        <v>T-heat_only</v>
      </c>
      <c r="F264" s="3">
        <v>6.2156940330405632</v>
      </c>
      <c r="G264" s="3">
        <f t="shared" si="4"/>
        <v>3.9861195015821034E-2</v>
      </c>
      <c r="H264" s="3">
        <f>VLOOKUP(B264,key!A:J,5,FALSE)</f>
        <v>7.8</v>
      </c>
      <c r="I264" s="3">
        <f>VLOOKUP(B264,key!A:J,8,FALSE)</f>
        <v>76</v>
      </c>
      <c r="J264" s="3">
        <f>VLOOKUP(B264,key!A:J,10,FALSE)</f>
        <v>3.4916</v>
      </c>
    </row>
    <row r="265" spans="1:10" x14ac:dyDescent="0.4">
      <c r="A265" s="3">
        <v>-10</v>
      </c>
      <c r="B265" s="3" t="s">
        <v>606</v>
      </c>
      <c r="C265" s="3" t="s">
        <v>541</v>
      </c>
      <c r="D265" s="3" t="s">
        <v>1</v>
      </c>
      <c r="E265" t="str">
        <f>VLOOKUP(B265,key!A:D,4,FALSE)</f>
        <v>T-heat_only</v>
      </c>
      <c r="F265" s="3">
        <v>10.219967310504188</v>
      </c>
      <c r="G265" s="3">
        <f t="shared" si="4"/>
        <v>4.1808214531658949E-2</v>
      </c>
      <c r="H265" s="3">
        <f>VLOOKUP(B265,key!A:J,5,FALSE)</f>
        <v>9.5</v>
      </c>
      <c r="I265" s="3">
        <f>VLOOKUP(B265,key!A:J,8,FALSE)</f>
        <v>125</v>
      </c>
      <c r="J265" s="3">
        <f>VLOOKUP(B265,key!A:J,10,FALSE)</f>
        <v>5.4736000000000002</v>
      </c>
    </row>
    <row r="266" spans="1:10" x14ac:dyDescent="0.4">
      <c r="A266" s="3">
        <v>-10</v>
      </c>
      <c r="B266" s="3" t="s">
        <v>607</v>
      </c>
      <c r="C266" s="3" t="s">
        <v>541</v>
      </c>
      <c r="D266" s="3" t="s">
        <v>1</v>
      </c>
      <c r="E266" t="str">
        <f>VLOOKUP(B266,key!A:D,4,FALSE)</f>
        <v>T-heat_only</v>
      </c>
      <c r="F266" s="3">
        <v>4.2266693792812475</v>
      </c>
      <c r="G266" s="3">
        <f t="shared" si="4"/>
        <v>2.4348314792352652E-2</v>
      </c>
      <c r="H266" s="3">
        <f>VLOOKUP(B266,key!A:J,5,FALSE)</f>
        <v>8.6999999999999993</v>
      </c>
      <c r="I266" s="3">
        <f>VLOOKUP(B266,key!A:J,8,FALSE)</f>
        <v>86</v>
      </c>
      <c r="J266" s="3">
        <f>VLOOKUP(B266,key!A:J,10,FALSE)</f>
        <v>3.8870000000000005</v>
      </c>
    </row>
    <row r="267" spans="1:10" x14ac:dyDescent="0.4">
      <c r="A267" s="3">
        <v>-10</v>
      </c>
      <c r="B267" s="3" t="s">
        <v>608</v>
      </c>
      <c r="C267" s="3" t="s">
        <v>541</v>
      </c>
      <c r="D267" s="3" t="s">
        <v>1</v>
      </c>
      <c r="E267" t="str">
        <f>VLOOKUP(B267,key!A:D,4,FALSE)</f>
        <v>T-heat_only</v>
      </c>
      <c r="F267" s="3">
        <v>8.3057428347899531</v>
      </c>
      <c r="G267" s="3">
        <f t="shared" si="4"/>
        <v>5.2430364002863758E-2</v>
      </c>
      <c r="H267" s="3">
        <f>VLOOKUP(B267,key!A:J,5,FALSE)</f>
        <v>7.8</v>
      </c>
      <c r="I267" s="3">
        <f>VLOOKUP(B267,key!A:J,8,FALSE)</f>
        <v>77</v>
      </c>
      <c r="J267" s="3">
        <f>VLOOKUP(B267,key!A:J,10,FALSE)</f>
        <v>3.5471600000000003</v>
      </c>
    </row>
    <row r="268" spans="1:10" x14ac:dyDescent="0.4">
      <c r="A268" s="3">
        <v>-10</v>
      </c>
      <c r="B268" s="3" t="s">
        <v>609</v>
      </c>
      <c r="C268" s="3" t="s">
        <v>541</v>
      </c>
      <c r="D268" s="3" t="s">
        <v>1</v>
      </c>
      <c r="E268" t="str">
        <f>VLOOKUP(B268,key!A:D,4,FALSE)</f>
        <v>T-heat_only</v>
      </c>
      <c r="F268" s="3">
        <v>9.1635916227599523</v>
      </c>
      <c r="G268" s="3">
        <f t="shared" si="4"/>
        <v>4.509655004225567E-2</v>
      </c>
      <c r="H268" s="3">
        <f>VLOOKUP(B268,key!A:J,5,FALSE)</f>
        <v>9</v>
      </c>
      <c r="I268" s="3">
        <f>VLOOKUP(B268,key!A:J,8,FALSE)</f>
        <v>102</v>
      </c>
      <c r="J268" s="3">
        <f>VLOOKUP(B268,key!A:J,10,FALSE)</f>
        <v>4.5499600000000004</v>
      </c>
    </row>
    <row r="269" spans="1:10" x14ac:dyDescent="0.4">
      <c r="A269" s="3">
        <v>-10</v>
      </c>
      <c r="B269" s="3" t="s">
        <v>610</v>
      </c>
      <c r="C269" s="3" t="s">
        <v>541</v>
      </c>
      <c r="D269" s="3" t="s">
        <v>1</v>
      </c>
      <c r="E269" t="str">
        <f>VLOOKUP(B269,key!A:D,4,FALSE)</f>
        <v>T-heat_only</v>
      </c>
      <c r="F269" s="3">
        <v>22.783974073663813</v>
      </c>
      <c r="G269" s="3">
        <f t="shared" si="4"/>
        <v>0.12060178838147789</v>
      </c>
      <c r="H269" s="3">
        <f>VLOOKUP(B269,key!A:J,5,FALSE)</f>
        <v>9.6999999999999993</v>
      </c>
      <c r="I269" s="3">
        <f>VLOOKUP(B269,key!A:J,8,FALSE)</f>
        <v>94</v>
      </c>
      <c r="J269" s="3">
        <f>VLOOKUP(B269,key!A:J,10,FALSE)</f>
        <v>4.2302</v>
      </c>
    </row>
    <row r="270" spans="1:10" x14ac:dyDescent="0.4">
      <c r="A270" s="3">
        <v>-10</v>
      </c>
      <c r="B270" s="3" t="s">
        <v>611</v>
      </c>
      <c r="C270" s="3" t="s">
        <v>541</v>
      </c>
      <c r="D270" s="3" t="s">
        <v>1</v>
      </c>
      <c r="E270" t="str">
        <f>VLOOKUP(B270,key!A:D,4,FALSE)</f>
        <v>T-heat_only</v>
      </c>
      <c r="F270" s="3">
        <v>11.220493842171066</v>
      </c>
      <c r="G270" s="3">
        <f t="shared" si="4"/>
        <v>8.5702290626837846E-2</v>
      </c>
      <c r="H270" s="3">
        <f>VLOOKUP(B270,key!A:J,5,FALSE)</f>
        <v>7.4</v>
      </c>
      <c r="I270" s="3">
        <f>VLOOKUP(B270,key!A:J,8,FALSE)</f>
        <v>62</v>
      </c>
      <c r="J270" s="3">
        <f>VLOOKUP(B270,key!A:J,10,FALSE)</f>
        <v>2.9316000000000004</v>
      </c>
    </row>
    <row r="271" spans="1:10" x14ac:dyDescent="0.4">
      <c r="A271" s="3">
        <v>-10</v>
      </c>
      <c r="B271" s="3" t="s">
        <v>612</v>
      </c>
      <c r="C271" s="3" t="s">
        <v>541</v>
      </c>
      <c r="D271" s="3" t="s">
        <v>1</v>
      </c>
      <c r="E271" t="str">
        <f>VLOOKUP(B271,key!A:D,4,FALSE)</f>
        <v>T-heat_only</v>
      </c>
      <c r="F271" s="3">
        <v>10.491866604105667</v>
      </c>
      <c r="G271" s="3">
        <f t="shared" si="4"/>
        <v>9.2573649161393448E-2</v>
      </c>
      <c r="H271" s="3">
        <f>VLOOKUP(B271,key!A:J,5,FALSE)</f>
        <v>7.5</v>
      </c>
      <c r="I271" s="3">
        <f>VLOOKUP(B271,key!A:J,8,FALSE)</f>
        <v>52</v>
      </c>
      <c r="J271" s="3">
        <f>VLOOKUP(B271,key!A:J,10,FALSE)</f>
        <v>2.53776</v>
      </c>
    </row>
    <row r="272" spans="1:10" x14ac:dyDescent="0.4">
      <c r="A272" s="3">
        <v>-10</v>
      </c>
      <c r="B272" s="3" t="s">
        <v>613</v>
      </c>
      <c r="C272" s="3" t="s">
        <v>541</v>
      </c>
      <c r="D272" s="3" t="s">
        <v>1</v>
      </c>
      <c r="E272" t="str">
        <f>VLOOKUP(B272,key!A:D,4,FALSE)</f>
        <v>T-heat_only</v>
      </c>
      <c r="F272" s="3">
        <v>11.536169117272806</v>
      </c>
      <c r="G272" s="3">
        <f t="shared" si="4"/>
        <v>6.826750348930645E-2</v>
      </c>
      <c r="H272" s="3">
        <f>VLOOKUP(B272,key!A:J,5,FALSE)</f>
        <v>8</v>
      </c>
      <c r="I272" s="3">
        <f>VLOOKUP(B272,key!A:J,8,FALSE)</f>
        <v>83</v>
      </c>
      <c r="J272" s="3">
        <f>VLOOKUP(B272,key!A:J,10,FALSE)</f>
        <v>3.7838400000000001</v>
      </c>
    </row>
    <row r="273" spans="1:10" x14ac:dyDescent="0.4">
      <c r="A273" s="3">
        <v>-10</v>
      </c>
      <c r="B273" s="3" t="s">
        <v>614</v>
      </c>
      <c r="C273" s="3" t="s">
        <v>541</v>
      </c>
      <c r="D273" s="3" t="s">
        <v>1</v>
      </c>
      <c r="E273" t="str">
        <f>VLOOKUP(B273,key!A:D,4,FALSE)</f>
        <v>T-heat_only</v>
      </c>
      <c r="F273" s="3">
        <v>13.531820333541901</v>
      </c>
      <c r="G273" s="3">
        <f t="shared" si="4"/>
        <v>7.6403030580051989E-2</v>
      </c>
      <c r="H273" s="3">
        <f>VLOOKUP(B273,key!A:J,5,FALSE)</f>
        <v>8.9</v>
      </c>
      <c r="I273" s="3">
        <f>VLOOKUP(B273,key!A:J,8,FALSE)</f>
        <v>88</v>
      </c>
      <c r="J273" s="3">
        <f>VLOOKUP(B273,key!A:J,10,FALSE)</f>
        <v>3.9658000000000002</v>
      </c>
    </row>
    <row r="274" spans="1:10" x14ac:dyDescent="0.4">
      <c r="A274" s="3">
        <v>-10</v>
      </c>
      <c r="B274" s="3" t="s">
        <v>615</v>
      </c>
      <c r="C274" s="3" t="s">
        <v>541</v>
      </c>
      <c r="D274" s="3" t="s">
        <v>1</v>
      </c>
      <c r="E274" t="str">
        <f>VLOOKUP(B274,key!A:D,4,FALSE)</f>
        <v>T-heat_only</v>
      </c>
      <c r="F274" s="3">
        <v>8.7101709198699666</v>
      </c>
      <c r="G274" s="3">
        <f t="shared" si="4"/>
        <v>6.3484545986423502E-2</v>
      </c>
      <c r="H274" s="3">
        <f>VLOOKUP(B274,key!A:J,5,FALSE)</f>
        <v>7.7</v>
      </c>
      <c r="I274" s="3">
        <f>VLOOKUP(B274,key!A:J,8,FALSE)</f>
        <v>65</v>
      </c>
      <c r="J274" s="3">
        <f>VLOOKUP(B274,key!A:J,10,FALSE)</f>
        <v>3.0721600000000002</v>
      </c>
    </row>
    <row r="275" spans="1:10" x14ac:dyDescent="0.4">
      <c r="A275" s="3">
        <v>-10</v>
      </c>
      <c r="B275" s="3" t="s">
        <v>616</v>
      </c>
      <c r="C275" s="3" t="s">
        <v>541</v>
      </c>
      <c r="D275" s="3" t="s">
        <v>1</v>
      </c>
      <c r="E275" t="str">
        <f>VLOOKUP(B275,key!A:D,4,FALSE)</f>
        <v>T-heat_only</v>
      </c>
      <c r="F275" s="3">
        <v>4.7903846599354551</v>
      </c>
      <c r="G275" s="3">
        <f t="shared" si="4"/>
        <v>2.7723200093690229E-2</v>
      </c>
      <c r="H275" s="3">
        <f>VLOOKUP(B275,key!A:J,5,FALSE)</f>
        <v>8.4</v>
      </c>
      <c r="I275" s="3">
        <f>VLOOKUP(B275,key!A:J,8,FALSE)</f>
        <v>85</v>
      </c>
      <c r="J275" s="3">
        <f>VLOOKUP(B275,key!A:J,10,FALSE)</f>
        <v>3.8691200000000001</v>
      </c>
    </row>
    <row r="276" spans="1:10" x14ac:dyDescent="0.4">
      <c r="A276" s="3">
        <v>-10</v>
      </c>
      <c r="B276" s="3" t="s">
        <v>617</v>
      </c>
      <c r="C276" s="3" t="s">
        <v>541</v>
      </c>
      <c r="D276" s="3" t="s">
        <v>1</v>
      </c>
      <c r="E276" t="str">
        <f>VLOOKUP(B276,key!A:D,4,FALSE)</f>
        <v>T-heat_only</v>
      </c>
      <c r="F276" s="3">
        <v>11.886531961420161</v>
      </c>
      <c r="G276" s="3">
        <f t="shared" si="4"/>
        <v>5.2533632265165817E-2</v>
      </c>
      <c r="H276" s="3">
        <f>VLOOKUP(B276,key!A:J,5,FALSE)</f>
        <v>9.4</v>
      </c>
      <c r="I276" s="3">
        <f>VLOOKUP(B276,key!A:J,8,FALSE)</f>
        <v>115</v>
      </c>
      <c r="J276" s="3">
        <f>VLOOKUP(B276,key!A:J,10,FALSE)</f>
        <v>5.0664400000000001</v>
      </c>
    </row>
    <row r="277" spans="1:10" x14ac:dyDescent="0.4">
      <c r="A277" s="3">
        <v>-10</v>
      </c>
      <c r="B277" s="3" t="s">
        <v>618</v>
      </c>
      <c r="C277" s="3" t="s">
        <v>541</v>
      </c>
      <c r="D277" s="3" t="s">
        <v>1</v>
      </c>
      <c r="E277" t="str">
        <f>VLOOKUP(B277,key!A:D,4,FALSE)</f>
        <v>T-heat_only</v>
      </c>
      <c r="F277" s="3">
        <v>7.8380239552834041</v>
      </c>
      <c r="G277" s="3">
        <f t="shared" si="4"/>
        <v>5.1855481681313494E-2</v>
      </c>
      <c r="H277" s="3">
        <f>VLOOKUP(B277,key!A:J,5,FALSE)</f>
        <v>8.5</v>
      </c>
      <c r="I277" s="3">
        <f>VLOOKUP(B277,key!A:J,8,FALSE)</f>
        <v>73</v>
      </c>
      <c r="J277" s="3">
        <f>VLOOKUP(B277,key!A:J,10,FALSE)</f>
        <v>3.3845200000000002</v>
      </c>
    </row>
    <row r="278" spans="1:10" x14ac:dyDescent="0.4">
      <c r="A278" s="3">
        <v>-10</v>
      </c>
      <c r="B278" s="3" t="s">
        <v>619</v>
      </c>
      <c r="C278" s="3" t="s">
        <v>541</v>
      </c>
      <c r="D278" s="3" t="s">
        <v>1</v>
      </c>
      <c r="E278" t="str">
        <f>VLOOKUP(B278,key!A:D,4,FALSE)</f>
        <v>T-heat_only</v>
      </c>
      <c r="F278" s="3">
        <v>13.278957361479911</v>
      </c>
      <c r="G278" s="3">
        <f t="shared" si="4"/>
        <v>8.1205928570463215E-2</v>
      </c>
      <c r="H278" s="3">
        <f>VLOOKUP(B278,key!A:J,5,FALSE)</f>
        <v>7.8</v>
      </c>
      <c r="I278" s="3">
        <f>VLOOKUP(B278,key!A:J,8,FALSE)</f>
        <v>80</v>
      </c>
      <c r="J278" s="3">
        <f>VLOOKUP(B278,key!A:J,10,FALSE)</f>
        <v>3.6615200000000003</v>
      </c>
    </row>
    <row r="279" spans="1:10" x14ac:dyDescent="0.4">
      <c r="A279" s="3">
        <v>-10</v>
      </c>
      <c r="B279" s="3" t="s">
        <v>620</v>
      </c>
      <c r="C279" s="3" t="s">
        <v>541</v>
      </c>
      <c r="D279" s="3" t="s">
        <v>1</v>
      </c>
      <c r="E279" t="str">
        <f>VLOOKUP(B279,key!A:D,4,FALSE)</f>
        <v>T-heat_only</v>
      </c>
      <c r="F279" s="3">
        <v>7.4260958552841601</v>
      </c>
      <c r="G279" s="3">
        <f t="shared" si="4"/>
        <v>3.996476203345091E-2</v>
      </c>
      <c r="H279" s="3">
        <f>VLOOKUP(B279,key!A:J,5,FALSE)</f>
        <v>8.5</v>
      </c>
      <c r="I279" s="3">
        <f>VLOOKUP(B279,key!A:J,8,FALSE)</f>
        <v>93</v>
      </c>
      <c r="J279" s="3">
        <f>VLOOKUP(B279,key!A:J,10,FALSE)</f>
        <v>4.1607200000000004</v>
      </c>
    </row>
    <row r="280" spans="1:10" x14ac:dyDescent="0.4">
      <c r="A280" s="3">
        <v>-10</v>
      </c>
      <c r="B280" s="3" t="s">
        <v>621</v>
      </c>
      <c r="C280" s="3" t="s">
        <v>541</v>
      </c>
      <c r="D280" s="3" t="s">
        <v>1</v>
      </c>
      <c r="E280" t="str">
        <f>VLOOKUP(B280,key!A:D,4,FALSE)</f>
        <v>T-heat_only</v>
      </c>
      <c r="F280" s="3">
        <v>11.161358468943632</v>
      </c>
      <c r="G280" s="3">
        <f t="shared" si="4"/>
        <v>7.6032144252950198E-2</v>
      </c>
      <c r="H280" s="3">
        <f>VLOOKUP(B280,key!A:J,5,FALSE)</f>
        <v>9</v>
      </c>
      <c r="I280" s="3">
        <f>VLOOKUP(B280,key!A:J,8,FALSE)</f>
        <v>71</v>
      </c>
      <c r="J280" s="3">
        <f>VLOOKUP(B280,key!A:J,10,FALSE)</f>
        <v>3.2870400000000002</v>
      </c>
    </row>
    <row r="281" spans="1:10" x14ac:dyDescent="0.4">
      <c r="A281" s="3">
        <v>-10</v>
      </c>
      <c r="B281" s="3" t="s">
        <v>622</v>
      </c>
      <c r="C281" s="3" t="s">
        <v>541</v>
      </c>
      <c r="D281" s="3" t="s">
        <v>1</v>
      </c>
      <c r="E281" t="str">
        <f>VLOOKUP(B281,key!A:D,4,FALSE)</f>
        <v>T-heat_only</v>
      </c>
      <c r="F281" s="3">
        <v>23.05641780156185</v>
      </c>
      <c r="G281" s="3">
        <f t="shared" si="4"/>
        <v>0.1461991506770573</v>
      </c>
      <c r="H281" s="3">
        <f>VLOOKUP(B281,key!A:J,5,FALSE)</f>
        <v>8.3000000000000007</v>
      </c>
      <c r="I281" s="3">
        <f>VLOOKUP(B281,key!A:J,8,FALSE)</f>
        <v>77</v>
      </c>
      <c r="J281" s="3">
        <f>VLOOKUP(B281,key!A:J,10,FALSE)</f>
        <v>3.5312800000000002</v>
      </c>
    </row>
    <row r="282" spans="1:10" x14ac:dyDescent="0.4">
      <c r="A282" s="3">
        <v>-10</v>
      </c>
      <c r="B282" s="3" t="s">
        <v>623</v>
      </c>
      <c r="C282" s="3" t="s">
        <v>541</v>
      </c>
      <c r="D282" s="3" t="s">
        <v>1</v>
      </c>
      <c r="E282" t="str">
        <f>VLOOKUP(B282,key!A:D,4,FALSE)</f>
        <v>T-heat_only</v>
      </c>
      <c r="F282" s="3">
        <v>5.3065854424705208</v>
      </c>
      <c r="G282" s="3">
        <f t="shared" si="4"/>
        <v>3.3717055761995803E-2</v>
      </c>
      <c r="H282" s="3">
        <f>VLOOKUP(B282,key!A:J,5,FALSE)</f>
        <v>8</v>
      </c>
      <c r="I282" s="3">
        <f>VLOOKUP(B282,key!A:J,8,FALSE)</f>
        <v>77</v>
      </c>
      <c r="J282" s="3">
        <f>VLOOKUP(B282,key!A:J,10,FALSE)</f>
        <v>3.5241200000000004</v>
      </c>
    </row>
    <row r="283" spans="1:10" x14ac:dyDescent="0.4">
      <c r="A283" s="3">
        <v>-10</v>
      </c>
      <c r="B283" s="3" t="s">
        <v>624</v>
      </c>
      <c r="C283" s="3" t="s">
        <v>541</v>
      </c>
      <c r="D283" s="3" t="s">
        <v>1</v>
      </c>
      <c r="E283" t="str">
        <f>VLOOKUP(B283,key!A:D,4,FALSE)</f>
        <v>T-heat_only</v>
      </c>
      <c r="F283" s="3">
        <v>12.277720552192221</v>
      </c>
      <c r="G283" s="3">
        <f t="shared" si="4"/>
        <v>5.2693305218809328E-2</v>
      </c>
      <c r="H283" s="3">
        <f>VLOOKUP(B283,key!A:J,5,FALSE)</f>
        <v>9.8000000000000007</v>
      </c>
      <c r="I283" s="3">
        <f>VLOOKUP(B283,key!A:J,8,FALSE)</f>
        <v>119</v>
      </c>
      <c r="J283" s="3">
        <f>VLOOKUP(B283,key!A:J,10,FALSE)</f>
        <v>5.21732</v>
      </c>
    </row>
    <row r="284" spans="1:10" x14ac:dyDescent="0.4">
      <c r="A284" s="3">
        <v>-10</v>
      </c>
      <c r="B284" s="3" t="s">
        <v>625</v>
      </c>
      <c r="C284" s="3" t="s">
        <v>541</v>
      </c>
      <c r="D284" s="3" t="s">
        <v>1</v>
      </c>
      <c r="E284" t="str">
        <f>VLOOKUP(B284,key!A:D,4,FALSE)</f>
        <v>T-heat_only</v>
      </c>
      <c r="F284" s="3">
        <v>6.7710450878286395</v>
      </c>
      <c r="G284" s="3">
        <f t="shared" si="4"/>
        <v>2.6471053720451974E-2</v>
      </c>
      <c r="H284" s="3">
        <f>VLOOKUP(B284,key!A:J,5,FALSE)</f>
        <v>10.3</v>
      </c>
      <c r="I284" s="3">
        <f>VLOOKUP(B284,key!A:J,8,FALSE)</f>
        <v>132</v>
      </c>
      <c r="J284" s="3">
        <f>VLOOKUP(B284,key!A:J,10,FALSE)</f>
        <v>5.7275600000000004</v>
      </c>
    </row>
    <row r="285" spans="1:10" x14ac:dyDescent="0.4">
      <c r="A285" s="3">
        <v>-10</v>
      </c>
      <c r="B285" s="3" t="s">
        <v>626</v>
      </c>
      <c r="C285" s="3" t="s">
        <v>541</v>
      </c>
      <c r="D285" s="3" t="s">
        <v>1</v>
      </c>
      <c r="E285" t="str">
        <f>VLOOKUP(B285,key!A:D,4,FALSE)</f>
        <v>T-heat_only</v>
      </c>
      <c r="F285" s="3">
        <v>9.3549419938293852</v>
      </c>
      <c r="G285" s="3">
        <f t="shared" si="4"/>
        <v>6.1844461964378247E-2</v>
      </c>
      <c r="H285" s="3">
        <f>VLOOKUP(B285,key!A:J,5,FALSE)</f>
        <v>7.8</v>
      </c>
      <c r="I285" s="3">
        <f>VLOOKUP(B285,key!A:J,8,FALSE)</f>
        <v>73</v>
      </c>
      <c r="J285" s="3">
        <f>VLOOKUP(B285,key!A:J,10,FALSE)</f>
        <v>3.3870800000000001</v>
      </c>
    </row>
    <row r="286" spans="1:10" x14ac:dyDescent="0.4">
      <c r="A286" s="3">
        <v>-10</v>
      </c>
      <c r="B286" s="3" t="s">
        <v>627</v>
      </c>
      <c r="C286" s="3" t="s">
        <v>541</v>
      </c>
      <c r="D286" s="3" t="s">
        <v>1</v>
      </c>
      <c r="E286" t="str">
        <f>VLOOKUP(B286,key!A:D,4,FALSE)</f>
        <v>T-heat_only</v>
      </c>
      <c r="F286" s="3">
        <v>5.8318675788553946</v>
      </c>
      <c r="G286" s="3">
        <f t="shared" si="4"/>
        <v>3.464855478628933E-2</v>
      </c>
      <c r="H286" s="3">
        <f>VLOOKUP(B286,key!A:J,5,FALSE)</f>
        <v>8.4</v>
      </c>
      <c r="I286" s="3">
        <f>VLOOKUP(B286,key!A:J,8,FALSE)</f>
        <v>83</v>
      </c>
      <c r="J286" s="3">
        <f>VLOOKUP(B286,key!A:J,10,FALSE)</f>
        <v>3.7688400000000004</v>
      </c>
    </row>
    <row r="287" spans="1:10" x14ac:dyDescent="0.4">
      <c r="A287" s="3">
        <v>-10</v>
      </c>
      <c r="B287" s="3" t="s">
        <v>628</v>
      </c>
      <c r="C287" s="3" t="s">
        <v>541</v>
      </c>
      <c r="D287" s="3" t="s">
        <v>1</v>
      </c>
      <c r="E287" t="str">
        <f>VLOOKUP(B287,key!A:D,4,FALSE)</f>
        <v>T-heat_only</v>
      </c>
      <c r="F287" s="3">
        <v>9.3680621409557148</v>
      </c>
      <c r="G287" s="3">
        <f t="shared" si="4"/>
        <v>5.1480342344985684E-2</v>
      </c>
      <c r="H287" s="3">
        <f>VLOOKUP(B287,key!A:J,5,FALSE)</f>
        <v>9.6</v>
      </c>
      <c r="I287" s="3">
        <f>VLOOKUP(B287,key!A:J,8,FALSE)</f>
        <v>90</v>
      </c>
      <c r="J287" s="3">
        <f>VLOOKUP(B287,key!A:J,10,FALSE)</f>
        <v>4.0746800000000007</v>
      </c>
    </row>
    <row r="288" spans="1:10" x14ac:dyDescent="0.4">
      <c r="A288" s="3">
        <v>-10</v>
      </c>
      <c r="B288" s="3" t="s">
        <v>629</v>
      </c>
      <c r="C288" s="3" t="s">
        <v>541</v>
      </c>
      <c r="D288" s="3" t="s">
        <v>1</v>
      </c>
      <c r="E288" t="str">
        <f>VLOOKUP(B288,key!A:D,4,FALSE)</f>
        <v>T-heat_only</v>
      </c>
      <c r="F288" s="3">
        <v>13.012735112491924</v>
      </c>
      <c r="G288" s="3">
        <f t="shared" si="4"/>
        <v>0.11365359277493398</v>
      </c>
      <c r="H288" s="3">
        <f>VLOOKUP(B288,key!A:J,5,FALSE)</f>
        <v>6.9</v>
      </c>
      <c r="I288" s="3">
        <f>VLOOKUP(B288,key!A:J,8,FALSE)</f>
        <v>53</v>
      </c>
      <c r="J288" s="3">
        <f>VLOOKUP(B288,key!A:J,10,FALSE)</f>
        <v>2.56372</v>
      </c>
    </row>
    <row r="289" spans="1:10" x14ac:dyDescent="0.4">
      <c r="A289" s="3">
        <v>-10</v>
      </c>
      <c r="B289" s="3" t="s">
        <v>630</v>
      </c>
      <c r="C289" s="3" t="s">
        <v>541</v>
      </c>
      <c r="D289" s="3" t="s">
        <v>1</v>
      </c>
      <c r="E289" t="str">
        <f>VLOOKUP(B289,key!A:D,4,FALSE)</f>
        <v>T-heat_only</v>
      </c>
      <c r="F289" s="3">
        <v>21.493850729901794</v>
      </c>
      <c r="G289" s="3">
        <f t="shared" si="4"/>
        <v>0.13313464908433334</v>
      </c>
      <c r="H289" s="3">
        <f>VLOOKUP(B289,key!A:J,5,FALSE)</f>
        <v>8.1</v>
      </c>
      <c r="I289" s="3">
        <f>VLOOKUP(B289,key!A:J,8,FALSE)</f>
        <v>79</v>
      </c>
      <c r="J289" s="3">
        <f>VLOOKUP(B289,key!A:J,10,FALSE)</f>
        <v>3.6150000000000002</v>
      </c>
    </row>
    <row r="290" spans="1:10" x14ac:dyDescent="0.4">
      <c r="A290" s="3">
        <v>-10</v>
      </c>
      <c r="B290" s="3" t="s">
        <v>631</v>
      </c>
      <c r="C290" s="3" t="s">
        <v>541</v>
      </c>
      <c r="D290" s="3" t="s">
        <v>1</v>
      </c>
      <c r="E290" t="str">
        <f>VLOOKUP(B290,key!A:D,4,FALSE)</f>
        <v>T-heat_only</v>
      </c>
      <c r="F290" s="3">
        <v>5.8832633854203493</v>
      </c>
      <c r="G290" s="3">
        <f t="shared" si="4"/>
        <v>5.3397414627356428E-2</v>
      </c>
      <c r="H290" s="3">
        <f>VLOOKUP(B290,key!A:J,5,FALSE)</f>
        <v>7.1</v>
      </c>
      <c r="I290" s="3">
        <f>VLOOKUP(B290,key!A:J,8,FALSE)</f>
        <v>50</v>
      </c>
      <c r="J290" s="3">
        <f>VLOOKUP(B290,key!A:J,10,FALSE)</f>
        <v>2.4670800000000002</v>
      </c>
    </row>
    <row r="291" spans="1:10" x14ac:dyDescent="0.4">
      <c r="A291" s="3">
        <v>-10</v>
      </c>
      <c r="B291" s="3" t="s">
        <v>632</v>
      </c>
      <c r="C291" s="3" t="s">
        <v>541</v>
      </c>
      <c r="D291" s="3" t="s">
        <v>1</v>
      </c>
      <c r="E291" t="str">
        <f>VLOOKUP(B291,key!A:D,4,FALSE)</f>
        <v>T-heat_only</v>
      </c>
      <c r="F291" s="3">
        <v>6.8376789384188044</v>
      </c>
      <c r="G291" s="3">
        <f t="shared" si="4"/>
        <v>6.2285037233599697E-2</v>
      </c>
      <c r="H291" s="3">
        <f>VLOOKUP(B291,key!A:J,5,FALSE)</f>
        <v>7.1</v>
      </c>
      <c r="I291" s="3">
        <f>VLOOKUP(B291,key!A:J,8,FALSE)</f>
        <v>50</v>
      </c>
      <c r="J291" s="3">
        <f>VLOOKUP(B291,key!A:J,10,FALSE)</f>
        <v>2.4581600000000003</v>
      </c>
    </row>
    <row r="292" spans="1:10" x14ac:dyDescent="0.4">
      <c r="A292" s="3">
        <v>-10</v>
      </c>
      <c r="B292" s="3" t="s">
        <v>633</v>
      </c>
      <c r="C292" s="3" t="s">
        <v>541</v>
      </c>
      <c r="D292" s="3" t="s">
        <v>1</v>
      </c>
      <c r="E292" t="str">
        <f>VLOOKUP(B292,key!A:D,4,FALSE)</f>
        <v>T-heat_only</v>
      </c>
      <c r="F292" s="3">
        <v>8.0889473583782205</v>
      </c>
      <c r="G292" s="3">
        <f t="shared" si="4"/>
        <v>5.2203277581920282E-2</v>
      </c>
      <c r="H292" s="3">
        <f>VLOOKUP(B292,key!A:J,5,FALSE)</f>
        <v>7.6</v>
      </c>
      <c r="I292" s="3">
        <f>VLOOKUP(B292,key!A:J,8,FALSE)</f>
        <v>75</v>
      </c>
      <c r="J292" s="3">
        <f>VLOOKUP(B292,key!A:J,10,FALSE)</f>
        <v>3.4696000000000002</v>
      </c>
    </row>
  </sheetData>
  <sortState xmlns:xlrd2="http://schemas.microsoft.com/office/spreadsheetml/2017/richdata2" ref="A2:J202">
    <sortCondition ref="B2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combo</vt:lpstr>
      <vt:lpstr>heat_desiccation</vt:lpstr>
      <vt:lpstr>heat_only</vt:lpstr>
      <vt:lpstr>heat_death</vt:lpstr>
      <vt:lpstr>control</vt:lpstr>
      <vt:lpstr>trt_list</vt:lpstr>
      <vt:lpstr>combo_list</vt:lpstr>
      <vt:lpstr>group_list</vt:lpstr>
      <vt:lpstr>baseline</vt:lpstr>
      <vt:lpstr>T1</vt:lpstr>
      <vt:lpstr>T2</vt:lpstr>
      <vt:lpstr>T6</vt:lpstr>
      <vt:lpstr>T10</vt:lpstr>
      <vt:lpstr>key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2021-07-21T18:21:38Z</dcterms:created>
  <dcterms:modified xsi:type="dcterms:W3CDTF">2022-01-14T18:45:35Z</dcterms:modified>
</cp:coreProperties>
</file>