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07. 개발\BlastDesign\QtBlastAI\AI 시추공자료(2020~2022)\송박사 전달(인공지능부분 보고서외)-0418\"/>
    </mc:Choice>
  </mc:AlternateContent>
  <bookViews>
    <workbookView xWindow="-8490" yWindow="3495" windowWidth="19200" windowHeight="17400" activeTab="3"/>
  </bookViews>
  <sheets>
    <sheet name="sqr_data" sheetId="1" r:id="rId1"/>
    <sheet name="sqr_data (2)" sheetId="2" r:id="rId2"/>
    <sheet name="보정계수" sheetId="3" r:id="rId3"/>
    <sheet name="보정계수_GTX-C_실시설계" sheetId="4" r:id="rId4"/>
  </sheets>
  <definedNames>
    <definedName name="_xlnm._FilterDatabase" localSheetId="0" hidden="1">sqr_data!$E$17:$I$673</definedName>
    <definedName name="_xlnm._FilterDatabase" localSheetId="1" hidden="1">'sqr_data (2)'!$E$17:$I$673</definedName>
    <definedName name="_xlnm._FilterDatabase" localSheetId="2" hidden="1">보정계수!$E$17:$I$673</definedName>
    <definedName name="_xlnm._FilterDatabase" localSheetId="3" hidden="1">'보정계수_GTX-C_실시설계'!$E$17:$I$673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4" l="1"/>
  <c r="O39" i="4"/>
  <c r="P38" i="4"/>
  <c r="O38" i="4"/>
  <c r="W34" i="4"/>
  <c r="P24" i="4"/>
  <c r="O24" i="4"/>
  <c r="P23" i="4"/>
  <c r="O23" i="4"/>
  <c r="W20" i="4"/>
  <c r="W19" i="4"/>
  <c r="B16" i="4"/>
  <c r="A16" i="4"/>
  <c r="U15" i="4"/>
  <c r="T15" i="4"/>
  <c r="W83" i="4" s="1"/>
  <c r="B15" i="4"/>
  <c r="A15" i="4"/>
  <c r="U14" i="4"/>
  <c r="X102" i="4" s="1"/>
  <c r="T14" i="4"/>
  <c r="X28" i="4" l="1"/>
  <c r="X56" i="4"/>
  <c r="X63" i="4"/>
  <c r="X70" i="4"/>
  <c r="X20" i="4"/>
  <c r="W76" i="4"/>
  <c r="W262" i="4"/>
  <c r="W258" i="4"/>
  <c r="W254" i="4"/>
  <c r="W250" i="4"/>
  <c r="W246" i="4"/>
  <c r="W242" i="4"/>
  <c r="W238" i="4"/>
  <c r="W234" i="4"/>
  <c r="W230" i="4"/>
  <c r="W226" i="4"/>
  <c r="W222" i="4"/>
  <c r="W218" i="4"/>
  <c r="W214" i="4"/>
  <c r="W210" i="4"/>
  <c r="W206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6" i="4"/>
  <c r="W32" i="4"/>
  <c r="W28" i="4"/>
  <c r="W24" i="4"/>
  <c r="W22" i="4"/>
  <c r="W18" i="4"/>
  <c r="W261" i="4"/>
  <c r="W257" i="4"/>
  <c r="W253" i="4"/>
  <c r="W249" i="4"/>
  <c r="W245" i="4"/>
  <c r="W241" i="4"/>
  <c r="W237" i="4"/>
  <c r="W233" i="4"/>
  <c r="W229" i="4"/>
  <c r="W225" i="4"/>
  <c r="W221" i="4"/>
  <c r="W217" i="4"/>
  <c r="W213" i="4"/>
  <c r="W209" i="4"/>
  <c r="W205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8" i="4"/>
  <c r="W35" i="4"/>
  <c r="W31" i="4"/>
  <c r="W27" i="4"/>
  <c r="W21" i="4"/>
  <c r="W255" i="4"/>
  <c r="W247" i="4"/>
  <c r="W239" i="4"/>
  <c r="W231" i="4"/>
  <c r="W223" i="4"/>
  <c r="W215" i="4"/>
  <c r="W207" i="4"/>
  <c r="W199" i="4"/>
  <c r="W191" i="4"/>
  <c r="W183" i="4"/>
  <c r="W175" i="4"/>
  <c r="W167" i="4"/>
  <c r="W160" i="4"/>
  <c r="W135" i="4"/>
  <c r="W128" i="4"/>
  <c r="W103" i="4"/>
  <c r="W96" i="4"/>
  <c r="W71" i="4"/>
  <c r="W64" i="4"/>
  <c r="W39" i="4"/>
  <c r="W29" i="4"/>
  <c r="W140" i="4"/>
  <c r="W115" i="4"/>
  <c r="W108" i="4"/>
  <c r="W263" i="4"/>
  <c r="W147" i="4"/>
  <c r="W260" i="4"/>
  <c r="W252" i="4"/>
  <c r="W244" i="4"/>
  <c r="W236" i="4"/>
  <c r="W228" i="4"/>
  <c r="W220" i="4"/>
  <c r="W212" i="4"/>
  <c r="W204" i="4"/>
  <c r="W196" i="4"/>
  <c r="W188" i="4"/>
  <c r="W180" i="4"/>
  <c r="W172" i="4"/>
  <c r="W159" i="4"/>
  <c r="W152" i="4"/>
  <c r="W127" i="4"/>
  <c r="W120" i="4"/>
  <c r="W95" i="4"/>
  <c r="W88" i="4"/>
  <c r="W63" i="4"/>
  <c r="W56" i="4"/>
  <c r="W23" i="4"/>
  <c r="W164" i="4"/>
  <c r="W139" i="4"/>
  <c r="W107" i="4"/>
  <c r="W100" i="4"/>
  <c r="W68" i="4"/>
  <c r="W43" i="4"/>
  <c r="W156" i="4"/>
  <c r="W124" i="4"/>
  <c r="W92" i="4"/>
  <c r="W248" i="4"/>
  <c r="W240" i="4"/>
  <c r="W224" i="4"/>
  <c r="W216" i="4"/>
  <c r="W200" i="4"/>
  <c r="W184" i="4"/>
  <c r="W168" i="4"/>
  <c r="W143" i="4"/>
  <c r="W104" i="4"/>
  <c r="W72" i="4"/>
  <c r="W40" i="4"/>
  <c r="W30" i="4"/>
  <c r="W132" i="4"/>
  <c r="W75" i="4"/>
  <c r="W33" i="4"/>
  <c r="W26" i="4"/>
  <c r="W163" i="4"/>
  <c r="W60" i="4"/>
  <c r="W259" i="4"/>
  <c r="W251" i="4"/>
  <c r="W243" i="4"/>
  <c r="W235" i="4"/>
  <c r="W227" i="4"/>
  <c r="W219" i="4"/>
  <c r="W211" i="4"/>
  <c r="W203" i="4"/>
  <c r="W195" i="4"/>
  <c r="W187" i="4"/>
  <c r="W179" i="4"/>
  <c r="W171" i="4"/>
  <c r="W151" i="4"/>
  <c r="W144" i="4"/>
  <c r="W119" i="4"/>
  <c r="W112" i="4"/>
  <c r="W87" i="4"/>
  <c r="W80" i="4"/>
  <c r="W55" i="4"/>
  <c r="W48" i="4"/>
  <c r="W131" i="4"/>
  <c r="W99" i="4"/>
  <c r="W67" i="4"/>
  <c r="W25" i="4"/>
  <c r="W256" i="4"/>
  <c r="W232" i="4"/>
  <c r="W208" i="4"/>
  <c r="W192" i="4"/>
  <c r="W176" i="4"/>
  <c r="W136" i="4"/>
  <c r="W111" i="4"/>
  <c r="W79" i="4"/>
  <c r="W47" i="4"/>
  <c r="W37" i="4"/>
  <c r="W155" i="4"/>
  <c r="W148" i="4"/>
  <c r="W123" i="4"/>
  <c r="W116" i="4"/>
  <c r="W91" i="4"/>
  <c r="W84" i="4"/>
  <c r="W59" i="4"/>
  <c r="W52" i="4"/>
  <c r="X163" i="4"/>
  <c r="X23" i="4"/>
  <c r="X88" i="4"/>
  <c r="W44" i="4"/>
  <c r="X95" i="4"/>
  <c r="W51" i="4"/>
  <c r="X29" i="4"/>
  <c r="X36" i="4"/>
  <c r="X39" i="4"/>
  <c r="X46" i="4"/>
  <c r="X64" i="4"/>
  <c r="X71" i="4"/>
  <c r="X78" i="4"/>
  <c r="X96" i="4"/>
  <c r="X103" i="4"/>
  <c r="X110" i="4"/>
  <c r="X128" i="4"/>
  <c r="X135" i="4"/>
  <c r="X142" i="4"/>
  <c r="X160" i="4"/>
  <c r="X167" i="4"/>
  <c r="X175" i="4"/>
  <c r="X183" i="4"/>
  <c r="X191" i="4"/>
  <c r="X199" i="4"/>
  <c r="X207" i="4"/>
  <c r="X215" i="4"/>
  <c r="X223" i="4"/>
  <c r="X231" i="4"/>
  <c r="X239" i="4"/>
  <c r="X247" i="4"/>
  <c r="X255" i="4"/>
  <c r="X24" i="4"/>
  <c r="X59" i="4"/>
  <c r="X98" i="4"/>
  <c r="X123" i="4"/>
  <c r="X148" i="4"/>
  <c r="X162" i="4"/>
  <c r="X40" i="4"/>
  <c r="X47" i="4"/>
  <c r="X86" i="4"/>
  <c r="X111" i="4"/>
  <c r="X150" i="4"/>
  <c r="X170" i="4"/>
  <c r="X194" i="4"/>
  <c r="X218" i="4"/>
  <c r="X242" i="4"/>
  <c r="X42" i="4"/>
  <c r="X60" i="4"/>
  <c r="X67" i="4"/>
  <c r="X74" i="4"/>
  <c r="X92" i="4"/>
  <c r="X99" i="4"/>
  <c r="X106" i="4"/>
  <c r="X124" i="4"/>
  <c r="X131" i="4"/>
  <c r="X138" i="4"/>
  <c r="X156" i="4"/>
  <c r="X262" i="4"/>
  <c r="X261" i="4"/>
  <c r="X257" i="4"/>
  <c r="X253" i="4"/>
  <c r="X249" i="4"/>
  <c r="X245" i="4"/>
  <c r="X241" i="4"/>
  <c r="X237" i="4"/>
  <c r="X233" i="4"/>
  <c r="X229" i="4"/>
  <c r="X225" i="4"/>
  <c r="X221" i="4"/>
  <c r="X217" i="4"/>
  <c r="X213" i="4"/>
  <c r="X209" i="4"/>
  <c r="X205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8" i="4"/>
  <c r="X35" i="4"/>
  <c r="X31" i="4"/>
  <c r="X27" i="4"/>
  <c r="X21" i="4"/>
  <c r="X260" i="4"/>
  <c r="X256" i="4"/>
  <c r="X252" i="4"/>
  <c r="X248" i="4"/>
  <c r="X244" i="4"/>
  <c r="X240" i="4"/>
  <c r="X236" i="4"/>
  <c r="X232" i="4"/>
  <c r="X228" i="4"/>
  <c r="X224" i="4"/>
  <c r="X220" i="4"/>
  <c r="X216" i="4"/>
  <c r="X212" i="4"/>
  <c r="X208" i="4"/>
  <c r="X204" i="4"/>
  <c r="X200" i="4"/>
  <c r="X196" i="4"/>
  <c r="X192" i="4"/>
  <c r="X188" i="4"/>
  <c r="X184" i="4"/>
  <c r="X180" i="4"/>
  <c r="X176" i="4"/>
  <c r="X172" i="4"/>
  <c r="X168" i="4"/>
  <c r="X37" i="4"/>
  <c r="X79" i="4"/>
  <c r="X118" i="4"/>
  <c r="X143" i="4"/>
  <c r="X202" i="4"/>
  <c r="X250" i="4"/>
  <c r="X48" i="4"/>
  <c r="X94" i="4"/>
  <c r="X112" i="4"/>
  <c r="X144" i="4"/>
  <c r="X158" i="4"/>
  <c r="X171" i="4"/>
  <c r="X179" i="4"/>
  <c r="X187" i="4"/>
  <c r="X195" i="4"/>
  <c r="X203" i="4"/>
  <c r="X211" i="4"/>
  <c r="X219" i="4"/>
  <c r="X227" i="4"/>
  <c r="X235" i="4"/>
  <c r="X243" i="4"/>
  <c r="X251" i="4"/>
  <c r="X259" i="4"/>
  <c r="X52" i="4"/>
  <c r="X66" i="4"/>
  <c r="X84" i="4"/>
  <c r="X91" i="4"/>
  <c r="X116" i="4"/>
  <c r="X130" i="4"/>
  <c r="X155" i="4"/>
  <c r="X22" i="4"/>
  <c r="X30" i="4"/>
  <c r="X54" i="4"/>
  <c r="X72" i="4"/>
  <c r="X104" i="4"/>
  <c r="X136" i="4"/>
  <c r="X178" i="4"/>
  <c r="X186" i="4"/>
  <c r="X210" i="4"/>
  <c r="X226" i="4"/>
  <c r="X234" i="4"/>
  <c r="X258" i="4"/>
  <c r="X25" i="4"/>
  <c r="X32" i="4"/>
  <c r="X55" i="4"/>
  <c r="X62" i="4"/>
  <c r="X80" i="4"/>
  <c r="X87" i="4"/>
  <c r="X119" i="4"/>
  <c r="X126" i="4"/>
  <c r="X151" i="4"/>
  <c r="X18" i="4"/>
  <c r="X26" i="4"/>
  <c r="X33" i="4"/>
  <c r="X43" i="4"/>
  <c r="X50" i="4"/>
  <c r="X68" i="4"/>
  <c r="X75" i="4"/>
  <c r="X82" i="4"/>
  <c r="X100" i="4"/>
  <c r="X107" i="4"/>
  <c r="X114" i="4"/>
  <c r="X132" i="4"/>
  <c r="X139" i="4"/>
  <c r="X146" i="4"/>
  <c r="X164" i="4"/>
  <c r="X120" i="4"/>
  <c r="X198" i="4"/>
  <c r="X127" i="4"/>
  <c r="X134" i="4"/>
  <c r="X152" i="4"/>
  <c r="X159" i="4"/>
  <c r="X166" i="4"/>
  <c r="X174" i="4"/>
  <c r="X182" i="4"/>
  <c r="X190" i="4"/>
  <c r="X206" i="4"/>
  <c r="X214" i="4"/>
  <c r="X222" i="4"/>
  <c r="X230" i="4"/>
  <c r="X238" i="4"/>
  <c r="X246" i="4"/>
  <c r="X254" i="4"/>
  <c r="X19" i="4"/>
  <c r="X34" i="4"/>
  <c r="X44" i="4"/>
  <c r="X51" i="4"/>
  <c r="X58" i="4"/>
  <c r="X76" i="4"/>
  <c r="X83" i="4"/>
  <c r="X90" i="4"/>
  <c r="X108" i="4"/>
  <c r="X115" i="4"/>
  <c r="X122" i="4"/>
  <c r="X140" i="4"/>
  <c r="X147" i="4"/>
  <c r="X154" i="4"/>
  <c r="X263" i="4"/>
  <c r="P23" i="3"/>
  <c r="P39" i="3" l="1"/>
  <c r="O39" i="3"/>
  <c r="P38" i="3"/>
  <c r="O38" i="3"/>
  <c r="P24" i="3"/>
  <c r="O24" i="3"/>
  <c r="O23" i="3"/>
  <c r="B16" i="3"/>
  <c r="A16" i="3"/>
  <c r="U15" i="3"/>
  <c r="T15" i="3"/>
  <c r="B15" i="3"/>
  <c r="A15" i="3"/>
  <c r="U14" i="3"/>
  <c r="T14" i="3"/>
  <c r="W58" i="3" s="1"/>
  <c r="B16" i="2"/>
  <c r="A16" i="2"/>
  <c r="U15" i="2"/>
  <c r="T15" i="2"/>
  <c r="B15" i="2"/>
  <c r="A15" i="2"/>
  <c r="U14" i="2"/>
  <c r="X185" i="2" s="1"/>
  <c r="T14" i="2"/>
  <c r="W36" i="2" s="1"/>
  <c r="B16" i="1"/>
  <c r="A16" i="1"/>
  <c r="B15" i="1"/>
  <c r="A15" i="1"/>
  <c r="U14" i="1"/>
  <c r="U15" i="1"/>
  <c r="T14" i="1"/>
  <c r="T15" i="1"/>
  <c r="W96" i="3" l="1"/>
  <c r="X75" i="3"/>
  <c r="X144" i="3"/>
  <c r="X217" i="3"/>
  <c r="W18" i="3"/>
  <c r="X85" i="3"/>
  <c r="X155" i="3"/>
  <c r="W86" i="3"/>
  <c r="X107" i="3"/>
  <c r="X134" i="3"/>
  <c r="X156" i="3"/>
  <c r="X184" i="3"/>
  <c r="X206" i="3"/>
  <c r="X234" i="3"/>
  <c r="W117" i="3"/>
  <c r="X245" i="3"/>
  <c r="X38" i="3"/>
  <c r="X205" i="3"/>
  <c r="W65" i="3"/>
  <c r="W134" i="3"/>
  <c r="W184" i="3"/>
  <c r="X86" i="3"/>
  <c r="W45" i="3"/>
  <c r="W108" i="3"/>
  <c r="W185" i="3"/>
  <c r="X25" i="3"/>
  <c r="W114" i="3"/>
  <c r="X185" i="3"/>
  <c r="X235" i="3"/>
  <c r="X28" i="3"/>
  <c r="X166" i="3"/>
  <c r="X54" i="3"/>
  <c r="W195" i="3"/>
  <c r="W55" i="3"/>
  <c r="X106" i="3"/>
  <c r="W178" i="3"/>
  <c r="W44" i="3"/>
  <c r="W156" i="3"/>
  <c r="W206" i="3"/>
  <c r="X44" i="3"/>
  <c r="W25" i="3"/>
  <c r="W87" i="3"/>
  <c r="X157" i="3"/>
  <c r="W235" i="3"/>
  <c r="X66" i="3"/>
  <c r="X87" i="3"/>
  <c r="W158" i="3"/>
  <c r="W208" i="3"/>
  <c r="W26" i="3"/>
  <c r="W46" i="3"/>
  <c r="W67" i="3"/>
  <c r="W88" i="3"/>
  <c r="X114" i="3"/>
  <c r="W136" i="3"/>
  <c r="W164" i="3"/>
  <c r="W186" i="3"/>
  <c r="W214" i="3"/>
  <c r="W236" i="3"/>
  <c r="X26" i="3"/>
  <c r="X46" i="3"/>
  <c r="X67" i="3"/>
  <c r="W94" i="3"/>
  <c r="W115" i="3"/>
  <c r="X136" i="3"/>
  <c r="X164" i="3"/>
  <c r="X186" i="3"/>
  <c r="X214" i="3"/>
  <c r="X237" i="3"/>
  <c r="W75" i="3"/>
  <c r="X216" i="3"/>
  <c r="X96" i="3"/>
  <c r="X117" i="3"/>
  <c r="X34" i="3"/>
  <c r="W228" i="3"/>
  <c r="X24" i="3"/>
  <c r="X194" i="3"/>
  <c r="W34" i="3"/>
  <c r="X167" i="3"/>
  <c r="X57" i="3"/>
  <c r="X64" i="3"/>
  <c r="W128" i="3"/>
  <c r="W24" i="3"/>
  <c r="W107" i="3"/>
  <c r="W234" i="3"/>
  <c r="X65" i="3"/>
  <c r="W66" i="3"/>
  <c r="W135" i="3"/>
  <c r="X207" i="3"/>
  <c r="X45" i="3"/>
  <c r="X135" i="3"/>
  <c r="W27" i="3"/>
  <c r="W47" i="3"/>
  <c r="W68" i="3"/>
  <c r="X94" i="3"/>
  <c r="X115" i="3"/>
  <c r="X137" i="3"/>
  <c r="W165" i="3"/>
  <c r="X187" i="3"/>
  <c r="W215" i="3"/>
  <c r="W238" i="3"/>
  <c r="X27" i="3"/>
  <c r="X47" i="3"/>
  <c r="W74" i="3"/>
  <c r="W95" i="3"/>
  <c r="W116" i="3"/>
  <c r="W138" i="3"/>
  <c r="X165" i="3"/>
  <c r="W188" i="3"/>
  <c r="X215" i="3"/>
  <c r="W244" i="3"/>
  <c r="W28" i="3"/>
  <c r="W48" i="3"/>
  <c r="X74" i="3"/>
  <c r="X95" i="3"/>
  <c r="X116" i="3"/>
  <c r="W144" i="3"/>
  <c r="W166" i="3"/>
  <c r="W194" i="3"/>
  <c r="W216" i="3"/>
  <c r="X244" i="3"/>
  <c r="W76" i="3"/>
  <c r="W97" i="3"/>
  <c r="W118" i="3"/>
  <c r="X145" i="3"/>
  <c r="W168" i="3"/>
  <c r="X195" i="3"/>
  <c r="W218" i="3"/>
  <c r="W246" i="3"/>
  <c r="W35" i="3"/>
  <c r="X55" i="3"/>
  <c r="X76" i="3"/>
  <c r="X97" i="3"/>
  <c r="W124" i="3"/>
  <c r="W146" i="3"/>
  <c r="W174" i="3"/>
  <c r="W196" i="3"/>
  <c r="W224" i="3"/>
  <c r="X247" i="3"/>
  <c r="X35" i="3"/>
  <c r="W56" i="3"/>
  <c r="W77" i="3"/>
  <c r="W98" i="3"/>
  <c r="X124" i="3"/>
  <c r="X146" i="3"/>
  <c r="X174" i="3"/>
  <c r="X196" i="3"/>
  <c r="X224" i="3"/>
  <c r="W248" i="3"/>
  <c r="W36" i="3"/>
  <c r="X56" i="3"/>
  <c r="X77" i="3"/>
  <c r="W104" i="3"/>
  <c r="W125" i="3"/>
  <c r="X147" i="3"/>
  <c r="W175" i="3"/>
  <c r="X197" i="3"/>
  <c r="W225" i="3"/>
  <c r="W254" i="3"/>
  <c r="W263" i="3"/>
  <c r="W253" i="3"/>
  <c r="W243" i="3"/>
  <c r="W233" i="3"/>
  <c r="W223" i="3"/>
  <c r="W213" i="3"/>
  <c r="W203" i="3"/>
  <c r="W193" i="3"/>
  <c r="W183" i="3"/>
  <c r="W173" i="3"/>
  <c r="W163" i="3"/>
  <c r="W153" i="3"/>
  <c r="W143" i="3"/>
  <c r="W133" i="3"/>
  <c r="W123" i="3"/>
  <c r="W113" i="3"/>
  <c r="W103" i="3"/>
  <c r="W93" i="3"/>
  <c r="W83" i="3"/>
  <c r="W73" i="3"/>
  <c r="W63" i="3"/>
  <c r="W53" i="3"/>
  <c r="W43" i="3"/>
  <c r="W33" i="3"/>
  <c r="W23" i="3"/>
  <c r="W262" i="3"/>
  <c r="W252" i="3"/>
  <c r="W242" i="3"/>
  <c r="W232" i="3"/>
  <c r="W222" i="3"/>
  <c r="W212" i="3"/>
  <c r="W202" i="3"/>
  <c r="W192" i="3"/>
  <c r="W182" i="3"/>
  <c r="W172" i="3"/>
  <c r="W162" i="3"/>
  <c r="W152" i="3"/>
  <c r="W142" i="3"/>
  <c r="W132" i="3"/>
  <c r="W122" i="3"/>
  <c r="W112" i="3"/>
  <c r="W102" i="3"/>
  <c r="W92" i="3"/>
  <c r="W82" i="3"/>
  <c r="W72" i="3"/>
  <c r="W62" i="3"/>
  <c r="W52" i="3"/>
  <c r="W42" i="3"/>
  <c r="W32" i="3"/>
  <c r="W22" i="3"/>
  <c r="W251" i="3"/>
  <c r="W211" i="3"/>
  <c r="W191" i="3"/>
  <c r="W171" i="3"/>
  <c r="W151" i="3"/>
  <c r="W131" i="3"/>
  <c r="W111" i="3"/>
  <c r="W91" i="3"/>
  <c r="W71" i="3"/>
  <c r="W51" i="3"/>
  <c r="W41" i="3"/>
  <c r="W21" i="3"/>
  <c r="W29" i="3"/>
  <c r="W261" i="3"/>
  <c r="W241" i="3"/>
  <c r="W231" i="3"/>
  <c r="W221" i="3"/>
  <c r="W201" i="3"/>
  <c r="W181" i="3"/>
  <c r="W161" i="3"/>
  <c r="W141" i="3"/>
  <c r="W121" i="3"/>
  <c r="W101" i="3"/>
  <c r="W81" i="3"/>
  <c r="W61" i="3"/>
  <c r="W31" i="3"/>
  <c r="W260" i="3"/>
  <c r="W250" i="3"/>
  <c r="W240" i="3"/>
  <c r="W230" i="3"/>
  <c r="W220" i="3"/>
  <c r="W210" i="3"/>
  <c r="W200" i="3"/>
  <c r="W190" i="3"/>
  <c r="W180" i="3"/>
  <c r="W170" i="3"/>
  <c r="W160" i="3"/>
  <c r="W150" i="3"/>
  <c r="W140" i="3"/>
  <c r="W130" i="3"/>
  <c r="W120" i="3"/>
  <c r="W110" i="3"/>
  <c r="W100" i="3"/>
  <c r="W90" i="3"/>
  <c r="W80" i="3"/>
  <c r="W70" i="3"/>
  <c r="W60" i="3"/>
  <c r="W50" i="3"/>
  <c r="W40" i="3"/>
  <c r="W30" i="3"/>
  <c r="W20" i="3"/>
  <c r="W19" i="3"/>
  <c r="W259" i="3"/>
  <c r="W249" i="3"/>
  <c r="W239" i="3"/>
  <c r="W229" i="3"/>
  <c r="W219" i="3"/>
  <c r="W209" i="3"/>
  <c r="W199" i="3"/>
  <c r="W189" i="3"/>
  <c r="W179" i="3"/>
  <c r="W169" i="3"/>
  <c r="W159" i="3"/>
  <c r="W149" i="3"/>
  <c r="W139" i="3"/>
  <c r="W129" i="3"/>
  <c r="W119" i="3"/>
  <c r="W109" i="3"/>
  <c r="W99" i="3"/>
  <c r="W89" i="3"/>
  <c r="W79" i="3"/>
  <c r="W69" i="3"/>
  <c r="W59" i="3"/>
  <c r="W49" i="3"/>
  <c r="W39" i="3"/>
  <c r="W258" i="3"/>
  <c r="W257" i="3"/>
  <c r="W247" i="3"/>
  <c r="W237" i="3"/>
  <c r="W227" i="3"/>
  <c r="W217" i="3"/>
  <c r="W207" i="3"/>
  <c r="W197" i="3"/>
  <c r="W187" i="3"/>
  <c r="W177" i="3"/>
  <c r="W167" i="3"/>
  <c r="W157" i="3"/>
  <c r="W147" i="3"/>
  <c r="W137" i="3"/>
  <c r="W127" i="3"/>
  <c r="W256" i="3"/>
  <c r="X36" i="3"/>
  <c r="W57" i="3"/>
  <c r="W78" i="3"/>
  <c r="X104" i="3"/>
  <c r="X125" i="3"/>
  <c r="W148" i="3"/>
  <c r="X175" i="3"/>
  <c r="W198" i="3"/>
  <c r="X225" i="3"/>
  <c r="X254" i="3"/>
  <c r="W54" i="3"/>
  <c r="W245" i="3"/>
  <c r="W145" i="3"/>
  <c r="W37" i="3"/>
  <c r="W105" i="3"/>
  <c r="W126" i="3"/>
  <c r="W176" i="3"/>
  <c r="W226" i="3"/>
  <c r="W255" i="3"/>
  <c r="X263" i="3"/>
  <c r="X253" i="3"/>
  <c r="X243" i="3"/>
  <c r="X233" i="3"/>
  <c r="X223" i="3"/>
  <c r="X213" i="3"/>
  <c r="X203" i="3"/>
  <c r="X193" i="3"/>
  <c r="X183" i="3"/>
  <c r="X173" i="3"/>
  <c r="X163" i="3"/>
  <c r="X153" i="3"/>
  <c r="X143" i="3"/>
  <c r="X133" i="3"/>
  <c r="X123" i="3"/>
  <c r="X113" i="3"/>
  <c r="X103" i="3"/>
  <c r="X93" i="3"/>
  <c r="X83" i="3"/>
  <c r="X73" i="3"/>
  <c r="X63" i="3"/>
  <c r="X53" i="3"/>
  <c r="X43" i="3"/>
  <c r="X33" i="3"/>
  <c r="X23" i="3"/>
  <c r="X262" i="3"/>
  <c r="X252" i="3"/>
  <c r="X242" i="3"/>
  <c r="X232" i="3"/>
  <c r="X222" i="3"/>
  <c r="X212" i="3"/>
  <c r="X202" i="3"/>
  <c r="X192" i="3"/>
  <c r="X182" i="3"/>
  <c r="X172" i="3"/>
  <c r="X162" i="3"/>
  <c r="X152" i="3"/>
  <c r="X142" i="3"/>
  <c r="X132" i="3"/>
  <c r="X122" i="3"/>
  <c r="X112" i="3"/>
  <c r="X102" i="3"/>
  <c r="X92" i="3"/>
  <c r="X82" i="3"/>
  <c r="X72" i="3"/>
  <c r="X62" i="3"/>
  <c r="X52" i="3"/>
  <c r="X42" i="3"/>
  <c r="X32" i="3"/>
  <c r="X22" i="3"/>
  <c r="X250" i="3"/>
  <c r="X190" i="3"/>
  <c r="X160" i="3"/>
  <c r="X120" i="3"/>
  <c r="X90" i="3"/>
  <c r="X60" i="3"/>
  <c r="X30" i="3"/>
  <c r="X99" i="3"/>
  <c r="X39" i="3"/>
  <c r="X78" i="3"/>
  <c r="X19" i="3"/>
  <c r="X230" i="3"/>
  <c r="X140" i="3"/>
  <c r="X100" i="3"/>
  <c r="X70" i="3"/>
  <c r="X40" i="3"/>
  <c r="X89" i="3"/>
  <c r="X59" i="3"/>
  <c r="X58" i="3"/>
  <c r="X261" i="3"/>
  <c r="X251" i="3"/>
  <c r="X241" i="3"/>
  <c r="X231" i="3"/>
  <c r="X221" i="3"/>
  <c r="X211" i="3"/>
  <c r="X201" i="3"/>
  <c r="X191" i="3"/>
  <c r="X181" i="3"/>
  <c r="X171" i="3"/>
  <c r="X161" i="3"/>
  <c r="X151" i="3"/>
  <c r="X141" i="3"/>
  <c r="X131" i="3"/>
  <c r="X121" i="3"/>
  <c r="X111" i="3"/>
  <c r="X101" i="3"/>
  <c r="X91" i="3"/>
  <c r="X81" i="3"/>
  <c r="X71" i="3"/>
  <c r="X61" i="3"/>
  <c r="X51" i="3"/>
  <c r="X41" i="3"/>
  <c r="X31" i="3"/>
  <c r="X21" i="3"/>
  <c r="X260" i="3"/>
  <c r="X240" i="3"/>
  <c r="X220" i="3"/>
  <c r="X210" i="3"/>
  <c r="X200" i="3"/>
  <c r="X180" i="3"/>
  <c r="X170" i="3"/>
  <c r="X150" i="3"/>
  <c r="X130" i="3"/>
  <c r="X110" i="3"/>
  <c r="X80" i="3"/>
  <c r="X50" i="3"/>
  <c r="X20" i="3"/>
  <c r="X109" i="3"/>
  <c r="X49" i="3"/>
  <c r="X68" i="3"/>
  <c r="X18" i="3"/>
  <c r="X259" i="3"/>
  <c r="X249" i="3"/>
  <c r="X239" i="3"/>
  <c r="X229" i="3"/>
  <c r="X219" i="3"/>
  <c r="X209" i="3"/>
  <c r="X199" i="3"/>
  <c r="X189" i="3"/>
  <c r="X179" i="3"/>
  <c r="X169" i="3"/>
  <c r="X159" i="3"/>
  <c r="X149" i="3"/>
  <c r="X139" i="3"/>
  <c r="X129" i="3"/>
  <c r="X119" i="3"/>
  <c r="X79" i="3"/>
  <c r="X69" i="3"/>
  <c r="X29" i="3"/>
  <c r="X48" i="3"/>
  <c r="X258" i="3"/>
  <c r="X248" i="3"/>
  <c r="X238" i="3"/>
  <c r="X228" i="3"/>
  <c r="X218" i="3"/>
  <c r="X208" i="3"/>
  <c r="X198" i="3"/>
  <c r="X188" i="3"/>
  <c r="X178" i="3"/>
  <c r="X168" i="3"/>
  <c r="X158" i="3"/>
  <c r="X148" i="3"/>
  <c r="X138" i="3"/>
  <c r="X128" i="3"/>
  <c r="X118" i="3"/>
  <c r="X108" i="3"/>
  <c r="X98" i="3"/>
  <c r="X88" i="3"/>
  <c r="X256" i="3"/>
  <c r="X246" i="3"/>
  <c r="X236" i="3"/>
  <c r="W84" i="3"/>
  <c r="W154" i="3"/>
  <c r="W204" i="3"/>
  <c r="X37" i="3"/>
  <c r="X84" i="3"/>
  <c r="X105" i="3"/>
  <c r="X126" i="3"/>
  <c r="X154" i="3"/>
  <c r="X176" i="3"/>
  <c r="X204" i="3"/>
  <c r="X226" i="3"/>
  <c r="X255" i="3"/>
  <c r="W38" i="3"/>
  <c r="W64" i="3"/>
  <c r="W85" i="3"/>
  <c r="W106" i="3"/>
  <c r="X127" i="3"/>
  <c r="W155" i="3"/>
  <c r="X177" i="3"/>
  <c r="W205" i="3"/>
  <c r="X227" i="3"/>
  <c r="X257" i="3"/>
  <c r="W45" i="2"/>
  <c r="W44" i="2"/>
  <c r="X84" i="2"/>
  <c r="X134" i="2"/>
  <c r="X195" i="2"/>
  <c r="W77" i="2"/>
  <c r="X125" i="2"/>
  <c r="W194" i="2"/>
  <c r="W37" i="2"/>
  <c r="W195" i="2"/>
  <c r="X44" i="2"/>
  <c r="W85" i="2"/>
  <c r="W135" i="2"/>
  <c r="W204" i="2"/>
  <c r="X85" i="2"/>
  <c r="W205" i="2"/>
  <c r="W84" i="2"/>
  <c r="W134" i="2"/>
  <c r="X135" i="2"/>
  <c r="X45" i="2"/>
  <c r="X205" i="2"/>
  <c r="X94" i="2"/>
  <c r="X215" i="2"/>
  <c r="W263" i="2"/>
  <c r="W253" i="2"/>
  <c r="W243" i="2"/>
  <c r="W233" i="2"/>
  <c r="W223" i="2"/>
  <c r="W213" i="2"/>
  <c r="W203" i="2"/>
  <c r="W193" i="2"/>
  <c r="W183" i="2"/>
  <c r="W173" i="2"/>
  <c r="W163" i="2"/>
  <c r="W153" i="2"/>
  <c r="W143" i="2"/>
  <c r="W133" i="2"/>
  <c r="W123" i="2"/>
  <c r="W113" i="2"/>
  <c r="W103" i="2"/>
  <c r="W93" i="2"/>
  <c r="W83" i="2"/>
  <c r="W73" i="2"/>
  <c r="W63" i="2"/>
  <c r="W53" i="2"/>
  <c r="W43" i="2"/>
  <c r="W33" i="2"/>
  <c r="W23" i="2"/>
  <c r="W90" i="2"/>
  <c r="W50" i="2"/>
  <c r="W67" i="2"/>
  <c r="W40" i="2"/>
  <c r="W107" i="2"/>
  <c r="W262" i="2"/>
  <c r="W252" i="2"/>
  <c r="W242" i="2"/>
  <c r="W232" i="2"/>
  <c r="W222" i="2"/>
  <c r="W212" i="2"/>
  <c r="W202" i="2"/>
  <c r="W192" i="2"/>
  <c r="W182" i="2"/>
  <c r="W172" i="2"/>
  <c r="W162" i="2"/>
  <c r="W152" i="2"/>
  <c r="W142" i="2"/>
  <c r="W132" i="2"/>
  <c r="W122" i="2"/>
  <c r="W112" i="2"/>
  <c r="W102" i="2"/>
  <c r="W92" i="2"/>
  <c r="W82" i="2"/>
  <c r="W72" i="2"/>
  <c r="W62" i="2"/>
  <c r="W52" i="2"/>
  <c r="W42" i="2"/>
  <c r="W32" i="2"/>
  <c r="W22" i="2"/>
  <c r="W250" i="2"/>
  <c r="W230" i="2"/>
  <c r="W220" i="2"/>
  <c r="W200" i="2"/>
  <c r="W180" i="2"/>
  <c r="W160" i="2"/>
  <c r="W150" i="2"/>
  <c r="W130" i="2"/>
  <c r="W120" i="2"/>
  <c r="W100" i="2"/>
  <c r="W80" i="2"/>
  <c r="W60" i="2"/>
  <c r="W20" i="2"/>
  <c r="W47" i="2"/>
  <c r="W261" i="2"/>
  <c r="W251" i="2"/>
  <c r="W241" i="2"/>
  <c r="W231" i="2"/>
  <c r="W221" i="2"/>
  <c r="W211" i="2"/>
  <c r="W201" i="2"/>
  <c r="W191" i="2"/>
  <c r="W181" i="2"/>
  <c r="W171" i="2"/>
  <c r="W161" i="2"/>
  <c r="W151" i="2"/>
  <c r="W141" i="2"/>
  <c r="W131" i="2"/>
  <c r="W121" i="2"/>
  <c r="W111" i="2"/>
  <c r="W101" i="2"/>
  <c r="W91" i="2"/>
  <c r="W81" i="2"/>
  <c r="W71" i="2"/>
  <c r="W61" i="2"/>
  <c r="W51" i="2"/>
  <c r="W41" i="2"/>
  <c r="W31" i="2"/>
  <c r="W21" i="2"/>
  <c r="W260" i="2"/>
  <c r="W240" i="2"/>
  <c r="W210" i="2"/>
  <c r="W190" i="2"/>
  <c r="W170" i="2"/>
  <c r="W140" i="2"/>
  <c r="W110" i="2"/>
  <c r="W70" i="2"/>
  <c r="W30" i="2"/>
  <c r="W57" i="2"/>
  <c r="W259" i="2"/>
  <c r="W249" i="2"/>
  <c r="W239" i="2"/>
  <c r="W229" i="2"/>
  <c r="W219" i="2"/>
  <c r="W209" i="2"/>
  <c r="W199" i="2"/>
  <c r="W189" i="2"/>
  <c r="W179" i="2"/>
  <c r="W169" i="2"/>
  <c r="W159" i="2"/>
  <c r="W149" i="2"/>
  <c r="W139" i="2"/>
  <c r="W129" i="2"/>
  <c r="W119" i="2"/>
  <c r="W109" i="2"/>
  <c r="W99" i="2"/>
  <c r="W89" i="2"/>
  <c r="W79" i="2"/>
  <c r="W69" i="2"/>
  <c r="W59" i="2"/>
  <c r="W49" i="2"/>
  <c r="W39" i="2"/>
  <c r="W29" i="2"/>
  <c r="W19" i="2"/>
  <c r="W238" i="2"/>
  <c r="W228" i="2"/>
  <c r="W208" i="2"/>
  <c r="W188" i="2"/>
  <c r="W168" i="2"/>
  <c r="W148" i="2"/>
  <c r="W118" i="2"/>
  <c r="W88" i="2"/>
  <c r="W58" i="2"/>
  <c r="W28" i="2"/>
  <c r="W248" i="2"/>
  <c r="W218" i="2"/>
  <c r="W198" i="2"/>
  <c r="W178" i="2"/>
  <c r="W158" i="2"/>
  <c r="W138" i="2"/>
  <c r="W128" i="2"/>
  <c r="W108" i="2"/>
  <c r="W78" i="2"/>
  <c r="W68" i="2"/>
  <c r="W48" i="2"/>
  <c r="W38" i="2"/>
  <c r="W18" i="2"/>
  <c r="W87" i="2"/>
  <c r="W258" i="2"/>
  <c r="W98" i="2"/>
  <c r="W97" i="2"/>
  <c r="W257" i="2"/>
  <c r="W247" i="2"/>
  <c r="W237" i="2"/>
  <c r="W227" i="2"/>
  <c r="W217" i="2"/>
  <c r="W207" i="2"/>
  <c r="W197" i="2"/>
  <c r="W187" i="2"/>
  <c r="W177" i="2"/>
  <c r="W167" i="2"/>
  <c r="W157" i="2"/>
  <c r="W147" i="2"/>
  <c r="W137" i="2"/>
  <c r="W127" i="2"/>
  <c r="W117" i="2"/>
  <c r="W256" i="2"/>
  <c r="W246" i="2"/>
  <c r="W236" i="2"/>
  <c r="W226" i="2"/>
  <c r="W216" i="2"/>
  <c r="W206" i="2"/>
  <c r="W196" i="2"/>
  <c r="W186" i="2"/>
  <c r="W176" i="2"/>
  <c r="W166" i="2"/>
  <c r="W156" i="2"/>
  <c r="W146" i="2"/>
  <c r="W136" i="2"/>
  <c r="W126" i="2"/>
  <c r="W116" i="2"/>
  <c r="W106" i="2"/>
  <c r="W96" i="2"/>
  <c r="W86" i="2"/>
  <c r="W76" i="2"/>
  <c r="W66" i="2"/>
  <c r="W94" i="2"/>
  <c r="W144" i="2"/>
  <c r="X263" i="2"/>
  <c r="W46" i="2"/>
  <c r="W145" i="2"/>
  <c r="W214" i="2"/>
  <c r="W54" i="2"/>
  <c r="W95" i="2"/>
  <c r="W215" i="2"/>
  <c r="X54" i="2"/>
  <c r="W154" i="2"/>
  <c r="W24" i="2"/>
  <c r="W55" i="2"/>
  <c r="W155" i="2"/>
  <c r="X24" i="2"/>
  <c r="X104" i="2"/>
  <c r="W225" i="2"/>
  <c r="W56" i="2"/>
  <c r="W105" i="2"/>
  <c r="W164" i="2"/>
  <c r="X25" i="2"/>
  <c r="X105" i="2"/>
  <c r="W234" i="2"/>
  <c r="W26" i="2"/>
  <c r="W114" i="2"/>
  <c r="X165" i="2"/>
  <c r="X114" i="2"/>
  <c r="X235" i="2"/>
  <c r="X65" i="2"/>
  <c r="W115" i="2"/>
  <c r="W175" i="2"/>
  <c r="W74" i="2"/>
  <c r="X145" i="2"/>
  <c r="X95" i="2"/>
  <c r="W104" i="2"/>
  <c r="W224" i="2"/>
  <c r="X55" i="2"/>
  <c r="X155" i="2"/>
  <c r="W25" i="2"/>
  <c r="X225" i="2"/>
  <c r="W64" i="2"/>
  <c r="W165" i="2"/>
  <c r="X64" i="2"/>
  <c r="W235" i="2"/>
  <c r="W27" i="2"/>
  <c r="W65" i="2"/>
  <c r="W174" i="2"/>
  <c r="X27" i="2"/>
  <c r="W244" i="2"/>
  <c r="W34" i="2"/>
  <c r="X115" i="2"/>
  <c r="X175" i="2"/>
  <c r="W245" i="2"/>
  <c r="X34" i="2"/>
  <c r="X74" i="2"/>
  <c r="W124" i="2"/>
  <c r="W184" i="2"/>
  <c r="X245" i="2"/>
  <c r="W35" i="2"/>
  <c r="W75" i="2"/>
  <c r="X124" i="2"/>
  <c r="W185" i="2"/>
  <c r="W254" i="2"/>
  <c r="X35" i="2"/>
  <c r="X75" i="2"/>
  <c r="W125" i="2"/>
  <c r="W255" i="2"/>
  <c r="X144" i="2"/>
  <c r="X154" i="2"/>
  <c r="X164" i="2"/>
  <c r="X174" i="2"/>
  <c r="X184" i="2"/>
  <c r="X194" i="2"/>
  <c r="X204" i="2"/>
  <c r="X214" i="2"/>
  <c r="X224" i="2"/>
  <c r="X234" i="2"/>
  <c r="X244" i="2"/>
  <c r="X254" i="2"/>
  <c r="X255" i="2"/>
  <c r="X26" i="2"/>
  <c r="X36" i="2"/>
  <c r="X46" i="2"/>
  <c r="X56" i="2"/>
  <c r="X66" i="2"/>
  <c r="X76" i="2"/>
  <c r="X86" i="2"/>
  <c r="X96" i="2"/>
  <c r="X106" i="2"/>
  <c r="X116" i="2"/>
  <c r="X126" i="2"/>
  <c r="X136" i="2"/>
  <c r="X146" i="2"/>
  <c r="X156" i="2"/>
  <c r="X166" i="2"/>
  <c r="X176" i="2"/>
  <c r="X186" i="2"/>
  <c r="X196" i="2"/>
  <c r="X206" i="2"/>
  <c r="X216" i="2"/>
  <c r="X226" i="2"/>
  <c r="X236" i="2"/>
  <c r="X246" i="2"/>
  <c r="X256" i="2"/>
  <c r="X37" i="2"/>
  <c r="X67" i="2"/>
  <c r="X117" i="2"/>
  <c r="X157" i="2"/>
  <c r="X187" i="2"/>
  <c r="X237" i="2"/>
  <c r="X47" i="2"/>
  <c r="X87" i="2"/>
  <c r="X107" i="2"/>
  <c r="X137" i="2"/>
  <c r="X167" i="2"/>
  <c r="X197" i="2"/>
  <c r="X217" i="2"/>
  <c r="X257" i="2"/>
  <c r="X28" i="2"/>
  <c r="X48" i="2"/>
  <c r="X68" i="2"/>
  <c r="X88" i="2"/>
  <c r="X98" i="2"/>
  <c r="X118" i="2"/>
  <c r="X128" i="2"/>
  <c r="X138" i="2"/>
  <c r="X148" i="2"/>
  <c r="X158" i="2"/>
  <c r="X168" i="2"/>
  <c r="X178" i="2"/>
  <c r="X188" i="2"/>
  <c r="X198" i="2"/>
  <c r="X208" i="2"/>
  <c r="X218" i="2"/>
  <c r="X228" i="2"/>
  <c r="X238" i="2"/>
  <c r="X248" i="2"/>
  <c r="X258" i="2"/>
  <c r="X57" i="2"/>
  <c r="X77" i="2"/>
  <c r="X97" i="2"/>
  <c r="X127" i="2"/>
  <c r="X147" i="2"/>
  <c r="X177" i="2"/>
  <c r="X207" i="2"/>
  <c r="X227" i="2"/>
  <c r="X247" i="2"/>
  <c r="X18" i="2"/>
  <c r="X38" i="2"/>
  <c r="X58" i="2"/>
  <c r="X78" i="2"/>
  <c r="X108" i="2"/>
  <c r="X229" i="2"/>
  <c r="X19" i="2"/>
  <c r="X49" i="2"/>
  <c r="X79" i="2"/>
  <c r="X119" i="2"/>
  <c r="X149" i="2"/>
  <c r="X189" i="2"/>
  <c r="X239" i="2"/>
  <c r="X20" i="2"/>
  <c r="X40" i="2"/>
  <c r="X60" i="2"/>
  <c r="X80" i="2"/>
  <c r="X100" i="2"/>
  <c r="X130" i="2"/>
  <c r="X150" i="2"/>
  <c r="X180" i="2"/>
  <c r="X210" i="2"/>
  <c r="X260" i="2"/>
  <c r="X29" i="2"/>
  <c r="X69" i="2"/>
  <c r="X109" i="2"/>
  <c r="X139" i="2"/>
  <c r="X169" i="2"/>
  <c r="X199" i="2"/>
  <c r="X219" i="2"/>
  <c r="X30" i="2"/>
  <c r="X50" i="2"/>
  <c r="X70" i="2"/>
  <c r="X90" i="2"/>
  <c r="X110" i="2"/>
  <c r="X120" i="2"/>
  <c r="X140" i="2"/>
  <c r="X160" i="2"/>
  <c r="X170" i="2"/>
  <c r="X190" i="2"/>
  <c r="X200" i="2"/>
  <c r="X220" i="2"/>
  <c r="X230" i="2"/>
  <c r="X240" i="2"/>
  <c r="X250" i="2"/>
  <c r="X21" i="2"/>
  <c r="X31" i="2"/>
  <c r="X41" i="2"/>
  <c r="X51" i="2"/>
  <c r="X61" i="2"/>
  <c r="X71" i="2"/>
  <c r="X81" i="2"/>
  <c r="X91" i="2"/>
  <c r="X101" i="2"/>
  <c r="X111" i="2"/>
  <c r="X121" i="2"/>
  <c r="X131" i="2"/>
  <c r="X141" i="2"/>
  <c r="X151" i="2"/>
  <c r="X161" i="2"/>
  <c r="X171" i="2"/>
  <c r="X181" i="2"/>
  <c r="X191" i="2"/>
  <c r="X201" i="2"/>
  <c r="X211" i="2"/>
  <c r="X221" i="2"/>
  <c r="X231" i="2"/>
  <c r="X241" i="2"/>
  <c r="X251" i="2"/>
  <c r="X261" i="2"/>
  <c r="X59" i="2"/>
  <c r="X99" i="2"/>
  <c r="X159" i="2"/>
  <c r="X209" i="2"/>
  <c r="X259" i="2"/>
  <c r="X42" i="2"/>
  <c r="X132" i="2"/>
  <c r="X39" i="2"/>
  <c r="X89" i="2"/>
  <c r="X129" i="2"/>
  <c r="X179" i="2"/>
  <c r="X249" i="2"/>
  <c r="X22" i="2"/>
  <c r="X32" i="2"/>
  <c r="X52" i="2"/>
  <c r="X62" i="2"/>
  <c r="X72" i="2"/>
  <c r="X82" i="2"/>
  <c r="X92" i="2"/>
  <c r="X102" i="2"/>
  <c r="X112" i="2"/>
  <c r="X122" i="2"/>
  <c r="X142" i="2"/>
  <c r="X152" i="2"/>
  <c r="X162" i="2"/>
  <c r="X172" i="2"/>
  <c r="X182" i="2"/>
  <c r="X192" i="2"/>
  <c r="X202" i="2"/>
  <c r="X212" i="2"/>
  <c r="X222" i="2"/>
  <c r="X232" i="2"/>
  <c r="X242" i="2"/>
  <c r="X252" i="2"/>
  <c r="X262" i="2"/>
  <c r="X23" i="2"/>
  <c r="X33" i="2"/>
  <c r="X43" i="2"/>
  <c r="X53" i="2"/>
  <c r="X63" i="2"/>
  <c r="X73" i="2"/>
  <c r="X83" i="2"/>
  <c r="X93" i="2"/>
  <c r="X103" i="2"/>
  <c r="X113" i="2"/>
  <c r="X123" i="2"/>
  <c r="X133" i="2"/>
  <c r="X143" i="2"/>
  <c r="X153" i="2"/>
  <c r="X163" i="2"/>
  <c r="X173" i="2"/>
  <c r="X183" i="2"/>
  <c r="X193" i="2"/>
  <c r="X203" i="2"/>
  <c r="X213" i="2"/>
  <c r="X223" i="2"/>
  <c r="X233" i="2"/>
  <c r="X243" i="2"/>
  <c r="X253" i="2"/>
  <c r="X21" i="1"/>
  <c r="W154" i="1"/>
  <c r="W114" i="1"/>
  <c r="X101" i="1"/>
  <c r="X100" i="1"/>
  <c r="W72" i="1"/>
  <c r="W71" i="1"/>
  <c r="W197" i="1"/>
  <c r="W57" i="1"/>
  <c r="W56" i="1"/>
  <c r="W198" i="1"/>
  <c r="X81" i="1"/>
  <c r="W251" i="1"/>
  <c r="W243" i="1"/>
  <c r="W239" i="1"/>
  <c r="W55" i="1"/>
  <c r="W211" i="1"/>
  <c r="W203" i="1"/>
  <c r="W158" i="1"/>
  <c r="W238" i="1"/>
  <c r="W54" i="1"/>
  <c r="W53" i="1"/>
  <c r="W52" i="1"/>
  <c r="W51" i="1"/>
  <c r="W43" i="1"/>
  <c r="W38" i="1"/>
  <c r="W37" i="1"/>
  <c r="W36" i="1"/>
  <c r="W157" i="1"/>
  <c r="W35" i="1"/>
  <c r="W32" i="1"/>
  <c r="W115" i="1"/>
  <c r="W31" i="1"/>
  <c r="W33" i="1"/>
  <c r="W156" i="1"/>
  <c r="W155" i="1"/>
  <c r="W116" i="1"/>
  <c r="X140" i="1"/>
  <c r="X120" i="1"/>
  <c r="W113" i="1"/>
  <c r="X103" i="1"/>
  <c r="W74" i="1"/>
  <c r="W73" i="1"/>
  <c r="W237" i="1"/>
  <c r="W196" i="1"/>
  <c r="W112" i="1"/>
  <c r="W63" i="1"/>
  <c r="X80" i="1"/>
  <c r="W234" i="1"/>
  <c r="W193" i="1"/>
  <c r="W151" i="1"/>
  <c r="W98" i="1"/>
  <c r="X63" i="1"/>
  <c r="W97" i="1"/>
  <c r="X61" i="1"/>
  <c r="W138" i="1"/>
  <c r="X60" i="1"/>
  <c r="X240" i="1"/>
  <c r="W219" i="1"/>
  <c r="W135" i="1"/>
  <c r="X223" i="1"/>
  <c r="W218" i="1"/>
  <c r="W134" i="1"/>
  <c r="X221" i="1"/>
  <c r="W175" i="1"/>
  <c r="W91" i="1"/>
  <c r="W256" i="1"/>
  <c r="W174" i="1"/>
  <c r="W132" i="1"/>
  <c r="X203" i="1"/>
  <c r="W215" i="1"/>
  <c r="W173" i="1"/>
  <c r="W131" i="1"/>
  <c r="X201" i="1"/>
  <c r="W214" i="1"/>
  <c r="W77" i="1"/>
  <c r="X200" i="1"/>
  <c r="W253" i="1"/>
  <c r="W213" i="1"/>
  <c r="W171" i="1"/>
  <c r="W118" i="1"/>
  <c r="W76" i="1"/>
  <c r="W34" i="1"/>
  <c r="W235" i="1"/>
  <c r="W194" i="1"/>
  <c r="W152" i="1"/>
  <c r="W103" i="1"/>
  <c r="X38" i="1"/>
  <c r="W233" i="1"/>
  <c r="W192" i="1"/>
  <c r="W143" i="1"/>
  <c r="X263" i="1"/>
  <c r="W232" i="1"/>
  <c r="W191" i="1"/>
  <c r="W96" i="1"/>
  <c r="X243" i="1"/>
  <c r="W231" i="1"/>
  <c r="W183" i="1"/>
  <c r="W137" i="1"/>
  <c r="W95" i="1"/>
  <c r="X241" i="1"/>
  <c r="W263" i="1"/>
  <c r="W223" i="1"/>
  <c r="W178" i="1"/>
  <c r="W136" i="1"/>
  <c r="W94" i="1"/>
  <c r="W259" i="1"/>
  <c r="W177" i="1"/>
  <c r="W93" i="1"/>
  <c r="W258" i="1"/>
  <c r="W176" i="1"/>
  <c r="W92" i="1"/>
  <c r="W257" i="1"/>
  <c r="W217" i="1"/>
  <c r="W133" i="1"/>
  <c r="X220" i="1"/>
  <c r="W216" i="1"/>
  <c r="W83" i="1"/>
  <c r="W255" i="1"/>
  <c r="W78" i="1"/>
  <c r="W254" i="1"/>
  <c r="W172" i="1"/>
  <c r="W123" i="1"/>
  <c r="X183" i="1"/>
  <c r="W252" i="1"/>
  <c r="W212" i="1"/>
  <c r="W163" i="1"/>
  <c r="W117" i="1"/>
  <c r="W75" i="1"/>
  <c r="W19" i="1"/>
  <c r="X83" i="1"/>
  <c r="W236" i="1"/>
  <c r="W195" i="1"/>
  <c r="W153" i="1"/>
  <c r="W111" i="1"/>
  <c r="W58" i="1"/>
  <c r="X181" i="1"/>
  <c r="X43" i="1"/>
  <c r="W250" i="1"/>
  <c r="W230" i="1"/>
  <c r="W210" i="1"/>
  <c r="W190" i="1"/>
  <c r="W170" i="1"/>
  <c r="W150" i="1"/>
  <c r="W130" i="1"/>
  <c r="W110" i="1"/>
  <c r="W90" i="1"/>
  <c r="W70" i="1"/>
  <c r="W50" i="1"/>
  <c r="W30" i="1"/>
  <c r="X180" i="1"/>
  <c r="X41" i="1"/>
  <c r="W249" i="1"/>
  <c r="W229" i="1"/>
  <c r="W209" i="1"/>
  <c r="W189" i="1"/>
  <c r="W169" i="1"/>
  <c r="W149" i="1"/>
  <c r="W129" i="1"/>
  <c r="W109" i="1"/>
  <c r="W89" i="1"/>
  <c r="W69" i="1"/>
  <c r="W49" i="1"/>
  <c r="W29" i="1"/>
  <c r="X163" i="1"/>
  <c r="X40" i="1"/>
  <c r="W248" i="1"/>
  <c r="W228" i="1"/>
  <c r="W208" i="1"/>
  <c r="W188" i="1"/>
  <c r="W168" i="1"/>
  <c r="W148" i="1"/>
  <c r="W128" i="1"/>
  <c r="W108" i="1"/>
  <c r="W88" i="1"/>
  <c r="W68" i="1"/>
  <c r="W48" i="1"/>
  <c r="W28" i="1"/>
  <c r="X161" i="1"/>
  <c r="X23" i="1"/>
  <c r="W247" i="1"/>
  <c r="W227" i="1"/>
  <c r="W207" i="1"/>
  <c r="W187" i="1"/>
  <c r="W167" i="1"/>
  <c r="W147" i="1"/>
  <c r="W127" i="1"/>
  <c r="W107" i="1"/>
  <c r="W87" i="1"/>
  <c r="W67" i="1"/>
  <c r="W47" i="1"/>
  <c r="W27" i="1"/>
  <c r="X160" i="1"/>
  <c r="W246" i="1"/>
  <c r="W226" i="1"/>
  <c r="W206" i="1"/>
  <c r="W186" i="1"/>
  <c r="W166" i="1"/>
  <c r="W146" i="1"/>
  <c r="W126" i="1"/>
  <c r="W106" i="1"/>
  <c r="W86" i="1"/>
  <c r="W66" i="1"/>
  <c r="W46" i="1"/>
  <c r="W26" i="1"/>
  <c r="X33" i="1"/>
  <c r="X143" i="1"/>
  <c r="X20" i="1"/>
  <c r="W245" i="1"/>
  <c r="W225" i="1"/>
  <c r="W205" i="1"/>
  <c r="W185" i="1"/>
  <c r="W165" i="1"/>
  <c r="W145" i="1"/>
  <c r="W125" i="1"/>
  <c r="W105" i="1"/>
  <c r="W85" i="1"/>
  <c r="W65" i="1"/>
  <c r="W45" i="1"/>
  <c r="W25" i="1"/>
  <c r="X141" i="1"/>
  <c r="W18" i="1"/>
  <c r="W244" i="1"/>
  <c r="W224" i="1"/>
  <c r="W204" i="1"/>
  <c r="W184" i="1"/>
  <c r="W164" i="1"/>
  <c r="W144" i="1"/>
  <c r="W124" i="1"/>
  <c r="W104" i="1"/>
  <c r="W84" i="1"/>
  <c r="W64" i="1"/>
  <c r="W44" i="1"/>
  <c r="W24" i="1"/>
  <c r="W23" i="1"/>
  <c r="X261" i="1"/>
  <c r="X123" i="1"/>
  <c r="W262" i="1"/>
  <c r="W242" i="1"/>
  <c r="W222" i="1"/>
  <c r="W202" i="1"/>
  <c r="W182" i="1"/>
  <c r="W162" i="1"/>
  <c r="W142" i="1"/>
  <c r="W122" i="1"/>
  <c r="W102" i="1"/>
  <c r="W82" i="1"/>
  <c r="W62" i="1"/>
  <c r="W42" i="1"/>
  <c r="W22" i="1"/>
  <c r="X260" i="1"/>
  <c r="X121" i="1"/>
  <c r="W261" i="1"/>
  <c r="W241" i="1"/>
  <c r="W221" i="1"/>
  <c r="W201" i="1"/>
  <c r="W181" i="1"/>
  <c r="W161" i="1"/>
  <c r="W141" i="1"/>
  <c r="W121" i="1"/>
  <c r="W101" i="1"/>
  <c r="W81" i="1"/>
  <c r="W61" i="1"/>
  <c r="W41" i="1"/>
  <c r="W21" i="1"/>
  <c r="W260" i="1"/>
  <c r="W240" i="1"/>
  <c r="W220" i="1"/>
  <c r="W200" i="1"/>
  <c r="W180" i="1"/>
  <c r="W160" i="1"/>
  <c r="W140" i="1"/>
  <c r="W120" i="1"/>
  <c r="W100" i="1"/>
  <c r="W80" i="1"/>
  <c r="W60" i="1"/>
  <c r="W40" i="1"/>
  <c r="W20" i="1"/>
  <c r="W199" i="1"/>
  <c r="W179" i="1"/>
  <c r="W159" i="1"/>
  <c r="W139" i="1"/>
  <c r="W119" i="1"/>
  <c r="W99" i="1"/>
  <c r="W79" i="1"/>
  <c r="W59" i="1"/>
  <c r="W39" i="1"/>
  <c r="X252" i="1"/>
  <c r="X232" i="1"/>
  <c r="X212" i="1"/>
  <c r="X192" i="1"/>
  <c r="X172" i="1"/>
  <c r="X152" i="1"/>
  <c r="X132" i="1"/>
  <c r="X112" i="1"/>
  <c r="X92" i="1"/>
  <c r="X72" i="1"/>
  <c r="X52" i="1"/>
  <c r="X32" i="1"/>
  <c r="X251" i="1"/>
  <c r="X231" i="1"/>
  <c r="X211" i="1"/>
  <c r="X191" i="1"/>
  <c r="X171" i="1"/>
  <c r="X151" i="1"/>
  <c r="X131" i="1"/>
  <c r="X111" i="1"/>
  <c r="X91" i="1"/>
  <c r="X71" i="1"/>
  <c r="X51" i="1"/>
  <c r="X31" i="1"/>
  <c r="X250" i="1"/>
  <c r="X230" i="1"/>
  <c r="X210" i="1"/>
  <c r="X190" i="1"/>
  <c r="X170" i="1"/>
  <c r="X150" i="1"/>
  <c r="X130" i="1"/>
  <c r="X110" i="1"/>
  <c r="X90" i="1"/>
  <c r="X70" i="1"/>
  <c r="X50" i="1"/>
  <c r="X30" i="1"/>
  <c r="X249" i="1"/>
  <c r="X229" i="1"/>
  <c r="X209" i="1"/>
  <c r="X189" i="1"/>
  <c r="X169" i="1"/>
  <c r="X149" i="1"/>
  <c r="X129" i="1"/>
  <c r="X109" i="1"/>
  <c r="X89" i="1"/>
  <c r="X69" i="1"/>
  <c r="X49" i="1"/>
  <c r="X29" i="1"/>
  <c r="X248" i="1"/>
  <c r="X228" i="1"/>
  <c r="X208" i="1"/>
  <c r="X188" i="1"/>
  <c r="X168" i="1"/>
  <c r="X148" i="1"/>
  <c r="X128" i="1"/>
  <c r="X108" i="1"/>
  <c r="X88" i="1"/>
  <c r="X68" i="1"/>
  <c r="X48" i="1"/>
  <c r="X28" i="1"/>
  <c r="X247" i="1"/>
  <c r="X227" i="1"/>
  <c r="X207" i="1"/>
  <c r="X187" i="1"/>
  <c r="X167" i="1"/>
  <c r="X147" i="1"/>
  <c r="X127" i="1"/>
  <c r="X107" i="1"/>
  <c r="X87" i="1"/>
  <c r="X67" i="1"/>
  <c r="X47" i="1"/>
  <c r="X27" i="1"/>
  <c r="X246" i="1"/>
  <c r="X226" i="1"/>
  <c r="X206" i="1"/>
  <c r="X186" i="1"/>
  <c r="X166" i="1"/>
  <c r="X146" i="1"/>
  <c r="X126" i="1"/>
  <c r="X106" i="1"/>
  <c r="X86" i="1"/>
  <c r="X66" i="1"/>
  <c r="X46" i="1"/>
  <c r="X26" i="1"/>
  <c r="X245" i="1"/>
  <c r="X225" i="1"/>
  <c r="X205" i="1"/>
  <c r="X185" i="1"/>
  <c r="X165" i="1"/>
  <c r="X145" i="1"/>
  <c r="X125" i="1"/>
  <c r="X105" i="1"/>
  <c r="X85" i="1"/>
  <c r="X65" i="1"/>
  <c r="X45" i="1"/>
  <c r="X25" i="1"/>
  <c r="X18" i="1"/>
  <c r="X244" i="1"/>
  <c r="X224" i="1"/>
  <c r="X204" i="1"/>
  <c r="X184" i="1"/>
  <c r="X164" i="1"/>
  <c r="X144" i="1"/>
  <c r="X124" i="1"/>
  <c r="X104" i="1"/>
  <c r="X84" i="1"/>
  <c r="X64" i="1"/>
  <c r="X44" i="1"/>
  <c r="X24" i="1"/>
  <c r="X262" i="1"/>
  <c r="X242" i="1"/>
  <c r="X222" i="1"/>
  <c r="X202" i="1"/>
  <c r="X182" i="1"/>
  <c r="X162" i="1"/>
  <c r="X142" i="1"/>
  <c r="X122" i="1"/>
  <c r="X102" i="1"/>
  <c r="X82" i="1"/>
  <c r="X62" i="1"/>
  <c r="X42" i="1"/>
  <c r="X22" i="1"/>
  <c r="X259" i="1"/>
  <c r="X239" i="1"/>
  <c r="X219" i="1"/>
  <c r="X199" i="1"/>
  <c r="X179" i="1"/>
  <c r="X159" i="1"/>
  <c r="X139" i="1"/>
  <c r="X119" i="1"/>
  <c r="X99" i="1"/>
  <c r="X79" i="1"/>
  <c r="X59" i="1"/>
  <c r="X39" i="1"/>
  <c r="X19" i="1"/>
  <c r="X258" i="1"/>
  <c r="X238" i="1"/>
  <c r="X218" i="1"/>
  <c r="X198" i="1"/>
  <c r="X178" i="1"/>
  <c r="X158" i="1"/>
  <c r="X138" i="1"/>
  <c r="X118" i="1"/>
  <c r="X98" i="1"/>
  <c r="X78" i="1"/>
  <c r="X58" i="1"/>
  <c r="X257" i="1"/>
  <c r="X237" i="1"/>
  <c r="X217" i="1"/>
  <c r="X197" i="1"/>
  <c r="X177" i="1"/>
  <c r="X157" i="1"/>
  <c r="X137" i="1"/>
  <c r="X117" i="1"/>
  <c r="X97" i="1"/>
  <c r="X77" i="1"/>
  <c r="X57" i="1"/>
  <c r="X37" i="1"/>
  <c r="X256" i="1"/>
  <c r="X236" i="1"/>
  <c r="X216" i="1"/>
  <c r="X196" i="1"/>
  <c r="X176" i="1"/>
  <c r="X156" i="1"/>
  <c r="X136" i="1"/>
  <c r="X116" i="1"/>
  <c r="X96" i="1"/>
  <c r="X76" i="1"/>
  <c r="X56" i="1"/>
  <c r="X36" i="1"/>
  <c r="X255" i="1"/>
  <c r="X235" i="1"/>
  <c r="X215" i="1"/>
  <c r="X195" i="1"/>
  <c r="X175" i="1"/>
  <c r="X155" i="1"/>
  <c r="X135" i="1"/>
  <c r="X115" i="1"/>
  <c r="X95" i="1"/>
  <c r="X75" i="1"/>
  <c r="X55" i="1"/>
  <c r="X35" i="1"/>
  <c r="X254" i="1"/>
  <c r="X234" i="1"/>
  <c r="X214" i="1"/>
  <c r="X194" i="1"/>
  <c r="X174" i="1"/>
  <c r="X154" i="1"/>
  <c r="X134" i="1"/>
  <c r="X114" i="1"/>
  <c r="X94" i="1"/>
  <c r="X74" i="1"/>
  <c r="X54" i="1"/>
  <c r="X34" i="1"/>
  <c r="X253" i="1"/>
  <c r="X233" i="1"/>
  <c r="X213" i="1"/>
  <c r="X193" i="1"/>
  <c r="X173" i="1"/>
  <c r="X153" i="1"/>
  <c r="X133" i="1"/>
  <c r="X113" i="1"/>
  <c r="X93" i="1"/>
  <c r="X73" i="1"/>
  <c r="X53" i="1"/>
</calcChain>
</file>

<file path=xl/sharedStrings.xml><?xml version="1.0" encoding="utf-8"?>
<sst xmlns="http://schemas.openxmlformats.org/spreadsheetml/2006/main" count="182" uniqueCount="58">
  <si>
    <t>K</t>
  </si>
  <si>
    <t>n</t>
  </si>
  <si>
    <t>s</t>
  </si>
  <si>
    <t># of elem</t>
  </si>
  <si>
    <t>exp</t>
  </si>
  <si>
    <t>det</t>
  </si>
  <si>
    <t>rot</t>
  </si>
  <si>
    <t>roc</t>
  </si>
  <si>
    <t>cen</t>
  </si>
  <si>
    <t>화약</t>
    <phoneticPr fontId="18" type="noConversion"/>
  </si>
  <si>
    <t>에멀젼C</t>
  </si>
  <si>
    <t>정밀폭약</t>
  </si>
  <si>
    <t>모든 폭약</t>
    <phoneticPr fontId="18" type="noConversion"/>
  </si>
  <si>
    <t>뇌관</t>
    <phoneticPr fontId="18" type="noConversion"/>
  </si>
  <si>
    <t>비전기</t>
  </si>
  <si>
    <t>전기</t>
  </si>
  <si>
    <t>전자</t>
  </si>
  <si>
    <t>모든 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</si>
  <si>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</si>
  <si>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</si>
  <si>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</si>
  <si>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변성암</t>
  </si>
  <si>
    <t>퇴적암</t>
  </si>
  <si>
    <t>화성암</t>
  </si>
  <si>
    <t>모든 암석분류</t>
    <phoneticPr fontId="18" type="noConversion"/>
  </si>
  <si>
    <t>모든 심발</t>
    <phoneticPr fontId="18" type="noConversion"/>
  </si>
  <si>
    <t>모든 암석명</t>
    <phoneticPr fontId="18" type="noConversion"/>
  </si>
  <si>
    <t>규장암</t>
  </si>
  <si>
    <t>Cylinder-cut</t>
  </si>
  <si>
    <t>사암</t>
  </si>
  <si>
    <t>TBM 선굴착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</si>
  <si>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</si>
  <si>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</si>
  <si>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</si>
  <si>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</si>
  <si>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</si>
  <si>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</si>
  <si>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</si>
  <si>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</si>
  <si>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</si>
  <si>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</si>
  <si>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</si>
  <si>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</si>
  <si>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</si>
  <si>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</si>
  <si>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벌크에멀젼</t>
    <phoneticPr fontId="18" type="noConversion"/>
  </si>
  <si>
    <t>K</t>
    <phoneticPr fontId="18" type="noConversion"/>
  </si>
  <si>
    <t>n</t>
    <phoneticPr fontId="18" type="noConversion"/>
  </si>
  <si>
    <t>시추공 화강암</t>
    <phoneticPr fontId="18" type="noConversion"/>
  </si>
  <si>
    <t>시추공 편마암</t>
    <phoneticPr fontId="18" type="noConversion"/>
  </si>
  <si>
    <t>실규모 화강암</t>
    <phoneticPr fontId="18" type="noConversion"/>
  </si>
  <si>
    <t>실규모 편마암</t>
    <phoneticPr fontId="18" type="noConversion"/>
  </si>
  <si>
    <t>Original</t>
    <phoneticPr fontId="18" type="noConversion"/>
  </si>
  <si>
    <t>Switch</t>
    <phoneticPr fontId="18" type="noConversion"/>
  </si>
  <si>
    <t>화강암 보정계수</t>
    <phoneticPr fontId="18" type="noConversion"/>
  </si>
  <si>
    <t>편마암 보정계수</t>
    <phoneticPr fontId="18" type="noConversion"/>
  </si>
  <si>
    <t>구분</t>
    <phoneticPr fontId="18" type="noConversion"/>
  </si>
  <si>
    <t>구분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</si>
</sst>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  <font>
      <sz val="11"/>
      <color rgb="FFFF0000"/>
      <name val="DejaVu Sans Mono"/>
      <family val="3"/>
    </font>
    <font>
      <sz val="11"/>
      <color rgb="FFFF0000"/>
      <name val="맑은 고딕"/>
      <family val="3"/>
      <charset val="129"/>
    </font>
    <font>
      <sz val="11"/>
      <color theme="1"/>
      <name val="DejaVu Sans Mono"/>
      <family val="3"/>
    </font>
    <font>
      <sz val="11"/>
      <color rgb="FF0000CC"/>
      <name val="맑은 고딕"/>
      <family val="3"/>
      <charset val="129"/>
    </font>
    <font>
      <sz val="11"/>
      <color rgb="FF0000CC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0" fillId="6" borderId="5" xfId="10" applyAlignment="1">
      <alignment horizontal="center"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33" borderId="10" xfId="0" applyFill="1" applyBorder="1">
      <alignment vertical="center"/>
    </xf>
    <xf numFmtId="0" fontId="10" fillId="6" borderId="11" xfId="10" applyBorder="1" applyAlignment="1">
      <alignment horizontal="center" vertical="center"/>
    </xf>
    <xf numFmtId="0" fontId="10" fillId="6" borderId="11" xfId="1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Fill="1" applyBorder="1">
      <alignment vertical="center"/>
    </xf>
    <xf numFmtId="0" fontId="19" fillId="0" borderId="11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0" fontId="14" fillId="33" borderId="12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0" fillId="34" borderId="12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33" borderId="10" xfId="0" applyFont="1" applyFill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4" fillId="33" borderId="10" xfId="0" applyFont="1" applyFill="1" applyBorder="1">
      <alignment vertical="center"/>
    </xf>
    <xf numFmtId="0" fontId="10" fillId="6" borderId="11" xfId="10" applyBorder="1" applyAlignment="1">
      <alignment horizontal="center" vertical="center"/>
    </xf>
    <xf numFmtId="176" fontId="14" fillId="0" borderId="0" xfId="0" applyNumberFormat="1" applyFont="1">
      <alignment vertical="center"/>
    </xf>
    <xf numFmtId="1" fontId="14" fillId="0" borderId="0" xfId="0" applyNumberFormat="1" applyFont="1">
      <alignment vertical="center"/>
    </xf>
    <xf numFmtId="1" fontId="14" fillId="33" borderId="12" xfId="0" applyNumberFormat="1" applyFont="1" applyFill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76" fontId="14" fillId="33" borderId="12" xfId="0" applyNumberFormat="1" applyFont="1" applyFill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6" borderId="11" xfId="10" applyBorder="1" applyAlignment="1">
      <alignment horizontal="center" vertical="center"/>
    </xf>
    <xf numFmtId="0" fontId="0" fillId="34" borderId="13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5" fillId="0" borderId="15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0" borderId="15" xfId="0" applyFont="1" applyBorder="1" applyAlignment="1">
      <alignment horizontal="right" vertical="center"/>
    </xf>
    <xf numFmtId="0" fontId="14" fillId="3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sqr_data!$B$17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sqr_data!$A$18:$A$673</c:f>
              <c:numCache>
                <c:formatCode>General</c:formatCode>
                <c:ptCount val="1"/>
                <c:pt idx="0">
                  <c:v>82.054614331060606</c:v>
                </c:pt>
              </c:numCache>
            </c:numRef>
          </c:xVal>
          <c:yVal>
            <c:numRef>
              <c:f>sqr_data!$B$18:$B$673</c:f>
              <c:numCache>
                <c:formatCode>General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374-9E07-812AFB0A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sqr_data!$X$17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sqr_data!$W$18:$W$263</c:f>
              <c:numCache>
                <c:formatCode>General</c:formatCode>
                <c:ptCount val="1"/>
                <c:pt idx="0">
                  <c:v>-2.0771994788606238</c:v>
                </c:pt>
              </c:numCache>
            </c:numRef>
          </c:xVal>
          <c:yVal>
            <c:numRef>
              <c:f>sqr_data!$X$18:$X$263</c:f>
              <c:numCache>
                <c:formatCode>General</c:formatCode>
                <c:ptCount val="1"/>
                <c:pt idx="0">
                  <c:v>0.27383911168725056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2-49CE-815A-49D58F08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'sqr_data (2)'!$B$17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'sqr_data (2)'!$A$18:$A$673</c:f>
              <c:numCache>
                <c:formatCode>General</c:formatCode>
                <c:ptCount val="2"/>
                <c:pt idx="0">
                  <c:v>144.94300334748601</c:v>
                </c:pt>
                <c:pt idx="1">
                  <c:v>144.94300334748601</c:v>
                </c:pt>
              </c:numCache>
            </c:numRef>
          </c:xVal>
          <c:yVal>
            <c:numRef>
              <c:f>'sqr_data (2)'!$B$18:$B$673</c:f>
              <c:numCache>
                <c:formatCode>General</c:formatCode>
                <c:ptCount val="2"/>
                <c:pt idx="0">
                  <c:v>-1.7216457155128699</c:v>
                </c:pt>
                <c:pt idx="1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A-475E-9447-7CEDDB77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'sqr_data (2)'!$X$17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'sqr_data (2)'!$W$18:$W$263</c:f>
              <c:numCache>
                <c:formatCode>General</c:formatCode>
                <c:ptCount val="2"/>
                <c:pt idx="0">
                  <c:v>-1.505836694558828</c:v>
                </c:pt>
                <c:pt idx="1">
                  <c:v>-1.505836694558828</c:v>
                </c:pt>
              </c:numCache>
            </c:numRef>
          </c:xVal>
          <c:yVal>
            <c:numRef>
              <c:f>'sqr_data (2)'!$X$18:$X$263</c:f>
              <c:numCache>
                <c:formatCode>General</c:formatCode>
                <c:ptCount val="2"/>
                <c:pt idx="0">
                  <c:v>0.19393806455684687</c:v>
                </c:pt>
                <c:pt idx="1">
                  <c:v>0.19393806455684687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D-47D4-A82D-320EF51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  <a:latin typeface="돋움" panose="020B0600000101010101" pitchFamily="50" charset="-127"/>
                <a:ea typeface="돋움" panose="020B0600000101010101" pitchFamily="50" charset="-127"/>
              </a:rPr>
              <a:t>보정계수</a:t>
            </a:r>
            <a:r>
              <a:rPr lang="ko-KR" altLang="en-US" b="1" baseline="0">
                <a:latin typeface="돋움" panose="020B0600000101010101" pitchFamily="50" charset="-127"/>
                <a:ea typeface="돋움" panose="020B0600000101010101" pitchFamily="50" charset="-127"/>
              </a:rPr>
              <a:t> </a:t>
            </a:r>
            <a:endParaRPr lang="en-US" b="1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layout>
        <c:manualLayout>
          <c:xMode val="edge"/>
          <c:yMode val="edge"/>
          <c:x val="0.80513501090727313"/>
          <c:y val="0.1542074879964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192162027932782"/>
          <c:y val="0.11626282212688228"/>
          <c:w val="0.84495144356955376"/>
          <c:h val="0.73813125342126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보정계수!$B$17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0109833924861457E-2"/>
                  <c:y val="-0.21417282039614921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1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돋움" panose="020B0600000101010101" pitchFamily="50" charset="-127"/>
                      <a:ea typeface="돋움" panose="020B0600000101010101" pitchFamily="50" charset="-127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보정계수!$B$18:$B$673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9-42A1-936A-C9281F73AE9D}"/>
            </c:ext>
          </c:extLst>
        </c:ser>
        <c:ser>
          <c:idx val="1"/>
          <c:order val="1"/>
          <c:tx>
            <c:v>시추공 화강암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보정계수!$M$18</c:f>
              <c:numCache>
                <c:formatCode>General</c:formatCode>
                <c:ptCount val="1"/>
                <c:pt idx="0">
                  <c:v>230.73</c:v>
                </c:pt>
              </c:numCache>
            </c:numRef>
          </c:xVal>
          <c:yVal>
            <c:numRef>
              <c:f>보정계수!$N$18</c:f>
              <c:numCache>
                <c:formatCode>General</c:formatCode>
                <c:ptCount val="1"/>
                <c:pt idx="0">
                  <c:v>-1.655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9-42A1-936A-C9281F73AE9D}"/>
            </c:ext>
          </c:extLst>
        </c:ser>
        <c:ser>
          <c:idx val="2"/>
          <c:order val="2"/>
          <c:tx>
            <c:v>시추공 편마암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2"/>
              <c:spPr>
                <a:solidFill>
                  <a:schemeClr val="tx1"/>
                </a:solidFill>
                <a:ln w="571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CD-422F-9B05-1970EC2194C5}"/>
              </c:ext>
            </c:extLst>
          </c:dPt>
          <c:xVal>
            <c:numRef>
              <c:f>보정계수!$M$19</c:f>
              <c:numCache>
                <c:formatCode>General</c:formatCode>
                <c:ptCount val="1"/>
                <c:pt idx="0">
                  <c:v>407.97</c:v>
                </c:pt>
              </c:numCache>
            </c:numRef>
          </c:xVal>
          <c:yVal>
            <c:numRef>
              <c:f>보정계수!$N$19</c:f>
              <c:numCache>
                <c:formatCode>General</c:formatCode>
                <c:ptCount val="1"/>
                <c:pt idx="0">
                  <c:v>-1.7869999999999999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9-42A1-936A-C9281F73AE9D}"/>
            </c:ext>
          </c:extLst>
        </c:ser>
        <c:ser>
          <c:idx val="3"/>
          <c:order val="3"/>
          <c:tx>
            <c:v>실규모 화강암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B050"/>
              </a:solidFill>
              <a:ln w="66675">
                <a:solidFill>
                  <a:srgbClr val="00B050"/>
                </a:solidFill>
              </a:ln>
              <a:effectLst/>
            </c:spPr>
          </c:marker>
          <c:dPt>
            <c:idx val="0"/>
            <c:marker>
              <c:symbol val="square"/>
              <c:size val="12"/>
              <c:spPr>
                <a:solidFill>
                  <a:srgbClr val="00B050"/>
                </a:solidFill>
                <a:ln w="6667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C-4AB5-9C09-9369B9DD4966}"/>
              </c:ext>
            </c:extLst>
          </c:dPt>
          <c:xVal>
            <c:numRef>
              <c:f>보정계수!$Q$18</c:f>
              <c:numCache>
                <c:formatCode>0</c:formatCode>
                <c:ptCount val="1"/>
                <c:pt idx="0">
                  <c:v>144.94300334748601</c:v>
                </c:pt>
              </c:numCache>
            </c:numRef>
          </c:xVal>
          <c:yVal>
            <c:numRef>
              <c:f>보정계수!$R$18</c:f>
              <c:numCache>
                <c:formatCode>0.000</c:formatCode>
                <c:ptCount val="1"/>
                <c:pt idx="0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9-42A1-936A-C9281F73AE9D}"/>
            </c:ext>
          </c:extLst>
        </c:ser>
        <c:ser>
          <c:idx val="4"/>
          <c:order val="4"/>
          <c:tx>
            <c:v>실규모 편마암</c:v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69850">
                <a:solidFill>
                  <a:schemeClr val="tx1"/>
                </a:solidFill>
              </a:ln>
              <a:effectLst/>
            </c:spPr>
          </c:marker>
          <c:xVal>
            <c:numRef>
              <c:f>보정계수!$Q$19</c:f>
              <c:numCache>
                <c:formatCode>0</c:formatCode>
                <c:ptCount val="1"/>
                <c:pt idx="0">
                  <c:v>82.1</c:v>
                </c:pt>
              </c:numCache>
            </c:numRef>
          </c:xVal>
          <c:yVal>
            <c:numRef>
              <c:f>보정계수!$R$19</c:f>
              <c:numCache>
                <c:formatCode>0.000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89-42A1-936A-C9281F73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발파상수</a:t>
                </a:r>
                <a:r>
                  <a:rPr lang="en-US" altLang="ko-KR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(</a:t>
                </a:r>
                <a:r>
                  <a:rPr lang="en-US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K)</a:t>
                </a:r>
              </a:p>
            </c:rich>
          </c:tx>
          <c:layout>
            <c:manualLayout>
              <c:xMode val="edge"/>
              <c:yMode val="edge"/>
              <c:x val="0.44193399440657327"/>
              <c:y val="0.92214017249578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감쇠지수</a:t>
                </a:r>
                <a:r>
                  <a:rPr lang="en-US" altLang="ko-KR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(</a:t>
                </a:r>
                <a:r>
                  <a:rPr lang="en-US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n)</a:t>
                </a:r>
              </a:p>
            </c:rich>
          </c:tx>
          <c:layout>
            <c:manualLayout>
              <c:xMode val="edge"/>
              <c:yMode val="edge"/>
              <c:x val="0"/>
              <c:y val="0.389621817482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 w="22225" cmpd="sng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보정계수!$X$17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보정계수!$X$18:$X$263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B-48C1-84E9-8FDD6251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  <a:latin typeface="돋움" panose="020B0600000101010101" pitchFamily="50" charset="-127"/>
                <a:ea typeface="돋움" panose="020B0600000101010101" pitchFamily="50" charset="-127"/>
              </a:rPr>
              <a:t>보정계수</a:t>
            </a:r>
            <a:r>
              <a:rPr lang="ko-KR" altLang="en-US" b="1" baseline="0">
                <a:latin typeface="돋움" panose="020B0600000101010101" pitchFamily="50" charset="-127"/>
                <a:ea typeface="돋움" panose="020B0600000101010101" pitchFamily="50" charset="-127"/>
              </a:rPr>
              <a:t> </a:t>
            </a:r>
            <a:endParaRPr lang="en-US" b="1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layout>
        <c:manualLayout>
          <c:xMode val="edge"/>
          <c:yMode val="edge"/>
          <c:x val="0.80513501090727313"/>
          <c:y val="0.1542074879964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192162027932782"/>
          <c:y val="0.11626282212688228"/>
          <c:w val="0.84495144356955376"/>
          <c:h val="0.73813125342126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'보정계수_GTX-C_실시설계'!$B$17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0109833924861457E-2"/>
                  <c:y val="-0.21417282039614921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1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돋움" panose="020B0600000101010101" pitchFamily="50" charset="-127"/>
                      <a:ea typeface="돋움" panose="020B0600000101010101" pitchFamily="50" charset="-127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'보정계수_GTX-C_실시설계'!$A$18:$A$673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'보정계수_GTX-C_실시설계'!$B$18:$B$673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080-9F7B-69129CE5DC6C}"/>
            </c:ext>
          </c:extLst>
        </c:ser>
        <c:ser>
          <c:idx val="1"/>
          <c:order val="1"/>
          <c:tx>
            <c:v>시추공 화강암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'보정계수_GTX-C_실시설계'!$M$18</c:f>
              <c:numCache>
                <c:formatCode>General</c:formatCode>
                <c:ptCount val="1"/>
                <c:pt idx="0">
                  <c:v>259.49</c:v>
                </c:pt>
              </c:numCache>
            </c:numRef>
          </c:xVal>
          <c:yVal>
            <c:numRef>
              <c:f>'보정계수_GTX-C_실시설계'!$N$18</c:f>
              <c:numCache>
                <c:formatCode>General</c:formatCode>
                <c:ptCount val="1"/>
                <c:pt idx="0">
                  <c:v>-1.706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6-4080-9F7B-69129CE5DC6C}"/>
            </c:ext>
          </c:extLst>
        </c:ser>
        <c:ser>
          <c:idx val="2"/>
          <c:order val="2"/>
          <c:tx>
            <c:v>시추공 편마암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2"/>
              <c:spPr>
                <a:solidFill>
                  <a:schemeClr val="tx1"/>
                </a:solidFill>
                <a:ln w="571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6-4080-9F7B-69129CE5DC6C}"/>
              </c:ext>
            </c:extLst>
          </c:dPt>
          <c:xVal>
            <c:numRef>
              <c:f>'보정계수_GTX-C_실시설계'!$M$19</c:f>
              <c:numCache>
                <c:formatCode>General</c:formatCode>
                <c:ptCount val="1"/>
                <c:pt idx="0">
                  <c:v>407.97</c:v>
                </c:pt>
              </c:numCache>
            </c:numRef>
          </c:xVal>
          <c:yVal>
            <c:numRef>
              <c:f>'보정계수_GTX-C_실시설계'!$N$19</c:f>
              <c:numCache>
                <c:formatCode>General</c:formatCode>
                <c:ptCount val="1"/>
                <c:pt idx="0">
                  <c:v>-1.7869999999999999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6-4080-9F7B-69129CE5DC6C}"/>
            </c:ext>
          </c:extLst>
        </c:ser>
        <c:ser>
          <c:idx val="3"/>
          <c:order val="3"/>
          <c:tx>
            <c:v>실규모 화강암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B050"/>
              </a:solidFill>
              <a:ln w="66675">
                <a:solidFill>
                  <a:srgbClr val="00B050"/>
                </a:solidFill>
              </a:ln>
              <a:effectLst/>
            </c:spPr>
          </c:marker>
          <c:dPt>
            <c:idx val="0"/>
            <c:marker>
              <c:symbol val="square"/>
              <c:size val="12"/>
              <c:spPr>
                <a:solidFill>
                  <a:srgbClr val="00B050"/>
                </a:solidFill>
                <a:ln w="6667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A6-4080-9F7B-69129CE5DC6C}"/>
              </c:ext>
            </c:extLst>
          </c:dPt>
          <c:xVal>
            <c:numRef>
              <c:f>'보정계수_GTX-C_실시설계'!$Q$18</c:f>
              <c:numCache>
                <c:formatCode>0</c:formatCode>
                <c:ptCount val="1"/>
                <c:pt idx="0">
                  <c:v>144.94300334748601</c:v>
                </c:pt>
              </c:numCache>
            </c:numRef>
          </c:xVal>
          <c:yVal>
            <c:numRef>
              <c:f>'보정계수_GTX-C_실시설계'!$R$18</c:f>
              <c:numCache>
                <c:formatCode>0.000</c:formatCode>
                <c:ptCount val="1"/>
                <c:pt idx="0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A6-4080-9F7B-69129CE5DC6C}"/>
            </c:ext>
          </c:extLst>
        </c:ser>
        <c:ser>
          <c:idx val="4"/>
          <c:order val="4"/>
          <c:tx>
            <c:v>실규모 편마암</c:v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69850">
                <a:solidFill>
                  <a:schemeClr val="tx1"/>
                </a:solidFill>
              </a:ln>
              <a:effectLst/>
            </c:spPr>
          </c:marker>
          <c:xVal>
            <c:numRef>
              <c:f>'보정계수_GTX-C_실시설계'!$Q$19</c:f>
              <c:numCache>
                <c:formatCode>0</c:formatCode>
                <c:ptCount val="1"/>
                <c:pt idx="0">
                  <c:v>82.1</c:v>
                </c:pt>
              </c:numCache>
            </c:numRef>
          </c:xVal>
          <c:yVal>
            <c:numRef>
              <c:f>'보정계수_GTX-C_실시설계'!$R$19</c:f>
              <c:numCache>
                <c:formatCode>0.000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A6-4080-9F7B-69129CE5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발파상수</a:t>
                </a:r>
                <a:r>
                  <a:rPr lang="en-US" altLang="ko-KR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(</a:t>
                </a:r>
                <a:r>
                  <a:rPr lang="en-US" sz="1100" b="1">
                    <a:solidFill>
                      <a:schemeClr val="tx1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K)</a:t>
                </a:r>
              </a:p>
            </c:rich>
          </c:tx>
          <c:layout>
            <c:manualLayout>
              <c:xMode val="edge"/>
              <c:yMode val="edge"/>
              <c:x val="0.44193399440657327"/>
              <c:y val="0.92214017249578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감쇠지수</a:t>
                </a:r>
                <a:r>
                  <a:rPr lang="en-US" altLang="ko-KR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(</a:t>
                </a:r>
                <a:r>
                  <a:rPr lang="en-US" sz="1100" b="1" i="0">
                    <a:solidFill>
                      <a:sysClr val="windowText" lastClr="000000"/>
                    </a:solidFill>
                    <a:latin typeface="돋움" panose="020B0600000101010101" pitchFamily="50" charset="-127"/>
                    <a:ea typeface="돋움" panose="020B0600000101010101" pitchFamily="50" charset="-127"/>
                  </a:rPr>
                  <a:t>n)</a:t>
                </a:r>
              </a:p>
            </c:rich>
          </c:tx>
          <c:layout>
            <c:manualLayout>
              <c:xMode val="edge"/>
              <c:yMode val="edge"/>
              <c:x val="0"/>
              <c:y val="0.389621817482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 w="22225" cmpd="sng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'보정계수_GTX-C_실시설계'!$X$17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'보정계수_GTX-C_실시설계'!$W$18:$W$263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'보정계수_GTX-C_실시설계'!$X$18:$X$263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AD4-BDC0-68765402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215BB-A596-41C9-8A36-ABE29AD6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58304-06B5-403B-B840-3E7D93BD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33339-82E2-4B39-9918-CFC42FBD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62F85-DCFE-432D-A1C6-67FE7D16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</xdr:colOff>
      <xdr:row>0</xdr:row>
      <xdr:rowOff>65942</xdr:rowOff>
    </xdr:from>
    <xdr:to>
      <xdr:col>10</xdr:col>
      <xdr:colOff>58615</xdr:colOff>
      <xdr:row>13</xdr:row>
      <xdr:rowOff>186172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BDA8-1DCA-497F-9259-C8937EA4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C2090-75F3-43BA-829D-CCEF515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9</xdr:row>
      <xdr:rowOff>22504</xdr:rowOff>
    </xdr:from>
    <xdr:to>
      <xdr:col>4</xdr:col>
      <xdr:colOff>252453</xdr:colOff>
      <xdr:row>9</xdr:row>
      <xdr:rowOff>51288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B086832-2FEA-4F58-9DC1-DB6D2E382C17}"/>
            </a:ext>
          </a:extLst>
        </xdr:cNvPr>
        <xdr:cNvCxnSpPr/>
      </xdr:nvCxnSpPr>
      <xdr:spPr>
        <a:xfrm flipH="1">
          <a:off x="2542442" y="1934831"/>
          <a:ext cx="464934" cy="287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45242</xdr:colOff>
      <xdr:row>3</xdr:row>
      <xdr:rowOff>128965</xdr:rowOff>
    </xdr:from>
    <xdr:to>
      <xdr:col>5</xdr:col>
      <xdr:colOff>143213</xdr:colOff>
      <xdr:row>3</xdr:row>
      <xdr:rowOff>209404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CC2F7F0-14FC-4EFC-8963-706B8393BED2}"/>
            </a:ext>
          </a:extLst>
        </xdr:cNvPr>
        <xdr:cNvSpPr/>
      </xdr:nvSpPr>
      <xdr:spPr>
        <a:xfrm>
          <a:off x="3488896" y="766407"/>
          <a:ext cx="97971" cy="80439"/>
        </a:xfrm>
        <a:prstGeom prst="triangle">
          <a:avLst/>
        </a:prstGeom>
        <a:solidFill>
          <a:srgbClr val="00B050"/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51106</xdr:colOff>
      <xdr:row>5</xdr:row>
      <xdr:rowOff>212338</xdr:rowOff>
    </xdr:from>
    <xdr:to>
      <xdr:col>5</xdr:col>
      <xdr:colOff>149077</xdr:colOff>
      <xdr:row>6</xdr:row>
      <xdr:rowOff>83031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17E81417-994F-4121-AA9C-1B6313920580}"/>
            </a:ext>
          </a:extLst>
        </xdr:cNvPr>
        <xdr:cNvSpPr/>
      </xdr:nvSpPr>
      <xdr:spPr>
        <a:xfrm>
          <a:off x="3494760" y="1274742"/>
          <a:ext cx="97971" cy="83174"/>
        </a:xfrm>
        <a:prstGeom prst="triangle">
          <a:avLst/>
        </a:prstGeom>
        <a:solidFill>
          <a:schemeClr val="tx1"/>
        </a:solidFill>
        <a:ln w="444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55634</xdr:colOff>
      <xdr:row>7</xdr:row>
      <xdr:rowOff>51244</xdr:rowOff>
    </xdr:from>
    <xdr:to>
      <xdr:col>5</xdr:col>
      <xdr:colOff>153605</xdr:colOff>
      <xdr:row>7</xdr:row>
      <xdr:rowOff>149424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9421851-7962-4AC3-8C5D-25B7789ACC24}"/>
            </a:ext>
          </a:extLst>
        </xdr:cNvPr>
        <xdr:cNvSpPr/>
      </xdr:nvSpPr>
      <xdr:spPr>
        <a:xfrm>
          <a:off x="3499288" y="1538609"/>
          <a:ext cx="97971" cy="98180"/>
        </a:xfrm>
        <a:prstGeom prst="rect">
          <a:avLst/>
        </a:prstGeom>
        <a:solidFill>
          <a:schemeClr val="tx1"/>
        </a:solidFill>
        <a:ln w="444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52492</xdr:colOff>
      <xdr:row>4</xdr:row>
      <xdr:rowOff>171243</xdr:rowOff>
    </xdr:from>
    <xdr:to>
      <xdr:col>5</xdr:col>
      <xdr:colOff>150463</xdr:colOff>
      <xdr:row>5</xdr:row>
      <xdr:rowOff>55014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BB31FF-C77C-4644-AFE9-8129AF4D806E}"/>
            </a:ext>
          </a:extLst>
        </xdr:cNvPr>
        <xdr:cNvSpPr/>
      </xdr:nvSpPr>
      <xdr:spPr>
        <a:xfrm>
          <a:off x="3496146" y="1021166"/>
          <a:ext cx="97971" cy="96252"/>
        </a:xfrm>
        <a:prstGeom prst="rect">
          <a:avLst/>
        </a:prstGeom>
        <a:solidFill>
          <a:srgbClr val="00B050"/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0.36043</cdr:y>
    </cdr:from>
    <cdr:to>
      <cdr:x>1</cdr:x>
      <cdr:y>0.44858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8BF12-14F5-4110-B999-22C3C18AB06B}"/>
            </a:ext>
          </a:extLst>
        </cdr:cNvPr>
        <cdr:cNvSpPr txBox="1"/>
      </cdr:nvSpPr>
      <cdr:spPr>
        <a:xfrm xmlns:a="http://schemas.openxmlformats.org/drawingml/2006/main">
          <a:off x="3657600" y="1001487"/>
          <a:ext cx="914400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0.25929</cdr:x>
      <cdr:y>0.19318</cdr:y>
    </cdr:from>
    <cdr:to>
      <cdr:x>0.50959</cdr:x>
      <cdr:y>0.59495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81FDA-0A66-47F0-9C46-86133695DFB0}"/>
            </a:ext>
          </a:extLst>
        </cdr:cNvPr>
        <cdr:cNvSpPr txBox="1"/>
      </cdr:nvSpPr>
      <cdr:spPr>
        <a:xfrm xmlns:a="http://schemas.openxmlformats.org/drawingml/2006/main">
          <a:off x="1576692" y="556846"/>
          <a:ext cx="1522055" cy="11580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5875">
          <a:solidFill>
            <a:schemeClr val="tx1"/>
          </a:solidFill>
          <a:prstDash val="sysDash"/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화강암 시추공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화강암 실규모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편마암 시추공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편마암 실규모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</xdr:colOff>
      <xdr:row>0</xdr:row>
      <xdr:rowOff>65942</xdr:rowOff>
    </xdr:from>
    <xdr:to>
      <xdr:col>10</xdr:col>
      <xdr:colOff>58615</xdr:colOff>
      <xdr:row>13</xdr:row>
      <xdr:rowOff>186172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BDA8-1DCA-497F-9259-C8937EA4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C2090-75F3-43BA-829D-CCEF515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485776</xdr:colOff>
      <xdr:row>9</xdr:row>
      <xdr:rowOff>79863</xdr:rowOff>
    </xdr:from>
    <xdr:to>
      <xdr:col>4</xdr:col>
      <xdr:colOff>438150</xdr:colOff>
      <xdr:row>9</xdr:row>
      <xdr:rowOff>95250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5B086832-2FEA-4F58-9DC1-DB6D2E382C17}"/>
            </a:ext>
          </a:extLst>
        </xdr:cNvPr>
        <xdr:cNvCxnSpPr/>
      </xdr:nvCxnSpPr>
      <xdr:spPr>
        <a:xfrm flipH="1" flipV="1">
          <a:off x="2543176" y="1965813"/>
          <a:ext cx="638174" cy="153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45242</xdr:colOff>
      <xdr:row>3</xdr:row>
      <xdr:rowOff>128965</xdr:rowOff>
    </xdr:from>
    <xdr:to>
      <xdr:col>5</xdr:col>
      <xdr:colOff>143213</xdr:colOff>
      <xdr:row>3</xdr:row>
      <xdr:rowOff>209404</xdr:rowOff>
    </xdr:to>
    <xdr:sp macro="" textlink="">
      <xdr:nvSpPr>
        <xdr:cNvPr id="5" name="Isosceles Triangle 10">
          <a:extLst>
            <a:ext uri="{FF2B5EF4-FFF2-40B4-BE49-F238E27FC236}">
              <a16:creationId xmlns:a16="http://schemas.microsoft.com/office/drawing/2014/main" id="{DCC2F7F0-14FC-4EFC-8963-706B8393BED2}"/>
            </a:ext>
          </a:extLst>
        </xdr:cNvPr>
        <xdr:cNvSpPr/>
      </xdr:nvSpPr>
      <xdr:spPr>
        <a:xfrm>
          <a:off x="3474242" y="757615"/>
          <a:ext cx="97971" cy="80439"/>
        </a:xfrm>
        <a:prstGeom prst="triangle">
          <a:avLst/>
        </a:prstGeom>
        <a:solidFill>
          <a:srgbClr val="00B050"/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51106</xdr:colOff>
      <xdr:row>5</xdr:row>
      <xdr:rowOff>212338</xdr:rowOff>
    </xdr:from>
    <xdr:to>
      <xdr:col>5</xdr:col>
      <xdr:colOff>149077</xdr:colOff>
      <xdr:row>6</xdr:row>
      <xdr:rowOff>83031</xdr:rowOff>
    </xdr:to>
    <xdr:sp macro="" textlink="">
      <xdr:nvSpPr>
        <xdr:cNvPr id="6" name="Isosceles Triangle 11">
          <a:extLst>
            <a:ext uri="{FF2B5EF4-FFF2-40B4-BE49-F238E27FC236}">
              <a16:creationId xmlns:a16="http://schemas.microsoft.com/office/drawing/2014/main" id="{17E81417-994F-4121-AA9C-1B6313920580}"/>
            </a:ext>
          </a:extLst>
        </xdr:cNvPr>
        <xdr:cNvSpPr/>
      </xdr:nvSpPr>
      <xdr:spPr>
        <a:xfrm>
          <a:off x="3480106" y="1260088"/>
          <a:ext cx="97971" cy="80243"/>
        </a:xfrm>
        <a:prstGeom prst="triangle">
          <a:avLst/>
        </a:prstGeom>
        <a:solidFill>
          <a:schemeClr val="tx1"/>
        </a:solidFill>
        <a:ln w="444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55634</xdr:colOff>
      <xdr:row>7</xdr:row>
      <xdr:rowOff>51244</xdr:rowOff>
    </xdr:from>
    <xdr:to>
      <xdr:col>5</xdr:col>
      <xdr:colOff>153605</xdr:colOff>
      <xdr:row>7</xdr:row>
      <xdr:rowOff>149424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19421851-7962-4AC3-8C5D-25B7789ACC24}"/>
            </a:ext>
          </a:extLst>
        </xdr:cNvPr>
        <xdr:cNvSpPr/>
      </xdr:nvSpPr>
      <xdr:spPr>
        <a:xfrm>
          <a:off x="3484634" y="1518094"/>
          <a:ext cx="97971" cy="98180"/>
        </a:xfrm>
        <a:prstGeom prst="rect">
          <a:avLst/>
        </a:prstGeom>
        <a:solidFill>
          <a:schemeClr val="tx1"/>
        </a:solidFill>
        <a:ln w="444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52492</xdr:colOff>
      <xdr:row>4</xdr:row>
      <xdr:rowOff>171243</xdr:rowOff>
    </xdr:from>
    <xdr:to>
      <xdr:col>5</xdr:col>
      <xdr:colOff>150463</xdr:colOff>
      <xdr:row>5</xdr:row>
      <xdr:rowOff>55014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DBBB31FF-C77C-4644-AFE9-8129AF4D806E}"/>
            </a:ext>
          </a:extLst>
        </xdr:cNvPr>
        <xdr:cNvSpPr/>
      </xdr:nvSpPr>
      <xdr:spPr>
        <a:xfrm>
          <a:off x="3481492" y="1009443"/>
          <a:ext cx="97971" cy="93321"/>
        </a:xfrm>
        <a:prstGeom prst="rect">
          <a:avLst/>
        </a:prstGeom>
        <a:solidFill>
          <a:srgbClr val="00B050"/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0.36043</cdr:y>
    </cdr:from>
    <cdr:to>
      <cdr:x>1</cdr:x>
      <cdr:y>0.44858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8BF12-14F5-4110-B999-22C3C18AB06B}"/>
            </a:ext>
          </a:extLst>
        </cdr:cNvPr>
        <cdr:cNvSpPr txBox="1"/>
      </cdr:nvSpPr>
      <cdr:spPr>
        <a:xfrm xmlns:a="http://schemas.openxmlformats.org/drawingml/2006/main">
          <a:off x="3657600" y="1001487"/>
          <a:ext cx="914400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0.25929</cdr:x>
      <cdr:y>0.19318</cdr:y>
    </cdr:from>
    <cdr:to>
      <cdr:x>0.50959</cdr:x>
      <cdr:y>0.59495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81FDA-0A66-47F0-9C46-86133695DFB0}"/>
            </a:ext>
          </a:extLst>
        </cdr:cNvPr>
        <cdr:cNvSpPr txBox="1"/>
      </cdr:nvSpPr>
      <cdr:spPr>
        <a:xfrm xmlns:a="http://schemas.openxmlformats.org/drawingml/2006/main">
          <a:off x="1576692" y="556846"/>
          <a:ext cx="1522055" cy="11580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5875">
          <a:solidFill>
            <a:schemeClr val="tx1"/>
          </a:solidFill>
          <a:prstDash val="sysDash"/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화강암 시추공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화강암 실규모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편마암 시추공</a:t>
          </a:r>
          <a:endParaRPr lang="en-US" altLang="ko-KR" sz="1300" b="1"/>
        </a:p>
        <a:p xmlns:a="http://schemas.openxmlformats.org/drawingml/2006/main">
          <a:pPr>
            <a:lnSpc>
              <a:spcPts val="2000"/>
            </a:lnSpc>
          </a:pPr>
          <a:r>
            <a:rPr lang="ko-KR" altLang="en-US" sz="1300" b="1"/>
            <a:t>편마암 실규모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X673"/>
  <sheetViews>
    <sheetView workbookViewId="0">
      <selection activeCell="J681" sqref="J681"/>
    </sheetView>
  </sheetViews>
  <sheetFormatPr defaultRowHeight="16.5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>
      <c r="I2" s="32" t="s">
        <v>9</v>
      </c>
      <c r="J2" s="32"/>
      <c r="K2" s="32" t="s">
        <v>13</v>
      </c>
      <c r="L2" s="32"/>
      <c r="M2" s="32" t="s">
        <v>18</v>
      </c>
      <c r="N2" s="32"/>
      <c r="O2" s="32" t="s">
        <v>19</v>
      </c>
      <c r="P2" s="32"/>
      <c r="Q2" s="32" t="s">
        <v>20</v>
      </c>
      <c r="R2" s="32"/>
    </row>
    <row r="3" spans="1:21">
      <c r="I3" s="3">
        <v>0</v>
      </c>
      <c r="J3" s="4" t="s">
        <v>12</v>
      </c>
      <c r="K3" s="3">
        <v>0</v>
      </c>
      <c r="L3" s="3" t="s">
        <v>17</v>
      </c>
      <c r="M3" s="3">
        <v>0</v>
      </c>
      <c r="N3" s="3" t="s">
        <v>24</v>
      </c>
      <c r="O3" s="3">
        <v>0</v>
      </c>
      <c r="P3" s="3" t="s">
        <v>26</v>
      </c>
      <c r="Q3" s="3">
        <v>0</v>
      </c>
      <c r="R3" s="3" t="s">
        <v>25</v>
      </c>
    </row>
    <row r="4" spans="1:21">
      <c r="I4" s="3">
        <v>1</v>
      </c>
      <c r="J4" s="4" t="s">
        <v>10</v>
      </c>
      <c r="K4" s="3">
        <v>1</v>
      </c>
      <c r="L4" s="3" t="s">
        <v>14</v>
      </c>
      <c r="M4" s="3">
        <v>1</v>
      </c>
      <c r="N4" s="3" t="s">
        <v>21</v>
      </c>
      <c r="O4" s="3">
        <v>1</v>
      </c>
      <c r="P4" s="3" t="s">
        <v>27</v>
      </c>
      <c r="Q4" s="3">
        <v>1</v>
      </c>
      <c r="R4" s="3" t="s">
        <v>28</v>
      </c>
    </row>
    <row r="5" spans="1:21">
      <c r="I5" s="3">
        <v>2</v>
      </c>
      <c r="J5" s="4" t="s">
        <v>11</v>
      </c>
      <c r="K5" s="3">
        <v>2</v>
      </c>
      <c r="L5" s="3" t="s">
        <v>15</v>
      </c>
      <c r="M5" s="3">
        <v>2</v>
      </c>
      <c r="N5" s="3" t="s">
        <v>22</v>
      </c>
      <c r="O5" s="3">
        <v>2</v>
      </c>
      <c r="P5" s="3" t="s">
        <v>29</v>
      </c>
      <c r="Q5" s="3">
        <v>2</v>
      </c>
      <c r="R5" s="3" t="s">
        <v>30</v>
      </c>
    </row>
    <row r="6" spans="1:21">
      <c r="I6" s="3">
        <v>3</v>
      </c>
      <c r="J6" s="4" t="s">
        <v>45</v>
      </c>
      <c r="K6" s="3">
        <v>3</v>
      </c>
      <c r="L6" s="3" t="s">
        <v>16</v>
      </c>
      <c r="M6" s="3">
        <v>3</v>
      </c>
      <c r="N6" s="3" t="s">
        <v>23</v>
      </c>
      <c r="O6" s="3">
        <v>3</v>
      </c>
      <c r="P6" s="3" t="s">
        <v>31</v>
      </c>
      <c r="Q6" s="3">
        <v>3</v>
      </c>
      <c r="R6" s="3" t="s">
        <v>32</v>
      </c>
    </row>
    <row r="7" spans="1:21">
      <c r="O7" s="3">
        <v>4</v>
      </c>
      <c r="P7" s="3" t="s">
        <v>33</v>
      </c>
      <c r="Q7" s="3">
        <v>4</v>
      </c>
      <c r="R7" s="3" t="s">
        <v>34</v>
      </c>
    </row>
    <row r="8" spans="1:21">
      <c r="O8" s="3">
        <v>5</v>
      </c>
      <c r="P8" s="3" t="s">
        <v>35</v>
      </c>
      <c r="Q8" s="3">
        <v>5</v>
      </c>
      <c r="R8" s="3" t="s">
        <v>36</v>
      </c>
    </row>
    <row r="9" spans="1:21">
      <c r="O9" s="3">
        <v>6</v>
      </c>
      <c r="P9" s="3" t="s">
        <v>37</v>
      </c>
      <c r="Q9" s="3">
        <v>6</v>
      </c>
      <c r="R9" s="3" t="s">
        <v>38</v>
      </c>
    </row>
    <row r="10" spans="1:21">
      <c r="O10" s="3">
        <v>7</v>
      </c>
      <c r="P10" s="3" t="s">
        <v>39</v>
      </c>
      <c r="Q10" s="3">
        <v>7</v>
      </c>
      <c r="R10" s="3" t="s">
        <v>40</v>
      </c>
    </row>
    <row r="11" spans="1:21">
      <c r="L11" s="2"/>
      <c r="O11" s="3">
        <v>8</v>
      </c>
      <c r="P11" s="3" t="s">
        <v>41</v>
      </c>
    </row>
    <row r="12" spans="1:21">
      <c r="L12" s="1"/>
      <c r="O12" s="3">
        <v>9</v>
      </c>
      <c r="P12" s="3" t="s">
        <v>42</v>
      </c>
    </row>
    <row r="13" spans="1:21">
      <c r="O13" s="3">
        <v>10</v>
      </c>
      <c r="P13" s="3" t="s">
        <v>43</v>
      </c>
    </row>
    <row r="14" spans="1:21">
      <c r="O14" s="3">
        <v>11</v>
      </c>
      <c r="P14" s="3" t="s">
        <v>44</v>
      </c>
      <c r="T14">
        <f>MAX(T18:T263)</f>
        <v>651.80193607536296</v>
      </c>
      <c r="U14">
        <f>MAX(U18:U263)</f>
        <v>-0.39763316489366701</v>
      </c>
    </row>
    <row r="15" spans="1:21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>
      <c r="A16">
        <f>MIN(A18:A2065)</f>
        <v>5.9170585566748098E-2</v>
      </c>
      <c r="B16">
        <f>MIN(B18:B2065)</f>
        <v>-2.13084763180917</v>
      </c>
      <c r="L16" s="2"/>
    </row>
    <row r="17" spans="1:2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hidden="1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hidden="1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hidden="1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>
    <filterColumn colId="0">
      <filters>
        <filter val="1"/>
      </filters>
    </filterColumn>
    <filterColumn colId="1">
      <filters>
        <filter val="1"/>
      </filters>
    </filterColumn>
    <filterColumn colId="2">
      <filters>
        <filter val="1"/>
      </filters>
    </filterColumn>
    <filterColumn colId="3">
      <filters>
        <filter val="8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X673"/>
  <sheetViews>
    <sheetView workbookViewId="0">
      <selection activeCell="F683" sqref="F683"/>
    </sheetView>
  </sheetViews>
  <sheetFormatPr defaultRowHeight="16.5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>
      <c r="I2" s="32" t="s">
        <v>9</v>
      </c>
      <c r="J2" s="32"/>
      <c r="K2" s="32" t="s">
        <v>13</v>
      </c>
      <c r="L2" s="32"/>
      <c r="M2" s="32" t="s">
        <v>18</v>
      </c>
      <c r="N2" s="32"/>
      <c r="O2" s="32" t="s">
        <v>19</v>
      </c>
      <c r="P2" s="32"/>
      <c r="Q2" s="32" t="s">
        <v>20</v>
      </c>
      <c r="R2" s="32"/>
    </row>
    <row r="3" spans="1:21">
      <c r="I3" s="5">
        <v>0</v>
      </c>
      <c r="J3" s="4" t="s">
        <v>12</v>
      </c>
      <c r="K3" s="5">
        <v>0</v>
      </c>
      <c r="L3" s="5" t="s">
        <v>17</v>
      </c>
      <c r="M3" s="5">
        <v>0</v>
      </c>
      <c r="N3" s="5" t="s">
        <v>24</v>
      </c>
      <c r="O3" s="5">
        <v>0</v>
      </c>
      <c r="P3" s="5" t="s">
        <v>26</v>
      </c>
      <c r="Q3" s="5">
        <v>0</v>
      </c>
      <c r="R3" s="5" t="s">
        <v>25</v>
      </c>
    </row>
    <row r="4" spans="1:21">
      <c r="I4" s="5">
        <v>1</v>
      </c>
      <c r="J4" s="4" t="s">
        <v>10</v>
      </c>
      <c r="K4" s="5">
        <v>1</v>
      </c>
      <c r="L4" s="5" t="s">
        <v>14</v>
      </c>
      <c r="M4" s="5">
        <v>1</v>
      </c>
      <c r="N4" s="5" t="s">
        <v>21</v>
      </c>
      <c r="O4" s="5">
        <v>1</v>
      </c>
      <c r="P4" s="5" t="s">
        <v>27</v>
      </c>
      <c r="Q4" s="5">
        <v>1</v>
      </c>
      <c r="R4" s="5" t="s">
        <v>28</v>
      </c>
    </row>
    <row r="5" spans="1:21">
      <c r="I5" s="5">
        <v>2</v>
      </c>
      <c r="J5" s="4" t="s">
        <v>11</v>
      </c>
      <c r="K5" s="5">
        <v>2</v>
      </c>
      <c r="L5" s="5" t="s">
        <v>15</v>
      </c>
      <c r="M5" s="5">
        <v>2</v>
      </c>
      <c r="N5" s="5" t="s">
        <v>22</v>
      </c>
      <c r="O5" s="5">
        <v>2</v>
      </c>
      <c r="P5" s="5" t="s">
        <v>29</v>
      </c>
      <c r="Q5" s="5">
        <v>2</v>
      </c>
      <c r="R5" s="5" t="s">
        <v>30</v>
      </c>
    </row>
    <row r="6" spans="1:21">
      <c r="I6" s="5">
        <v>3</v>
      </c>
      <c r="J6" s="4" t="s">
        <v>45</v>
      </c>
      <c r="K6" s="5">
        <v>3</v>
      </c>
      <c r="L6" s="5" t="s">
        <v>16</v>
      </c>
      <c r="M6" s="5">
        <v>3</v>
      </c>
      <c r="N6" s="5" t="s">
        <v>23</v>
      </c>
      <c r="O6" s="5">
        <v>3</v>
      </c>
      <c r="P6" s="5" t="s">
        <v>31</v>
      </c>
      <c r="Q6" s="5">
        <v>3</v>
      </c>
      <c r="R6" s="5" t="s">
        <v>32</v>
      </c>
    </row>
    <row r="7" spans="1:21">
      <c r="O7" s="5">
        <v>4</v>
      </c>
      <c r="P7" s="5" t="s">
        <v>33</v>
      </c>
      <c r="Q7" s="5">
        <v>4</v>
      </c>
      <c r="R7" s="5" t="s">
        <v>34</v>
      </c>
    </row>
    <row r="8" spans="1:21">
      <c r="O8" s="5">
        <v>5</v>
      </c>
      <c r="P8" s="5" t="s">
        <v>35</v>
      </c>
      <c r="Q8" s="5">
        <v>5</v>
      </c>
      <c r="R8" s="5" t="s">
        <v>36</v>
      </c>
    </row>
    <row r="9" spans="1:21">
      <c r="O9" s="5">
        <v>6</v>
      </c>
      <c r="P9" s="5" t="s">
        <v>37</v>
      </c>
      <c r="Q9" s="5">
        <v>6</v>
      </c>
      <c r="R9" s="5" t="s">
        <v>38</v>
      </c>
    </row>
    <row r="10" spans="1:21">
      <c r="O10" s="5">
        <v>7</v>
      </c>
      <c r="P10" s="5" t="s">
        <v>39</v>
      </c>
      <c r="Q10" s="5">
        <v>7</v>
      </c>
      <c r="R10" s="5" t="s">
        <v>40</v>
      </c>
    </row>
    <row r="11" spans="1:21">
      <c r="L11" s="2"/>
      <c r="O11" s="5">
        <v>8</v>
      </c>
      <c r="P11" s="5" t="s">
        <v>41</v>
      </c>
    </row>
    <row r="12" spans="1:21">
      <c r="L12" s="1"/>
      <c r="O12" s="5">
        <v>9</v>
      </c>
      <c r="P12" s="5" t="s">
        <v>42</v>
      </c>
    </row>
    <row r="13" spans="1:21">
      <c r="O13" s="5">
        <v>10</v>
      </c>
      <c r="P13" s="5" t="s">
        <v>43</v>
      </c>
    </row>
    <row r="14" spans="1:21">
      <c r="O14" s="5">
        <v>11</v>
      </c>
      <c r="P14" s="5" t="s">
        <v>44</v>
      </c>
      <c r="T14">
        <f>MAX(T18:T263)</f>
        <v>651.80193607536296</v>
      </c>
      <c r="U14">
        <f>MAX(U18:U263)</f>
        <v>-0.39763316489366701</v>
      </c>
    </row>
    <row r="15" spans="1:21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>
      <c r="A16">
        <f>MIN(A18:A2065)</f>
        <v>5.9170585566748098E-2</v>
      </c>
      <c r="B16">
        <f>MIN(B18:B2065)</f>
        <v>-2.13084763180917</v>
      </c>
      <c r="L16" s="2"/>
    </row>
    <row r="17" spans="1:2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hidden="1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hidden="1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>
    <filterColumn colId="0">
      <filters>
        <filter val="1"/>
      </filters>
    </filterColumn>
    <filterColumn colId="1">
      <filters>
        <filter val="1"/>
      </filters>
    </filterColumn>
    <filterColumn colId="3">
      <filters>
        <filter val="11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3"/>
  <sheetViews>
    <sheetView zoomScaleNormal="100" workbookViewId="0">
      <selection activeCell="O6" sqref="O6"/>
    </sheetView>
  </sheetViews>
  <sheetFormatPr defaultRowHeight="16.5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>
      <c r="I3" s="10"/>
      <c r="J3" s="11"/>
      <c r="K3" s="10"/>
      <c r="L3" s="10"/>
      <c r="M3" s="10"/>
      <c r="N3" s="10"/>
      <c r="O3" s="10"/>
      <c r="P3" s="10"/>
      <c r="Q3" s="10"/>
      <c r="R3" s="10"/>
    </row>
    <row r="4" spans="1:21">
      <c r="I4" s="10"/>
      <c r="J4" s="11"/>
      <c r="K4" s="10"/>
      <c r="L4" s="10"/>
      <c r="M4" s="10"/>
      <c r="N4" s="10"/>
      <c r="O4" s="10"/>
      <c r="P4" s="10"/>
      <c r="Q4" s="10"/>
      <c r="R4" s="10"/>
    </row>
    <row r="5" spans="1:21">
      <c r="I5" s="10"/>
      <c r="J5" s="11"/>
      <c r="K5" s="10"/>
      <c r="L5" s="10"/>
      <c r="M5" s="10"/>
      <c r="N5" s="10"/>
      <c r="O5" s="10"/>
      <c r="P5" s="10"/>
      <c r="Q5" s="10"/>
      <c r="R5" s="10"/>
    </row>
    <row r="6" spans="1:21">
      <c r="I6" s="10"/>
      <c r="J6" s="11"/>
      <c r="K6" s="10"/>
      <c r="L6" s="10"/>
      <c r="M6" s="10"/>
      <c r="N6" s="10"/>
      <c r="O6" s="10"/>
      <c r="P6" s="10"/>
      <c r="Q6" s="10"/>
      <c r="R6" s="10"/>
    </row>
    <row r="7" spans="1:21">
      <c r="I7" s="12"/>
      <c r="J7" s="12"/>
      <c r="K7" s="12"/>
      <c r="L7" s="12"/>
      <c r="M7" s="12"/>
      <c r="N7" s="12"/>
      <c r="O7" s="10"/>
      <c r="P7" s="10"/>
      <c r="Q7" s="10"/>
      <c r="R7" s="10"/>
    </row>
    <row r="8" spans="1:21">
      <c r="I8" s="12"/>
      <c r="J8" s="12"/>
      <c r="K8" s="12"/>
      <c r="L8" s="12"/>
      <c r="M8" s="12"/>
      <c r="N8" s="12"/>
      <c r="O8" s="10"/>
      <c r="P8" s="10"/>
      <c r="Q8" s="10"/>
      <c r="R8" s="10"/>
    </row>
    <row r="9" spans="1:21">
      <c r="I9" s="12"/>
      <c r="J9" s="12"/>
      <c r="K9" s="12"/>
      <c r="L9" s="12"/>
      <c r="M9" s="12"/>
      <c r="N9" s="12"/>
      <c r="O9" s="10"/>
      <c r="P9" s="10"/>
      <c r="Q9" s="10"/>
      <c r="R9" s="10"/>
    </row>
    <row r="10" spans="1:21">
      <c r="I10" s="12"/>
      <c r="J10" s="13"/>
      <c r="K10" s="12"/>
      <c r="L10" s="12"/>
      <c r="M10" s="12"/>
      <c r="N10" s="12"/>
      <c r="O10" s="10"/>
      <c r="P10" s="10"/>
      <c r="Q10" s="10"/>
      <c r="R10" s="10"/>
    </row>
    <row r="11" spans="1:21">
      <c r="I11" s="12"/>
      <c r="J11" s="12"/>
      <c r="K11" s="12"/>
      <c r="L11" s="14"/>
      <c r="M11" s="12"/>
      <c r="N11" s="12"/>
      <c r="O11" s="10"/>
      <c r="P11" s="10"/>
      <c r="Q11" s="12"/>
      <c r="R11" s="12"/>
    </row>
    <row r="12" spans="1:21">
      <c r="I12" s="12"/>
      <c r="J12" s="12"/>
      <c r="K12" s="12"/>
      <c r="L12" s="15"/>
      <c r="M12" s="12"/>
      <c r="N12" s="12"/>
      <c r="O12" s="10"/>
      <c r="P12" s="10"/>
      <c r="Q12" s="12"/>
      <c r="R12" s="12"/>
    </row>
    <row r="13" spans="1:21">
      <c r="I13" s="12"/>
      <c r="J13" s="12"/>
      <c r="K13" s="12"/>
      <c r="L13" s="12"/>
      <c r="M13" s="12"/>
      <c r="N13" s="12"/>
      <c r="O13" s="10"/>
      <c r="P13" s="10"/>
      <c r="Q13" s="12"/>
      <c r="R13" s="12"/>
    </row>
    <row r="14" spans="1:21">
      <c r="I14" s="12"/>
      <c r="J14" s="12"/>
      <c r="K14" s="12"/>
      <c r="L14" s="12"/>
      <c r="M14" s="12"/>
      <c r="N14" s="12"/>
      <c r="O14" s="10"/>
      <c r="P14" s="10"/>
      <c r="Q14" s="12"/>
      <c r="R14" s="12"/>
      <c r="T14">
        <f>MAX(T18:T263)</f>
        <v>651.80193607536296</v>
      </c>
      <c r="U14">
        <f>MAX(U18:U263)</f>
        <v>-0.39763316489366701</v>
      </c>
    </row>
    <row r="15" spans="1:21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>
      <c r="A16">
        <f>MIN(A18:A2065)</f>
        <v>5.9170585566748098E-2</v>
      </c>
      <c r="B16">
        <f>MIN(B18:B2065)</f>
        <v>-2.13084763180917</v>
      </c>
      <c r="K16" t="s">
        <v>53</v>
      </c>
      <c r="L16" s="2"/>
    </row>
    <row r="17" spans="1:2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s="34" t="s">
        <v>56</v>
      </c>
      <c r="L17" s="35"/>
      <c r="M17" s="18" t="s">
        <v>46</v>
      </c>
      <c r="N17" s="19" t="s">
        <v>47</v>
      </c>
      <c r="O17" s="34" t="s">
        <v>57</v>
      </c>
      <c r="P17" s="35"/>
      <c r="Q17" s="18" t="s">
        <v>46</v>
      </c>
      <c r="R17" s="19" t="s">
        <v>47</v>
      </c>
      <c r="T17" t="s">
        <v>0</v>
      </c>
      <c r="U17" t="s">
        <v>1</v>
      </c>
      <c r="W17" t="s">
        <v>0</v>
      </c>
      <c r="X17" t="s">
        <v>1</v>
      </c>
    </row>
    <row r="18" spans="1:24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K18" s="42" t="s">
        <v>48</v>
      </c>
      <c r="L18" s="43"/>
      <c r="M18" s="17">
        <v>230.73</v>
      </c>
      <c r="N18" s="17">
        <v>-1.655</v>
      </c>
      <c r="O18" s="42" t="s">
        <v>50</v>
      </c>
      <c r="P18" s="43"/>
      <c r="Q18" s="28">
        <v>144.94300334748601</v>
      </c>
      <c r="R18" s="30">
        <v>-1.7216457155128699</v>
      </c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K19" s="44" t="s">
        <v>49</v>
      </c>
      <c r="L19" s="43"/>
      <c r="M19" s="16">
        <v>407.97</v>
      </c>
      <c r="N19" s="16">
        <v>-1.7869999999999999</v>
      </c>
      <c r="O19" s="44" t="s">
        <v>51</v>
      </c>
      <c r="P19" s="43"/>
      <c r="Q19" s="29">
        <v>82.1</v>
      </c>
      <c r="R19" s="31">
        <v>-1.59040271226882</v>
      </c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R21" s="6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O22" s="20" t="s">
        <v>46</v>
      </c>
      <c r="P22" s="20" t="s">
        <v>47</v>
      </c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36" t="s">
        <v>54</v>
      </c>
      <c r="M23" s="37"/>
      <c r="N23" s="38"/>
      <c r="O23" s="21">
        <f>Q18/M18</f>
        <v>0.62819314067302046</v>
      </c>
      <c r="P23" s="22">
        <f>R18/N18</f>
        <v>1.0402693145092869</v>
      </c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39" t="s">
        <v>55</v>
      </c>
      <c r="M24" s="40"/>
      <c r="N24" s="41"/>
      <c r="O24" s="23">
        <f>Q19/M19</f>
        <v>0.20124028727602516</v>
      </c>
      <c r="P24" s="24">
        <f>R19/N19</f>
        <v>0.88998472986503641</v>
      </c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K31" t="s">
        <v>52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K32" s="6"/>
      <c r="L32" s="6"/>
      <c r="M32" s="7" t="s">
        <v>46</v>
      </c>
      <c r="N32" s="6" t="s">
        <v>47</v>
      </c>
      <c r="O32" s="6"/>
      <c r="P32" s="6"/>
      <c r="Q32" s="7" t="s">
        <v>46</v>
      </c>
      <c r="R32" s="6" t="s">
        <v>47</v>
      </c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K33" s="6" t="s">
        <v>48</v>
      </c>
      <c r="L33" s="6"/>
      <c r="M33" s="6">
        <v>230.73</v>
      </c>
      <c r="N33" s="6">
        <v>-1.655</v>
      </c>
      <c r="O33" s="6" t="s">
        <v>50</v>
      </c>
      <c r="P33" s="6"/>
      <c r="Q33" s="27">
        <v>144.94300334748601</v>
      </c>
      <c r="R33" s="26">
        <v>-1.7216457155128699</v>
      </c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K34" s="8" t="s">
        <v>49</v>
      </c>
      <c r="L34" s="6"/>
      <c r="M34" s="6">
        <v>407.97</v>
      </c>
      <c r="N34" s="6">
        <v>-1.7869999999999999</v>
      </c>
      <c r="O34" s="8" t="s">
        <v>51</v>
      </c>
      <c r="P34" s="6"/>
      <c r="Q34" s="27">
        <v>82.054614331060606</v>
      </c>
      <c r="R34" s="26">
        <v>-1.59040271226882</v>
      </c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O37" s="9" t="s">
        <v>46</v>
      </c>
      <c r="P37" s="9" t="s">
        <v>47</v>
      </c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L38" t="s">
        <v>54</v>
      </c>
      <c r="O38" s="9">
        <f>Q33/M33</f>
        <v>0.62819314067302046</v>
      </c>
      <c r="P38" s="9">
        <f>R33/N33</f>
        <v>1.0402693145092869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L39" t="s">
        <v>55</v>
      </c>
      <c r="O39" s="9">
        <f>Q34/M34</f>
        <v>0.20112903971140181</v>
      </c>
      <c r="P39" s="9">
        <f>R34/N34</f>
        <v>0.88998472986503641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/>
  <mergeCells count="13">
    <mergeCell ref="L23:N23"/>
    <mergeCell ref="L24:N24"/>
    <mergeCell ref="K18:L18"/>
    <mergeCell ref="K19:L19"/>
    <mergeCell ref="O18:P18"/>
    <mergeCell ref="O19:P19"/>
    <mergeCell ref="Q2:R2"/>
    <mergeCell ref="K17:L17"/>
    <mergeCell ref="O17:P17"/>
    <mergeCell ref="I2:J2"/>
    <mergeCell ref="K2:L2"/>
    <mergeCell ref="M2:N2"/>
    <mergeCell ref="O2:P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3"/>
  <sheetViews>
    <sheetView tabSelected="1" zoomScaleNormal="100" workbookViewId="0">
      <selection activeCell="N6" sqref="N6"/>
    </sheetView>
  </sheetViews>
  <sheetFormatPr defaultRowHeight="16.5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>
      <c r="I3" s="25"/>
      <c r="J3" s="11"/>
      <c r="K3" s="25"/>
      <c r="L3" s="25"/>
      <c r="M3" s="25"/>
      <c r="N3" s="25"/>
      <c r="O3" s="25"/>
      <c r="P3" s="25"/>
      <c r="Q3" s="25"/>
      <c r="R3" s="25"/>
    </row>
    <row r="4" spans="1:21">
      <c r="I4" s="25"/>
      <c r="J4" s="11"/>
      <c r="K4" s="25"/>
      <c r="L4" s="25"/>
      <c r="M4" s="25"/>
      <c r="N4" s="25"/>
      <c r="O4" s="25"/>
      <c r="P4" s="25"/>
      <c r="Q4" s="25"/>
      <c r="R4" s="25"/>
    </row>
    <row r="5" spans="1:21">
      <c r="I5" s="25"/>
      <c r="J5" s="11"/>
      <c r="K5" s="25"/>
      <c r="L5" s="25"/>
      <c r="M5" s="25"/>
      <c r="N5" s="25"/>
      <c r="O5" s="25"/>
      <c r="P5" s="25"/>
      <c r="Q5" s="25"/>
      <c r="R5" s="25"/>
    </row>
    <row r="6" spans="1:21">
      <c r="I6" s="25"/>
      <c r="J6" s="11"/>
      <c r="K6" s="25"/>
      <c r="L6" s="25"/>
      <c r="M6" s="25"/>
      <c r="N6" s="25"/>
      <c r="O6" s="25"/>
      <c r="P6" s="25"/>
      <c r="Q6" s="25"/>
      <c r="R6" s="25"/>
    </row>
    <row r="7" spans="1:21">
      <c r="I7" s="12"/>
      <c r="J7" s="12"/>
      <c r="K7" s="12"/>
      <c r="L7" s="12"/>
      <c r="M7" s="12"/>
      <c r="N7" s="12"/>
      <c r="O7" s="25"/>
      <c r="P7" s="25"/>
      <c r="Q7" s="25"/>
      <c r="R7" s="25"/>
    </row>
    <row r="8" spans="1:21">
      <c r="I8" s="12"/>
      <c r="J8" s="12"/>
      <c r="K8" s="12"/>
      <c r="L8" s="12"/>
      <c r="M8" s="12"/>
      <c r="N8" s="12"/>
      <c r="O8" s="25"/>
      <c r="P8" s="25"/>
      <c r="Q8" s="25"/>
      <c r="R8" s="25"/>
    </row>
    <row r="9" spans="1:21">
      <c r="I9" s="12"/>
      <c r="J9" s="12"/>
      <c r="K9" s="12"/>
      <c r="L9" s="12"/>
      <c r="M9" s="12"/>
      <c r="N9" s="12"/>
      <c r="O9" s="25"/>
      <c r="P9" s="25"/>
      <c r="Q9" s="25"/>
      <c r="R9" s="25"/>
    </row>
    <row r="10" spans="1:21">
      <c r="I10" s="12"/>
      <c r="J10" s="13"/>
      <c r="K10" s="12"/>
      <c r="L10" s="12"/>
      <c r="M10" s="12"/>
      <c r="N10" s="12"/>
      <c r="O10" s="25"/>
      <c r="P10" s="25"/>
      <c r="Q10" s="25"/>
      <c r="R10" s="25"/>
    </row>
    <row r="11" spans="1:21">
      <c r="I11" s="12"/>
      <c r="J11" s="12"/>
      <c r="K11" s="12"/>
      <c r="L11" s="14"/>
      <c r="M11" s="12"/>
      <c r="N11" s="12"/>
      <c r="O11" s="25"/>
      <c r="P11" s="25"/>
      <c r="Q11" s="12"/>
      <c r="R11" s="12"/>
    </row>
    <row r="12" spans="1:21">
      <c r="I12" s="12"/>
      <c r="J12" s="12"/>
      <c r="K12" s="12"/>
      <c r="L12" s="15"/>
      <c r="M12" s="12"/>
      <c r="N12" s="12"/>
      <c r="O12" s="25"/>
      <c r="P12" s="25"/>
      <c r="Q12" s="12"/>
      <c r="R12" s="12"/>
    </row>
    <row r="13" spans="1:21">
      <c r="I13" s="12"/>
      <c r="J13" s="12"/>
      <c r="K13" s="12"/>
      <c r="L13" s="12"/>
      <c r="M13" s="12"/>
      <c r="N13" s="12"/>
      <c r="O13" s="25"/>
      <c r="P13" s="25"/>
      <c r="Q13" s="12"/>
      <c r="R13" s="12"/>
    </row>
    <row r="14" spans="1:21">
      <c r="I14" s="12"/>
      <c r="J14" s="12"/>
      <c r="K14" s="12"/>
      <c r="L14" s="12"/>
      <c r="M14" s="12"/>
      <c r="N14" s="12"/>
      <c r="O14" s="25"/>
      <c r="P14" s="25"/>
      <c r="Q14" s="12"/>
      <c r="R14" s="12"/>
      <c r="T14">
        <f>MAX(T18:T263)</f>
        <v>651.80193607536296</v>
      </c>
      <c r="U14">
        <f>MAX(U18:U263)</f>
        <v>-0.39763316489366701</v>
      </c>
    </row>
    <row r="15" spans="1:21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>
      <c r="A16">
        <f>MIN(A18:A2065)</f>
        <v>5.9170585566748098E-2</v>
      </c>
      <c r="B16">
        <f>MIN(B18:B2065)</f>
        <v>-2.13084763180917</v>
      </c>
      <c r="K16" t="s">
        <v>53</v>
      </c>
      <c r="L16" s="2"/>
    </row>
    <row r="17" spans="1:2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s="34" t="s">
        <v>56</v>
      </c>
      <c r="L17" s="35"/>
      <c r="M17" s="18" t="s">
        <v>46</v>
      </c>
      <c r="N17" s="19" t="s">
        <v>47</v>
      </c>
      <c r="O17" s="34" t="s">
        <v>56</v>
      </c>
      <c r="P17" s="35"/>
      <c r="Q17" s="18" t="s">
        <v>46</v>
      </c>
      <c r="R17" s="19" t="s">
        <v>47</v>
      </c>
      <c r="T17" t="s">
        <v>0</v>
      </c>
      <c r="U17" t="s">
        <v>1</v>
      </c>
      <c r="W17" t="s">
        <v>0</v>
      </c>
      <c r="X17" t="s">
        <v>1</v>
      </c>
    </row>
    <row r="18" spans="1:24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K18" s="42" t="s">
        <v>48</v>
      </c>
      <c r="L18" s="43"/>
      <c r="M18" s="17">
        <v>259.49</v>
      </c>
      <c r="N18" s="17">
        <v>-1.706</v>
      </c>
      <c r="O18" s="42" t="s">
        <v>50</v>
      </c>
      <c r="P18" s="43"/>
      <c r="Q18" s="28">
        <v>144.94300334748601</v>
      </c>
      <c r="R18" s="30">
        <v>-1.7216457155128699</v>
      </c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K19" s="44" t="s">
        <v>49</v>
      </c>
      <c r="L19" s="43"/>
      <c r="M19" s="16">
        <v>407.97</v>
      </c>
      <c r="N19" s="16">
        <v>-1.7869999999999999</v>
      </c>
      <c r="O19" s="44" t="s">
        <v>51</v>
      </c>
      <c r="P19" s="43"/>
      <c r="Q19" s="29">
        <v>82.1</v>
      </c>
      <c r="R19" s="31">
        <v>-1.59040271226882</v>
      </c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R21" s="6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O22" s="20" t="s">
        <v>46</v>
      </c>
      <c r="P22" s="20" t="s">
        <v>47</v>
      </c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36" t="s">
        <v>54</v>
      </c>
      <c r="M23" s="37"/>
      <c r="N23" s="38"/>
      <c r="O23" s="21">
        <f>Q18/M18</f>
        <v>0.55856874387254229</v>
      </c>
      <c r="P23" s="22">
        <f>R18/N18</f>
        <v>1.009170993852796</v>
      </c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39" t="s">
        <v>55</v>
      </c>
      <c r="M24" s="40"/>
      <c r="N24" s="41"/>
      <c r="O24" s="23">
        <f>Q19/M19</f>
        <v>0.20124028727602516</v>
      </c>
      <c r="P24" s="24">
        <f>R19/N19</f>
        <v>0.88998472986503641</v>
      </c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K31" t="s">
        <v>52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K32" s="6"/>
      <c r="L32" s="6"/>
      <c r="M32" s="7" t="s">
        <v>46</v>
      </c>
      <c r="N32" s="6" t="s">
        <v>47</v>
      </c>
      <c r="O32" s="6"/>
      <c r="P32" s="6"/>
      <c r="Q32" s="7" t="s">
        <v>46</v>
      </c>
      <c r="R32" s="6" t="s">
        <v>47</v>
      </c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K33" s="6" t="s">
        <v>48</v>
      </c>
      <c r="L33" s="6"/>
      <c r="M33" s="6">
        <v>230.73</v>
      </c>
      <c r="N33" s="6">
        <v>-1.655</v>
      </c>
      <c r="O33" s="6" t="s">
        <v>50</v>
      </c>
      <c r="P33" s="6"/>
      <c r="Q33" s="27">
        <v>144.94300334748601</v>
      </c>
      <c r="R33" s="26">
        <v>-1.7216457155128699</v>
      </c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K34" s="8" t="s">
        <v>49</v>
      </c>
      <c r="L34" s="6"/>
      <c r="M34" s="6">
        <v>407.97</v>
      </c>
      <c r="N34" s="6">
        <v>-1.7869999999999999</v>
      </c>
      <c r="O34" s="8" t="s">
        <v>51</v>
      </c>
      <c r="P34" s="6"/>
      <c r="Q34" s="27">
        <v>82.054614331060606</v>
      </c>
      <c r="R34" s="26">
        <v>-1.59040271226882</v>
      </c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O37" s="9" t="s">
        <v>46</v>
      </c>
      <c r="P37" s="9" t="s">
        <v>47</v>
      </c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L38" t="s">
        <v>54</v>
      </c>
      <c r="O38" s="9">
        <f>Q33/M33</f>
        <v>0.62819314067302046</v>
      </c>
      <c r="P38" s="9">
        <f>R33/N33</f>
        <v>1.0402693145092869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L39" t="s">
        <v>55</v>
      </c>
      <c r="O39" s="9">
        <f>Q34/M34</f>
        <v>0.20112903971140181</v>
      </c>
      <c r="P39" s="9">
        <f>R34/N34</f>
        <v>0.88998472986503641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/>
  <mergeCells count="13">
    <mergeCell ref="K18:L18"/>
    <mergeCell ref="O18:P18"/>
    <mergeCell ref="K19:L19"/>
    <mergeCell ref="O19:P19"/>
    <mergeCell ref="L23:N23"/>
    <mergeCell ref="L24:N24"/>
    <mergeCell ref="I2:J2"/>
    <mergeCell ref="K2:L2"/>
    <mergeCell ref="M2:N2"/>
    <mergeCell ref="O2:P2"/>
    <mergeCell ref="Q2:R2"/>
    <mergeCell ref="K17:L17"/>
    <mergeCell ref="O17:P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sqr_data</vt:lpstr>
      <vt:lpstr>sqr_data (2)</vt:lpstr>
      <vt:lpstr>보정계수</vt:lpstr>
      <vt:lpstr>보정계수_GTX-C_실시설계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2021-10-04T14:05:35Z</dcterms:created>
  <dcterms:modified xsi:type="dcterms:W3CDTF">2023-04-18T06:01:20Z</dcterms:modified>
</cp:coreProperties>
</file>