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8800" windowHeight="164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" i="1" l="1"/>
  <c r="S6" i="1"/>
  <c r="J40" i="1"/>
  <c r="I40" i="1"/>
  <c r="H40" i="1"/>
  <c r="I39" i="1"/>
  <c r="J39" i="1"/>
  <c r="H39" i="1"/>
  <c r="S4" i="1"/>
  <c r="T4" i="1"/>
  <c r="U4" i="1"/>
  <c r="S5" i="1"/>
  <c r="T5" i="1"/>
  <c r="U5" i="1"/>
  <c r="U6" i="1"/>
  <c r="S7" i="1"/>
  <c r="T7" i="1"/>
  <c r="U7" i="1"/>
  <c r="S8" i="1"/>
  <c r="T8" i="1"/>
  <c r="U8" i="1"/>
  <c r="T3" i="1"/>
  <c r="S3" i="1"/>
  <c r="U3" i="1"/>
  <c r="I4" i="1"/>
  <c r="H4" i="1"/>
  <c r="J4" i="1"/>
  <c r="I5" i="1"/>
  <c r="H5" i="1"/>
  <c r="J5" i="1"/>
  <c r="I6" i="1"/>
  <c r="H6" i="1"/>
  <c r="J6" i="1"/>
  <c r="I7" i="1"/>
  <c r="H7" i="1"/>
  <c r="J7" i="1"/>
  <c r="I8" i="1"/>
  <c r="H8" i="1"/>
  <c r="J8" i="1"/>
  <c r="I9" i="1"/>
  <c r="H9" i="1"/>
  <c r="J9" i="1"/>
  <c r="I10" i="1"/>
  <c r="H10" i="1"/>
  <c r="J10" i="1"/>
  <c r="I11" i="1"/>
  <c r="H11" i="1"/>
  <c r="J11" i="1"/>
  <c r="I12" i="1"/>
  <c r="H12" i="1"/>
  <c r="J12" i="1"/>
  <c r="I13" i="1"/>
  <c r="H13" i="1"/>
  <c r="J13" i="1"/>
  <c r="I14" i="1"/>
  <c r="H14" i="1"/>
  <c r="J14" i="1"/>
  <c r="I15" i="1"/>
  <c r="H15" i="1"/>
  <c r="J15" i="1"/>
  <c r="I16" i="1"/>
  <c r="H16" i="1"/>
  <c r="J16" i="1"/>
  <c r="I17" i="1"/>
  <c r="H17" i="1"/>
  <c r="J17" i="1"/>
  <c r="I18" i="1"/>
  <c r="H18" i="1"/>
  <c r="J18" i="1"/>
  <c r="I19" i="1"/>
  <c r="H19" i="1"/>
  <c r="J19" i="1"/>
  <c r="I20" i="1"/>
  <c r="H20" i="1"/>
  <c r="J20" i="1"/>
  <c r="I21" i="1"/>
  <c r="H21" i="1"/>
  <c r="J21" i="1"/>
  <c r="I22" i="1"/>
  <c r="H22" i="1"/>
  <c r="J22" i="1"/>
  <c r="I23" i="1"/>
  <c r="H23" i="1"/>
  <c r="J23" i="1"/>
  <c r="I24" i="1"/>
  <c r="H24" i="1"/>
  <c r="J24" i="1"/>
  <c r="I25" i="1"/>
  <c r="H25" i="1"/>
  <c r="J25" i="1"/>
  <c r="I26" i="1"/>
  <c r="H26" i="1"/>
  <c r="J26" i="1"/>
  <c r="I27" i="1"/>
  <c r="H27" i="1"/>
  <c r="J27" i="1"/>
  <c r="I28" i="1"/>
  <c r="H28" i="1"/>
  <c r="J28" i="1"/>
  <c r="I29" i="1"/>
  <c r="H29" i="1"/>
  <c r="J29" i="1"/>
  <c r="I30" i="1"/>
  <c r="H30" i="1"/>
  <c r="J30" i="1"/>
  <c r="I31" i="1"/>
  <c r="H31" i="1"/>
  <c r="J31" i="1"/>
  <c r="I32" i="1"/>
  <c r="H32" i="1"/>
  <c r="J32" i="1"/>
  <c r="I33" i="1"/>
  <c r="H33" i="1"/>
  <c r="J33" i="1"/>
  <c r="I34" i="1"/>
  <c r="H34" i="1"/>
  <c r="J34" i="1"/>
  <c r="I35" i="1"/>
  <c r="H35" i="1"/>
  <c r="J35" i="1"/>
  <c r="I36" i="1"/>
  <c r="H36" i="1"/>
  <c r="J36" i="1"/>
  <c r="I37" i="1"/>
  <c r="H37" i="1"/>
  <c r="J37" i="1"/>
  <c r="I38" i="1"/>
  <c r="H38" i="1"/>
  <c r="J38" i="1"/>
  <c r="I41" i="1"/>
  <c r="H41" i="1"/>
  <c r="J41" i="1"/>
  <c r="I42" i="1"/>
  <c r="H42" i="1"/>
  <c r="J42" i="1"/>
  <c r="I43" i="1"/>
  <c r="H43" i="1"/>
  <c r="J43" i="1"/>
  <c r="I3" i="1"/>
  <c r="H3" i="1"/>
  <c r="J3" i="1"/>
  <c r="C4" i="1"/>
  <c r="C5" i="1"/>
  <c r="C6" i="1"/>
  <c r="C7" i="1"/>
  <c r="C8" i="1"/>
  <c r="C3" i="1"/>
  <c r="B4" i="1"/>
  <c r="B5" i="1"/>
  <c r="B6" i="1"/>
  <c r="B7" i="1"/>
  <c r="B8" i="1"/>
  <c r="B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<sst xmlns="http://schemas.openxmlformats.org/spreadsheetml/2006/main" count="79" uniqueCount="25">
  <si>
    <t>Idle</t>
  </si>
  <si>
    <t>State</t>
  </si>
  <si>
    <t>Write</t>
  </si>
  <si>
    <t>Wait</t>
  </si>
  <si>
    <t>Verify</t>
  </si>
  <si>
    <t>Total</t>
  </si>
  <si>
    <t>Delta</t>
  </si>
  <si>
    <t>EEPROM Write Energy Consumption</t>
  </si>
  <si>
    <t>Static</t>
  </si>
  <si>
    <t>IODVS</t>
  </si>
  <si>
    <t>inEnergy</t>
  </si>
  <si>
    <t>=</t>
  </si>
  <si>
    <t>outEnergy</t>
  </si>
  <si>
    <t>inEnergyDelta</t>
  </si>
  <si>
    <t>outEnergyDelta</t>
  </si>
  <si>
    <t>SerialFlash Read/Modify/Write Energy Consumption</t>
  </si>
  <si>
    <t>SDCard Read/Modify/Write Energy Consumption</t>
  </si>
  <si>
    <t>HIH6130 Measure/Read Energy Consumption</t>
  </si>
  <si>
    <t>Reading</t>
  </si>
  <si>
    <t>Waiting</t>
  </si>
  <si>
    <t>Command</t>
  </si>
  <si>
    <t>Erase</t>
  </si>
  <si>
    <t>Writing</t>
  </si>
  <si>
    <t>Total Write</t>
  </si>
  <si>
    <t>Total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</si>
</sst>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2" fontId="0" fillId="0" borderId="0" xfId="0" applyNumberFormat="1"/>
    <xf numFmtId="2" fontId="3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zoomScale="70" zoomScaleNormal="70" workbookViewId="0">
      <selection activeCell="U8" sqref="R3:U8"/>
    </sheetView>
  </sheetViews>
  <sheetFormatPr defaultColWidth="11" defaultRowHeight="15.75"/>
  <cols>
    <col min="1" max="1" width="8" customWidth="1"/>
    <col min="2" max="3" width="9.5" customWidth="1"/>
    <col min="4" max="4" width="9.875" customWidth="1"/>
  </cols>
  <sheetData>
    <row r="1" spans="1:21">
      <c r="A1" t="s">
        <v>7</v>
      </c>
      <c r="G1" t="s">
        <v>15</v>
      </c>
      <c r="M1" t="s">
        <v>16</v>
      </c>
      <c r="S1" t="s">
        <v>17</v>
      </c>
    </row>
    <row r="2" spans="1:21">
      <c r="A2" t="s">
        <v>1</v>
      </c>
      <c r="B2" t="s">
        <v>8</v>
      </c>
      <c r="C2" t="s">
        <v>9</v>
      </c>
      <c r="D2" t="s">
        <v>6</v>
      </c>
      <c r="H2" t="s">
        <v>8</v>
      </c>
      <c r="I2" t="s">
        <v>9</v>
      </c>
      <c r="J2" t="s">
        <v>6</v>
      </c>
      <c r="S2" t="s">
        <v>8</v>
      </c>
      <c r="T2" t="s">
        <v>9</v>
      </c>
      <c r="U2" t="s">
        <v>6</v>
      </c>
    </row>
    <row r="3" spans="1:21">
      <c r="A3" t="s">
        <v>0</v>
      </c>
      <c r="B3">
        <f>B23</f>
        <v>10.240399999999999</v>
      </c>
      <c r="C3">
        <f>D23</f>
        <v>3.4906000000000001</v>
      </c>
      <c r="D3" s="1">
        <f>(C3-B3)/(ABS(B3))</f>
        <v>-0.65913440881215568</v>
      </c>
      <c r="G3" t="s">
        <v>0</v>
      </c>
      <c r="H3">
        <f>H48</f>
        <v>10.7328959439632</v>
      </c>
      <c r="I3">
        <f>K48</f>
        <v>5.6265775954835702</v>
      </c>
      <c r="J3" s="1">
        <f>(I3-H3)/(ABS(H3))</f>
        <v>-0.4757633331339356</v>
      </c>
      <c r="R3" s="4" t="s">
        <v>0</v>
      </c>
      <c r="S3" s="4">
        <f>S45</f>
        <v>10.2773689376482</v>
      </c>
      <c r="T3" s="4">
        <f>U45</f>
        <v>6.2822829115338701</v>
      </c>
      <c r="U3" s="1">
        <f>(T3-S3)/(ABS(S3))</f>
        <v>-0.38872653597940576</v>
      </c>
    </row>
    <row r="4" spans="1:21">
      <c r="A4" t="s">
        <v>2</v>
      </c>
      <c r="B4">
        <f t="shared" ref="B4:B8" si="0">B24</f>
        <v>13.7919</v>
      </c>
      <c r="C4">
        <f t="shared" ref="C4:C8" si="1">D24</f>
        <v>17.855799999999999</v>
      </c>
      <c r="D4" s="1">
        <f t="shared" ref="D4:D8" si="2">(C4-B4)/(ABS(B4))</f>
        <v>0.29465845895054332</v>
      </c>
      <c r="G4" t="s">
        <v>18</v>
      </c>
      <c r="H4">
        <f>H49</f>
        <v>71.5126143304321</v>
      </c>
      <c r="I4">
        <f>K49</f>
        <v>72.362691718504294</v>
      </c>
      <c r="J4" s="1">
        <f t="shared" ref="J4:J41" si="3">(I4-H4)/(ABS(H4))</f>
        <v>1.1887097067159581E-2</v>
      </c>
      <c r="Q4" s="1"/>
      <c r="R4" s="4" t="s">
        <v>20</v>
      </c>
      <c r="S4" s="4">
        <f t="shared" ref="S4:S11" si="4">S46</f>
        <v>1.6786557270081099</v>
      </c>
      <c r="T4" s="4">
        <f t="shared" ref="T4:T11" si="5">U46</f>
        <v>1.0474309294178099</v>
      </c>
      <c r="U4" s="1">
        <f t="shared" ref="U4:U11" si="6">(T4-S4)/(ABS(S4))</f>
        <v>-0.3760299312327372</v>
      </c>
    </row>
    <row r="5" spans="1:21">
      <c r="A5" t="s">
        <v>3</v>
      </c>
      <c r="B5">
        <f t="shared" si="0"/>
        <v>64.591300000000004</v>
      </c>
      <c r="C5">
        <f t="shared" si="1"/>
        <v>33.719000000000001</v>
      </c>
      <c r="D5" s="1">
        <f t="shared" si="2"/>
        <v>-0.47796375053606294</v>
      </c>
      <c r="G5" t="s">
        <v>21</v>
      </c>
      <c r="H5">
        <f>H50</f>
        <v>2.4706148723044699</v>
      </c>
      <c r="I5">
        <f>K50</f>
        <v>2.4674010805812698</v>
      </c>
      <c r="J5" s="1">
        <f t="shared" si="3"/>
        <v>-1.3008064345546306E-3</v>
      </c>
      <c r="Q5" s="1"/>
      <c r="R5" s="4" t="s">
        <v>19</v>
      </c>
      <c r="S5" s="4">
        <f t="shared" si="4"/>
        <v>399.07159617236698</v>
      </c>
      <c r="T5" s="4">
        <f t="shared" si="5"/>
        <v>245.89278461090899</v>
      </c>
      <c r="U5" s="1">
        <f t="shared" si="6"/>
        <v>-0.38383792038984654</v>
      </c>
    </row>
    <row r="6" spans="1:21">
      <c r="A6" t="s">
        <v>4</v>
      </c>
      <c r="B6">
        <f t="shared" si="0"/>
        <v>17.584</v>
      </c>
      <c r="C6">
        <f t="shared" si="1"/>
        <v>17.404299999999999</v>
      </c>
      <c r="D6" s="1">
        <f t="shared" si="2"/>
        <v>-1.0219517743403118E-2</v>
      </c>
      <c r="G6" t="s">
        <v>19</v>
      </c>
      <c r="H6">
        <f>H51</f>
        <v>1794.4411317443801</v>
      </c>
      <c r="I6">
        <f>K51</f>
        <v>978.238711043075</v>
      </c>
      <c r="J6" s="1">
        <f t="shared" si="3"/>
        <v>-0.45485048590469668</v>
      </c>
      <c r="Q6" s="1"/>
      <c r="R6" s="4" t="s">
        <v>18</v>
      </c>
      <c r="S6" s="4">
        <f>S49+S48</f>
        <v>4.3045918833761094</v>
      </c>
      <c r="T6" s="4">
        <f>U49+U48</f>
        <v>4.4171913154808875</v>
      </c>
      <c r="U6" s="1">
        <f>(T6-S6)/(ABS(S6))</f>
        <v>2.6157980862163841E-2</v>
      </c>
    </row>
    <row r="7" spans="1:21">
      <c r="A7" t="s">
        <v>0</v>
      </c>
      <c r="B7">
        <f t="shared" si="0"/>
        <v>8.8134999999999994</v>
      </c>
      <c r="C7">
        <f t="shared" si="1"/>
        <v>7.9698000000000002</v>
      </c>
      <c r="D7" s="1">
        <f t="shared" si="2"/>
        <v>-9.5728144324048248E-2</v>
      </c>
      <c r="G7" t="s">
        <v>22</v>
      </c>
      <c r="H7">
        <f>H52</f>
        <v>5.5638378891337696</v>
      </c>
      <c r="I7">
        <f>K52</f>
        <v>6.6967803152293097</v>
      </c>
      <c r="J7" s="1">
        <f t="shared" si="3"/>
        <v>0.20362606687520279</v>
      </c>
      <c r="Q7" s="1"/>
      <c r="R7" s="4" t="s">
        <v>0</v>
      </c>
      <c r="S7" s="4">
        <f>S50</f>
        <v>17.081594717124499</v>
      </c>
      <c r="T7" s="4">
        <f>U50</f>
        <v>19.5030185140253</v>
      </c>
      <c r="U7" s="1">
        <f>(T7-S7)/(ABS(S7))</f>
        <v>0.1417563077101516</v>
      </c>
    </row>
    <row r="8" spans="1:21">
      <c r="A8" s="2" t="s">
        <v>5</v>
      </c>
      <c r="B8" s="2">
        <f t="shared" si="0"/>
        <v>115.0211</v>
      </c>
      <c r="C8" s="2">
        <f t="shared" si="1"/>
        <v>80.439599999999999</v>
      </c>
      <c r="D8" s="3">
        <f t="shared" si="2"/>
        <v>-0.30065353226494967</v>
      </c>
      <c r="G8" t="s">
        <v>19</v>
      </c>
      <c r="H8">
        <f>H53</f>
        <v>40.227479633915003</v>
      </c>
      <c r="I8">
        <f>K53</f>
        <v>25.2951241925076</v>
      </c>
      <c r="J8" s="1">
        <f t="shared" si="3"/>
        <v>-0.37119788704878803</v>
      </c>
      <c r="Q8" s="1"/>
      <c r="R8" s="4" t="s">
        <v>5</v>
      </c>
      <c r="S8" s="5">
        <f>S51</f>
        <v>432.41380743752399</v>
      </c>
      <c r="T8" s="5">
        <f>U51</f>
        <v>277.14270828136699</v>
      </c>
      <c r="U8" s="3">
        <f>(T8-S8)/(ABS(S8))</f>
        <v>-0.3590798824771359</v>
      </c>
    </row>
    <row r="9" spans="1:21">
      <c r="G9" t="s">
        <v>22</v>
      </c>
      <c r="H9">
        <f>H54</f>
        <v>6.3484558693051003</v>
      </c>
      <c r="I9">
        <f>K54</f>
        <v>6.81498709414437</v>
      </c>
      <c r="J9" s="1">
        <f t="shared" si="3"/>
        <v>7.3487354160396173E-2</v>
      </c>
    </row>
    <row r="10" spans="1:21">
      <c r="G10" t="s">
        <v>19</v>
      </c>
      <c r="H10">
        <f>H55</f>
        <v>35.368208023467602</v>
      </c>
      <c r="I10">
        <f>K55</f>
        <v>22.4143988649449</v>
      </c>
      <c r="J10" s="1">
        <f t="shared" si="3"/>
        <v>-0.36625573876764006</v>
      </c>
      <c r="Q10" s="1"/>
      <c r="U10" s="1"/>
    </row>
    <row r="11" spans="1:21">
      <c r="A11" t="s">
        <v>10</v>
      </c>
      <c r="B11" t="s">
        <v>11</v>
      </c>
      <c r="G11" t="s">
        <v>22</v>
      </c>
      <c r="H11">
        <f>H56</f>
        <v>5.3985127273913598</v>
      </c>
      <c r="I11">
        <f>K56</f>
        <v>6.5642534258666396</v>
      </c>
      <c r="J11" s="1">
        <f t="shared" si="3"/>
        <v>0.21593738078275918</v>
      </c>
      <c r="U11" s="1"/>
    </row>
    <row r="12" spans="1:21">
      <c r="G12" t="s">
        <v>19</v>
      </c>
      <c r="H12">
        <f>H57</f>
        <v>35.727752166026903</v>
      </c>
      <c r="I12">
        <f>K57</f>
        <v>22.824899985721299</v>
      </c>
      <c r="J12" s="1">
        <f t="shared" si="3"/>
        <v>-0.3611436879752758</v>
      </c>
    </row>
    <row r="13" spans="1:21">
      <c r="B13">
        <v>7.4358000000000004</v>
      </c>
      <c r="C13">
        <v>3.5394000000000001</v>
      </c>
      <c r="D13">
        <v>1.5143</v>
      </c>
      <c r="E13">
        <v>0.66859999999999997</v>
      </c>
      <c r="G13" t="s">
        <v>22</v>
      </c>
      <c r="H13">
        <f>H58</f>
        <v>6.0306441130110802</v>
      </c>
      <c r="I13">
        <f>K58</f>
        <v>6.5652373750340898</v>
      </c>
      <c r="J13" s="1">
        <f t="shared" si="3"/>
        <v>8.8646129999551404E-2</v>
      </c>
    </row>
    <row r="14" spans="1:21">
      <c r="B14">
        <v>10.621</v>
      </c>
      <c r="C14">
        <v>20.614899999999999</v>
      </c>
      <c r="D14">
        <v>27.640599999999999</v>
      </c>
      <c r="E14">
        <v>28.4208</v>
      </c>
      <c r="G14" t="s">
        <v>19</v>
      </c>
      <c r="H14">
        <f>H59</f>
        <v>35.349015144250799</v>
      </c>
      <c r="I14">
        <f>K59</f>
        <v>22.3796903638356</v>
      </c>
      <c r="J14" s="1">
        <f t="shared" si="3"/>
        <v>-0.36689352525071817</v>
      </c>
    </row>
    <row r="15" spans="1:21">
      <c r="B15">
        <v>47.5518</v>
      </c>
      <c r="C15">
        <v>17.683599999999998</v>
      </c>
      <c r="D15">
        <v>7.8723000000000001</v>
      </c>
      <c r="E15">
        <v>5.8662999999999998</v>
      </c>
      <c r="G15" t="s">
        <v>22</v>
      </c>
      <c r="H15">
        <f>H60</f>
        <v>5.75134787318206</v>
      </c>
      <c r="I15">
        <f>K60</f>
        <v>6.6492313314214204</v>
      </c>
      <c r="J15" s="1">
        <f t="shared" si="3"/>
        <v>0.15611704908793608</v>
      </c>
    </row>
    <row r="16" spans="1:21">
      <c r="B16">
        <v>13.463699999999999</v>
      </c>
      <c r="C16">
        <v>22.654199999999999</v>
      </c>
      <c r="D16">
        <v>26.919899999999998</v>
      </c>
      <c r="E16">
        <v>34.181399999999996</v>
      </c>
      <c r="G16" t="s">
        <v>19</v>
      </c>
      <c r="H16">
        <f>H61</f>
        <v>35.747679835966203</v>
      </c>
      <c r="I16">
        <f>K61</f>
        <v>22.733917484848199</v>
      </c>
      <c r="J16" s="1">
        <f t="shared" si="3"/>
        <v>-0.36404495091244188</v>
      </c>
    </row>
    <row r="17" spans="1:10">
      <c r="B17">
        <v>4.9633000000000003</v>
      </c>
      <c r="C17">
        <v>2.0813999999999999</v>
      </c>
      <c r="D17">
        <v>2.0859000000000001</v>
      </c>
      <c r="E17">
        <v>3.0547</v>
      </c>
      <c r="G17" t="s">
        <v>22</v>
      </c>
      <c r="H17">
        <f>H62</f>
        <v>5.7663513522972103</v>
      </c>
      <c r="I17">
        <f>K62</f>
        <v>6.29690825290775</v>
      </c>
      <c r="J17" s="1">
        <f t="shared" si="3"/>
        <v>9.2009117758524273E-2</v>
      </c>
    </row>
    <row r="18" spans="1:10">
      <c r="B18">
        <v>84.035600000000002</v>
      </c>
      <c r="C18">
        <v>66.573599999999999</v>
      </c>
      <c r="D18">
        <v>66.033100000000005</v>
      </c>
      <c r="E18">
        <v>72.191699999999997</v>
      </c>
      <c r="G18" t="s">
        <v>19</v>
      </c>
      <c r="H18">
        <f>H63</f>
        <v>35.488825183120902</v>
      </c>
      <c r="I18">
        <f>K63</f>
        <v>22.514065866750499</v>
      </c>
      <c r="J18" s="1">
        <f t="shared" si="3"/>
        <v>-0.36560126319823688</v>
      </c>
    </row>
    <row r="19" spans="1:10">
      <c r="G19" t="s">
        <v>22</v>
      </c>
      <c r="H19">
        <f>H64</f>
        <v>5.4661075658038101</v>
      </c>
      <c r="I19">
        <f>K64</f>
        <v>5.7438175343530702</v>
      </c>
      <c r="J19" s="1">
        <f t="shared" si="3"/>
        <v>5.0805800143163098E-2</v>
      </c>
    </row>
    <row r="20" spans="1:10">
      <c r="G20" t="s">
        <v>19</v>
      </c>
      <c r="H20">
        <f>H65</f>
        <v>35.862522777025298</v>
      </c>
      <c r="I20">
        <f>K65</f>
        <v>22.827678048648</v>
      </c>
      <c r="J20" s="1">
        <f t="shared" si="3"/>
        <v>-0.36346703240653905</v>
      </c>
    </row>
    <row r="21" spans="1:10">
      <c r="A21" t="s">
        <v>12</v>
      </c>
      <c r="B21" t="s">
        <v>11</v>
      </c>
      <c r="G21" t="s">
        <v>22</v>
      </c>
      <c r="H21">
        <f>H66</f>
        <v>5.1781021221354102</v>
      </c>
      <c r="I21">
        <f>K66</f>
        <v>5.8227145998409204</v>
      </c>
      <c r="J21" s="1">
        <f t="shared" si="3"/>
        <v>0.12448817394889015</v>
      </c>
    </row>
    <row r="22" spans="1:10">
      <c r="G22" t="s">
        <v>19</v>
      </c>
      <c r="H22">
        <f>H67</f>
        <v>35.464156944071298</v>
      </c>
      <c r="I22">
        <f>K67</f>
        <v>22.578114752471802</v>
      </c>
      <c r="J22" s="1">
        <f t="shared" si="3"/>
        <v>-0.36335396924622831</v>
      </c>
    </row>
    <row r="23" spans="1:10">
      <c r="B23">
        <v>10.240399999999999</v>
      </c>
      <c r="C23">
        <v>6.2316000000000003</v>
      </c>
      <c r="D23">
        <v>3.4906000000000001</v>
      </c>
      <c r="E23">
        <v>1.7076</v>
      </c>
      <c r="G23" t="s">
        <v>22</v>
      </c>
      <c r="H23">
        <f>H68</f>
        <v>5.7422702157383299</v>
      </c>
      <c r="I23">
        <f>K68</f>
        <v>5.7639650079024003</v>
      </c>
      <c r="J23" s="1">
        <f t="shared" si="3"/>
        <v>3.7780862531703358E-3</v>
      </c>
    </row>
    <row r="24" spans="1:10">
      <c r="B24">
        <v>13.7919</v>
      </c>
      <c r="C24">
        <v>13.577400000000001</v>
      </c>
      <c r="D24">
        <v>17.855799999999999</v>
      </c>
      <c r="E24">
        <v>17.6371</v>
      </c>
      <c r="G24" t="s">
        <v>19</v>
      </c>
      <c r="H24">
        <f>H69</f>
        <v>35.914913601561302</v>
      </c>
      <c r="I24">
        <f>K69</f>
        <v>22.788847596193801</v>
      </c>
      <c r="J24" s="1">
        <f t="shared" si="3"/>
        <v>-0.3654767529441274</v>
      </c>
    </row>
    <row r="25" spans="1:10">
      <c r="B25">
        <v>64.591300000000004</v>
      </c>
      <c r="C25">
        <v>41.250300000000003</v>
      </c>
      <c r="D25">
        <v>33.719000000000001</v>
      </c>
      <c r="E25">
        <v>32.230600000000003</v>
      </c>
      <c r="G25" t="s">
        <v>22</v>
      </c>
      <c r="H25">
        <f>H70</f>
        <v>5.5923028456199599</v>
      </c>
      <c r="I25">
        <f>K70</f>
        <v>6.8432280688244198</v>
      </c>
      <c r="J25" s="1">
        <f t="shared" si="3"/>
        <v>0.22368696004799127</v>
      </c>
    </row>
    <row r="26" spans="1:10">
      <c r="B26">
        <v>17.584</v>
      </c>
      <c r="C26">
        <v>17.4847</v>
      </c>
      <c r="D26">
        <v>17.404299999999999</v>
      </c>
      <c r="E26">
        <v>25.5242</v>
      </c>
      <c r="G26" t="s">
        <v>19</v>
      </c>
      <c r="H26">
        <f>H71</f>
        <v>35.500245858191199</v>
      </c>
      <c r="I26">
        <f>K71</f>
        <v>22.492718489112701</v>
      </c>
      <c r="J26" s="1">
        <f t="shared" si="3"/>
        <v>-0.36640668408433541</v>
      </c>
    </row>
    <row r="27" spans="1:10">
      <c r="B27">
        <v>8.8134999999999994</v>
      </c>
      <c r="C27">
        <v>7.9751000000000003</v>
      </c>
      <c r="D27">
        <v>7.9698000000000002</v>
      </c>
      <c r="E27">
        <v>10.7059</v>
      </c>
      <c r="G27" t="s">
        <v>22</v>
      </c>
      <c r="H27">
        <f>H72</f>
        <v>5.4644389703628802</v>
      </c>
      <c r="I27">
        <f>K72</f>
        <v>5.9142964000375899</v>
      </c>
      <c r="J27" s="1">
        <f t="shared" si="3"/>
        <v>8.2324540929923834E-2</v>
      </c>
    </row>
    <row r="28" spans="1:10">
      <c r="B28">
        <v>115.0211</v>
      </c>
      <c r="C28">
        <v>86.519000000000005</v>
      </c>
      <c r="D28">
        <v>80.439599999999999</v>
      </c>
      <c r="E28">
        <v>87.805400000000006</v>
      </c>
      <c r="G28" t="s">
        <v>19</v>
      </c>
      <c r="H28">
        <f>H73</f>
        <v>35.904369498447799</v>
      </c>
      <c r="I28">
        <f>K73</f>
        <v>22.8666331296103</v>
      </c>
      <c r="J28" s="1">
        <f t="shared" si="3"/>
        <v>-0.36312394705611362</v>
      </c>
    </row>
    <row r="29" spans="1:10">
      <c r="G29" t="s">
        <v>22</v>
      </c>
      <c r="H29">
        <f>H74</f>
        <v>5.1843202621932498</v>
      </c>
      <c r="I29">
        <f>K74</f>
        <v>6.8814182778661603</v>
      </c>
      <c r="J29" s="1">
        <f t="shared" si="3"/>
        <v>0.32735207893096974</v>
      </c>
    </row>
    <row r="30" spans="1:10">
      <c r="G30" t="s">
        <v>19</v>
      </c>
      <c r="H30">
        <f>H75</f>
        <v>35.468367013192101</v>
      </c>
      <c r="I30">
        <f>K75</f>
        <v>22.537598302411499</v>
      </c>
      <c r="J30" s="1">
        <f t="shared" si="3"/>
        <v>-0.3645718650078007</v>
      </c>
    </row>
    <row r="31" spans="1:10">
      <c r="A31" t="s">
        <v>13</v>
      </c>
      <c r="B31" t="s">
        <v>11</v>
      </c>
      <c r="G31" t="s">
        <v>22</v>
      </c>
      <c r="H31">
        <f>H76</f>
        <v>5.7227458144297598</v>
      </c>
      <c r="I31">
        <f>K76</f>
        <v>5.1716049830608197</v>
      </c>
      <c r="J31" s="1">
        <f t="shared" si="3"/>
        <v>-9.630706119766011E-2</v>
      </c>
    </row>
    <row r="32" spans="1:10">
      <c r="G32" t="s">
        <v>19</v>
      </c>
      <c r="H32">
        <f>H77</f>
        <v>35.908281288395898</v>
      </c>
      <c r="I32">
        <f>K77</f>
        <v>22.930253865235901</v>
      </c>
      <c r="J32" s="1">
        <f t="shared" si="3"/>
        <v>-0.36142157066576086</v>
      </c>
    </row>
    <row r="33" spans="1:22">
      <c r="B33">
        <v>0</v>
      </c>
      <c r="C33">
        <v>52.400100000000002</v>
      </c>
      <c r="D33">
        <v>79.634299999999996</v>
      </c>
      <c r="E33">
        <v>91.007900000000006</v>
      </c>
      <c r="G33" t="s">
        <v>22</v>
      </c>
      <c r="H33">
        <f>H78</f>
        <v>5.6253586253864603</v>
      </c>
      <c r="I33">
        <f>K78</f>
        <v>6.2992339002832498</v>
      </c>
      <c r="J33" s="1">
        <f t="shared" si="3"/>
        <v>0.11979241143056804</v>
      </c>
    </row>
    <row r="34" spans="1:22">
      <c r="B34">
        <v>0</v>
      </c>
      <c r="C34">
        <v>-94.095399999999998</v>
      </c>
      <c r="D34">
        <v>-160.24469999999999</v>
      </c>
      <c r="E34">
        <v>-167.59010000000001</v>
      </c>
      <c r="G34" t="s">
        <v>19</v>
      </c>
      <c r="H34">
        <f>H79</f>
        <v>35.496439767826203</v>
      </c>
      <c r="I34">
        <f>K79</f>
        <v>22.836313930590599</v>
      </c>
      <c r="J34" s="1">
        <f t="shared" si="3"/>
        <v>-0.35665903172381475</v>
      </c>
    </row>
    <row r="35" spans="1:22">
      <c r="B35">
        <v>0</v>
      </c>
      <c r="C35">
        <v>62.811900000000001</v>
      </c>
      <c r="D35">
        <v>83.444800000000001</v>
      </c>
      <c r="E35">
        <v>87.663399999999996</v>
      </c>
      <c r="G35" t="s">
        <v>22</v>
      </c>
      <c r="H35">
        <f>H80</f>
        <v>5.4772093098218804</v>
      </c>
      <c r="I35">
        <f>K80</f>
        <v>5.3864788933752399</v>
      </c>
      <c r="J35" s="1">
        <f t="shared" si="3"/>
        <v>-1.6565081105069372E-2</v>
      </c>
    </row>
    <row r="36" spans="1:22">
      <c r="B36">
        <v>0</v>
      </c>
      <c r="C36">
        <v>-68.260999999999996</v>
      </c>
      <c r="D36">
        <v>-99.943600000000004</v>
      </c>
      <c r="E36">
        <v>-153.87729999999999</v>
      </c>
      <c r="G36" t="s">
        <v>19</v>
      </c>
      <c r="H36">
        <f>H81</f>
        <v>35.926162253986099</v>
      </c>
      <c r="I36">
        <f>K81</f>
        <v>22.8904626493857</v>
      </c>
      <c r="J36" s="1">
        <f t="shared" si="3"/>
        <v>-0.36284698355594758</v>
      </c>
    </row>
    <row r="37" spans="1:22">
      <c r="B37">
        <v>0</v>
      </c>
      <c r="C37">
        <v>58.063400000000001</v>
      </c>
      <c r="D37">
        <v>57.973100000000002</v>
      </c>
      <c r="E37">
        <v>38.455100000000002</v>
      </c>
      <c r="G37" t="s">
        <v>22</v>
      </c>
      <c r="H37">
        <f>H82</f>
        <v>5.16464759334304</v>
      </c>
      <c r="I37">
        <f>K82</f>
        <v>5.7425907495556698</v>
      </c>
      <c r="J37" s="1">
        <f t="shared" si="3"/>
        <v>0.11190369638338311</v>
      </c>
    </row>
    <row r="38" spans="1:22">
      <c r="B38">
        <v>0</v>
      </c>
      <c r="C38">
        <v>20.779299999999999</v>
      </c>
      <c r="D38">
        <v>21.422499999999999</v>
      </c>
      <c r="E38">
        <v>14.0939</v>
      </c>
      <c r="G38" t="s">
        <v>19</v>
      </c>
      <c r="H38">
        <f>H83</f>
        <v>35.486034318441398</v>
      </c>
      <c r="I38">
        <f>K83</f>
        <v>22.837918638843998</v>
      </c>
      <c r="J38" s="1">
        <f t="shared" si="3"/>
        <v>-0.35642516619628078</v>
      </c>
    </row>
    <row r="39" spans="1:22">
      <c r="G39" s="2" t="s">
        <v>23</v>
      </c>
      <c r="H39" s="2">
        <f>SUM(H7,H9,H11,H13,H15,H17,H19,H21,H23,H25,H27,H29,H31,H33,H35,H37)</f>
        <v>89.476653149155339</v>
      </c>
      <c r="I39" s="2">
        <f>SUM(I7,I9,I11,I13,I15,I17,I19,I21,I23,I25,I27,I29,I31,I33,I35,I37)</f>
        <v>99.156746209703115</v>
      </c>
      <c r="J39" s="3">
        <f t="shared" si="3"/>
        <v>0.10818568553755921</v>
      </c>
    </row>
    <row r="40" spans="1:22">
      <c r="G40" s="2" t="s">
        <v>24</v>
      </c>
      <c r="H40" s="2">
        <f>SUM(H8,H10,H12,H14,H16,H18,H20,H22,H24,H26,H28,H30,H32,H34,H36,H38)</f>
        <v>574.84045330788604</v>
      </c>
      <c r="I40" s="2">
        <f>SUM(I8,I10,I12,I14,I16,I18,I20,I22,I24,I26,I28,I30,I32,I34,I36,I38)</f>
        <v>365.74863616111242</v>
      </c>
      <c r="J40" s="3">
        <f t="shared" si="3"/>
        <v>-0.36373887040059011</v>
      </c>
    </row>
    <row r="41" spans="1:22">
      <c r="A41" t="s">
        <v>14</v>
      </c>
      <c r="B41" t="s">
        <v>11</v>
      </c>
      <c r="G41" t="s">
        <v>18</v>
      </c>
      <c r="H41">
        <f>H84</f>
        <v>83.778830391752507</v>
      </c>
      <c r="I41">
        <f>K84</f>
        <v>52.767153135742099</v>
      </c>
      <c r="J41" s="1">
        <f>(I41-H41)/(ABS(H41))</f>
        <v>-0.3701612580528853</v>
      </c>
    </row>
    <row r="42" spans="1:22">
      <c r="G42" t="s">
        <v>0</v>
      </c>
      <c r="H42">
        <f>H85</f>
        <v>38.923393358619499</v>
      </c>
      <c r="I42">
        <f>K85</f>
        <v>38.204568043735499</v>
      </c>
      <c r="J42" s="1">
        <f>(I42-H42)/(ABS(H42))</f>
        <v>-1.8467693920237768E-2</v>
      </c>
    </row>
    <row r="43" spans="1:22">
      <c r="B43">
        <v>0</v>
      </c>
      <c r="C43">
        <v>39.146999999999998</v>
      </c>
      <c r="D43">
        <v>65.913799999999995</v>
      </c>
      <c r="E43">
        <v>83.3249</v>
      </c>
      <c r="G43" s="2" t="s">
        <v>5</v>
      </c>
      <c r="H43" s="2">
        <f>H86</f>
        <v>2666.17658709849</v>
      </c>
      <c r="I43" s="2">
        <f>K86</f>
        <v>1614.57248498794</v>
      </c>
      <c r="J43" s="3">
        <f>(I43-H43)/(ABS(H43))</f>
        <v>-0.39442402547498751</v>
      </c>
      <c r="R43" t="s">
        <v>12</v>
      </c>
      <c r="S43" t="s">
        <v>11</v>
      </c>
    </row>
    <row r="44" spans="1:22">
      <c r="B44">
        <v>0</v>
      </c>
      <c r="C44">
        <v>1.5557000000000001</v>
      </c>
      <c r="D44">
        <v>-29.465299999999999</v>
      </c>
      <c r="E44">
        <v>-27.88</v>
      </c>
    </row>
    <row r="45" spans="1:22">
      <c r="B45">
        <v>0</v>
      </c>
      <c r="C45">
        <v>36.136499999999998</v>
      </c>
      <c r="D45">
        <v>47.796300000000002</v>
      </c>
      <c r="E45">
        <v>50.1008</v>
      </c>
      <c r="S45">
        <v>10.2773689376482</v>
      </c>
      <c r="T45">
        <v>8.1471722043043506</v>
      </c>
      <c r="U45">
        <v>6.2822829115338701</v>
      </c>
      <c r="V45">
        <v>5.4199892396082996</v>
      </c>
    </row>
    <row r="46" spans="1:22">
      <c r="B46">
        <v>0</v>
      </c>
      <c r="C46">
        <v>0.56479999999999997</v>
      </c>
      <c r="D46">
        <v>1.0215000000000001</v>
      </c>
      <c r="E46">
        <v>-45.155999999999999</v>
      </c>
      <c r="G46" t="s">
        <v>12</v>
      </c>
      <c r="H46" t="s">
        <v>11</v>
      </c>
      <c r="S46">
        <v>1.6786557270081099</v>
      </c>
      <c r="T46">
        <v>1.31978013767638</v>
      </c>
      <c r="U46">
        <v>1.0474309294178099</v>
      </c>
      <c r="V46">
        <v>0.90162834241860002</v>
      </c>
    </row>
    <row r="47" spans="1:22">
      <c r="B47">
        <v>0</v>
      </c>
      <c r="C47">
        <v>9.5121000000000002</v>
      </c>
      <c r="D47">
        <v>9.5722000000000005</v>
      </c>
      <c r="E47">
        <v>-21.472000000000001</v>
      </c>
      <c r="S47">
        <v>399.07159617236698</v>
      </c>
      <c r="T47">
        <v>317.537947208091</v>
      </c>
      <c r="U47">
        <v>245.89278461090899</v>
      </c>
      <c r="V47">
        <v>212.38713138342999</v>
      </c>
    </row>
    <row r="48" spans="1:22">
      <c r="B48">
        <v>0</v>
      </c>
      <c r="C48">
        <v>24.779900000000001</v>
      </c>
      <c r="D48">
        <v>30.0654</v>
      </c>
      <c r="E48">
        <v>23.6615</v>
      </c>
      <c r="H48">
        <v>10.7328959439632</v>
      </c>
      <c r="I48">
        <v>9.0053131488520108</v>
      </c>
      <c r="J48">
        <v>7.4786529786229003</v>
      </c>
      <c r="K48">
        <v>5.6265775954835702</v>
      </c>
      <c r="S48">
        <v>0.15839785683673899</v>
      </c>
      <c r="T48">
        <v>0.125650092972629</v>
      </c>
      <c r="U48">
        <v>9.2373110106477502E-2</v>
      </c>
      <c r="V48">
        <v>7.8323001136515205E-2</v>
      </c>
    </row>
    <row r="49" spans="8:22">
      <c r="H49">
        <v>71.5126143304321</v>
      </c>
      <c r="I49">
        <v>71.525303147228996</v>
      </c>
      <c r="J49">
        <v>104.066840976893</v>
      </c>
      <c r="K49">
        <v>72.362691718504294</v>
      </c>
      <c r="S49">
        <v>4.1461940265393702</v>
      </c>
      <c r="T49">
        <v>4.4449151547430796</v>
      </c>
      <c r="U49">
        <v>4.3248182053744104</v>
      </c>
      <c r="V49">
        <v>4.4428524303978598</v>
      </c>
    </row>
    <row r="50" spans="8:22">
      <c r="H50">
        <v>2.4706148723044699</v>
      </c>
      <c r="I50">
        <v>2.4655922004303501</v>
      </c>
      <c r="J50">
        <v>2.4590081833867599</v>
      </c>
      <c r="K50">
        <v>2.4674010805812698</v>
      </c>
      <c r="S50">
        <v>17.081594717124499</v>
      </c>
      <c r="T50">
        <v>16.9120765354353</v>
      </c>
      <c r="U50">
        <v>19.5030185140253</v>
      </c>
      <c r="V50">
        <v>19.5275014351162</v>
      </c>
    </row>
    <row r="51" spans="8:22">
      <c r="H51">
        <v>1794.4411317443801</v>
      </c>
      <c r="I51">
        <v>1519.87888993767</v>
      </c>
      <c r="J51">
        <v>1273.54037882185</v>
      </c>
      <c r="K51">
        <v>978.238711043075</v>
      </c>
      <c r="S51">
        <v>432.41380743752399</v>
      </c>
      <c r="T51">
        <v>348.48754133322302</v>
      </c>
      <c r="U51">
        <v>277.14270828136699</v>
      </c>
      <c r="V51">
        <v>242.757425832107</v>
      </c>
    </row>
    <row r="52" spans="8:22">
      <c r="H52">
        <v>5.5638378891337696</v>
      </c>
      <c r="I52">
        <v>5.6238067702802397</v>
      </c>
      <c r="J52">
        <v>6.1055147953798903</v>
      </c>
      <c r="K52">
        <v>6.6967803152293097</v>
      </c>
    </row>
    <row r="53" spans="8:22">
      <c r="H53">
        <v>40.227479633915003</v>
      </c>
      <c r="I53">
        <v>34.399144729785597</v>
      </c>
      <c r="J53">
        <v>29.542568059603202</v>
      </c>
      <c r="K53">
        <v>25.2951241925076</v>
      </c>
    </row>
    <row r="54" spans="8:22">
      <c r="H54">
        <v>6.3484558693051003</v>
      </c>
      <c r="I54">
        <v>6.0350905586577701</v>
      </c>
      <c r="J54">
        <v>6.3935266485297699</v>
      </c>
      <c r="K54">
        <v>6.81498709414437</v>
      </c>
    </row>
    <row r="55" spans="8:22">
      <c r="H55">
        <v>35.368208023467602</v>
      </c>
      <c r="I55">
        <v>29.926628505724398</v>
      </c>
      <c r="J55">
        <v>25.826104783944299</v>
      </c>
      <c r="K55">
        <v>22.4143988649449</v>
      </c>
    </row>
    <row r="56" spans="8:22">
      <c r="H56">
        <v>5.3985127273913598</v>
      </c>
      <c r="I56">
        <v>5.7979986540545099</v>
      </c>
      <c r="J56">
        <v>6.0668147312522596</v>
      </c>
      <c r="K56">
        <v>6.5642534258666396</v>
      </c>
    </row>
    <row r="57" spans="8:22">
      <c r="H57">
        <v>35.727752166026903</v>
      </c>
      <c r="I57">
        <v>30.2021381697907</v>
      </c>
      <c r="J57">
        <v>26.047830705212</v>
      </c>
      <c r="K57">
        <v>22.824899985721299</v>
      </c>
    </row>
    <row r="58" spans="8:22">
      <c r="H58">
        <v>6.0306441130110802</v>
      </c>
      <c r="I58">
        <v>6.0851962513843203</v>
      </c>
      <c r="J58">
        <v>5.5429889813021296</v>
      </c>
      <c r="K58">
        <v>6.5652373750340898</v>
      </c>
    </row>
    <row r="59" spans="8:22">
      <c r="H59">
        <v>35.349015144250799</v>
      </c>
      <c r="I59">
        <v>29.911411909206301</v>
      </c>
      <c r="J59">
        <v>25.802736302294299</v>
      </c>
      <c r="K59">
        <v>22.3796903638356</v>
      </c>
    </row>
    <row r="60" spans="8:22">
      <c r="H60">
        <v>5.75134787318206</v>
      </c>
      <c r="I60">
        <v>5.27121411319267</v>
      </c>
      <c r="J60">
        <v>5.4854495835031303</v>
      </c>
      <c r="K60">
        <v>6.6492313314214204</v>
      </c>
    </row>
    <row r="61" spans="8:22">
      <c r="H61">
        <v>35.747679835966203</v>
      </c>
      <c r="I61">
        <v>30.2863704785956</v>
      </c>
      <c r="J61">
        <v>26.173353239085699</v>
      </c>
      <c r="K61">
        <v>22.733917484848199</v>
      </c>
    </row>
    <row r="62" spans="8:22">
      <c r="H62">
        <v>5.7663513522972103</v>
      </c>
      <c r="I62">
        <v>5.6770413942535596</v>
      </c>
      <c r="J62">
        <v>6.0988704569926702</v>
      </c>
      <c r="K62">
        <v>6.29690825290775</v>
      </c>
    </row>
    <row r="63" spans="8:22">
      <c r="H63">
        <v>35.488825183120902</v>
      </c>
      <c r="I63">
        <v>29.8969881089164</v>
      </c>
      <c r="J63">
        <v>25.787985801339399</v>
      </c>
      <c r="K63">
        <v>22.514065866750499</v>
      </c>
    </row>
    <row r="64" spans="8:22">
      <c r="H64">
        <v>5.4661075658038101</v>
      </c>
      <c r="I64">
        <v>5.6109710804601702</v>
      </c>
      <c r="J64">
        <v>5.5842284340766497</v>
      </c>
      <c r="K64">
        <v>5.7438175343530702</v>
      </c>
    </row>
    <row r="65" spans="8:11">
      <c r="H65">
        <v>35.862522777025298</v>
      </c>
      <c r="I65">
        <v>30.427226824626398</v>
      </c>
      <c r="J65">
        <v>26.2831597626373</v>
      </c>
      <c r="K65">
        <v>22.827678048648</v>
      </c>
    </row>
    <row r="66" spans="8:11">
      <c r="H66">
        <v>5.1781021221354102</v>
      </c>
      <c r="I66">
        <v>5.5308920107473396</v>
      </c>
      <c r="J66">
        <v>5.5629124842017701</v>
      </c>
      <c r="K66">
        <v>5.8227145998409204</v>
      </c>
    </row>
    <row r="67" spans="8:11">
      <c r="H67">
        <v>35.464156944071298</v>
      </c>
      <c r="I67">
        <v>29.945177635903899</v>
      </c>
      <c r="J67">
        <v>25.893988559244701</v>
      </c>
      <c r="K67">
        <v>22.578114752471802</v>
      </c>
    </row>
    <row r="68" spans="8:11">
      <c r="H68">
        <v>5.7422702157383299</v>
      </c>
      <c r="I68">
        <v>5.3523199093787497</v>
      </c>
      <c r="J68">
        <v>5.6785354938510997</v>
      </c>
      <c r="K68">
        <v>5.7639650079024003</v>
      </c>
    </row>
    <row r="69" spans="8:11">
      <c r="H69">
        <v>35.914913601561302</v>
      </c>
      <c r="I69">
        <v>30.468569494101601</v>
      </c>
      <c r="J69">
        <v>26.1965505430082</v>
      </c>
      <c r="K69">
        <v>22.788847596193801</v>
      </c>
    </row>
    <row r="70" spans="8:11">
      <c r="H70">
        <v>5.5923028456199599</v>
      </c>
      <c r="I70">
        <v>5.5623924701408596</v>
      </c>
      <c r="J70">
        <v>6.5530546369542604</v>
      </c>
      <c r="K70">
        <v>6.8432280688244198</v>
      </c>
    </row>
    <row r="71" spans="8:11">
      <c r="H71">
        <v>35.500245858191199</v>
      </c>
      <c r="I71">
        <v>29.945422206425199</v>
      </c>
      <c r="J71">
        <v>25.796279869929201</v>
      </c>
      <c r="K71">
        <v>22.492718489112701</v>
      </c>
    </row>
    <row r="72" spans="8:11">
      <c r="H72">
        <v>5.4644389703628802</v>
      </c>
      <c r="I72">
        <v>5.0512107167480096</v>
      </c>
      <c r="J72">
        <v>5.8015936253513898</v>
      </c>
      <c r="K72">
        <v>5.9142964000375899</v>
      </c>
    </row>
    <row r="73" spans="8:11">
      <c r="H73">
        <v>35.904369498447799</v>
      </c>
      <c r="I73">
        <v>30.371694713503999</v>
      </c>
      <c r="J73">
        <v>26.252387429950801</v>
      </c>
      <c r="K73">
        <v>22.8666331296103</v>
      </c>
    </row>
    <row r="74" spans="8:11">
      <c r="H74">
        <v>5.1843202621932498</v>
      </c>
      <c r="I74">
        <v>5.7252239897669801</v>
      </c>
      <c r="J74">
        <v>6.4270871039475104</v>
      </c>
      <c r="K74">
        <v>6.8814182778661603</v>
      </c>
    </row>
    <row r="75" spans="8:11">
      <c r="H75">
        <v>35.468367013192101</v>
      </c>
      <c r="I75">
        <v>29.974713274641701</v>
      </c>
      <c r="J75">
        <v>25.814328831939001</v>
      </c>
      <c r="K75">
        <v>22.537598302411499</v>
      </c>
    </row>
    <row r="76" spans="8:11">
      <c r="H76">
        <v>5.7227458144297598</v>
      </c>
      <c r="I76">
        <v>5.3657742925354901</v>
      </c>
      <c r="J76">
        <v>5.5198917211647496</v>
      </c>
      <c r="K76">
        <v>5.1716049830608197</v>
      </c>
    </row>
    <row r="77" spans="8:11">
      <c r="H77">
        <v>35.908281288395898</v>
      </c>
      <c r="I77">
        <v>30.422352658250901</v>
      </c>
      <c r="J77">
        <v>26.297267638262198</v>
      </c>
      <c r="K77">
        <v>22.930253865235901</v>
      </c>
    </row>
    <row r="78" spans="8:11">
      <c r="H78">
        <v>5.6253586253864603</v>
      </c>
      <c r="I78">
        <v>5.5676625566121496</v>
      </c>
      <c r="J78">
        <v>5.95896886589576</v>
      </c>
      <c r="K78">
        <v>6.2992339002832498</v>
      </c>
    </row>
    <row r="79" spans="8:11">
      <c r="H79">
        <v>35.496439767826203</v>
      </c>
      <c r="I79">
        <v>29.967565659579801</v>
      </c>
      <c r="J79">
        <v>26.1879625805513</v>
      </c>
      <c r="K79">
        <v>22.836313930590599</v>
      </c>
    </row>
    <row r="80" spans="8:11">
      <c r="H80">
        <v>5.4772093098218804</v>
      </c>
      <c r="I80">
        <v>5.0695040100998501</v>
      </c>
      <c r="J80">
        <v>4.9569425581940703</v>
      </c>
      <c r="K80">
        <v>5.3864788933752399</v>
      </c>
    </row>
    <row r="81" spans="8:11">
      <c r="H81">
        <v>35.926162253986099</v>
      </c>
      <c r="I81">
        <v>30.417611829250099</v>
      </c>
      <c r="J81">
        <v>26.357683695110701</v>
      </c>
      <c r="K81">
        <v>22.8904626493857</v>
      </c>
    </row>
    <row r="82" spans="8:11">
      <c r="H82">
        <v>5.16464759334304</v>
      </c>
      <c r="I82">
        <v>5.6940882893823597</v>
      </c>
      <c r="J82">
        <v>5.7377515250578099</v>
      </c>
      <c r="K82">
        <v>5.7425907495556698</v>
      </c>
    </row>
    <row r="83" spans="8:11">
      <c r="H83">
        <v>35.486034318441398</v>
      </c>
      <c r="I83">
        <v>29.977398691033699</v>
      </c>
      <c r="J83">
        <v>26.1808441293554</v>
      </c>
      <c r="K83">
        <v>22.837918638843998</v>
      </c>
    </row>
    <row r="84" spans="8:11">
      <c r="H84">
        <v>83.778830391752507</v>
      </c>
      <c r="I84">
        <v>114.33058173970301</v>
      </c>
      <c r="J84">
        <v>52.625193124520003</v>
      </c>
      <c r="K84">
        <v>52.767153135742099</v>
      </c>
    </row>
    <row r="85" spans="8:11">
      <c r="H85">
        <v>38.923393358619499</v>
      </c>
      <c r="I85">
        <v>38.275994853619103</v>
      </c>
      <c r="J85">
        <v>38.204942564398799</v>
      </c>
      <c r="K85">
        <v>38.204568043735499</v>
      </c>
    </row>
    <row r="86" spans="8:11">
      <c r="H86">
        <v>2666.17658709849</v>
      </c>
      <c r="I86">
        <v>2331.0424769845299</v>
      </c>
      <c r="J86">
        <v>1992.2901802268</v>
      </c>
      <c r="K86">
        <v>1614.57248498794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Lab304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Moore</dc:creator>
  <cp:lastModifiedBy>Daniel R. Moore</cp:lastModifiedBy>
  <dcterms:created xsi:type="dcterms:W3CDTF">2014-08-26T02:44:34Z</dcterms:created>
  <dcterms:modified xsi:type="dcterms:W3CDTF">2014-08-29T21:17:43Z</dcterms:modified>
</cp:coreProperties>
</file>