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Hardware\LAB-DEB429A\docs\"/>
    </mc:Choice>
  </mc:AlternateContent>
  <bookViews>
    <workbookView xWindow="2430" yWindow="0" windowWidth="21480" windowHeight="9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K8" i="1" s="1"/>
  <c r="C9" i="1"/>
  <c r="C10" i="1"/>
  <c r="C11" i="1"/>
  <c r="C12" i="1"/>
  <c r="C13" i="1"/>
  <c r="C14" i="1"/>
  <c r="C15" i="1"/>
  <c r="C16" i="1"/>
  <c r="C17" i="1"/>
  <c r="L17" i="1" s="1"/>
  <c r="C18" i="1"/>
  <c r="C19" i="1"/>
  <c r="C20" i="1"/>
  <c r="C21" i="1"/>
  <c r="C22" i="1"/>
  <c r="C23" i="1"/>
  <c r="C24" i="1"/>
  <c r="L24" i="1" s="1"/>
  <c r="C25" i="1"/>
  <c r="C26" i="1"/>
  <c r="C27" i="1"/>
  <c r="C28" i="1"/>
  <c r="C29" i="1"/>
  <c r="C30" i="1"/>
  <c r="C31" i="1"/>
  <c r="C32" i="1"/>
  <c r="C33" i="1"/>
  <c r="L33" i="1" s="1"/>
  <c r="C34" i="1"/>
  <c r="C35" i="1"/>
  <c r="C36" i="1"/>
  <c r="C37" i="1"/>
  <c r="L3" i="1"/>
  <c r="C2" i="1"/>
  <c r="K22" i="1"/>
  <c r="E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B3" i="1"/>
  <c r="D3" i="1"/>
  <c r="B4" i="1"/>
  <c r="D4" i="1"/>
  <c r="B5" i="1"/>
  <c r="N5" i="1" s="1"/>
  <c r="P5" i="1" s="1"/>
  <c r="D5" i="1"/>
  <c r="B6" i="1"/>
  <c r="N6" i="1" s="1"/>
  <c r="P6" i="1" s="1"/>
  <c r="D6" i="1"/>
  <c r="B7" i="1"/>
  <c r="L7" i="1" s="1"/>
  <c r="D7" i="1"/>
  <c r="N7" i="1"/>
  <c r="P7" i="1"/>
  <c r="B8" i="1"/>
  <c r="D8" i="1"/>
  <c r="N8" i="1"/>
  <c r="P8" i="1" s="1"/>
  <c r="B9" i="1"/>
  <c r="D9" i="1"/>
  <c r="N9" i="1"/>
  <c r="P9" i="1" s="1"/>
  <c r="B10" i="1"/>
  <c r="D10" i="1"/>
  <c r="B11" i="1"/>
  <c r="D11" i="1"/>
  <c r="B12" i="1"/>
  <c r="D12" i="1"/>
  <c r="B13" i="1"/>
  <c r="D13" i="1"/>
  <c r="B14" i="1"/>
  <c r="N14" i="1" s="1"/>
  <c r="P14" i="1" s="1"/>
  <c r="D14" i="1"/>
  <c r="B15" i="1"/>
  <c r="L15" i="1" s="1"/>
  <c r="D15" i="1"/>
  <c r="K15" i="1"/>
  <c r="N15" i="1"/>
  <c r="P15" i="1" s="1"/>
  <c r="B16" i="1"/>
  <c r="D16" i="1"/>
  <c r="B17" i="1"/>
  <c r="N17" i="1" s="1"/>
  <c r="P17" i="1" s="1"/>
  <c r="D17" i="1"/>
  <c r="B18" i="1"/>
  <c r="N18" i="1" s="1"/>
  <c r="P18" i="1" s="1"/>
  <c r="D18" i="1"/>
  <c r="B19" i="1"/>
  <c r="D19" i="1"/>
  <c r="B20" i="1"/>
  <c r="D20" i="1"/>
  <c r="B21" i="1"/>
  <c r="L21" i="1"/>
  <c r="D21" i="1"/>
  <c r="B22" i="1"/>
  <c r="D22" i="1"/>
  <c r="N22" i="1"/>
  <c r="P22" i="1" s="1"/>
  <c r="B23" i="1"/>
  <c r="L23" i="1" s="1"/>
  <c r="D23" i="1"/>
  <c r="K23" i="1"/>
  <c r="B24" i="1"/>
  <c r="D24" i="1"/>
  <c r="N24" i="1"/>
  <c r="P24" i="1" s="1"/>
  <c r="B25" i="1"/>
  <c r="D25" i="1"/>
  <c r="B26" i="1"/>
  <c r="D26" i="1"/>
  <c r="N26" i="1"/>
  <c r="P26" i="1"/>
  <c r="B27" i="1"/>
  <c r="D27" i="1"/>
  <c r="B28" i="1"/>
  <c r="D28" i="1"/>
  <c r="B29" i="1"/>
  <c r="D29" i="1"/>
  <c r="B30" i="1"/>
  <c r="D30" i="1"/>
  <c r="B31" i="1"/>
  <c r="L31" i="1" s="1"/>
  <c r="D31" i="1"/>
  <c r="N31" i="1"/>
  <c r="P31" i="1" s="1"/>
  <c r="B32" i="1"/>
  <c r="D32" i="1"/>
  <c r="K32" i="1"/>
  <c r="N32" i="1"/>
  <c r="P32" i="1" s="1"/>
  <c r="B33" i="1"/>
  <c r="D33" i="1"/>
  <c r="N33" i="1"/>
  <c r="P33" i="1" s="1"/>
  <c r="B34" i="1"/>
  <c r="D34" i="1"/>
  <c r="N34" i="1"/>
  <c r="P34" i="1" s="1"/>
  <c r="B35" i="1"/>
  <c r="D35" i="1"/>
  <c r="B36" i="1"/>
  <c r="D36" i="1"/>
  <c r="B37" i="1"/>
  <c r="D37" i="1"/>
  <c r="B2" i="1"/>
  <c r="N2" i="1" s="1"/>
  <c r="P2" i="1" s="1"/>
  <c r="D2" i="1"/>
  <c r="K16" i="1" l="1"/>
  <c r="L8" i="1"/>
  <c r="L29" i="1"/>
  <c r="L13" i="1"/>
  <c r="L9" i="1"/>
  <c r="K37" i="1"/>
  <c r="K19" i="1"/>
  <c r="L22" i="1"/>
  <c r="K25" i="1"/>
  <c r="L12" i="1"/>
  <c r="L30" i="1"/>
  <c r="K24" i="1"/>
  <c r="K26" i="1"/>
  <c r="L32" i="1"/>
  <c r="L34" i="1"/>
  <c r="K28" i="1"/>
  <c r="K35" i="1"/>
  <c r="K10" i="1"/>
  <c r="K31" i="1"/>
  <c r="K27" i="1"/>
  <c r="N23" i="1"/>
  <c r="P23" i="1" s="1"/>
  <c r="K6" i="1"/>
  <c r="K4" i="1"/>
  <c r="L26" i="1"/>
  <c r="L18" i="1"/>
  <c r="L10" i="1"/>
  <c r="K11" i="1"/>
  <c r="L16" i="1"/>
  <c r="K21" i="1"/>
  <c r="N16" i="1"/>
  <c r="P16" i="1" s="1"/>
  <c r="K9" i="1"/>
  <c r="K7" i="1"/>
  <c r="K3" i="1"/>
  <c r="K17" i="1"/>
  <c r="K36" i="1"/>
  <c r="K34" i="1"/>
  <c r="N30" i="1"/>
  <c r="P30" i="1" s="1"/>
  <c r="K13" i="1"/>
  <c r="N10" i="1"/>
  <c r="P10" i="1" s="1"/>
  <c r="K5" i="1"/>
  <c r="L2" i="1"/>
  <c r="L14" i="1"/>
  <c r="L6" i="1"/>
  <c r="L25" i="1"/>
  <c r="L37" i="1"/>
  <c r="L5" i="1"/>
  <c r="K30" i="1"/>
  <c r="N25" i="1"/>
  <c r="P25" i="1" s="1"/>
  <c r="K20" i="1"/>
  <c r="K18" i="1"/>
  <c r="L36" i="1"/>
  <c r="L28" i="1"/>
  <c r="L20" i="1"/>
  <c r="L4" i="1"/>
  <c r="K29" i="1"/>
  <c r="K14" i="1"/>
  <c r="K12" i="1"/>
  <c r="L35" i="1"/>
  <c r="L27" i="1"/>
  <c r="L19" i="1"/>
  <c r="L11" i="1"/>
  <c r="N35" i="1"/>
  <c r="P35" i="1" s="1"/>
  <c r="K33" i="1"/>
  <c r="N27" i="1"/>
  <c r="P27" i="1" s="1"/>
  <c r="N19" i="1"/>
  <c r="P19" i="1" s="1"/>
  <c r="N11" i="1"/>
  <c r="P11" i="1" s="1"/>
  <c r="N3" i="1"/>
  <c r="P3" i="1" s="1"/>
  <c r="N36" i="1"/>
  <c r="P36" i="1" s="1"/>
  <c r="N28" i="1"/>
  <c r="P28" i="1" s="1"/>
  <c r="N20" i="1"/>
  <c r="P20" i="1" s="1"/>
  <c r="N12" i="1"/>
  <c r="P12" i="1" s="1"/>
  <c r="N4" i="1"/>
  <c r="P4" i="1" s="1"/>
  <c r="N37" i="1"/>
  <c r="P37" i="1" s="1"/>
  <c r="N29" i="1"/>
  <c r="P29" i="1" s="1"/>
  <c r="N21" i="1"/>
  <c r="P21" i="1" s="1"/>
  <c r="N13" i="1"/>
  <c r="P13" i="1" s="1"/>
  <c r="K2" i="1"/>
</calcChain>
</file>

<file path=xl/sharedStrings.xml><?xml version="1.0" encoding="utf-8"?>
<sst xmlns="http://schemas.openxmlformats.org/spreadsheetml/2006/main" count="12" uniqueCount="12">
  <si>
    <t>Cadc = 7pf</t>
  </si>
  <si>
    <t>ln(2^14)</t>
  </si>
  <si>
    <t>Rain</t>
  </si>
  <si>
    <t>Radc</t>
  </si>
  <si>
    <t>fadc = 0-36</t>
  </si>
  <si>
    <t>sampling time</t>
  </si>
  <si>
    <t>Tconv 3</t>
  </si>
  <si>
    <t>Tconv 15</t>
  </si>
  <si>
    <t>Rate 3</t>
  </si>
  <si>
    <t>Rate 15</t>
  </si>
  <si>
    <t>Rain3</t>
  </si>
  <si>
    <t>Rain15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</si>
</sst>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C2" sqref="C2"/>
    </sheetView>
  </sheetViews>
  <sheetFormatPr defaultRowHeight="15" x14ac:dyDescent="0.25"/>
  <cols>
    <col min="2" max="2" width="12.140625" customWidth="1"/>
    <col min="3" max="3" width="10" bestFit="1" customWidth="1"/>
    <col min="4" max="4" width="12" bestFit="1" customWidth="1"/>
  </cols>
  <sheetData>
    <row r="1" spans="1:17" x14ac:dyDescent="0.25">
      <c r="B1" t="s">
        <v>4</v>
      </c>
      <c r="C1" t="s">
        <v>0</v>
      </c>
      <c r="D1" t="s">
        <v>1</v>
      </c>
      <c r="F1" t="s">
        <v>2</v>
      </c>
      <c r="G1" t="s">
        <v>3</v>
      </c>
      <c r="H1" t="s">
        <v>5</v>
      </c>
      <c r="K1" t="s">
        <v>10</v>
      </c>
      <c r="L1" t="s">
        <v>11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>
        <v>1</v>
      </c>
      <c r="B2">
        <f>A2*1000000</f>
        <v>1000000</v>
      </c>
      <c r="C2">
        <f>(17.5)*(10^-12)</f>
        <v>1.7500000000000001E-11</v>
      </c>
      <c r="D2">
        <f>LN(2^14)</f>
        <v>9.7040605278392338</v>
      </c>
      <c r="E2">
        <f>(3.3*4.5 + 7)*(10^-12)</f>
        <v>2.1850000000000001E-11</v>
      </c>
      <c r="F2">
        <v>50000</v>
      </c>
      <c r="G2">
        <v>6000</v>
      </c>
      <c r="H2">
        <v>3</v>
      </c>
      <c r="I2">
        <v>15</v>
      </c>
      <c r="K2">
        <f>((H2-0.5)/(B2*C2*D2))-G2</f>
        <v>8721.3779682547265</v>
      </c>
      <c r="L2">
        <f>((I2-0.5)/(B2*C2*D2))-G2</f>
        <v>79383.992215877413</v>
      </c>
      <c r="N2">
        <f>(12+H2)/B2</f>
        <v>1.5E-5</v>
      </c>
      <c r="O2">
        <f>(12+I2)/B2</f>
        <v>2.6999999999999999E-5</v>
      </c>
      <c r="P2">
        <f>(1/N2)/1000000</f>
        <v>6.6666666666666666E-2</v>
      </c>
      <c r="Q2">
        <f>(1/O2)/1000000</f>
        <v>3.7037037037037035E-2</v>
      </c>
    </row>
    <row r="3" spans="1:17" x14ac:dyDescent="0.25">
      <c r="A3">
        <v>2</v>
      </c>
      <c r="B3">
        <f t="shared" ref="B3:B37" si="0">A3*1000000</f>
        <v>2000000</v>
      </c>
      <c r="C3">
        <f t="shared" ref="C3:C37" si="1">(7)*(10^-12)</f>
        <v>7.0000000000000001E-12</v>
      </c>
      <c r="D3">
        <f t="shared" ref="D3:D37" si="2">LN(2^14)</f>
        <v>9.7040605278392338</v>
      </c>
      <c r="F3">
        <v>50000</v>
      </c>
      <c r="G3">
        <v>6000</v>
      </c>
      <c r="H3">
        <v>3</v>
      </c>
      <c r="I3">
        <v>15</v>
      </c>
      <c r="K3">
        <f t="shared" ref="K3:K37" si="3">((H3-0.5)/(B3*C3*D3))-G3</f>
        <v>12401.722460318411</v>
      </c>
      <c r="L3">
        <f t="shared" ref="L3:L37" si="4">((I3-0.5)/(B3*C3*D3))-G3</f>
        <v>100729.99026984678</v>
      </c>
      <c r="N3">
        <f t="shared" ref="N3:N37" si="5">(12+H3)/B3</f>
        <v>7.5000000000000002E-6</v>
      </c>
      <c r="O3">
        <f t="shared" ref="O3:O37" si="6">(12+I3)/B3</f>
        <v>1.3499999999999999E-5</v>
      </c>
      <c r="P3">
        <f>(1/N3)/1000000</f>
        <v>0.13333333333333333</v>
      </c>
      <c r="Q3">
        <f t="shared" ref="Q3:Q37" si="7">(1/O3)/1000000</f>
        <v>7.407407407407407E-2</v>
      </c>
    </row>
    <row r="4" spans="1:17" x14ac:dyDescent="0.25">
      <c r="A4">
        <v>3</v>
      </c>
      <c r="B4">
        <f t="shared" si="0"/>
        <v>3000000</v>
      </c>
      <c r="C4">
        <f t="shared" si="1"/>
        <v>7.0000000000000001E-12</v>
      </c>
      <c r="D4">
        <f t="shared" si="2"/>
        <v>9.7040605278392338</v>
      </c>
      <c r="F4">
        <v>50000</v>
      </c>
      <c r="G4">
        <v>6000</v>
      </c>
      <c r="H4">
        <v>3</v>
      </c>
      <c r="I4">
        <v>15</v>
      </c>
      <c r="K4">
        <f t="shared" si="3"/>
        <v>6267.8149735456082</v>
      </c>
      <c r="L4">
        <f t="shared" si="4"/>
        <v>65153.326846564523</v>
      </c>
      <c r="N4">
        <f t="shared" si="5"/>
        <v>5.0000000000000004E-6</v>
      </c>
      <c r="O4">
        <f t="shared" si="6"/>
        <v>9.0000000000000002E-6</v>
      </c>
      <c r="P4">
        <f>(1/N4)/1000000</f>
        <v>0.19999999999999998</v>
      </c>
      <c r="Q4">
        <f t="shared" si="7"/>
        <v>0.1111111111111111</v>
      </c>
    </row>
    <row r="5" spans="1:17" x14ac:dyDescent="0.25">
      <c r="A5">
        <v>4</v>
      </c>
      <c r="B5">
        <f t="shared" si="0"/>
        <v>4000000</v>
      </c>
      <c r="C5">
        <f t="shared" si="1"/>
        <v>7.0000000000000001E-12</v>
      </c>
      <c r="D5">
        <f t="shared" si="2"/>
        <v>9.7040605278392338</v>
      </c>
      <c r="F5">
        <v>50000</v>
      </c>
      <c r="G5">
        <v>6000</v>
      </c>
      <c r="H5">
        <v>3</v>
      </c>
      <c r="I5">
        <v>15</v>
      </c>
      <c r="K5">
        <f t="shared" si="3"/>
        <v>3200.8612301592057</v>
      </c>
      <c r="L5">
        <f t="shared" si="4"/>
        <v>47364.995134923389</v>
      </c>
      <c r="N5">
        <f t="shared" si="5"/>
        <v>3.7500000000000001E-6</v>
      </c>
      <c r="O5">
        <f t="shared" si="6"/>
        <v>6.7499999999999997E-6</v>
      </c>
      <c r="P5">
        <f>(1/N5)/1000000</f>
        <v>0.26666666666666666</v>
      </c>
      <c r="Q5">
        <f t="shared" si="7"/>
        <v>0.14814814814814814</v>
      </c>
    </row>
    <row r="6" spans="1:17" x14ac:dyDescent="0.25">
      <c r="A6">
        <v>5</v>
      </c>
      <c r="B6">
        <f t="shared" si="0"/>
        <v>5000000</v>
      </c>
      <c r="C6">
        <f t="shared" si="1"/>
        <v>7.0000000000000001E-12</v>
      </c>
      <c r="D6">
        <f t="shared" si="2"/>
        <v>9.7040605278392338</v>
      </c>
      <c r="F6">
        <v>50000</v>
      </c>
      <c r="G6">
        <v>6000</v>
      </c>
      <c r="H6">
        <v>3</v>
      </c>
      <c r="I6">
        <v>15</v>
      </c>
      <c r="K6">
        <f t="shared" si="3"/>
        <v>1360.688984127366</v>
      </c>
      <c r="L6">
        <f t="shared" si="4"/>
        <v>36691.996107938721</v>
      </c>
      <c r="N6">
        <f t="shared" si="5"/>
        <v>3.0000000000000001E-6</v>
      </c>
      <c r="O6">
        <f t="shared" si="6"/>
        <v>5.4E-6</v>
      </c>
      <c r="P6">
        <f>(1/N6)/1000000</f>
        <v>0.33333333333333331</v>
      </c>
      <c r="Q6">
        <f t="shared" si="7"/>
        <v>0.1851851851851852</v>
      </c>
    </row>
    <row r="7" spans="1:17" x14ac:dyDescent="0.25">
      <c r="A7">
        <v>6</v>
      </c>
      <c r="B7">
        <f t="shared" si="0"/>
        <v>6000000</v>
      </c>
      <c r="C7">
        <f t="shared" si="1"/>
        <v>7.0000000000000001E-12</v>
      </c>
      <c r="D7">
        <f t="shared" si="2"/>
        <v>9.7040605278392338</v>
      </c>
      <c r="F7">
        <v>50000</v>
      </c>
      <c r="G7">
        <v>6000</v>
      </c>
      <c r="H7">
        <v>3</v>
      </c>
      <c r="I7">
        <v>15</v>
      </c>
      <c r="K7">
        <f t="shared" si="3"/>
        <v>133.90748677280408</v>
      </c>
      <c r="L7">
        <f t="shared" si="4"/>
        <v>29576.663423282262</v>
      </c>
      <c r="N7">
        <f t="shared" si="5"/>
        <v>2.5000000000000002E-6</v>
      </c>
      <c r="O7">
        <f t="shared" si="6"/>
        <v>4.5000000000000001E-6</v>
      </c>
      <c r="P7">
        <f>(1/N7)/1000000</f>
        <v>0.39999999999999997</v>
      </c>
      <c r="Q7">
        <f t="shared" si="7"/>
        <v>0.22222222222222221</v>
      </c>
    </row>
    <row r="8" spans="1:17" x14ac:dyDescent="0.25">
      <c r="A8">
        <v>7</v>
      </c>
      <c r="B8">
        <f t="shared" si="0"/>
        <v>7000000</v>
      </c>
      <c r="C8">
        <f t="shared" si="1"/>
        <v>7.0000000000000001E-12</v>
      </c>
      <c r="D8">
        <f t="shared" si="2"/>
        <v>9.7040605278392338</v>
      </c>
      <c r="F8">
        <v>50000</v>
      </c>
      <c r="G8">
        <v>6000</v>
      </c>
      <c r="H8">
        <v>3</v>
      </c>
      <c r="I8">
        <v>15</v>
      </c>
      <c r="K8">
        <f t="shared" si="3"/>
        <v>-742.36501133759612</v>
      </c>
      <c r="L8">
        <f t="shared" si="4"/>
        <v>24494.282934241939</v>
      </c>
      <c r="N8">
        <f t="shared" si="5"/>
        <v>2.1428571428571427E-6</v>
      </c>
      <c r="O8">
        <f t="shared" si="6"/>
        <v>3.857142857142857E-6</v>
      </c>
      <c r="P8">
        <f>(1/N8)/1000000</f>
        <v>0.46666666666666667</v>
      </c>
      <c r="Q8">
        <f t="shared" si="7"/>
        <v>0.25925925925925924</v>
      </c>
    </row>
    <row r="9" spans="1:17" x14ac:dyDescent="0.25">
      <c r="A9">
        <v>8</v>
      </c>
      <c r="B9">
        <f t="shared" si="0"/>
        <v>8000000</v>
      </c>
      <c r="C9">
        <f t="shared" si="1"/>
        <v>7.0000000000000001E-12</v>
      </c>
      <c r="D9">
        <f t="shared" si="2"/>
        <v>9.7040605278392338</v>
      </c>
      <c r="F9">
        <v>50000</v>
      </c>
      <c r="G9">
        <v>6000</v>
      </c>
      <c r="H9">
        <v>3</v>
      </c>
      <c r="I9">
        <v>15</v>
      </c>
      <c r="K9">
        <f t="shared" si="3"/>
        <v>-1399.5693849203972</v>
      </c>
      <c r="L9">
        <f t="shared" si="4"/>
        <v>20682.497567461694</v>
      </c>
      <c r="N9">
        <f t="shared" si="5"/>
        <v>1.875E-6</v>
      </c>
      <c r="O9">
        <f t="shared" si="6"/>
        <v>3.3749999999999999E-6</v>
      </c>
      <c r="P9">
        <f>(1/N9)/1000000</f>
        <v>0.53333333333333333</v>
      </c>
      <c r="Q9">
        <f t="shared" si="7"/>
        <v>0.29629629629629628</v>
      </c>
    </row>
    <row r="10" spans="1:17" x14ac:dyDescent="0.25">
      <c r="A10">
        <v>9</v>
      </c>
      <c r="B10">
        <f t="shared" si="0"/>
        <v>9000000</v>
      </c>
      <c r="C10">
        <f t="shared" si="1"/>
        <v>7.0000000000000001E-12</v>
      </c>
      <c r="D10">
        <f t="shared" si="2"/>
        <v>9.7040605278392338</v>
      </c>
      <c r="F10">
        <v>50000</v>
      </c>
      <c r="G10">
        <v>6000</v>
      </c>
      <c r="H10">
        <v>3</v>
      </c>
      <c r="I10">
        <v>15</v>
      </c>
      <c r="K10">
        <f t="shared" si="3"/>
        <v>-1910.7283421514639</v>
      </c>
      <c r="L10">
        <f t="shared" si="4"/>
        <v>17717.775615521507</v>
      </c>
      <c r="N10">
        <f t="shared" si="5"/>
        <v>1.6666666666666667E-6</v>
      </c>
      <c r="O10">
        <f t="shared" si="6"/>
        <v>3.0000000000000001E-6</v>
      </c>
      <c r="P10">
        <f>(1/N10)/1000000</f>
        <v>0.6</v>
      </c>
      <c r="Q10">
        <f t="shared" si="7"/>
        <v>0.33333333333333331</v>
      </c>
    </row>
    <row r="11" spans="1:17" x14ac:dyDescent="0.25">
      <c r="A11">
        <v>10</v>
      </c>
      <c r="B11">
        <f t="shared" si="0"/>
        <v>10000000</v>
      </c>
      <c r="C11">
        <f t="shared" si="1"/>
        <v>7.0000000000000001E-12</v>
      </c>
      <c r="D11">
        <f t="shared" si="2"/>
        <v>9.7040605278392338</v>
      </c>
      <c r="F11">
        <v>50000</v>
      </c>
      <c r="G11">
        <v>6000</v>
      </c>
      <c r="H11">
        <v>3</v>
      </c>
      <c r="I11">
        <v>15</v>
      </c>
      <c r="K11">
        <f t="shared" si="3"/>
        <v>-2319.655507936317</v>
      </c>
      <c r="L11">
        <f t="shared" si="4"/>
        <v>15345.998053969361</v>
      </c>
      <c r="N11">
        <f t="shared" si="5"/>
        <v>1.5E-6</v>
      </c>
      <c r="O11">
        <f t="shared" si="6"/>
        <v>2.7E-6</v>
      </c>
      <c r="P11">
        <f>(1/N11)/1000000</f>
        <v>0.66666666666666663</v>
      </c>
      <c r="Q11">
        <f t="shared" si="7"/>
        <v>0.37037037037037041</v>
      </c>
    </row>
    <row r="12" spans="1:17" x14ac:dyDescent="0.25">
      <c r="A12">
        <v>11</v>
      </c>
      <c r="B12">
        <f t="shared" si="0"/>
        <v>11000000</v>
      </c>
      <c r="C12">
        <f t="shared" si="1"/>
        <v>7.0000000000000001E-12</v>
      </c>
      <c r="D12">
        <f t="shared" si="2"/>
        <v>9.7040605278392338</v>
      </c>
      <c r="F12">
        <v>50000</v>
      </c>
      <c r="G12">
        <v>6000</v>
      </c>
      <c r="H12">
        <v>3</v>
      </c>
      <c r="I12">
        <v>15</v>
      </c>
      <c r="K12">
        <f t="shared" si="3"/>
        <v>-2654.2322799421067</v>
      </c>
      <c r="L12">
        <f t="shared" si="4"/>
        <v>13405.45277633578</v>
      </c>
      <c r="N12">
        <f t="shared" si="5"/>
        <v>1.3636363636363636E-6</v>
      </c>
      <c r="O12">
        <f t="shared" si="6"/>
        <v>2.4545454545454544E-6</v>
      </c>
      <c r="P12">
        <f>(1/N12)/1000000</f>
        <v>0.73333333333333339</v>
      </c>
      <c r="Q12">
        <f t="shared" si="7"/>
        <v>0.40740740740740744</v>
      </c>
    </row>
    <row r="13" spans="1:17" x14ac:dyDescent="0.25">
      <c r="A13">
        <v>12</v>
      </c>
      <c r="B13">
        <f t="shared" si="0"/>
        <v>12000000</v>
      </c>
      <c r="C13">
        <f t="shared" si="1"/>
        <v>7.0000000000000001E-12</v>
      </c>
      <c r="D13">
        <f t="shared" si="2"/>
        <v>9.7040605278392338</v>
      </c>
      <c r="F13">
        <v>50000</v>
      </c>
      <c r="G13">
        <v>6000</v>
      </c>
      <c r="H13">
        <v>3</v>
      </c>
      <c r="I13">
        <v>15</v>
      </c>
      <c r="K13">
        <f t="shared" si="3"/>
        <v>-2933.046256613598</v>
      </c>
      <c r="L13">
        <f t="shared" si="4"/>
        <v>11788.331711641131</v>
      </c>
      <c r="N13">
        <f t="shared" si="5"/>
        <v>1.2500000000000001E-6</v>
      </c>
      <c r="O13">
        <f t="shared" si="6"/>
        <v>2.2500000000000001E-6</v>
      </c>
      <c r="P13">
        <f>(1/N13)/1000000</f>
        <v>0.79999999999999993</v>
      </c>
      <c r="Q13">
        <f t="shared" si="7"/>
        <v>0.44444444444444442</v>
      </c>
    </row>
    <row r="14" spans="1:17" x14ac:dyDescent="0.25">
      <c r="A14">
        <v>13</v>
      </c>
      <c r="B14">
        <f t="shared" si="0"/>
        <v>13000000</v>
      </c>
      <c r="C14">
        <f t="shared" si="1"/>
        <v>7.0000000000000001E-12</v>
      </c>
      <c r="D14">
        <f t="shared" si="2"/>
        <v>9.7040605278392338</v>
      </c>
      <c r="F14">
        <v>50000</v>
      </c>
      <c r="G14">
        <v>6000</v>
      </c>
      <c r="H14">
        <v>3</v>
      </c>
      <c r="I14">
        <v>15</v>
      </c>
      <c r="K14">
        <f t="shared" si="3"/>
        <v>-3168.9657753356287</v>
      </c>
      <c r="L14">
        <f t="shared" si="4"/>
        <v>10419.998503053353</v>
      </c>
      <c r="N14">
        <f t="shared" si="5"/>
        <v>1.1538461538461538E-6</v>
      </c>
      <c r="O14">
        <f t="shared" si="6"/>
        <v>2.0769230769230768E-6</v>
      </c>
      <c r="P14">
        <f>(1/N14)/1000000</f>
        <v>0.86666666666666659</v>
      </c>
      <c r="Q14">
        <f t="shared" si="7"/>
        <v>0.48148148148148151</v>
      </c>
    </row>
    <row r="15" spans="1:17" x14ac:dyDescent="0.25">
      <c r="A15">
        <v>14</v>
      </c>
      <c r="B15">
        <f t="shared" si="0"/>
        <v>14000000</v>
      </c>
      <c r="C15">
        <f t="shared" si="1"/>
        <v>7.0000000000000001E-12</v>
      </c>
      <c r="D15">
        <f t="shared" si="2"/>
        <v>9.7040605278392338</v>
      </c>
      <c r="F15">
        <v>50000</v>
      </c>
      <c r="G15">
        <v>6000</v>
      </c>
      <c r="H15">
        <v>3</v>
      </c>
      <c r="I15">
        <v>15</v>
      </c>
      <c r="K15">
        <f t="shared" si="3"/>
        <v>-3371.1825056687981</v>
      </c>
      <c r="L15">
        <f t="shared" si="4"/>
        <v>9247.1414671209695</v>
      </c>
      <c r="N15">
        <f t="shared" si="5"/>
        <v>1.0714285714285714E-6</v>
      </c>
      <c r="O15">
        <f t="shared" si="6"/>
        <v>1.9285714285714285E-6</v>
      </c>
      <c r="P15">
        <f>(1/N15)/1000000</f>
        <v>0.93333333333333335</v>
      </c>
      <c r="Q15">
        <f t="shared" si="7"/>
        <v>0.51851851851851849</v>
      </c>
    </row>
    <row r="16" spans="1:17" x14ac:dyDescent="0.25">
      <c r="A16">
        <v>15</v>
      </c>
      <c r="B16">
        <f t="shared" si="0"/>
        <v>15000000</v>
      </c>
      <c r="C16">
        <f t="shared" si="1"/>
        <v>7.0000000000000001E-12</v>
      </c>
      <c r="D16">
        <f t="shared" si="2"/>
        <v>9.7040605278392338</v>
      </c>
      <c r="F16">
        <v>50000</v>
      </c>
      <c r="G16">
        <v>6000</v>
      </c>
      <c r="H16">
        <v>3</v>
      </c>
      <c r="I16">
        <v>15</v>
      </c>
      <c r="K16">
        <f t="shared" si="3"/>
        <v>-3546.4370052908785</v>
      </c>
      <c r="L16">
        <f t="shared" si="4"/>
        <v>8230.6653693129047</v>
      </c>
      <c r="N16">
        <f t="shared" si="5"/>
        <v>9.9999999999999995E-7</v>
      </c>
      <c r="O16">
        <f t="shared" si="6"/>
        <v>1.7999999999999999E-6</v>
      </c>
      <c r="P16">
        <f>(1/N16)/1000000</f>
        <v>1</v>
      </c>
      <c r="Q16">
        <f t="shared" si="7"/>
        <v>0.55555555555555558</v>
      </c>
    </row>
    <row r="17" spans="1:17" x14ac:dyDescent="0.25">
      <c r="A17">
        <v>16</v>
      </c>
      <c r="B17">
        <f t="shared" si="0"/>
        <v>16000000</v>
      </c>
      <c r="C17">
        <f t="shared" si="1"/>
        <v>7.0000000000000001E-12</v>
      </c>
      <c r="D17">
        <f t="shared" si="2"/>
        <v>9.7040605278392338</v>
      </c>
      <c r="F17">
        <v>50000</v>
      </c>
      <c r="G17">
        <v>6000</v>
      </c>
      <c r="H17">
        <v>3</v>
      </c>
      <c r="I17">
        <v>15</v>
      </c>
      <c r="K17">
        <f t="shared" si="3"/>
        <v>-3699.7846924601986</v>
      </c>
      <c r="L17">
        <f t="shared" si="4"/>
        <v>7341.2487837308472</v>
      </c>
      <c r="N17">
        <f t="shared" si="5"/>
        <v>9.3750000000000002E-7</v>
      </c>
      <c r="O17">
        <f t="shared" si="6"/>
        <v>1.6874999999999999E-6</v>
      </c>
      <c r="P17">
        <f>(1/N17)/1000000</f>
        <v>1.0666666666666667</v>
      </c>
      <c r="Q17">
        <f t="shared" si="7"/>
        <v>0.59259259259259256</v>
      </c>
    </row>
    <row r="18" spans="1:17" x14ac:dyDescent="0.25">
      <c r="A18">
        <v>17</v>
      </c>
      <c r="B18">
        <f t="shared" si="0"/>
        <v>17000000</v>
      </c>
      <c r="C18">
        <f t="shared" si="1"/>
        <v>7.0000000000000001E-12</v>
      </c>
      <c r="D18">
        <f t="shared" si="2"/>
        <v>9.7040605278392338</v>
      </c>
      <c r="F18">
        <v>50000</v>
      </c>
      <c r="G18">
        <v>6000</v>
      </c>
      <c r="H18">
        <v>3</v>
      </c>
      <c r="I18">
        <v>15</v>
      </c>
      <c r="K18">
        <f t="shared" si="3"/>
        <v>-3835.0914752566573</v>
      </c>
      <c r="L18">
        <f t="shared" si="4"/>
        <v>6556.469443511387</v>
      </c>
      <c r="N18">
        <f t="shared" si="5"/>
        <v>8.8235294117647062E-7</v>
      </c>
      <c r="O18">
        <f t="shared" si="6"/>
        <v>1.588235294117647E-6</v>
      </c>
      <c r="P18">
        <f>(1/N18)/1000000</f>
        <v>1.1333333333333333</v>
      </c>
      <c r="Q18">
        <f t="shared" si="7"/>
        <v>0.62962962962962965</v>
      </c>
    </row>
    <row r="19" spans="1:17" x14ac:dyDescent="0.25">
      <c r="A19">
        <v>18</v>
      </c>
      <c r="B19">
        <f t="shared" si="0"/>
        <v>18000000</v>
      </c>
      <c r="C19">
        <f t="shared" si="1"/>
        <v>7.0000000000000001E-12</v>
      </c>
      <c r="D19">
        <f t="shared" si="2"/>
        <v>9.7040605278392338</v>
      </c>
      <c r="F19">
        <v>50000</v>
      </c>
      <c r="G19">
        <v>6000</v>
      </c>
      <c r="H19">
        <v>3</v>
      </c>
      <c r="I19">
        <v>15</v>
      </c>
      <c r="K19">
        <f t="shared" si="3"/>
        <v>-3955.364171075732</v>
      </c>
      <c r="L19">
        <f t="shared" si="4"/>
        <v>5858.8878077607533</v>
      </c>
      <c r="N19">
        <f t="shared" si="5"/>
        <v>8.3333333333333333E-7</v>
      </c>
      <c r="O19">
        <f t="shared" si="6"/>
        <v>1.5E-6</v>
      </c>
      <c r="P19">
        <f>(1/N19)/1000000</f>
        <v>1.2</v>
      </c>
      <c r="Q19">
        <f t="shared" si="7"/>
        <v>0.66666666666666663</v>
      </c>
    </row>
    <row r="20" spans="1:17" x14ac:dyDescent="0.25">
      <c r="A20">
        <v>19</v>
      </c>
      <c r="B20">
        <f t="shared" si="0"/>
        <v>19000000</v>
      </c>
      <c r="C20">
        <f t="shared" si="1"/>
        <v>7.0000000000000001E-12</v>
      </c>
      <c r="D20">
        <f t="shared" si="2"/>
        <v>9.7040605278392338</v>
      </c>
      <c r="F20">
        <v>50000</v>
      </c>
      <c r="G20">
        <v>6000</v>
      </c>
      <c r="H20">
        <v>3</v>
      </c>
      <c r="I20">
        <v>15</v>
      </c>
      <c r="K20">
        <f t="shared" si="3"/>
        <v>-4062.9765831243776</v>
      </c>
      <c r="L20">
        <f t="shared" si="4"/>
        <v>5234.7358178786089</v>
      </c>
      <c r="N20">
        <f t="shared" si="5"/>
        <v>7.8947368421052629E-7</v>
      </c>
      <c r="O20">
        <f t="shared" si="6"/>
        <v>1.4210526315789473E-6</v>
      </c>
      <c r="P20">
        <f>(1/N20)/1000000</f>
        <v>1.2666666666666668</v>
      </c>
      <c r="Q20">
        <f t="shared" si="7"/>
        <v>0.70370370370370372</v>
      </c>
    </row>
    <row r="21" spans="1:17" x14ac:dyDescent="0.25">
      <c r="A21">
        <v>20</v>
      </c>
      <c r="B21">
        <f t="shared" si="0"/>
        <v>20000000</v>
      </c>
      <c r="C21">
        <f t="shared" si="1"/>
        <v>7.0000000000000001E-12</v>
      </c>
      <c r="D21">
        <f t="shared" si="2"/>
        <v>9.7040605278392338</v>
      </c>
      <c r="F21">
        <v>50000</v>
      </c>
      <c r="G21">
        <v>6000</v>
      </c>
      <c r="H21">
        <v>3</v>
      </c>
      <c r="I21">
        <v>15</v>
      </c>
      <c r="K21">
        <f t="shared" si="3"/>
        <v>-4159.8277539681585</v>
      </c>
      <c r="L21">
        <f t="shared" si="4"/>
        <v>4672.9990269846803</v>
      </c>
      <c r="N21">
        <f t="shared" si="5"/>
        <v>7.5000000000000002E-7</v>
      </c>
      <c r="O21">
        <f t="shared" si="6"/>
        <v>1.35E-6</v>
      </c>
      <c r="P21">
        <f>(1/N21)/1000000</f>
        <v>1.3333333333333333</v>
      </c>
      <c r="Q21">
        <f t="shared" si="7"/>
        <v>0.74074074074074081</v>
      </c>
    </row>
    <row r="22" spans="1:17" x14ac:dyDescent="0.25">
      <c r="A22">
        <v>21</v>
      </c>
      <c r="B22">
        <f t="shared" si="0"/>
        <v>21000000</v>
      </c>
      <c r="C22">
        <f t="shared" si="1"/>
        <v>7.0000000000000001E-12</v>
      </c>
      <c r="D22">
        <f t="shared" si="2"/>
        <v>9.7040605278392338</v>
      </c>
      <c r="F22">
        <v>50000</v>
      </c>
      <c r="G22">
        <v>6000</v>
      </c>
      <c r="H22">
        <v>3</v>
      </c>
      <c r="I22">
        <v>15</v>
      </c>
      <c r="K22">
        <f t="shared" si="3"/>
        <v>-4247.4550037791987</v>
      </c>
      <c r="L22">
        <f t="shared" si="4"/>
        <v>4164.760978080647</v>
      </c>
      <c r="N22">
        <f t="shared" si="5"/>
        <v>7.1428571428571431E-7</v>
      </c>
      <c r="O22">
        <f t="shared" si="6"/>
        <v>1.2857142857142858E-6</v>
      </c>
      <c r="P22">
        <f>(1/N22)/1000000</f>
        <v>1.4</v>
      </c>
      <c r="Q22">
        <f t="shared" si="7"/>
        <v>0.77777777777777779</v>
      </c>
    </row>
    <row r="23" spans="1:17" x14ac:dyDescent="0.25">
      <c r="A23">
        <v>22</v>
      </c>
      <c r="B23">
        <f t="shared" si="0"/>
        <v>22000000</v>
      </c>
      <c r="C23">
        <f t="shared" si="1"/>
        <v>7.0000000000000001E-12</v>
      </c>
      <c r="D23">
        <f t="shared" si="2"/>
        <v>9.7040605278392338</v>
      </c>
      <c r="F23">
        <v>50000</v>
      </c>
      <c r="G23">
        <v>6000</v>
      </c>
      <c r="H23">
        <v>3</v>
      </c>
      <c r="I23">
        <v>15</v>
      </c>
      <c r="K23">
        <f t="shared" si="3"/>
        <v>-4327.1161399710536</v>
      </c>
      <c r="L23">
        <f t="shared" si="4"/>
        <v>3702.72638816789</v>
      </c>
      <c r="N23">
        <f t="shared" si="5"/>
        <v>6.8181818181818181E-7</v>
      </c>
      <c r="O23">
        <f t="shared" si="6"/>
        <v>1.2272727272727272E-6</v>
      </c>
      <c r="P23">
        <f>(1/N23)/1000000</f>
        <v>1.4666666666666668</v>
      </c>
      <c r="Q23">
        <f t="shared" si="7"/>
        <v>0.81481481481481488</v>
      </c>
    </row>
    <row r="24" spans="1:17" x14ac:dyDescent="0.25">
      <c r="A24">
        <v>23</v>
      </c>
      <c r="B24">
        <f t="shared" si="0"/>
        <v>23000000</v>
      </c>
      <c r="C24">
        <f t="shared" si="1"/>
        <v>7.0000000000000001E-12</v>
      </c>
      <c r="D24">
        <f t="shared" si="2"/>
        <v>9.7040605278392338</v>
      </c>
      <c r="F24">
        <v>50000</v>
      </c>
      <c r="G24">
        <v>6000</v>
      </c>
      <c r="H24">
        <v>3</v>
      </c>
      <c r="I24">
        <v>15</v>
      </c>
      <c r="K24">
        <f t="shared" si="3"/>
        <v>-4399.8502208418777</v>
      </c>
      <c r="L24">
        <f t="shared" si="4"/>
        <v>3280.8687191171102</v>
      </c>
      <c r="N24">
        <f t="shared" si="5"/>
        <v>6.5217391304347831E-7</v>
      </c>
      <c r="O24">
        <f t="shared" si="6"/>
        <v>1.1739130434782609E-6</v>
      </c>
      <c r="P24">
        <f>(1/N24)/1000000</f>
        <v>1.5333333333333332</v>
      </c>
      <c r="Q24">
        <f t="shared" si="7"/>
        <v>0.85185185185185175</v>
      </c>
    </row>
    <row r="25" spans="1:17" x14ac:dyDescent="0.25">
      <c r="A25">
        <v>24</v>
      </c>
      <c r="B25">
        <f t="shared" si="0"/>
        <v>24000000</v>
      </c>
      <c r="C25">
        <f t="shared" si="1"/>
        <v>7.0000000000000001E-12</v>
      </c>
      <c r="D25">
        <f t="shared" si="2"/>
        <v>9.7040605278392338</v>
      </c>
      <c r="F25">
        <v>50000</v>
      </c>
      <c r="G25">
        <v>6000</v>
      </c>
      <c r="H25">
        <v>3</v>
      </c>
      <c r="I25">
        <v>15</v>
      </c>
      <c r="K25">
        <f t="shared" si="3"/>
        <v>-4466.5231283067988</v>
      </c>
      <c r="L25">
        <f t="shared" si="4"/>
        <v>2894.1658558205654</v>
      </c>
      <c r="N25">
        <f t="shared" si="5"/>
        <v>6.2500000000000005E-7</v>
      </c>
      <c r="O25">
        <f t="shared" si="6"/>
        <v>1.125E-6</v>
      </c>
      <c r="P25">
        <f>(1/N25)/1000000</f>
        <v>1.5999999999999999</v>
      </c>
      <c r="Q25">
        <f t="shared" si="7"/>
        <v>0.88888888888888884</v>
      </c>
    </row>
    <row r="26" spans="1:17" x14ac:dyDescent="0.25">
      <c r="A26">
        <v>25</v>
      </c>
      <c r="B26">
        <f t="shared" si="0"/>
        <v>25000000</v>
      </c>
      <c r="C26">
        <f t="shared" si="1"/>
        <v>7.0000000000000001E-12</v>
      </c>
      <c r="D26">
        <f t="shared" si="2"/>
        <v>9.7040605278392338</v>
      </c>
      <c r="F26">
        <v>50000</v>
      </c>
      <c r="G26">
        <v>6000</v>
      </c>
      <c r="H26">
        <v>3</v>
      </c>
      <c r="I26">
        <v>15</v>
      </c>
      <c r="K26">
        <f t="shared" si="3"/>
        <v>-4527.8622031745272</v>
      </c>
      <c r="L26">
        <f t="shared" si="4"/>
        <v>2538.3992215877424</v>
      </c>
      <c r="N26">
        <f t="shared" si="5"/>
        <v>5.9999999999999997E-7</v>
      </c>
      <c r="O26">
        <f t="shared" si="6"/>
        <v>1.08E-6</v>
      </c>
      <c r="P26">
        <f>(1/N26)/1000000</f>
        <v>1.6666666666666667</v>
      </c>
      <c r="Q26">
        <f t="shared" si="7"/>
        <v>0.92592592592592582</v>
      </c>
    </row>
    <row r="27" spans="1:17" x14ac:dyDescent="0.25">
      <c r="A27">
        <v>26</v>
      </c>
      <c r="B27">
        <f t="shared" si="0"/>
        <v>26000000</v>
      </c>
      <c r="C27">
        <f t="shared" si="1"/>
        <v>7.0000000000000001E-12</v>
      </c>
      <c r="D27">
        <f t="shared" si="2"/>
        <v>9.7040605278392338</v>
      </c>
      <c r="F27">
        <v>50000</v>
      </c>
      <c r="G27">
        <v>6000</v>
      </c>
      <c r="H27">
        <v>3</v>
      </c>
      <c r="I27">
        <v>15</v>
      </c>
      <c r="K27">
        <f t="shared" si="3"/>
        <v>-4584.4828876678148</v>
      </c>
      <c r="L27">
        <f t="shared" si="4"/>
        <v>2209.9992515266767</v>
      </c>
      <c r="N27">
        <f t="shared" si="5"/>
        <v>5.7692307692307691E-7</v>
      </c>
      <c r="O27">
        <f t="shared" si="6"/>
        <v>1.0384615384615384E-6</v>
      </c>
      <c r="P27">
        <f>(1/N27)/1000000</f>
        <v>1.7333333333333332</v>
      </c>
      <c r="Q27">
        <f t="shared" si="7"/>
        <v>0.96296296296296302</v>
      </c>
    </row>
    <row r="28" spans="1:17" x14ac:dyDescent="0.25">
      <c r="A28">
        <v>27</v>
      </c>
      <c r="B28">
        <f t="shared" si="0"/>
        <v>27000000</v>
      </c>
      <c r="C28">
        <f t="shared" si="1"/>
        <v>7.0000000000000001E-12</v>
      </c>
      <c r="D28">
        <f t="shared" si="2"/>
        <v>9.7040605278392338</v>
      </c>
      <c r="F28">
        <v>50000</v>
      </c>
      <c r="G28">
        <v>6000</v>
      </c>
      <c r="H28">
        <v>3</v>
      </c>
      <c r="I28">
        <v>15</v>
      </c>
      <c r="K28">
        <f t="shared" si="3"/>
        <v>-4636.9094473838213</v>
      </c>
      <c r="L28">
        <f t="shared" si="4"/>
        <v>1905.9252051738358</v>
      </c>
      <c r="N28">
        <f t="shared" si="5"/>
        <v>5.5555555555555552E-7</v>
      </c>
      <c r="O28">
        <f t="shared" si="6"/>
        <v>9.9999999999999995E-7</v>
      </c>
      <c r="P28">
        <f>(1/N28)/1000000</f>
        <v>1.8000000000000003</v>
      </c>
      <c r="Q28">
        <f t="shared" si="7"/>
        <v>1</v>
      </c>
    </row>
    <row r="29" spans="1:17" x14ac:dyDescent="0.25">
      <c r="A29">
        <v>28</v>
      </c>
      <c r="B29">
        <f t="shared" si="0"/>
        <v>28000000</v>
      </c>
      <c r="C29">
        <f t="shared" si="1"/>
        <v>7.0000000000000001E-12</v>
      </c>
      <c r="D29">
        <f t="shared" si="2"/>
        <v>9.7040605278392338</v>
      </c>
      <c r="F29">
        <v>50000</v>
      </c>
      <c r="G29">
        <v>6000</v>
      </c>
      <c r="H29">
        <v>3</v>
      </c>
      <c r="I29">
        <v>15</v>
      </c>
      <c r="K29">
        <f t="shared" si="3"/>
        <v>-4685.5912528343988</v>
      </c>
      <c r="L29">
        <f t="shared" si="4"/>
        <v>1623.5707335604848</v>
      </c>
      <c r="N29">
        <f t="shared" si="5"/>
        <v>5.3571428571428568E-7</v>
      </c>
      <c r="O29">
        <f t="shared" si="6"/>
        <v>9.6428571428571425E-7</v>
      </c>
      <c r="P29">
        <f>(1/N29)/1000000</f>
        <v>1.8666666666666667</v>
      </c>
      <c r="Q29">
        <f t="shared" si="7"/>
        <v>1.037037037037037</v>
      </c>
    </row>
    <row r="30" spans="1:17" x14ac:dyDescent="0.25">
      <c r="A30">
        <v>29</v>
      </c>
      <c r="B30">
        <f t="shared" si="0"/>
        <v>29000000</v>
      </c>
      <c r="C30">
        <f t="shared" si="1"/>
        <v>7.0000000000000001E-12</v>
      </c>
      <c r="D30">
        <f t="shared" si="2"/>
        <v>9.7040605278392338</v>
      </c>
      <c r="F30">
        <v>50000</v>
      </c>
      <c r="G30">
        <v>6000</v>
      </c>
      <c r="H30">
        <v>3</v>
      </c>
      <c r="I30">
        <v>15</v>
      </c>
      <c r="K30">
        <f t="shared" si="3"/>
        <v>-4730.9156923918335</v>
      </c>
      <c r="L30">
        <f t="shared" si="4"/>
        <v>1360.6889841273651</v>
      </c>
      <c r="N30">
        <f t="shared" si="5"/>
        <v>5.1724137931034479E-7</v>
      </c>
      <c r="O30">
        <f t="shared" si="6"/>
        <v>9.3103448275862071E-7</v>
      </c>
      <c r="P30">
        <f>(1/N30)/1000000</f>
        <v>1.9333333333333336</v>
      </c>
      <c r="Q30">
        <f t="shared" si="7"/>
        <v>1.0740740740740742</v>
      </c>
    </row>
    <row r="31" spans="1:17" x14ac:dyDescent="0.25">
      <c r="A31">
        <v>30</v>
      </c>
      <c r="B31">
        <f t="shared" si="0"/>
        <v>30000000</v>
      </c>
      <c r="C31">
        <f t="shared" si="1"/>
        <v>7.0000000000000001E-12</v>
      </c>
      <c r="D31">
        <f t="shared" si="2"/>
        <v>9.7040605278392338</v>
      </c>
      <c r="F31">
        <v>50000</v>
      </c>
      <c r="G31">
        <v>6000</v>
      </c>
      <c r="H31">
        <v>3</v>
      </c>
      <c r="I31">
        <v>15</v>
      </c>
      <c r="K31">
        <f t="shared" si="3"/>
        <v>-4773.218502645439</v>
      </c>
      <c r="L31">
        <f t="shared" si="4"/>
        <v>1115.3326846564523</v>
      </c>
      <c r="N31">
        <f t="shared" si="5"/>
        <v>4.9999999999999998E-7</v>
      </c>
      <c r="O31">
        <f t="shared" si="6"/>
        <v>8.9999999999999996E-7</v>
      </c>
      <c r="P31">
        <f>(1/N31)/1000000</f>
        <v>2</v>
      </c>
      <c r="Q31">
        <f t="shared" si="7"/>
        <v>1.1111111111111112</v>
      </c>
    </row>
    <row r="32" spans="1:17" x14ac:dyDescent="0.25">
      <c r="A32">
        <v>31</v>
      </c>
      <c r="B32">
        <f t="shared" si="0"/>
        <v>31000000</v>
      </c>
      <c r="C32">
        <f t="shared" si="1"/>
        <v>7.0000000000000001E-12</v>
      </c>
      <c r="D32">
        <f t="shared" si="2"/>
        <v>9.7040605278392338</v>
      </c>
      <c r="F32">
        <v>50000</v>
      </c>
      <c r="G32">
        <v>6000</v>
      </c>
      <c r="H32">
        <v>3</v>
      </c>
      <c r="I32">
        <v>15</v>
      </c>
      <c r="K32">
        <f t="shared" si="3"/>
        <v>-4812.7920993342959</v>
      </c>
      <c r="L32">
        <f t="shared" si="4"/>
        <v>885.80582386108381</v>
      </c>
      <c r="N32">
        <f t="shared" si="5"/>
        <v>4.838709677419355E-7</v>
      </c>
      <c r="O32">
        <f t="shared" si="6"/>
        <v>8.7096774193548392E-7</v>
      </c>
      <c r="P32">
        <f>(1/N32)/1000000</f>
        <v>2.0666666666666664</v>
      </c>
      <c r="Q32">
        <f t="shared" si="7"/>
        <v>1.1481481481481481</v>
      </c>
    </row>
    <row r="33" spans="1:17" x14ac:dyDescent="0.25">
      <c r="A33">
        <v>32</v>
      </c>
      <c r="B33">
        <f t="shared" si="0"/>
        <v>32000000</v>
      </c>
      <c r="C33">
        <f t="shared" si="1"/>
        <v>7.0000000000000001E-12</v>
      </c>
      <c r="D33">
        <f t="shared" si="2"/>
        <v>9.7040605278392338</v>
      </c>
      <c r="F33">
        <v>50000</v>
      </c>
      <c r="G33">
        <v>6000</v>
      </c>
      <c r="H33">
        <v>3</v>
      </c>
      <c r="I33">
        <v>15</v>
      </c>
      <c r="K33">
        <f t="shared" si="3"/>
        <v>-4849.8923462300991</v>
      </c>
      <c r="L33">
        <f t="shared" si="4"/>
        <v>670.6243918654236</v>
      </c>
      <c r="N33">
        <f t="shared" si="5"/>
        <v>4.6875000000000001E-7</v>
      </c>
      <c r="O33">
        <f t="shared" si="6"/>
        <v>8.4374999999999997E-7</v>
      </c>
      <c r="P33">
        <f>(1/N33)/1000000</f>
        <v>2.1333333333333333</v>
      </c>
      <c r="Q33">
        <f t="shared" si="7"/>
        <v>1.1851851851851851</v>
      </c>
    </row>
    <row r="34" spans="1:17" x14ac:dyDescent="0.25">
      <c r="A34">
        <v>33</v>
      </c>
      <c r="B34">
        <f t="shared" si="0"/>
        <v>33000000</v>
      </c>
      <c r="C34">
        <f t="shared" si="1"/>
        <v>7.0000000000000001E-12</v>
      </c>
      <c r="D34">
        <f t="shared" si="2"/>
        <v>9.7040605278392338</v>
      </c>
      <c r="F34">
        <v>50000</v>
      </c>
      <c r="G34">
        <v>6000</v>
      </c>
      <c r="H34">
        <v>3</v>
      </c>
      <c r="I34">
        <v>15</v>
      </c>
      <c r="K34">
        <f t="shared" si="3"/>
        <v>-4884.7440933140351</v>
      </c>
      <c r="L34">
        <f t="shared" si="4"/>
        <v>468.48425877859336</v>
      </c>
      <c r="N34">
        <f t="shared" si="5"/>
        <v>4.5454545454545452E-7</v>
      </c>
      <c r="O34">
        <f t="shared" si="6"/>
        <v>8.1818181818181823E-7</v>
      </c>
      <c r="P34">
        <f>(1/N34)/1000000</f>
        <v>2.2000000000000002</v>
      </c>
      <c r="Q34">
        <f t="shared" si="7"/>
        <v>1.2222222222222223</v>
      </c>
    </row>
    <row r="35" spans="1:17" x14ac:dyDescent="0.25">
      <c r="A35">
        <v>34</v>
      </c>
      <c r="B35">
        <f t="shared" si="0"/>
        <v>34000000</v>
      </c>
      <c r="C35">
        <f t="shared" si="1"/>
        <v>7.0000000000000001E-12</v>
      </c>
      <c r="D35">
        <f t="shared" si="2"/>
        <v>9.7040605278392338</v>
      </c>
      <c r="F35">
        <v>50000</v>
      </c>
      <c r="G35">
        <v>6000</v>
      </c>
      <c r="H35">
        <v>3</v>
      </c>
      <c r="I35">
        <v>15</v>
      </c>
      <c r="K35">
        <f t="shared" si="3"/>
        <v>-4917.5457376283284</v>
      </c>
      <c r="L35">
        <f t="shared" si="4"/>
        <v>278.2347217556935</v>
      </c>
      <c r="N35">
        <f t="shared" si="5"/>
        <v>4.4117647058823531E-7</v>
      </c>
      <c r="O35">
        <f t="shared" si="6"/>
        <v>7.9411764705882348E-7</v>
      </c>
      <c r="P35">
        <f>(1/N35)/1000000</f>
        <v>2.2666666666666666</v>
      </c>
      <c r="Q35">
        <f t="shared" si="7"/>
        <v>1.2592592592592593</v>
      </c>
    </row>
    <row r="36" spans="1:17" x14ac:dyDescent="0.25">
      <c r="A36">
        <v>35</v>
      </c>
      <c r="B36">
        <f t="shared" si="0"/>
        <v>35000000</v>
      </c>
      <c r="C36">
        <f t="shared" si="1"/>
        <v>7.0000000000000001E-12</v>
      </c>
      <c r="D36">
        <f t="shared" si="2"/>
        <v>9.7040605278392338</v>
      </c>
      <c r="F36">
        <v>50000</v>
      </c>
      <c r="G36">
        <v>6000</v>
      </c>
      <c r="H36">
        <v>3</v>
      </c>
      <c r="I36">
        <v>15</v>
      </c>
      <c r="K36">
        <f t="shared" si="3"/>
        <v>-4948.4730022675194</v>
      </c>
      <c r="L36">
        <f t="shared" si="4"/>
        <v>98.856586848388361</v>
      </c>
      <c r="N36">
        <f t="shared" si="5"/>
        <v>4.2857142857142857E-7</v>
      </c>
      <c r="O36">
        <f t="shared" si="6"/>
        <v>7.7142857142857138E-7</v>
      </c>
      <c r="P36">
        <f>(1/N36)/1000000</f>
        <v>2.3333333333333335</v>
      </c>
      <c r="Q36">
        <f t="shared" si="7"/>
        <v>1.2962962962962965</v>
      </c>
    </row>
    <row r="37" spans="1:17" x14ac:dyDescent="0.25">
      <c r="A37">
        <v>36</v>
      </c>
      <c r="B37">
        <f t="shared" si="0"/>
        <v>36000000</v>
      </c>
      <c r="C37">
        <f t="shared" si="1"/>
        <v>7.0000000000000001E-12</v>
      </c>
      <c r="D37">
        <f t="shared" si="2"/>
        <v>9.7040605278392338</v>
      </c>
      <c r="F37">
        <v>50000</v>
      </c>
      <c r="G37">
        <v>6000</v>
      </c>
      <c r="H37">
        <v>3</v>
      </c>
      <c r="I37">
        <v>15</v>
      </c>
      <c r="K37">
        <f t="shared" si="3"/>
        <v>-4977.6820855378664</v>
      </c>
      <c r="L37">
        <f t="shared" si="4"/>
        <v>-70.556096119623362</v>
      </c>
      <c r="N37">
        <f t="shared" si="5"/>
        <v>4.1666666666666667E-7</v>
      </c>
      <c r="O37">
        <f t="shared" si="6"/>
        <v>7.5000000000000002E-7</v>
      </c>
      <c r="P37">
        <f>(1/N37)/1000000</f>
        <v>2.4</v>
      </c>
      <c r="Q37">
        <f t="shared" si="7"/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2016-03-30T01:13:31Z</dcterms:created>
  <dcterms:modified xsi:type="dcterms:W3CDTF">2016-03-30T05:55:27Z</dcterms:modified>
</cp:coreProperties>
</file>