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800" windowHeight="16440" tabRatio="500" activeTab="4"/>
  </bookViews>
  <sheets>
    <sheet name="Sheet1" sheetId="1" r:id="rId1"/>
    <sheet name="Sheet2" sheetId="2" r:id="rId2"/>
    <sheet name="Sheet3" sheetId="3" r:id="rId3"/>
    <sheet name="Sheet4" sheetId="6" r:id="rId4"/>
    <sheet name="Sheet5" sheetId="7" r:id="rId5"/>
    <sheet name="Sheet6" sheetId="5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5" l="1"/>
  <c r="B8" i="5"/>
  <c r="D8" i="5"/>
  <c r="C7" i="5"/>
  <c r="B7" i="5"/>
  <c r="D7" i="5"/>
  <c r="C6" i="5"/>
  <c r="B6" i="5"/>
  <c r="D6" i="5"/>
  <c r="C5" i="5"/>
  <c r="B5" i="5"/>
  <c r="D5" i="5"/>
  <c r="C4" i="5"/>
  <c r="B4" i="5"/>
  <c r="D4" i="5"/>
  <c r="C3" i="5"/>
  <c r="B3" i="5"/>
  <c r="D3" i="5"/>
  <c r="C43" i="2"/>
  <c r="B43" i="2"/>
  <c r="D43" i="2"/>
  <c r="C42" i="2"/>
  <c r="B42" i="2"/>
  <c r="D42" i="2"/>
  <c r="C41" i="2"/>
  <c r="B41" i="2"/>
  <c r="D41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6" i="2"/>
  <c r="C38" i="2"/>
  <c r="C40" i="2"/>
  <c r="B8" i="2"/>
  <c r="B10" i="2"/>
  <c r="B12" i="2"/>
  <c r="B14" i="2"/>
  <c r="B16" i="2"/>
  <c r="B18" i="2"/>
  <c r="B20" i="2"/>
  <c r="B22" i="2"/>
  <c r="B24" i="2"/>
  <c r="B26" i="2"/>
  <c r="B28" i="2"/>
  <c r="B30" i="2"/>
  <c r="B32" i="2"/>
  <c r="B34" i="2"/>
  <c r="B36" i="2"/>
  <c r="B38" i="2"/>
  <c r="B40" i="2"/>
  <c r="D40" i="2"/>
  <c r="C7" i="2"/>
  <c r="C9" i="2"/>
  <c r="C11" i="2"/>
  <c r="C13" i="2"/>
  <c r="C15" i="2"/>
  <c r="C17" i="2"/>
  <c r="C19" i="2"/>
  <c r="C21" i="2"/>
  <c r="C23" i="2"/>
  <c r="C25" i="2"/>
  <c r="C27" i="2"/>
  <c r="C29" i="2"/>
  <c r="C31" i="2"/>
  <c r="C33" i="2"/>
  <c r="C35" i="2"/>
  <c r="C37" i="2"/>
  <c r="C39" i="2"/>
  <c r="B7" i="2"/>
  <c r="B9" i="2"/>
  <c r="B11" i="2"/>
  <c r="B13" i="2"/>
  <c r="B15" i="2"/>
  <c r="B17" i="2"/>
  <c r="B19" i="2"/>
  <c r="B21" i="2"/>
  <c r="B23" i="2"/>
  <c r="B25" i="2"/>
  <c r="B27" i="2"/>
  <c r="B29" i="2"/>
  <c r="B31" i="2"/>
  <c r="B33" i="2"/>
  <c r="B35" i="2"/>
  <c r="B37" i="2"/>
  <c r="B39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C6" i="2"/>
  <c r="B6" i="2"/>
  <c r="D6" i="2"/>
  <c r="C5" i="2"/>
  <c r="B5" i="2"/>
  <c r="D5" i="2"/>
  <c r="C4" i="2"/>
  <c r="B4" i="2"/>
  <c r="D4" i="2"/>
  <c r="C3" i="2"/>
  <c r="B3" i="2"/>
  <c r="D3" i="2"/>
  <c r="C4" i="1"/>
  <c r="C5" i="1"/>
  <c r="C6" i="1"/>
  <c r="C7" i="1"/>
  <c r="C8" i="1"/>
  <c r="C3" i="1"/>
  <c r="B4" i="1"/>
  <c r="B5" i="1"/>
  <c r="B6" i="1"/>
  <c r="B7" i="1"/>
  <c r="B8" i="1"/>
  <c r="B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<sst xmlns="http://schemas.openxmlformats.org/spreadsheetml/2006/main" count="166" uniqueCount="28">
  <si>
    <t>Idle</t>
  </si>
  <si>
    <t>State</t>
  </si>
  <si>
    <t>Write</t>
  </si>
  <si>
    <t>Wait</t>
  </si>
  <si>
    <t>Verify</t>
  </si>
  <si>
    <t>Total</t>
  </si>
  <si>
    <t>Delta</t>
  </si>
  <si>
    <t>EEPROM Write Energy Consumption</t>
  </si>
  <si>
    <t>Static</t>
  </si>
  <si>
    <t>IODVS</t>
  </si>
  <si>
    <t>inEnergy</t>
  </si>
  <si>
    <t>=</t>
  </si>
  <si>
    <t>outEnergy</t>
  </si>
  <si>
    <t>inEnergyDelta</t>
  </si>
  <si>
    <t>outEnergyDelta</t>
  </si>
  <si>
    <t>SerialFlash Read/Modify/Write Energy Consumption</t>
  </si>
  <si>
    <t>HIH6130 Measure/Read Energy Consumption</t>
  </si>
  <si>
    <t>Reading</t>
  </si>
  <si>
    <t>Waiting</t>
  </si>
  <si>
    <t>Command</t>
  </si>
  <si>
    <t>Erase</t>
  </si>
  <si>
    <t>Writing</t>
  </si>
  <si>
    <t>Total Write</t>
  </si>
  <si>
    <t>Total Wait</t>
  </si>
  <si>
    <t>NaN</t>
  </si>
  <si>
    <t>Sandisk SDCard Read/Modify/Write Energy Consumption</t>
  </si>
  <si>
    <t>Lexar SDCard Read/Modify/Write Energy Consumption</t>
  </si>
  <si>
    <t>SwissBit SDCard Read/Modify/Write 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</si>
</sst>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3" fillId="0" borderId="0" xfId="0" applyFont="1"/>
    <xf numFmtId="10" fontId="3" fillId="0" borderId="0" xfId="0" applyNumberFormat="1" applyFont="1"/>
    <xf numFmtId="2" fontId="0" fillId="0" borderId="0" xfId="0" applyNumberFormat="1"/>
    <xf numFmtId="2" fontId="3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70" zoomScaleNormal="70" workbookViewId="0">
      <selection activeCell="R1" sqref="R1:V1048576"/>
    </sheetView>
  </sheetViews>
  <sheetFormatPr defaultColWidth="11" defaultRowHeight="15.75"/>
  <cols>
    <col min="1" max="1" width="8" customWidth="1"/>
    <col min="2" max="3" width="9.5" customWidth="1"/>
    <col min="4" max="4" width="9.875" customWidth="1"/>
  </cols>
  <sheetData>
    <row r="1" spans="1:17">
      <c r="A1" t="s">
        <v>7</v>
      </c>
    </row>
    <row r="2" spans="1:17">
      <c r="A2" t="s">
        <v>1</v>
      </c>
      <c r="B2" t="s">
        <v>8</v>
      </c>
      <c r="C2" t="s">
        <v>9</v>
      </c>
      <c r="D2" t="s">
        <v>6</v>
      </c>
    </row>
    <row r="3" spans="1:17">
      <c r="A3" t="s">
        <v>0</v>
      </c>
      <c r="B3">
        <f>B23</f>
        <v>10.240399999999999</v>
      </c>
      <c r="C3">
        <f>D23</f>
        <v>3.4906000000000001</v>
      </c>
      <c r="D3" s="1">
        <f>(C3-B3)/(ABS(B3))</f>
        <v>-0.65913440881215568</v>
      </c>
    </row>
    <row r="4" spans="1:17">
      <c r="A4" t="s">
        <v>2</v>
      </c>
      <c r="B4">
        <f>B24</f>
        <v>13.7919</v>
      </c>
      <c r="C4">
        <f>D24</f>
        <v>17.855799999999999</v>
      </c>
      <c r="D4" s="1">
        <f>(C4-B4)/(ABS(B4))</f>
        <v>0.29465845895054332</v>
      </c>
      <c r="Q4" s="1"/>
    </row>
    <row r="5" spans="1:17">
      <c r="A5" t="s">
        <v>3</v>
      </c>
      <c r="B5">
        <f>B25</f>
        <v>64.591300000000004</v>
      </c>
      <c r="C5">
        <f>D25</f>
        <v>33.719000000000001</v>
      </c>
      <c r="D5" s="1">
        <f>(C5-B5)/(ABS(B5))</f>
        <v>-0.47796375053606294</v>
      </c>
      <c r="Q5" s="1"/>
    </row>
    <row r="6" spans="1:17">
      <c r="A6" t="s">
        <v>4</v>
      </c>
      <c r="B6">
        <f>B26</f>
        <v>17.584</v>
      </c>
      <c r="C6">
        <f>D26</f>
        <v>17.404299999999999</v>
      </c>
      <c r="D6" s="1">
        <f>(C6-B6)/(ABS(B6))</f>
        <v>-1.0219517743403118E-2</v>
      </c>
      <c r="Q6" s="1"/>
    </row>
    <row r="7" spans="1:17">
      <c r="A7" t="s">
        <v>0</v>
      </c>
      <c r="B7">
        <f>B27</f>
        <v>8.8134999999999994</v>
      </c>
      <c r="C7">
        <f>D27</f>
        <v>7.9698000000000002</v>
      </c>
      <c r="D7" s="1">
        <f>(C7-B7)/(ABS(B7))</f>
        <v>-9.5728144324048248E-2</v>
      </c>
      <c r="Q7" s="1"/>
    </row>
    <row r="8" spans="1:17">
      <c r="A8" s="2" t="s">
        <v>5</v>
      </c>
      <c r="B8" s="2">
        <f>B28</f>
        <v>115.0211</v>
      </c>
      <c r="C8" s="2">
        <f>D28</f>
        <v>80.439599999999999</v>
      </c>
      <c r="D8" s="3">
        <f>(C8-B8)/(ABS(B8))</f>
        <v>-0.30065353226494967</v>
      </c>
      <c r="Q8" s="1"/>
    </row>
    <row r="10" spans="1:17">
      <c r="Q10" s="1"/>
    </row>
    <row r="11" spans="1:17">
      <c r="A11" t="s">
        <v>10</v>
      </c>
      <c r="B11" t="s">
        <v>11</v>
      </c>
    </row>
    <row r="13" spans="1:17">
      <c r="B13">
        <v>7.4358000000000004</v>
      </c>
      <c r="C13">
        <v>3.5394000000000001</v>
      </c>
      <c r="D13">
        <v>1.5143</v>
      </c>
      <c r="E13">
        <v>0.66859999999999997</v>
      </c>
    </row>
    <row r="14" spans="1:17">
      <c r="B14">
        <v>10.621</v>
      </c>
      <c r="C14">
        <v>20.614899999999999</v>
      </c>
      <c r="D14">
        <v>27.640599999999999</v>
      </c>
      <c r="E14">
        <v>28.4208</v>
      </c>
    </row>
    <row r="15" spans="1:17">
      <c r="B15">
        <v>47.5518</v>
      </c>
      <c r="C15">
        <v>17.683599999999998</v>
      </c>
      <c r="D15">
        <v>7.8723000000000001</v>
      </c>
      <c r="E15">
        <v>5.8662999999999998</v>
      </c>
    </row>
    <row r="16" spans="1:17">
      <c r="B16">
        <v>13.463699999999999</v>
      </c>
      <c r="C16">
        <v>22.654199999999999</v>
      </c>
      <c r="D16">
        <v>26.919899999999998</v>
      </c>
      <c r="E16">
        <v>34.181399999999996</v>
      </c>
    </row>
    <row r="17" spans="1:5">
      <c r="B17">
        <v>4.9633000000000003</v>
      </c>
      <c r="C17">
        <v>2.0813999999999999</v>
      </c>
      <c r="D17">
        <v>2.0859000000000001</v>
      </c>
      <c r="E17">
        <v>3.0547</v>
      </c>
    </row>
    <row r="18" spans="1:5">
      <c r="B18">
        <v>84.035600000000002</v>
      </c>
      <c r="C18">
        <v>66.573599999999999</v>
      </c>
      <c r="D18">
        <v>66.033100000000005</v>
      </c>
      <c r="E18">
        <v>72.191699999999997</v>
      </c>
    </row>
    <row r="21" spans="1:5">
      <c r="A21" t="s">
        <v>12</v>
      </c>
      <c r="B21" t="s">
        <v>11</v>
      </c>
    </row>
    <row r="23" spans="1:5">
      <c r="B23">
        <v>10.240399999999999</v>
      </c>
      <c r="C23">
        <v>6.2316000000000003</v>
      </c>
      <c r="D23">
        <v>3.4906000000000001</v>
      </c>
      <c r="E23">
        <v>1.7076</v>
      </c>
    </row>
    <row r="24" spans="1:5">
      <c r="B24">
        <v>13.7919</v>
      </c>
      <c r="C24">
        <v>13.577400000000001</v>
      </c>
      <c r="D24">
        <v>17.855799999999999</v>
      </c>
      <c r="E24">
        <v>17.6371</v>
      </c>
    </row>
    <row r="25" spans="1:5">
      <c r="B25">
        <v>64.591300000000004</v>
      </c>
      <c r="C25">
        <v>41.250300000000003</v>
      </c>
      <c r="D25">
        <v>33.719000000000001</v>
      </c>
      <c r="E25">
        <v>32.230600000000003</v>
      </c>
    </row>
    <row r="26" spans="1:5">
      <c r="B26">
        <v>17.584</v>
      </c>
      <c r="C26">
        <v>17.4847</v>
      </c>
      <c r="D26">
        <v>17.404299999999999</v>
      </c>
      <c r="E26">
        <v>25.5242</v>
      </c>
    </row>
    <row r="27" spans="1:5">
      <c r="B27">
        <v>8.8134999999999994</v>
      </c>
      <c r="C27">
        <v>7.9751000000000003</v>
      </c>
      <c r="D27">
        <v>7.9698000000000002</v>
      </c>
      <c r="E27">
        <v>10.7059</v>
      </c>
    </row>
    <row r="28" spans="1:5">
      <c r="B28">
        <v>115.0211</v>
      </c>
      <c r="C28">
        <v>86.519000000000005</v>
      </c>
      <c r="D28">
        <v>80.439599999999999</v>
      </c>
      <c r="E28">
        <v>87.805400000000006</v>
      </c>
    </row>
    <row r="31" spans="1:5">
      <c r="A31" t="s">
        <v>13</v>
      </c>
      <c r="B31" t="s">
        <v>11</v>
      </c>
    </row>
    <row r="33" spans="1:5">
      <c r="B33">
        <v>0</v>
      </c>
      <c r="C33">
        <v>52.400100000000002</v>
      </c>
      <c r="D33">
        <v>79.634299999999996</v>
      </c>
      <c r="E33">
        <v>91.007900000000006</v>
      </c>
    </row>
    <row r="34" spans="1:5">
      <c r="B34">
        <v>0</v>
      </c>
      <c r="C34">
        <v>-94.095399999999998</v>
      </c>
      <c r="D34">
        <v>-160.24469999999999</v>
      </c>
      <c r="E34">
        <v>-167.59010000000001</v>
      </c>
    </row>
    <row r="35" spans="1:5">
      <c r="B35">
        <v>0</v>
      </c>
      <c r="C35">
        <v>62.811900000000001</v>
      </c>
      <c r="D35">
        <v>83.444800000000001</v>
      </c>
      <c r="E35">
        <v>87.663399999999996</v>
      </c>
    </row>
    <row r="36" spans="1:5">
      <c r="B36">
        <v>0</v>
      </c>
      <c r="C36">
        <v>-68.260999999999996</v>
      </c>
      <c r="D36">
        <v>-99.943600000000004</v>
      </c>
      <c r="E36">
        <v>-153.87729999999999</v>
      </c>
    </row>
    <row r="37" spans="1:5">
      <c r="B37">
        <v>0</v>
      </c>
      <c r="C37">
        <v>58.063400000000001</v>
      </c>
      <c r="D37">
        <v>57.973100000000002</v>
      </c>
      <c r="E37">
        <v>38.455100000000002</v>
      </c>
    </row>
    <row r="38" spans="1:5">
      <c r="B38">
        <v>0</v>
      </c>
      <c r="C38">
        <v>20.779299999999999</v>
      </c>
      <c r="D38">
        <v>21.422499999999999</v>
      </c>
      <c r="E38">
        <v>14.0939</v>
      </c>
    </row>
    <row r="41" spans="1:5">
      <c r="A41" t="s">
        <v>14</v>
      </c>
      <c r="B41" t="s">
        <v>11</v>
      </c>
    </row>
    <row r="43" spans="1:5">
      <c r="B43">
        <v>0</v>
      </c>
      <c r="C43">
        <v>39.146999999999998</v>
      </c>
      <c r="D43">
        <v>65.913799999999995</v>
      </c>
      <c r="E43">
        <v>83.3249</v>
      </c>
    </row>
    <row r="44" spans="1:5">
      <c r="B44">
        <v>0</v>
      </c>
      <c r="C44">
        <v>1.5557000000000001</v>
      </c>
      <c r="D44">
        <v>-29.465299999999999</v>
      </c>
      <c r="E44">
        <v>-27.88</v>
      </c>
    </row>
    <row r="45" spans="1:5">
      <c r="B45">
        <v>0</v>
      </c>
      <c r="C45">
        <v>36.136499999999998</v>
      </c>
      <c r="D45">
        <v>47.796300000000002</v>
      </c>
      <c r="E45">
        <v>50.1008</v>
      </c>
    </row>
    <row r="46" spans="1:5">
      <c r="B46">
        <v>0</v>
      </c>
      <c r="C46">
        <v>0.56479999999999997</v>
      </c>
      <c r="D46">
        <v>1.0215000000000001</v>
      </c>
      <c r="E46">
        <v>-45.155999999999999</v>
      </c>
    </row>
    <row r="47" spans="1:5">
      <c r="B47">
        <v>0</v>
      </c>
      <c r="C47">
        <v>9.5121000000000002</v>
      </c>
      <c r="D47">
        <v>9.5722000000000005</v>
      </c>
      <c r="E47">
        <v>-21.472000000000001</v>
      </c>
    </row>
    <row r="48" spans="1:5">
      <c r="B48">
        <v>0</v>
      </c>
      <c r="C48">
        <v>24.779900000000001</v>
      </c>
      <c r="D48">
        <v>30.0654</v>
      </c>
      <c r="E48">
        <v>23.6615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zoomScale="70" zoomScaleNormal="70" workbookViewId="0">
      <selection activeCell="J52" sqref="J52"/>
    </sheetView>
  </sheetViews>
  <sheetFormatPr defaultRowHeight="15.75"/>
  <cols>
    <col min="1" max="1" width="13.375" customWidth="1"/>
    <col min="2" max="2" width="22.125" customWidth="1"/>
    <col min="3" max="3" width="19.625" customWidth="1"/>
    <col min="4" max="4" width="22" customWidth="1"/>
  </cols>
  <sheetData>
    <row r="1" spans="1:4">
      <c r="A1" t="s">
        <v>15</v>
      </c>
    </row>
    <row r="2" spans="1:4">
      <c r="B2" t="s">
        <v>8</v>
      </c>
      <c r="C2" t="s">
        <v>9</v>
      </c>
      <c r="D2" t="s">
        <v>6</v>
      </c>
    </row>
    <row r="3" spans="1:4">
      <c r="A3" t="s">
        <v>0</v>
      </c>
      <c r="B3">
        <f>B48</f>
        <v>10.7328959439632</v>
      </c>
      <c r="C3">
        <f>E48</f>
        <v>5.6265775954835702</v>
      </c>
      <c r="D3" s="1">
        <f>(C3-B3)/(ABS(B3))</f>
        <v>-0.4757633331339356</v>
      </c>
    </row>
    <row r="4" spans="1:4">
      <c r="A4" t="s">
        <v>17</v>
      </c>
      <c r="B4">
        <f>B49</f>
        <v>71.5126143304321</v>
      </c>
      <c r="C4">
        <f>E49</f>
        <v>72.362691718504294</v>
      </c>
      <c r="D4" s="1">
        <f>(C4-B4)/(ABS(B4))</f>
        <v>1.1887097067159581E-2</v>
      </c>
    </row>
    <row r="5" spans="1:4">
      <c r="A5" t="s">
        <v>20</v>
      </c>
      <c r="B5">
        <f>B50</f>
        <v>2.4706148723044699</v>
      </c>
      <c r="C5">
        <f>E50</f>
        <v>2.4674010805812698</v>
      </c>
      <c r="D5" s="1">
        <f>(C5-B5)/(ABS(B5))</f>
        <v>-1.3008064345546306E-3</v>
      </c>
    </row>
    <row r="6" spans="1:4">
      <c r="A6" t="s">
        <v>18</v>
      </c>
      <c r="B6">
        <f>B51</f>
        <v>1794.4411317443801</v>
      </c>
      <c r="C6">
        <f>E51</f>
        <v>978.238711043075</v>
      </c>
      <c r="D6" s="1">
        <f>(C6-B6)/(ABS(B6))</f>
        <v>-0.45485048590469668</v>
      </c>
    </row>
    <row r="7" spans="1:4">
      <c r="A7" t="s">
        <v>21</v>
      </c>
      <c r="B7">
        <f>B52</f>
        <v>5.5638378891337696</v>
      </c>
      <c r="C7">
        <f>E52</f>
        <v>6.6967803152293097</v>
      </c>
      <c r="D7" s="1">
        <f>(C7-B7)/(ABS(B7))</f>
        <v>0.20362606687520279</v>
      </c>
    </row>
    <row r="8" spans="1:4">
      <c r="A8" t="s">
        <v>18</v>
      </c>
      <c r="B8">
        <f>B53</f>
        <v>40.227479633915003</v>
      </c>
      <c r="C8">
        <f>E53</f>
        <v>25.2951241925076</v>
      </c>
      <c r="D8" s="1">
        <f>(C8-B8)/(ABS(B8))</f>
        <v>-0.37119788704878803</v>
      </c>
    </row>
    <row r="9" spans="1:4">
      <c r="A9" t="s">
        <v>21</v>
      </c>
      <c r="B9">
        <f>B54</f>
        <v>6.3484558693051003</v>
      </c>
      <c r="C9">
        <f>E54</f>
        <v>6.81498709414437</v>
      </c>
      <c r="D9" s="1">
        <f>(C9-B9)/(ABS(B9))</f>
        <v>7.3487354160396173E-2</v>
      </c>
    </row>
    <row r="10" spans="1:4">
      <c r="A10" t="s">
        <v>18</v>
      </c>
      <c r="B10">
        <f>B55</f>
        <v>35.368208023467602</v>
      </c>
      <c r="C10">
        <f>E55</f>
        <v>22.4143988649449</v>
      </c>
      <c r="D10" s="1">
        <f>(C10-B10)/(ABS(B10))</f>
        <v>-0.36625573876764006</v>
      </c>
    </row>
    <row r="11" spans="1:4">
      <c r="A11" t="s">
        <v>21</v>
      </c>
      <c r="B11">
        <f>B56</f>
        <v>5.3985127273913598</v>
      </c>
      <c r="C11">
        <f>E56</f>
        <v>6.5642534258666396</v>
      </c>
      <c r="D11" s="1">
        <f>(C11-B11)/(ABS(B11))</f>
        <v>0.21593738078275918</v>
      </c>
    </row>
    <row r="12" spans="1:4">
      <c r="A12" t="s">
        <v>18</v>
      </c>
      <c r="B12">
        <f>B57</f>
        <v>35.727752166026903</v>
      </c>
      <c r="C12">
        <f>E57</f>
        <v>22.824899985721299</v>
      </c>
      <c r="D12" s="1">
        <f>(C12-B12)/(ABS(B12))</f>
        <v>-0.3611436879752758</v>
      </c>
    </row>
    <row r="13" spans="1:4">
      <c r="A13" t="s">
        <v>21</v>
      </c>
      <c r="B13">
        <f>B58</f>
        <v>6.0306441130110802</v>
      </c>
      <c r="C13">
        <f>E58</f>
        <v>6.5652373750340898</v>
      </c>
      <c r="D13" s="1">
        <f>(C13-B13)/(ABS(B13))</f>
        <v>8.8646129999551404E-2</v>
      </c>
    </row>
    <row r="14" spans="1:4">
      <c r="A14" t="s">
        <v>18</v>
      </c>
      <c r="B14">
        <f>B59</f>
        <v>35.349015144250799</v>
      </c>
      <c r="C14">
        <f>E59</f>
        <v>22.3796903638356</v>
      </c>
      <c r="D14" s="1">
        <f>(C14-B14)/(ABS(B14))</f>
        <v>-0.36689352525071817</v>
      </c>
    </row>
    <row r="15" spans="1:4">
      <c r="A15" t="s">
        <v>21</v>
      </c>
      <c r="B15">
        <f>B60</f>
        <v>5.75134787318206</v>
      </c>
      <c r="C15">
        <f>E60</f>
        <v>6.6492313314214204</v>
      </c>
      <c r="D15" s="1">
        <f>(C15-B15)/(ABS(B15))</f>
        <v>0.15611704908793608</v>
      </c>
    </row>
    <row r="16" spans="1:4">
      <c r="A16" t="s">
        <v>18</v>
      </c>
      <c r="B16">
        <f>B61</f>
        <v>35.747679835966203</v>
      </c>
      <c r="C16">
        <f>E61</f>
        <v>22.733917484848199</v>
      </c>
      <c r="D16" s="1">
        <f>(C16-B16)/(ABS(B16))</f>
        <v>-0.36404495091244188</v>
      </c>
    </row>
    <row r="17" spans="1:4">
      <c r="A17" t="s">
        <v>21</v>
      </c>
      <c r="B17">
        <f>B62</f>
        <v>5.7663513522972103</v>
      </c>
      <c r="C17">
        <f>E62</f>
        <v>6.29690825290775</v>
      </c>
      <c r="D17" s="1">
        <f>(C17-B17)/(ABS(B17))</f>
        <v>9.2009117758524273E-2</v>
      </c>
    </row>
    <row r="18" spans="1:4">
      <c r="A18" t="s">
        <v>18</v>
      </c>
      <c r="B18">
        <f>B63</f>
        <v>35.488825183120902</v>
      </c>
      <c r="C18">
        <f>E63</f>
        <v>22.514065866750499</v>
      </c>
      <c r="D18" s="1">
        <f>(C18-B18)/(ABS(B18))</f>
        <v>-0.36560126319823688</v>
      </c>
    </row>
    <row r="19" spans="1:4">
      <c r="A19" t="s">
        <v>21</v>
      </c>
      <c r="B19">
        <f>B64</f>
        <v>5.4661075658038101</v>
      </c>
      <c r="C19">
        <f>E64</f>
        <v>5.7438175343530702</v>
      </c>
      <c r="D19" s="1">
        <f>(C19-B19)/(ABS(B19))</f>
        <v>5.0805800143163098E-2</v>
      </c>
    </row>
    <row r="20" spans="1:4">
      <c r="A20" t="s">
        <v>18</v>
      </c>
      <c r="B20">
        <f>B65</f>
        <v>35.862522777025298</v>
      </c>
      <c r="C20">
        <f>E65</f>
        <v>22.827678048648</v>
      </c>
      <c r="D20" s="1">
        <f>(C20-B20)/(ABS(B20))</f>
        <v>-0.36346703240653905</v>
      </c>
    </row>
    <row r="21" spans="1:4">
      <c r="A21" t="s">
        <v>21</v>
      </c>
      <c r="B21">
        <f>B66</f>
        <v>5.1781021221354102</v>
      </c>
      <c r="C21">
        <f>E66</f>
        <v>5.8227145998409204</v>
      </c>
      <c r="D21" s="1">
        <f>(C21-B21)/(ABS(B21))</f>
        <v>0.12448817394889015</v>
      </c>
    </row>
    <row r="22" spans="1:4">
      <c r="A22" t="s">
        <v>18</v>
      </c>
      <c r="B22">
        <f>B67</f>
        <v>35.464156944071298</v>
      </c>
      <c r="C22">
        <f>E67</f>
        <v>22.578114752471802</v>
      </c>
      <c r="D22" s="1">
        <f>(C22-B22)/(ABS(B22))</f>
        <v>-0.36335396924622831</v>
      </c>
    </row>
    <row r="23" spans="1:4">
      <c r="A23" t="s">
        <v>21</v>
      </c>
      <c r="B23">
        <f>B68</f>
        <v>5.7422702157383299</v>
      </c>
      <c r="C23">
        <f>E68</f>
        <v>5.7639650079024003</v>
      </c>
      <c r="D23" s="1">
        <f>(C23-B23)/(ABS(B23))</f>
        <v>3.7780862531703358E-3</v>
      </c>
    </row>
    <row r="24" spans="1:4">
      <c r="A24" t="s">
        <v>18</v>
      </c>
      <c r="B24">
        <f>B69</f>
        <v>35.914913601561302</v>
      </c>
      <c r="C24">
        <f>E69</f>
        <v>22.788847596193801</v>
      </c>
      <c r="D24" s="1">
        <f>(C24-B24)/(ABS(B24))</f>
        <v>-0.3654767529441274</v>
      </c>
    </row>
    <row r="25" spans="1:4">
      <c r="A25" t="s">
        <v>21</v>
      </c>
      <c r="B25">
        <f>B70</f>
        <v>5.5923028456199599</v>
      </c>
      <c r="C25">
        <f>E70</f>
        <v>6.8432280688244198</v>
      </c>
      <c r="D25" s="1">
        <f>(C25-B25)/(ABS(B25))</f>
        <v>0.22368696004799127</v>
      </c>
    </row>
    <row r="26" spans="1:4">
      <c r="A26" t="s">
        <v>18</v>
      </c>
      <c r="B26">
        <f>B71</f>
        <v>35.500245858191199</v>
      </c>
      <c r="C26">
        <f>E71</f>
        <v>22.492718489112701</v>
      </c>
      <c r="D26" s="1">
        <f>(C26-B26)/(ABS(B26))</f>
        <v>-0.36640668408433541</v>
      </c>
    </row>
    <row r="27" spans="1:4">
      <c r="A27" t="s">
        <v>21</v>
      </c>
      <c r="B27">
        <f>B72</f>
        <v>5.4644389703628802</v>
      </c>
      <c r="C27">
        <f>E72</f>
        <v>5.9142964000375899</v>
      </c>
      <c r="D27" s="1">
        <f>(C27-B27)/(ABS(B27))</f>
        <v>8.2324540929923834E-2</v>
      </c>
    </row>
    <row r="28" spans="1:4">
      <c r="A28" t="s">
        <v>18</v>
      </c>
      <c r="B28">
        <f>B73</f>
        <v>35.904369498447799</v>
      </c>
      <c r="C28">
        <f>E73</f>
        <v>22.8666331296103</v>
      </c>
      <c r="D28" s="1">
        <f>(C28-B28)/(ABS(B28))</f>
        <v>-0.36312394705611362</v>
      </c>
    </row>
    <row r="29" spans="1:4">
      <c r="A29" t="s">
        <v>21</v>
      </c>
      <c r="B29">
        <f>B74</f>
        <v>5.1843202621932498</v>
      </c>
      <c r="C29">
        <f>E74</f>
        <v>6.8814182778661603</v>
      </c>
      <c r="D29" s="1">
        <f>(C29-B29)/(ABS(B29))</f>
        <v>0.32735207893096974</v>
      </c>
    </row>
    <row r="30" spans="1:4">
      <c r="A30" t="s">
        <v>18</v>
      </c>
      <c r="B30">
        <f>B75</f>
        <v>35.468367013192101</v>
      </c>
      <c r="C30">
        <f>E75</f>
        <v>22.537598302411499</v>
      </c>
      <c r="D30" s="1">
        <f>(C30-B30)/(ABS(B30))</f>
        <v>-0.3645718650078007</v>
      </c>
    </row>
    <row r="31" spans="1:4">
      <c r="A31" t="s">
        <v>21</v>
      </c>
      <c r="B31">
        <f>B76</f>
        <v>5.7227458144297598</v>
      </c>
      <c r="C31">
        <f>E76</f>
        <v>5.1716049830608197</v>
      </c>
      <c r="D31" s="1">
        <f>(C31-B31)/(ABS(B31))</f>
        <v>-9.630706119766011E-2</v>
      </c>
    </row>
    <row r="32" spans="1:4">
      <c r="A32" t="s">
        <v>18</v>
      </c>
      <c r="B32">
        <f>B77</f>
        <v>35.908281288395898</v>
      </c>
      <c r="C32">
        <f>E77</f>
        <v>22.930253865235901</v>
      </c>
      <c r="D32" s="1">
        <f>(C32-B32)/(ABS(B32))</f>
        <v>-0.36142157066576086</v>
      </c>
    </row>
    <row r="33" spans="1:5">
      <c r="A33" t="s">
        <v>21</v>
      </c>
      <c r="B33">
        <f>B78</f>
        <v>5.6253586253864603</v>
      </c>
      <c r="C33">
        <f>E78</f>
        <v>6.2992339002832498</v>
      </c>
      <c r="D33" s="1">
        <f>(C33-B33)/(ABS(B33))</f>
        <v>0.11979241143056804</v>
      </c>
    </row>
    <row r="34" spans="1:5">
      <c r="A34" t="s">
        <v>18</v>
      </c>
      <c r="B34">
        <f>B79</f>
        <v>35.496439767826203</v>
      </c>
      <c r="C34">
        <f>E79</f>
        <v>22.836313930590599</v>
      </c>
      <c r="D34" s="1">
        <f>(C34-B34)/(ABS(B34))</f>
        <v>-0.35665903172381475</v>
      </c>
    </row>
    <row r="35" spans="1:5">
      <c r="A35" t="s">
        <v>21</v>
      </c>
      <c r="B35">
        <f>B80</f>
        <v>5.4772093098218804</v>
      </c>
      <c r="C35">
        <f>E80</f>
        <v>5.3864788933752399</v>
      </c>
      <c r="D35" s="1">
        <f>(C35-B35)/(ABS(B35))</f>
        <v>-1.6565081105069372E-2</v>
      </c>
    </row>
    <row r="36" spans="1:5">
      <c r="A36" t="s">
        <v>18</v>
      </c>
      <c r="B36">
        <f>B81</f>
        <v>35.926162253986099</v>
      </c>
      <c r="C36">
        <f>E81</f>
        <v>22.8904626493857</v>
      </c>
      <c r="D36" s="1">
        <f>(C36-B36)/(ABS(B36))</f>
        <v>-0.36284698355594758</v>
      </c>
    </row>
    <row r="37" spans="1:5">
      <c r="A37" t="s">
        <v>21</v>
      </c>
      <c r="B37">
        <f>B82</f>
        <v>5.16464759334304</v>
      </c>
      <c r="C37">
        <f>E82</f>
        <v>5.7425907495556698</v>
      </c>
      <c r="D37" s="1">
        <f>(C37-B37)/(ABS(B37))</f>
        <v>0.11190369638338311</v>
      </c>
    </row>
    <row r="38" spans="1:5">
      <c r="A38" t="s">
        <v>18</v>
      </c>
      <c r="B38">
        <f>B83</f>
        <v>35.486034318441398</v>
      </c>
      <c r="C38">
        <f>E83</f>
        <v>22.837918638843998</v>
      </c>
      <c r="D38" s="1">
        <f>(C38-B38)/(ABS(B38))</f>
        <v>-0.35642516619628078</v>
      </c>
    </row>
    <row r="39" spans="1:5">
      <c r="A39" s="2" t="s">
        <v>22</v>
      </c>
      <c r="B39" s="2">
        <f>SUM(B7,B9,B11,B13,B15,B17,B19,B21,B23,B25,B27,B29,B31,B33,B35,B37)</f>
        <v>89.476653149155339</v>
      </c>
      <c r="C39" s="2">
        <f>SUM(C7,C9,C11,C13,C15,C17,C19,C21,C23,C25,C27,C29,C31,C33,C35,C37)</f>
        <v>99.156746209703115</v>
      </c>
      <c r="D39" s="3">
        <f>(C39-B39)/(ABS(B39))</f>
        <v>0.10818568553755921</v>
      </c>
    </row>
    <row r="40" spans="1:5">
      <c r="A40" s="2" t="s">
        <v>23</v>
      </c>
      <c r="B40" s="2">
        <f>SUM(B8,B10,B12,B14,B16,B18,B20,B22,B24,B26,B28,B30,B32,B34,B36,B38)</f>
        <v>574.84045330788604</v>
      </c>
      <c r="C40" s="2">
        <f>SUM(C8,C10,C12,C14,C16,C18,C20,C22,C24,C26,C28,C30,C32,C34,C36,C38)</f>
        <v>365.74863616111242</v>
      </c>
      <c r="D40" s="3">
        <f>(C40-B40)/(ABS(B40))</f>
        <v>-0.36373887040059011</v>
      </c>
    </row>
    <row r="41" spans="1:5">
      <c r="A41" t="s">
        <v>17</v>
      </c>
      <c r="B41">
        <f>B84</f>
        <v>83.778830391752507</v>
      </c>
      <c r="C41">
        <f>E84</f>
        <v>52.767153135742099</v>
      </c>
      <c r="D41" s="1">
        <f>(C41-B41)/(ABS(B41))</f>
        <v>-0.3701612580528853</v>
      </c>
    </row>
    <row r="42" spans="1:5">
      <c r="A42" t="s">
        <v>0</v>
      </c>
      <c r="B42">
        <f>B85</f>
        <v>38.923393358619499</v>
      </c>
      <c r="C42">
        <f>E85</f>
        <v>38.204568043735499</v>
      </c>
      <c r="D42" s="1">
        <f>(C42-B42)/(ABS(B42))</f>
        <v>-1.8467693920237768E-2</v>
      </c>
    </row>
    <row r="43" spans="1:5">
      <c r="A43" s="2" t="s">
        <v>5</v>
      </c>
      <c r="B43" s="2">
        <f>B86</f>
        <v>2666.17658709849</v>
      </c>
      <c r="C43" s="2">
        <f>E86</f>
        <v>1614.57248498794</v>
      </c>
      <c r="D43" s="3">
        <f>(C43-B43)/(ABS(B43))</f>
        <v>-0.39442402547498751</v>
      </c>
    </row>
    <row r="46" spans="1:5">
      <c r="A46" t="s">
        <v>12</v>
      </c>
      <c r="B46" t="s">
        <v>11</v>
      </c>
    </row>
    <row r="48" spans="1:5">
      <c r="B48">
        <v>10.7328959439632</v>
      </c>
      <c r="C48">
        <v>9.0053131488520108</v>
      </c>
      <c r="D48">
        <v>7.4786529786229003</v>
      </c>
      <c r="E48">
        <v>5.6265775954835702</v>
      </c>
    </row>
    <row r="49" spans="2:5">
      <c r="B49">
        <v>71.5126143304321</v>
      </c>
      <c r="C49">
        <v>71.525303147228996</v>
      </c>
      <c r="D49">
        <v>104.066840976893</v>
      </c>
      <c r="E49">
        <v>72.362691718504294</v>
      </c>
    </row>
    <row r="50" spans="2:5">
      <c r="B50">
        <v>2.4706148723044699</v>
      </c>
      <c r="C50">
        <v>2.4655922004303501</v>
      </c>
      <c r="D50">
        <v>2.4590081833867599</v>
      </c>
      <c r="E50">
        <v>2.4674010805812698</v>
      </c>
    </row>
    <row r="51" spans="2:5">
      <c r="B51">
        <v>1794.4411317443801</v>
      </c>
      <c r="C51">
        <v>1519.87888993767</v>
      </c>
      <c r="D51">
        <v>1273.54037882185</v>
      </c>
      <c r="E51">
        <v>978.238711043075</v>
      </c>
    </row>
    <row r="52" spans="2:5">
      <c r="B52">
        <v>5.5638378891337696</v>
      </c>
      <c r="C52">
        <v>5.6238067702802397</v>
      </c>
      <c r="D52">
        <v>6.1055147953798903</v>
      </c>
      <c r="E52">
        <v>6.6967803152293097</v>
      </c>
    </row>
    <row r="53" spans="2:5">
      <c r="B53">
        <v>40.227479633915003</v>
      </c>
      <c r="C53">
        <v>34.399144729785597</v>
      </c>
      <c r="D53">
        <v>29.542568059603202</v>
      </c>
      <c r="E53">
        <v>25.2951241925076</v>
      </c>
    </row>
    <row r="54" spans="2:5">
      <c r="B54">
        <v>6.3484558693051003</v>
      </c>
      <c r="C54">
        <v>6.0350905586577701</v>
      </c>
      <c r="D54">
        <v>6.3935266485297699</v>
      </c>
      <c r="E54">
        <v>6.81498709414437</v>
      </c>
    </row>
    <row r="55" spans="2:5">
      <c r="B55">
        <v>35.368208023467602</v>
      </c>
      <c r="C55">
        <v>29.926628505724398</v>
      </c>
      <c r="D55">
        <v>25.826104783944299</v>
      </c>
      <c r="E55">
        <v>22.4143988649449</v>
      </c>
    </row>
    <row r="56" spans="2:5">
      <c r="B56">
        <v>5.3985127273913598</v>
      </c>
      <c r="C56">
        <v>5.7979986540545099</v>
      </c>
      <c r="D56">
        <v>6.0668147312522596</v>
      </c>
      <c r="E56">
        <v>6.5642534258666396</v>
      </c>
    </row>
    <row r="57" spans="2:5">
      <c r="B57">
        <v>35.727752166026903</v>
      </c>
      <c r="C57">
        <v>30.2021381697907</v>
      </c>
      <c r="D57">
        <v>26.047830705212</v>
      </c>
      <c r="E57">
        <v>22.824899985721299</v>
      </c>
    </row>
    <row r="58" spans="2:5">
      <c r="B58">
        <v>6.0306441130110802</v>
      </c>
      <c r="C58">
        <v>6.0851962513843203</v>
      </c>
      <c r="D58">
        <v>5.5429889813021296</v>
      </c>
      <c r="E58">
        <v>6.5652373750340898</v>
      </c>
    </row>
    <row r="59" spans="2:5">
      <c r="B59">
        <v>35.349015144250799</v>
      </c>
      <c r="C59">
        <v>29.911411909206301</v>
      </c>
      <c r="D59">
        <v>25.802736302294299</v>
      </c>
      <c r="E59">
        <v>22.3796903638356</v>
      </c>
    </row>
    <row r="60" spans="2:5">
      <c r="B60">
        <v>5.75134787318206</v>
      </c>
      <c r="C60">
        <v>5.27121411319267</v>
      </c>
      <c r="D60">
        <v>5.4854495835031303</v>
      </c>
      <c r="E60">
        <v>6.6492313314214204</v>
      </c>
    </row>
    <row r="61" spans="2:5">
      <c r="B61">
        <v>35.747679835966203</v>
      </c>
      <c r="C61">
        <v>30.2863704785956</v>
      </c>
      <c r="D61">
        <v>26.173353239085699</v>
      </c>
      <c r="E61">
        <v>22.733917484848199</v>
      </c>
    </row>
    <row r="62" spans="2:5">
      <c r="B62">
        <v>5.7663513522972103</v>
      </c>
      <c r="C62">
        <v>5.6770413942535596</v>
      </c>
      <c r="D62">
        <v>6.0988704569926702</v>
      </c>
      <c r="E62">
        <v>6.29690825290775</v>
      </c>
    </row>
    <row r="63" spans="2:5">
      <c r="B63">
        <v>35.488825183120902</v>
      </c>
      <c r="C63">
        <v>29.8969881089164</v>
      </c>
      <c r="D63">
        <v>25.787985801339399</v>
      </c>
      <c r="E63">
        <v>22.514065866750499</v>
      </c>
    </row>
    <row r="64" spans="2:5">
      <c r="B64">
        <v>5.4661075658038101</v>
      </c>
      <c r="C64">
        <v>5.6109710804601702</v>
      </c>
      <c r="D64">
        <v>5.5842284340766497</v>
      </c>
      <c r="E64">
        <v>5.7438175343530702</v>
      </c>
    </row>
    <row r="65" spans="2:5">
      <c r="B65">
        <v>35.862522777025298</v>
      </c>
      <c r="C65">
        <v>30.427226824626398</v>
      </c>
      <c r="D65">
        <v>26.2831597626373</v>
      </c>
      <c r="E65">
        <v>22.827678048648</v>
      </c>
    </row>
    <row r="66" spans="2:5">
      <c r="B66">
        <v>5.1781021221354102</v>
      </c>
      <c r="C66">
        <v>5.5308920107473396</v>
      </c>
      <c r="D66">
        <v>5.5629124842017701</v>
      </c>
      <c r="E66">
        <v>5.8227145998409204</v>
      </c>
    </row>
    <row r="67" spans="2:5">
      <c r="B67">
        <v>35.464156944071298</v>
      </c>
      <c r="C67">
        <v>29.945177635903899</v>
      </c>
      <c r="D67">
        <v>25.893988559244701</v>
      </c>
      <c r="E67">
        <v>22.578114752471802</v>
      </c>
    </row>
    <row r="68" spans="2:5">
      <c r="B68">
        <v>5.7422702157383299</v>
      </c>
      <c r="C68">
        <v>5.3523199093787497</v>
      </c>
      <c r="D68">
        <v>5.6785354938510997</v>
      </c>
      <c r="E68">
        <v>5.7639650079024003</v>
      </c>
    </row>
    <row r="69" spans="2:5">
      <c r="B69">
        <v>35.914913601561302</v>
      </c>
      <c r="C69">
        <v>30.468569494101601</v>
      </c>
      <c r="D69">
        <v>26.1965505430082</v>
      </c>
      <c r="E69">
        <v>22.788847596193801</v>
      </c>
    </row>
    <row r="70" spans="2:5">
      <c r="B70">
        <v>5.5923028456199599</v>
      </c>
      <c r="C70">
        <v>5.5623924701408596</v>
      </c>
      <c r="D70">
        <v>6.5530546369542604</v>
      </c>
      <c r="E70">
        <v>6.8432280688244198</v>
      </c>
    </row>
    <row r="71" spans="2:5">
      <c r="B71">
        <v>35.500245858191199</v>
      </c>
      <c r="C71">
        <v>29.945422206425199</v>
      </c>
      <c r="D71">
        <v>25.796279869929201</v>
      </c>
      <c r="E71">
        <v>22.492718489112701</v>
      </c>
    </row>
    <row r="72" spans="2:5">
      <c r="B72">
        <v>5.4644389703628802</v>
      </c>
      <c r="C72">
        <v>5.0512107167480096</v>
      </c>
      <c r="D72">
        <v>5.8015936253513898</v>
      </c>
      <c r="E72">
        <v>5.9142964000375899</v>
      </c>
    </row>
    <row r="73" spans="2:5">
      <c r="B73">
        <v>35.904369498447799</v>
      </c>
      <c r="C73">
        <v>30.371694713503999</v>
      </c>
      <c r="D73">
        <v>26.252387429950801</v>
      </c>
      <c r="E73">
        <v>22.8666331296103</v>
      </c>
    </row>
    <row r="74" spans="2:5">
      <c r="B74">
        <v>5.1843202621932498</v>
      </c>
      <c r="C74">
        <v>5.7252239897669801</v>
      </c>
      <c r="D74">
        <v>6.4270871039475104</v>
      </c>
      <c r="E74">
        <v>6.8814182778661603</v>
      </c>
    </row>
    <row r="75" spans="2:5">
      <c r="B75">
        <v>35.468367013192101</v>
      </c>
      <c r="C75">
        <v>29.974713274641701</v>
      </c>
      <c r="D75">
        <v>25.814328831939001</v>
      </c>
      <c r="E75">
        <v>22.537598302411499</v>
      </c>
    </row>
    <row r="76" spans="2:5">
      <c r="B76">
        <v>5.7227458144297598</v>
      </c>
      <c r="C76">
        <v>5.3657742925354901</v>
      </c>
      <c r="D76">
        <v>5.5198917211647496</v>
      </c>
      <c r="E76">
        <v>5.1716049830608197</v>
      </c>
    </row>
    <row r="77" spans="2:5">
      <c r="B77">
        <v>35.908281288395898</v>
      </c>
      <c r="C77">
        <v>30.422352658250901</v>
      </c>
      <c r="D77">
        <v>26.297267638262198</v>
      </c>
      <c r="E77">
        <v>22.930253865235901</v>
      </c>
    </row>
    <row r="78" spans="2:5">
      <c r="B78">
        <v>5.6253586253864603</v>
      </c>
      <c r="C78">
        <v>5.5676625566121496</v>
      </c>
      <c r="D78">
        <v>5.95896886589576</v>
      </c>
      <c r="E78">
        <v>6.2992339002832498</v>
      </c>
    </row>
    <row r="79" spans="2:5">
      <c r="B79">
        <v>35.496439767826203</v>
      </c>
      <c r="C79">
        <v>29.967565659579801</v>
      </c>
      <c r="D79">
        <v>26.1879625805513</v>
      </c>
      <c r="E79">
        <v>22.836313930590599</v>
      </c>
    </row>
    <row r="80" spans="2:5">
      <c r="B80">
        <v>5.4772093098218804</v>
      </c>
      <c r="C80">
        <v>5.0695040100998501</v>
      </c>
      <c r="D80">
        <v>4.9569425581940703</v>
      </c>
      <c r="E80">
        <v>5.3864788933752399</v>
      </c>
    </row>
    <row r="81" spans="2:5">
      <c r="B81">
        <v>35.926162253986099</v>
      </c>
      <c r="C81">
        <v>30.417611829250099</v>
      </c>
      <c r="D81">
        <v>26.357683695110701</v>
      </c>
      <c r="E81">
        <v>22.8904626493857</v>
      </c>
    </row>
    <row r="82" spans="2:5">
      <c r="B82">
        <v>5.16464759334304</v>
      </c>
      <c r="C82">
        <v>5.6940882893823597</v>
      </c>
      <c r="D82">
        <v>5.7377515250578099</v>
      </c>
      <c r="E82">
        <v>5.7425907495556698</v>
      </c>
    </row>
    <row r="83" spans="2:5">
      <c r="B83">
        <v>35.486034318441398</v>
      </c>
      <c r="C83">
        <v>29.977398691033699</v>
      </c>
      <c r="D83">
        <v>26.1808441293554</v>
      </c>
      <c r="E83">
        <v>22.837918638843998</v>
      </c>
    </row>
    <row r="84" spans="2:5">
      <c r="B84">
        <v>83.778830391752507</v>
      </c>
      <c r="C84">
        <v>114.33058173970301</v>
      </c>
      <c r="D84">
        <v>52.625193124520003</v>
      </c>
      <c r="E84">
        <v>52.767153135742099</v>
      </c>
    </row>
    <row r="85" spans="2:5">
      <c r="B85">
        <v>38.923393358619499</v>
      </c>
      <c r="C85">
        <v>38.275994853619103</v>
      </c>
      <c r="D85">
        <v>38.204942564398799</v>
      </c>
      <c r="E85">
        <v>38.204568043735499</v>
      </c>
    </row>
    <row r="86" spans="2:5">
      <c r="B86">
        <v>2666.17658709849</v>
      </c>
      <c r="C86">
        <v>2331.0424769845299</v>
      </c>
      <c r="D86">
        <v>1992.2901802268</v>
      </c>
      <c r="E86">
        <v>1614.57248498794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85" zoomScaleNormal="85" workbookViewId="0">
      <selection activeCell="A2" sqref="A2"/>
    </sheetView>
  </sheetViews>
  <sheetFormatPr defaultRowHeight="15.75"/>
  <cols>
    <col min="1" max="1" width="19.375" customWidth="1"/>
  </cols>
  <sheetData>
    <row r="1" spans="1:4">
      <c r="A1" t="s">
        <v>25</v>
      </c>
    </row>
    <row r="2" spans="1:4">
      <c r="A2" t="s">
        <v>10</v>
      </c>
      <c r="B2" t="s">
        <v>11</v>
      </c>
    </row>
    <row r="4" spans="1:4">
      <c r="B4">
        <v>110.350725821449</v>
      </c>
      <c r="C4">
        <v>0</v>
      </c>
      <c r="D4">
        <v>99.369449782575103</v>
      </c>
    </row>
    <row r="5" spans="1:4">
      <c r="B5">
        <v>19.931364264154599</v>
      </c>
      <c r="C5" t="s">
        <v>24</v>
      </c>
      <c r="D5">
        <v>18.858739386730601</v>
      </c>
    </row>
    <row r="6" spans="1:4">
      <c r="B6">
        <v>10893.329243816101</v>
      </c>
      <c r="C6" t="s">
        <v>24</v>
      </c>
      <c r="D6">
        <v>6606.3530380623997</v>
      </c>
    </row>
    <row r="7" spans="1:4">
      <c r="B7">
        <v>13.851745244061</v>
      </c>
      <c r="C7" t="s">
        <v>24</v>
      </c>
      <c r="D7">
        <v>1.20817938956209</v>
      </c>
    </row>
    <row r="8" spans="1:4">
      <c r="B8">
        <v>8.4117563752354592</v>
      </c>
      <c r="C8" t="s">
        <v>24</v>
      </c>
      <c r="D8">
        <v>7.6025835520290697</v>
      </c>
    </row>
    <row r="9" spans="1:4">
      <c r="B9">
        <v>11045.874835520999</v>
      </c>
      <c r="C9" t="s">
        <v>24</v>
      </c>
      <c r="D9">
        <v>6733.3919901732997</v>
      </c>
    </row>
    <row r="12" spans="1:4">
      <c r="A12" t="s">
        <v>12</v>
      </c>
      <c r="B12" t="s">
        <v>11</v>
      </c>
    </row>
    <row r="14" spans="1:4">
      <c r="B14">
        <v>151.55297198862499</v>
      </c>
      <c r="C14">
        <v>0</v>
      </c>
      <c r="D14">
        <v>133.58174530442199</v>
      </c>
    </row>
    <row r="15" spans="1:4">
      <c r="B15">
        <v>26.541508618798598</v>
      </c>
      <c r="C15" t="s">
        <v>24</v>
      </c>
      <c r="D15">
        <v>26.2911987992462</v>
      </c>
    </row>
    <row r="16" spans="1:4">
      <c r="B16">
        <v>13995.1431116761</v>
      </c>
      <c r="C16" t="s">
        <v>24</v>
      </c>
      <c r="D16">
        <v>10126.3909037673</v>
      </c>
    </row>
    <row r="17" spans="1:4">
      <c r="B17">
        <v>26.204655194633499</v>
      </c>
      <c r="C17" t="s">
        <v>24</v>
      </c>
      <c r="D17">
        <v>5.1981580368854496</v>
      </c>
    </row>
    <row r="18" spans="1:4">
      <c r="B18">
        <v>16.4450616879992</v>
      </c>
      <c r="C18" t="s">
        <v>24</v>
      </c>
      <c r="D18">
        <v>12.343287579334</v>
      </c>
    </row>
    <row r="19" spans="1:4">
      <c r="B19">
        <v>14215.887309166201</v>
      </c>
      <c r="C19" t="s">
        <v>24</v>
      </c>
      <c r="D19">
        <v>10303.805293487199</v>
      </c>
    </row>
    <row r="22" spans="1:4">
      <c r="A22" t="s">
        <v>13</v>
      </c>
      <c r="B22" t="s">
        <v>11</v>
      </c>
    </row>
    <row r="24" spans="1:4">
      <c r="B24">
        <v>0</v>
      </c>
      <c r="C24">
        <v>100</v>
      </c>
      <c r="D24">
        <v>9.9512494885098004</v>
      </c>
    </row>
    <row r="25" spans="1:4">
      <c r="B25">
        <v>0</v>
      </c>
      <c r="C25" t="s">
        <v>24</v>
      </c>
      <c r="D25">
        <v>5.3815928664400703</v>
      </c>
    </row>
    <row r="26" spans="1:4">
      <c r="B26">
        <v>0</v>
      </c>
      <c r="C26" t="s">
        <v>24</v>
      </c>
      <c r="D26">
        <v>39.354141509927203</v>
      </c>
    </row>
    <row r="27" spans="1:4">
      <c r="B27">
        <v>0</v>
      </c>
      <c r="C27" t="s">
        <v>24</v>
      </c>
      <c r="D27">
        <v>91.277782198022294</v>
      </c>
    </row>
    <row r="28" spans="1:4">
      <c r="B28">
        <v>0</v>
      </c>
      <c r="C28" t="s">
        <v>24</v>
      </c>
      <c r="D28">
        <v>9.6195465858786093</v>
      </c>
    </row>
    <row r="29" spans="1:4">
      <c r="B29">
        <v>0</v>
      </c>
      <c r="C29" t="s">
        <v>24</v>
      </c>
      <c r="D29">
        <v>39.041568998045499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zoomScale="85" zoomScaleNormal="85" workbookViewId="0">
      <selection activeCell="A2" sqref="A2"/>
    </sheetView>
  </sheetViews>
  <sheetFormatPr defaultRowHeight="15.75"/>
  <cols>
    <col min="1" max="1" width="19.375" customWidth="1"/>
  </cols>
  <sheetData>
    <row r="1" spans="1:4">
      <c r="A1" t="s">
        <v>26</v>
      </c>
    </row>
    <row r="2" spans="1:4">
      <c r="A2" t="s">
        <v>10</v>
      </c>
      <c r="B2" t="s">
        <v>11</v>
      </c>
    </row>
    <row r="4" spans="1:4">
      <c r="B4">
        <v>88.587878026745898</v>
      </c>
      <c r="C4">
        <v>0</v>
      </c>
      <c r="D4">
        <v>75.182412874053497</v>
      </c>
    </row>
    <row r="5" spans="1:4">
      <c r="B5">
        <v>26.520355347915601</v>
      </c>
      <c r="C5" t="s">
        <v>24</v>
      </c>
      <c r="D5">
        <v>25.696322511561998</v>
      </c>
    </row>
    <row r="6" spans="1:4">
      <c r="B6">
        <v>12914.708076434201</v>
      </c>
      <c r="C6" t="s">
        <v>24</v>
      </c>
      <c r="D6">
        <v>8116.7514064812303</v>
      </c>
    </row>
    <row r="7" spans="1:4">
      <c r="B7">
        <v>217.031065933788</v>
      </c>
      <c r="C7" t="s">
        <v>24</v>
      </c>
      <c r="D7">
        <v>218.20301261161501</v>
      </c>
    </row>
    <row r="8" spans="1:4">
      <c r="B8">
        <v>6.60831293019789</v>
      </c>
      <c r="C8" t="s">
        <v>24</v>
      </c>
      <c r="D8">
        <v>6.3047332517130901</v>
      </c>
    </row>
    <row r="9" spans="1:4">
      <c r="B9">
        <v>13253.455688672901</v>
      </c>
      <c r="C9" t="s">
        <v>24</v>
      </c>
      <c r="D9">
        <v>8442.1378877301795</v>
      </c>
    </row>
    <row r="12" spans="1:4">
      <c r="A12" t="s">
        <v>12</v>
      </c>
      <c r="B12" t="s">
        <v>11</v>
      </c>
    </row>
    <row r="14" spans="1:4">
      <c r="B14">
        <v>120.75056862611299</v>
      </c>
      <c r="C14">
        <v>0</v>
      </c>
      <c r="D14">
        <v>99.284527603111599</v>
      </c>
    </row>
    <row r="15" spans="1:4">
      <c r="B15">
        <v>35.174945849624102</v>
      </c>
      <c r="C15" t="s">
        <v>24</v>
      </c>
      <c r="D15">
        <v>34.929094238832903</v>
      </c>
    </row>
    <row r="16" spans="1:4">
      <c r="B16">
        <v>16451.573980179401</v>
      </c>
      <c r="C16" t="s">
        <v>24</v>
      </c>
      <c r="D16">
        <v>12412.1363326714</v>
      </c>
    </row>
    <row r="17" spans="1:4">
      <c r="B17">
        <v>303.236113574461</v>
      </c>
      <c r="C17" t="s">
        <v>24</v>
      </c>
      <c r="D17">
        <v>303.90985292019002</v>
      </c>
    </row>
    <row r="18" spans="1:4">
      <c r="B18">
        <v>8.4024478056779692</v>
      </c>
      <c r="C18" t="s">
        <v>24</v>
      </c>
      <c r="D18">
        <v>7.9496228689161601</v>
      </c>
    </row>
    <row r="19" spans="1:4">
      <c r="B19">
        <v>16919.138056035201</v>
      </c>
      <c r="C19" t="s">
        <v>24</v>
      </c>
      <c r="D19">
        <v>12858.209430302501</v>
      </c>
    </row>
    <row r="22" spans="1:4">
      <c r="A22" t="s">
        <v>13</v>
      </c>
      <c r="B22" t="s">
        <v>11</v>
      </c>
    </row>
    <row r="24" spans="1:4">
      <c r="B24">
        <v>0</v>
      </c>
      <c r="C24">
        <v>100</v>
      </c>
      <c r="D24">
        <v>15.132392209061701</v>
      </c>
    </row>
    <row r="25" spans="1:4">
      <c r="B25">
        <v>0</v>
      </c>
      <c r="C25" t="s">
        <v>24</v>
      </c>
      <c r="D25">
        <v>3.10717117302254</v>
      </c>
    </row>
    <row r="26" spans="1:4">
      <c r="B26">
        <v>0</v>
      </c>
      <c r="C26" t="s">
        <v>24</v>
      </c>
      <c r="D26">
        <v>37.151104318865201</v>
      </c>
    </row>
    <row r="27" spans="1:4">
      <c r="B27">
        <v>0</v>
      </c>
      <c r="C27" t="s">
        <v>24</v>
      </c>
      <c r="D27">
        <v>-0.539990287927128</v>
      </c>
    </row>
    <row r="28" spans="1:4">
      <c r="B28">
        <v>0</v>
      </c>
      <c r="C28" t="s">
        <v>24</v>
      </c>
      <c r="D28">
        <v>4.5939059135280802</v>
      </c>
    </row>
    <row r="29" spans="1:4">
      <c r="B29">
        <v>0</v>
      </c>
      <c r="C29" t="s">
        <v>24</v>
      </c>
      <c r="D29">
        <v>36.3023645603215</v>
      </c>
    </row>
    <row r="32" spans="1:4">
      <c r="A32" t="s">
        <v>14</v>
      </c>
      <c r="B32" t="s">
        <v>11</v>
      </c>
    </row>
    <row r="34" spans="2:4">
      <c r="B34">
        <v>0</v>
      </c>
      <c r="C34">
        <v>100</v>
      </c>
      <c r="D34">
        <v>17.777175931541599</v>
      </c>
    </row>
    <row r="35" spans="2:4">
      <c r="B35">
        <v>0</v>
      </c>
      <c r="C35" t="s">
        <v>24</v>
      </c>
      <c r="D35">
        <v>0.69893955726961798</v>
      </c>
    </row>
    <row r="36" spans="2:4">
      <c r="B36">
        <v>0</v>
      </c>
      <c r="C36" t="s">
        <v>24</v>
      </c>
      <c r="D36">
        <v>24.5535026154615</v>
      </c>
    </row>
    <row r="37" spans="2:4">
      <c r="B37">
        <v>0</v>
      </c>
      <c r="C37" t="s">
        <v>24</v>
      </c>
      <c r="D37">
        <v>-0.22218308294035299</v>
      </c>
    </row>
    <row r="38" spans="2:4">
      <c r="B38">
        <v>0</v>
      </c>
      <c r="C38" t="s">
        <v>24</v>
      </c>
      <c r="D38">
        <v>5.3892026137408298</v>
      </c>
    </row>
    <row r="39" spans="2:4">
      <c r="B39">
        <v>0</v>
      </c>
      <c r="C39" t="s">
        <v>24</v>
      </c>
      <c r="D39">
        <v>24.0019829159334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7" zoomScale="85" zoomScaleNormal="85" workbookViewId="0">
      <selection activeCell="H14" sqref="H14"/>
    </sheetView>
  </sheetViews>
  <sheetFormatPr defaultRowHeight="15.75"/>
  <cols>
    <col min="1" max="1" width="19.375" customWidth="1"/>
  </cols>
  <sheetData>
    <row r="1" spans="1:4">
      <c r="A1" t="s">
        <v>27</v>
      </c>
    </row>
    <row r="2" spans="1:4">
      <c r="A2" t="s">
        <v>10</v>
      </c>
      <c r="B2" t="s">
        <v>11</v>
      </c>
    </row>
    <row r="4" spans="1:4">
      <c r="B4">
        <v>48.012705717838301</v>
      </c>
      <c r="C4">
        <v>0</v>
      </c>
      <c r="D4">
        <v>26.9989596466941</v>
      </c>
    </row>
    <row r="5" spans="1:4">
      <c r="B5">
        <v>11.173622664239</v>
      </c>
      <c r="C5" t="s">
        <v>24</v>
      </c>
      <c r="D5">
        <v>17.250556149698301</v>
      </c>
    </row>
    <row r="6" spans="1:4">
      <c r="B6">
        <v>8.2497234164995294</v>
      </c>
      <c r="C6" t="s">
        <v>24</v>
      </c>
      <c r="D6">
        <v>8.3139951371078595</v>
      </c>
    </row>
    <row r="7" spans="1:4">
      <c r="B7">
        <v>2901.4565027231301</v>
      </c>
      <c r="C7" t="s">
        <v>24</v>
      </c>
      <c r="D7">
        <v>1844.2761896305601</v>
      </c>
    </row>
    <row r="8" spans="1:4">
      <c r="B8">
        <v>11.2475550347444</v>
      </c>
      <c r="C8" t="s">
        <v>24</v>
      </c>
      <c r="D8">
        <v>13.4498160234113</v>
      </c>
    </row>
    <row r="9" spans="1:4">
      <c r="B9">
        <v>15.917350085189501</v>
      </c>
      <c r="C9" t="s">
        <v>24</v>
      </c>
      <c r="D9">
        <v>13.704121751261599</v>
      </c>
    </row>
    <row r="10" spans="1:4">
      <c r="B10">
        <v>12.261141625322001</v>
      </c>
      <c r="C10" t="s">
        <v>24</v>
      </c>
      <c r="D10">
        <v>14.466422944691301</v>
      </c>
    </row>
    <row r="11" spans="1:4">
      <c r="B11">
        <v>3008.3186012669598</v>
      </c>
      <c r="C11" t="s">
        <v>24</v>
      </c>
      <c r="D11">
        <v>1938.4600612834299</v>
      </c>
    </row>
    <row r="14" spans="1:4">
      <c r="A14" t="s">
        <v>12</v>
      </c>
      <c r="B14" t="s">
        <v>11</v>
      </c>
    </row>
    <row r="16" spans="1:4">
      <c r="B16">
        <v>66.248256436440101</v>
      </c>
      <c r="C16">
        <v>0</v>
      </c>
      <c r="D16">
        <v>43.5282630245161</v>
      </c>
    </row>
    <row r="17" spans="1:4">
      <c r="B17">
        <v>14.3050863086983</v>
      </c>
      <c r="C17" t="s">
        <v>24</v>
      </c>
      <c r="D17">
        <v>14.993531787857901</v>
      </c>
    </row>
    <row r="18" spans="1:4">
      <c r="B18">
        <v>10.2295685014799</v>
      </c>
      <c r="C18" t="s">
        <v>24</v>
      </c>
      <c r="D18">
        <v>10.2436559415608</v>
      </c>
    </row>
    <row r="19" spans="1:4">
      <c r="B19">
        <v>3727.3709297639898</v>
      </c>
      <c r="C19" t="s">
        <v>24</v>
      </c>
      <c r="D19">
        <v>2841.5666053371501</v>
      </c>
    </row>
    <row r="20" spans="1:4">
      <c r="B20">
        <v>14.7079223907488</v>
      </c>
      <c r="C20" t="s">
        <v>24</v>
      </c>
      <c r="D20">
        <v>13.4697342603379</v>
      </c>
    </row>
    <row r="21" spans="1:4">
      <c r="B21">
        <v>20.8968414316207</v>
      </c>
      <c r="C21" t="s">
        <v>24</v>
      </c>
      <c r="D21">
        <v>17.2245778871435</v>
      </c>
    </row>
    <row r="22" spans="1:4">
      <c r="B22">
        <v>38.272207601993998</v>
      </c>
      <c r="C22" t="s">
        <v>24</v>
      </c>
      <c r="D22">
        <v>40.911188090904197</v>
      </c>
    </row>
    <row r="23" spans="1:4">
      <c r="B23">
        <v>3892.0308124349699</v>
      </c>
      <c r="C23" t="s">
        <v>24</v>
      </c>
      <c r="D23">
        <v>2981.9375563294702</v>
      </c>
    </row>
    <row r="26" spans="1:4">
      <c r="A26" t="s">
        <v>13</v>
      </c>
      <c r="B26" t="s">
        <v>11</v>
      </c>
    </row>
    <row r="28" spans="1:4">
      <c r="B28">
        <v>0</v>
      </c>
      <c r="C28">
        <v>100</v>
      </c>
      <c r="D28">
        <v>43.767052401999699</v>
      </c>
    </row>
    <row r="29" spans="1:4">
      <c r="B29">
        <v>0</v>
      </c>
      <c r="C29" t="s">
        <v>24</v>
      </c>
      <c r="D29">
        <v>-54.386421199889199</v>
      </c>
    </row>
    <row r="30" spans="1:4">
      <c r="B30">
        <v>0</v>
      </c>
      <c r="C30" t="s">
        <v>24</v>
      </c>
      <c r="D30">
        <v>-0.77907727766710599</v>
      </c>
    </row>
    <row r="31" spans="1:4">
      <c r="B31">
        <v>0</v>
      </c>
      <c r="C31" t="s">
        <v>24</v>
      </c>
      <c r="D31">
        <v>36.436193756492898</v>
      </c>
    </row>
    <row r="32" spans="1:4">
      <c r="B32">
        <v>0</v>
      </c>
      <c r="C32" t="s">
        <v>24</v>
      </c>
      <c r="D32">
        <v>-19.579908538913099</v>
      </c>
    </row>
    <row r="33" spans="1:4">
      <c r="B33">
        <v>0</v>
      </c>
      <c r="C33" t="s">
        <v>24</v>
      </c>
      <c r="D33">
        <v>13.9045024585297</v>
      </c>
    </row>
    <row r="34" spans="1:4">
      <c r="B34">
        <v>0</v>
      </c>
      <c r="C34" t="s">
        <v>24</v>
      </c>
      <c r="D34">
        <v>-17.9859379065886</v>
      </c>
    </row>
    <row r="35" spans="1:4">
      <c r="B35">
        <v>0</v>
      </c>
      <c r="C35" t="s">
        <v>24</v>
      </c>
      <c r="D35">
        <v>35.563338920716603</v>
      </c>
    </row>
    <row r="38" spans="1:4">
      <c r="A38" t="s">
        <v>14</v>
      </c>
      <c r="B38" t="s">
        <v>11</v>
      </c>
    </row>
    <row r="40" spans="1:4">
      <c r="B40">
        <v>0</v>
      </c>
      <c r="C40">
        <v>100</v>
      </c>
      <c r="D40">
        <v>34.295232258258899</v>
      </c>
    </row>
    <row r="41" spans="1:4">
      <c r="B41">
        <v>0</v>
      </c>
      <c r="C41" t="s">
        <v>24</v>
      </c>
      <c r="D41">
        <v>-4.8125922787407802</v>
      </c>
    </row>
    <row r="42" spans="1:4">
      <c r="B42">
        <v>0</v>
      </c>
      <c r="C42" t="s">
        <v>24</v>
      </c>
      <c r="D42">
        <v>-0.13771294535862599</v>
      </c>
    </row>
    <row r="43" spans="1:4">
      <c r="B43">
        <v>0</v>
      </c>
      <c r="C43" t="s">
        <v>24</v>
      </c>
      <c r="D43">
        <v>23.764855741978199</v>
      </c>
    </row>
    <row r="44" spans="1:4">
      <c r="B44">
        <v>0</v>
      </c>
      <c r="C44" t="s">
        <v>24</v>
      </c>
      <c r="D44">
        <v>8.4185114492425903</v>
      </c>
    </row>
    <row r="45" spans="1:4">
      <c r="B45">
        <v>0</v>
      </c>
      <c r="C45" t="s">
        <v>24</v>
      </c>
      <c r="D45">
        <v>17.5732947799487</v>
      </c>
    </row>
    <row r="46" spans="1:4">
      <c r="B46">
        <v>0</v>
      </c>
      <c r="C46" t="s">
        <v>24</v>
      </c>
      <c r="D46">
        <v>-6.8952920520130503</v>
      </c>
    </row>
    <row r="47" spans="1:4">
      <c r="B47">
        <v>0</v>
      </c>
      <c r="C47" t="s">
        <v>24</v>
      </c>
      <c r="D47">
        <v>23.383505937254501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="70" zoomScaleNormal="70" workbookViewId="0">
      <selection sqref="A1:E1048576"/>
    </sheetView>
  </sheetViews>
  <sheetFormatPr defaultRowHeight="15.75"/>
  <sheetData>
    <row r="1" spans="1:4">
      <c r="B1" t="s">
        <v>16</v>
      </c>
    </row>
    <row r="2" spans="1:4">
      <c r="B2" t="s">
        <v>8</v>
      </c>
      <c r="C2" t="s">
        <v>9</v>
      </c>
      <c r="D2" t="s">
        <v>6</v>
      </c>
    </row>
    <row r="3" spans="1:4">
      <c r="A3" s="4" t="s">
        <v>0</v>
      </c>
      <c r="B3" s="4">
        <f>B45</f>
        <v>10.2773689376482</v>
      </c>
      <c r="C3" s="4">
        <f>D45</f>
        <v>6.2822829115338701</v>
      </c>
      <c r="D3" s="1">
        <f>(C3-B3)/(ABS(B3))</f>
        <v>-0.38872653597940576</v>
      </c>
    </row>
    <row r="4" spans="1:4">
      <c r="A4" s="4" t="s">
        <v>19</v>
      </c>
      <c r="B4" s="4">
        <f>B46</f>
        <v>1.6786557270081099</v>
      </c>
      <c r="C4" s="4">
        <f>D46</f>
        <v>1.0474309294178099</v>
      </c>
      <c r="D4" s="1">
        <f>(C4-B4)/(ABS(B4))</f>
        <v>-0.3760299312327372</v>
      </c>
    </row>
    <row r="5" spans="1:4">
      <c r="A5" s="4" t="s">
        <v>18</v>
      </c>
      <c r="B5" s="4">
        <f>B47</f>
        <v>399.07159617236698</v>
      </c>
      <c r="C5" s="4">
        <f>D47</f>
        <v>245.89278461090899</v>
      </c>
      <c r="D5" s="1">
        <f>(C5-B5)/(ABS(B5))</f>
        <v>-0.38383792038984654</v>
      </c>
    </row>
    <row r="6" spans="1:4">
      <c r="A6" s="4" t="s">
        <v>17</v>
      </c>
      <c r="B6" s="4">
        <f>B49+B48</f>
        <v>4.3045918833761094</v>
      </c>
      <c r="C6" s="4">
        <f>D49+D48</f>
        <v>4.4171913154808875</v>
      </c>
      <c r="D6" s="1">
        <f>(C6-B6)/(ABS(B6))</f>
        <v>2.6157980862163841E-2</v>
      </c>
    </row>
    <row r="7" spans="1:4">
      <c r="A7" s="4" t="s">
        <v>0</v>
      </c>
      <c r="B7" s="4">
        <f>B50</f>
        <v>17.081594717124499</v>
      </c>
      <c r="C7" s="4">
        <f>D50</f>
        <v>19.5030185140253</v>
      </c>
      <c r="D7" s="1">
        <f>(C7-B7)/(ABS(B7))</f>
        <v>0.1417563077101516</v>
      </c>
    </row>
    <row r="8" spans="1:4">
      <c r="A8" s="4" t="s">
        <v>5</v>
      </c>
      <c r="B8" s="5">
        <f>B51</f>
        <v>432.41380743752399</v>
      </c>
      <c r="C8" s="5">
        <f>D51</f>
        <v>277.14270828136699</v>
      </c>
      <c r="D8" s="3">
        <f>(C8-B8)/(ABS(B8))</f>
        <v>-0.3590798824771359</v>
      </c>
    </row>
    <row r="10" spans="1:4">
      <c r="D10" s="1"/>
    </row>
    <row r="11" spans="1:4">
      <c r="D11" s="1"/>
    </row>
    <row r="43" spans="1:5">
      <c r="A43" t="s">
        <v>12</v>
      </c>
      <c r="B43" t="s">
        <v>11</v>
      </c>
    </row>
    <row r="45" spans="1:5">
      <c r="B45">
        <v>10.2773689376482</v>
      </c>
      <c r="C45">
        <v>8.1471722043043506</v>
      </c>
      <c r="D45">
        <v>6.2822829115338701</v>
      </c>
      <c r="E45">
        <v>5.4199892396082996</v>
      </c>
    </row>
    <row r="46" spans="1:5">
      <c r="B46">
        <v>1.6786557270081099</v>
      </c>
      <c r="C46">
        <v>1.31978013767638</v>
      </c>
      <c r="D46">
        <v>1.0474309294178099</v>
      </c>
      <c r="E46">
        <v>0.90162834241860002</v>
      </c>
    </row>
    <row r="47" spans="1:5">
      <c r="B47">
        <v>399.07159617236698</v>
      </c>
      <c r="C47">
        <v>317.537947208091</v>
      </c>
      <c r="D47">
        <v>245.89278461090899</v>
      </c>
      <c r="E47">
        <v>212.38713138342999</v>
      </c>
    </row>
    <row r="48" spans="1:5">
      <c r="B48">
        <v>0.15839785683673899</v>
      </c>
      <c r="C48">
        <v>0.125650092972629</v>
      </c>
      <c r="D48">
        <v>9.2373110106477502E-2</v>
      </c>
      <c r="E48">
        <v>7.8323001136515205E-2</v>
      </c>
    </row>
    <row r="49" spans="2:5">
      <c r="B49">
        <v>4.1461940265393702</v>
      </c>
      <c r="C49">
        <v>4.4449151547430796</v>
      </c>
      <c r="D49">
        <v>4.3248182053744104</v>
      </c>
      <c r="E49">
        <v>4.4428524303978598</v>
      </c>
    </row>
    <row r="50" spans="2:5">
      <c r="B50">
        <v>17.081594717124499</v>
      </c>
      <c r="C50">
        <v>16.9120765354353</v>
      </c>
      <c r="D50">
        <v>19.5030185140253</v>
      </c>
      <c r="E50">
        <v>19.5275014351162</v>
      </c>
    </row>
    <row r="51" spans="2:5">
      <c r="B51">
        <v>432.41380743752399</v>
      </c>
      <c r="C51">
        <v>348.48754133322302</v>
      </c>
      <c r="D51">
        <v>277.14270828136699</v>
      </c>
      <c r="E51">
        <v>242.757425832107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Lab304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Moore</dc:creator>
  <cp:lastModifiedBy>Daniel R. Moore</cp:lastModifiedBy>
  <dcterms:created xsi:type="dcterms:W3CDTF">2014-08-26T02:44:34Z</dcterms:created>
  <dcterms:modified xsi:type="dcterms:W3CDTF">2014-10-02T20:55:32Z</dcterms:modified>
</cp:coreProperties>
</file>