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lcgonzaga\Desktop\Hoteles 5 estrellas\"/>
    </mc:Choice>
  </mc:AlternateContent>
  <bookViews>
    <workbookView xWindow="0" yWindow="0" windowWidth="19200" windowHeight="10890" tabRatio="500" firstSheet="2" activeTab="8"/>
  </bookViews>
  <sheets>
    <sheet name="MAYO" sheetId="4" r:id="rId1"/>
    <sheet name="JUNIO" sheetId="2" r:id="rId2"/>
    <sheet name="JULIO" sheetId="5" r:id="rId3"/>
    <sheet name="AGOSTO" sheetId="6" r:id="rId4"/>
    <sheet name="SEPTIEMBRE" sheetId="7" r:id="rId5"/>
    <sheet name=" GRAFICAS" sheetId="3" r:id="rId6"/>
    <sheet name="OCTUBRE" sheetId="8" r:id="rId7"/>
    <sheet name="FERIADO NOVIEMBRE" sheetId="9" r:id="rId8"/>
    <sheet name="NOVIEMBRE" sheetId="10" r:id="rId9"/>
    <sheet name="DICIEMBRE" sheetId="11" r:id="rId10"/>
  </sheets>
  <definedNames>
    <definedName name="_xlnm._FilterDatabase" localSheetId="3" hidden="1">AGOSTO!$A$1:$V$32</definedName>
    <definedName name="_xlnm._FilterDatabase" localSheetId="9" hidden="1">DICIEMBRE!$A$1:$V$31</definedName>
    <definedName name="_xlnm._FilterDatabase" localSheetId="7" hidden="1">'FERIADO NOVIEMBRE'!$D$11:$V$22</definedName>
    <definedName name="_xlnm._FilterDatabase" localSheetId="2" hidden="1">JULIO!$A$1:$V$32</definedName>
    <definedName name="_xlnm._FilterDatabase" localSheetId="1" hidden="1">JUNIO!$A$1:$V$32</definedName>
    <definedName name="_xlnm._FilterDatabase" localSheetId="0" hidden="1">MAYO!$A$1:$V$33</definedName>
    <definedName name="_xlnm._FilterDatabase" localSheetId="8" hidden="1">NOVIEMBRE!$A$1:$V$31</definedName>
    <definedName name="_xlnm._FilterDatabase" localSheetId="6" hidden="1">OCTUBRE!$A$1:$V$32</definedName>
    <definedName name="_xlnm._FilterDatabase" localSheetId="4" hidden="1">SEPTIEMBRE!$A$1:$V$31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11" l="1"/>
  <c r="Q22" i="11"/>
  <c r="Q21" i="11"/>
  <c r="P21" i="11" s="1"/>
  <c r="S8" i="11"/>
  <c r="Q8" i="11"/>
  <c r="Q7" i="11"/>
  <c r="P7" i="11" s="1"/>
  <c r="M33" i="11"/>
  <c r="L33" i="11"/>
  <c r="R33" i="11" s="1"/>
  <c r="K33" i="11"/>
  <c r="J33" i="11"/>
  <c r="I33" i="11"/>
  <c r="G33" i="11"/>
  <c r="D33" i="11"/>
  <c r="P32" i="11"/>
  <c r="P3" i="11"/>
  <c r="P4" i="11"/>
  <c r="P5" i="11"/>
  <c r="P6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2" i="11"/>
  <c r="P23" i="11"/>
  <c r="P24" i="11"/>
  <c r="P25" i="11"/>
  <c r="P26" i="11"/>
  <c r="P27" i="11"/>
  <c r="P28" i="11"/>
  <c r="P29" i="11"/>
  <c r="P30" i="11"/>
  <c r="P31" i="11"/>
  <c r="P2" i="11"/>
  <c r="G35" i="11" l="1"/>
  <c r="S7" i="11"/>
  <c r="S21" i="11"/>
  <c r="Q33" i="11"/>
  <c r="S33" i="11" s="1"/>
  <c r="O33" i="11" l="1"/>
  <c r="P33" i="11"/>
  <c r="D33" i="5"/>
  <c r="L16" i="9" l="1"/>
  <c r="Q22" i="9"/>
  <c r="M22" i="9"/>
  <c r="L22" i="9"/>
  <c r="R22" i="9" s="1"/>
  <c r="K22" i="9"/>
  <c r="J22" i="9"/>
  <c r="G7" i="9"/>
  <c r="G22" i="9"/>
  <c r="I22" i="9"/>
  <c r="D22" i="9"/>
  <c r="Q32" i="10"/>
  <c r="S32" i="10" s="1"/>
  <c r="P32" i="10"/>
  <c r="M32" i="10"/>
  <c r="L32" i="10"/>
  <c r="R32" i="10" s="1"/>
  <c r="K32" i="10"/>
  <c r="J32" i="10"/>
  <c r="I32" i="10"/>
  <c r="G32" i="10"/>
  <c r="D32" i="10"/>
  <c r="P3" i="10"/>
  <c r="P4" i="10"/>
  <c r="P5" i="10"/>
  <c r="P6" i="10"/>
  <c r="P7" i="10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2" i="10"/>
  <c r="P22" i="9" l="1"/>
  <c r="G34" i="10"/>
  <c r="S22" i="9"/>
  <c r="O22" i="9"/>
  <c r="O32" i="10"/>
  <c r="P12" i="9"/>
  <c r="P13" i="9"/>
  <c r="P14" i="9"/>
  <c r="P15" i="9"/>
  <c r="P16" i="9"/>
  <c r="P17" i="9"/>
  <c r="P18" i="9"/>
  <c r="P19" i="9"/>
  <c r="P20" i="9"/>
  <c r="P21" i="9"/>
  <c r="P26" i="6" l="1"/>
  <c r="G33" i="8" l="1"/>
  <c r="G33" i="6"/>
  <c r="G33" i="5"/>
  <c r="G32" i="7" l="1"/>
  <c r="G32" i="2"/>
  <c r="G33" i="4" l="1"/>
  <c r="Q7" i="9" l="1"/>
  <c r="M7" i="9"/>
  <c r="L7" i="9"/>
  <c r="R7" i="9" s="1"/>
  <c r="K7" i="9"/>
  <c r="J7" i="9"/>
  <c r="I7" i="9"/>
  <c r="D7" i="9"/>
  <c r="P2" i="9"/>
  <c r="P7" i="9" l="1"/>
  <c r="S7" i="9"/>
  <c r="P4" i="9"/>
  <c r="P5" i="9"/>
  <c r="P6" i="9"/>
  <c r="P3" i="9"/>
  <c r="O7" i="9" l="1"/>
  <c r="Q33" i="8"/>
  <c r="L33" i="8"/>
  <c r="M33" i="8"/>
  <c r="J33" i="8"/>
  <c r="I33" i="8"/>
  <c r="K33" i="8"/>
  <c r="D33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2" i="8"/>
  <c r="R33" i="8" l="1"/>
  <c r="P33" i="8"/>
  <c r="G35" i="8"/>
  <c r="O33" i="8"/>
  <c r="S33" i="8"/>
  <c r="Q32" i="7"/>
  <c r="M32" i="7"/>
  <c r="L32" i="7"/>
  <c r="R32" i="7" s="1"/>
  <c r="K32" i="7"/>
  <c r="J32" i="7"/>
  <c r="I32" i="7"/>
  <c r="G34" i="7" s="1"/>
  <c r="D3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2" i="7"/>
  <c r="P32" i="7" l="1"/>
  <c r="S32" i="7"/>
  <c r="O32" i="7"/>
  <c r="P32" i="6"/>
  <c r="P31" i="6"/>
  <c r="S30" i="6"/>
  <c r="R30" i="6"/>
  <c r="P30" i="6"/>
  <c r="O30" i="6"/>
  <c r="P29" i="6"/>
  <c r="P28" i="6"/>
  <c r="P27" i="6"/>
  <c r="P22" i="6" l="1"/>
  <c r="P21" i="6"/>
  <c r="Q33" i="6"/>
  <c r="M33" i="6"/>
  <c r="L33" i="6"/>
  <c r="K33" i="6"/>
  <c r="J33" i="6"/>
  <c r="I33" i="6"/>
  <c r="G35" i="6" s="1"/>
  <c r="D33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3" i="6"/>
  <c r="P24" i="6"/>
  <c r="P25" i="6"/>
  <c r="P2" i="6"/>
  <c r="R33" i="6" l="1"/>
  <c r="S33" i="6"/>
  <c r="P33" i="6"/>
  <c r="O33" i="6"/>
  <c r="P18" i="2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P32" i="5"/>
  <c r="P32" i="4"/>
  <c r="Q33" i="5"/>
  <c r="P33" i="5" s="1"/>
  <c r="M33" i="5"/>
  <c r="S33" i="5" s="1"/>
  <c r="L33" i="5"/>
  <c r="K33" i="5"/>
  <c r="J33" i="5"/>
  <c r="I33" i="5"/>
  <c r="G35" i="5" s="1"/>
  <c r="R33" i="5" l="1"/>
  <c r="O33" i="5"/>
  <c r="D32" i="2" l="1"/>
  <c r="D33" i="4"/>
  <c r="P15" i="2" l="1"/>
  <c r="I33" i="4"/>
  <c r="G35" i="4" s="1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2" i="4"/>
  <c r="Q33" i="4"/>
  <c r="O33" i="4"/>
  <c r="M33" i="4"/>
  <c r="L33" i="4"/>
  <c r="K33" i="4"/>
  <c r="J33" i="4"/>
  <c r="Q33" i="3"/>
  <c r="P33" i="3"/>
  <c r="R33" i="3" s="1"/>
  <c r="M33" i="3"/>
  <c r="L33" i="3"/>
  <c r="O33" i="3" s="1"/>
  <c r="K33" i="3"/>
  <c r="J33" i="3"/>
  <c r="S33" i="4" l="1"/>
  <c r="R33" i="4"/>
  <c r="P33" i="4"/>
  <c r="P3" i="2" l="1"/>
  <c r="P4" i="2"/>
  <c r="P5" i="2"/>
  <c r="P6" i="2"/>
  <c r="P7" i="2"/>
  <c r="P8" i="2"/>
  <c r="P9" i="2"/>
  <c r="P10" i="2"/>
  <c r="P11" i="2"/>
  <c r="P12" i="2"/>
  <c r="P13" i="2"/>
  <c r="P14" i="2"/>
  <c r="P16" i="2"/>
  <c r="P17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2" i="2"/>
  <c r="I32" i="2"/>
  <c r="G34" i="2" s="1"/>
  <c r="S53" i="3" l="1"/>
  <c r="S52" i="3"/>
  <c r="N53" i="3"/>
  <c r="N52" i="3"/>
  <c r="X53" i="3"/>
  <c r="X52" i="3"/>
  <c r="I53" i="3"/>
  <c r="I52" i="3"/>
  <c r="X58" i="3"/>
  <c r="X57" i="3"/>
  <c r="X56" i="3"/>
  <c r="X55" i="3"/>
  <c r="X54" i="3"/>
  <c r="S58" i="3"/>
  <c r="S57" i="3"/>
  <c r="S56" i="3"/>
  <c r="S55" i="3"/>
  <c r="S54" i="3"/>
  <c r="N58" i="3"/>
  <c r="N57" i="3"/>
  <c r="N56" i="3"/>
  <c r="N55" i="3"/>
  <c r="N54" i="3"/>
  <c r="I58" i="3"/>
  <c r="I57" i="3"/>
  <c r="I56" i="3"/>
  <c r="I55" i="3"/>
  <c r="I54" i="3"/>
  <c r="D55" i="3"/>
  <c r="D56" i="3"/>
  <c r="D57" i="3"/>
  <c r="D58" i="3"/>
  <c r="D54" i="3"/>
  <c r="L32" i="2" l="1"/>
  <c r="M32" i="2"/>
  <c r="K32" i="2"/>
  <c r="J32" i="2"/>
  <c r="Q32" i="2"/>
  <c r="P32" i="2" s="1"/>
  <c r="R32" i="2" l="1"/>
  <c r="O32" i="2"/>
  <c r="Q35" i="2"/>
  <c r="S32" i="2"/>
</calcChain>
</file>

<file path=xl/sharedStrings.xml><?xml version="1.0" encoding="utf-8"?>
<sst xmlns="http://schemas.openxmlformats.org/spreadsheetml/2006/main" count="2487" uniqueCount="310">
  <si>
    <t>establecimiento</t>
  </si>
  <si>
    <t>clasificacion</t>
  </si>
  <si>
    <t>categoria</t>
  </si>
  <si>
    <t>habitaciones</t>
  </si>
  <si>
    <t>plazas</t>
  </si>
  <si>
    <t>fecha</t>
  </si>
  <si>
    <t>checkins</t>
  </si>
  <si>
    <t>checkouts</t>
  </si>
  <si>
    <t>pernoctaciones</t>
  </si>
  <si>
    <t>nacionales</t>
  </si>
  <si>
    <t>extranjeros</t>
  </si>
  <si>
    <t>habitaciones ocupadas</t>
  </si>
  <si>
    <t>habitaciones disponibles</t>
  </si>
  <si>
    <t>tipo tarifa</t>
  </si>
  <si>
    <t>tarifa promedio</t>
  </si>
  <si>
    <t>ventas netas</t>
  </si>
  <si>
    <t>porcentaje ocupacion %</t>
  </si>
  <si>
    <t>revpar</t>
  </si>
  <si>
    <t>empleados temporales</t>
  </si>
  <si>
    <t>estado</t>
  </si>
  <si>
    <t>opciones</t>
  </si>
  <si>
    <t>SONESTA HOTEL LOJA</t>
  </si>
  <si>
    <t>Hotel</t>
  </si>
  <si>
    <t>5 Estrellas</t>
  </si>
  <si>
    <t>26/05/2019</t>
  </si>
  <si>
    <t>Por habitación</t>
  </si>
  <si>
    <t>validado</t>
  </si>
  <si>
    <t>Revocar</t>
  </si>
  <si>
    <t>25/05/2019</t>
  </si>
  <si>
    <t>24/05/2019</t>
  </si>
  <si>
    <t>23/05/2019</t>
  </si>
  <si>
    <t>22/05/2019</t>
  </si>
  <si>
    <t>21/05/2019</t>
  </si>
  <si>
    <t>20/05/2019</t>
  </si>
  <si>
    <t>19/05/2019</t>
  </si>
  <si>
    <t>18/05/2019</t>
  </si>
  <si>
    <t>17/05/2019</t>
  </si>
  <si>
    <t>16/05/2019</t>
  </si>
  <si>
    <t>15/05/2019</t>
  </si>
  <si>
    <t>14/05/2019</t>
  </si>
  <si>
    <t>13/05/2019</t>
  </si>
  <si>
    <t>12/05/2019</t>
  </si>
  <si>
    <t>11/05/2019</t>
  </si>
  <si>
    <t>10/05/2019</t>
  </si>
  <si>
    <t>09/05/2019</t>
  </si>
  <si>
    <t>08/05/2019</t>
  </si>
  <si>
    <t>07/05/2019</t>
  </si>
  <si>
    <t>06/05/2019</t>
  </si>
  <si>
    <t>05/05/2019</t>
  </si>
  <si>
    <t>04/05/2019</t>
  </si>
  <si>
    <t>03/05/2019</t>
  </si>
  <si>
    <t>02/05/2019</t>
  </si>
  <si>
    <t>01/05/2019</t>
  </si>
  <si>
    <t>30/06/2019</t>
  </si>
  <si>
    <t>29/06/2019</t>
  </si>
  <si>
    <t>28/06/2019</t>
  </si>
  <si>
    <t>27/06/2019</t>
  </si>
  <si>
    <t>26/06/2019</t>
  </si>
  <si>
    <t>25/06/2019</t>
  </si>
  <si>
    <t>24/06/2019</t>
  </si>
  <si>
    <t>23/06/2019</t>
  </si>
  <si>
    <t>22/06/2019</t>
  </si>
  <si>
    <t>21/06/2019</t>
  </si>
  <si>
    <t>20/06/2019</t>
  </si>
  <si>
    <t>19/06/2019</t>
  </si>
  <si>
    <t>18/06/2019</t>
  </si>
  <si>
    <t>17/06/2019</t>
  </si>
  <si>
    <t>16/06/2019</t>
  </si>
  <si>
    <t>15/06/2019</t>
  </si>
  <si>
    <t>14/06/2019</t>
  </si>
  <si>
    <t>13/06/2019</t>
  </si>
  <si>
    <t>12/06/2019</t>
  </si>
  <si>
    <t>11/06/2019</t>
  </si>
  <si>
    <t>10/06/2019</t>
  </si>
  <si>
    <t>09/06/2019</t>
  </si>
  <si>
    <t>08/06/2019</t>
  </si>
  <si>
    <t>07/06/2019</t>
  </si>
  <si>
    <t>06/06/2019</t>
  </si>
  <si>
    <t>05/06/2019</t>
  </si>
  <si>
    <t>04/06/2019</t>
  </si>
  <si>
    <t>03/06/2019</t>
  </si>
  <si>
    <t>02/06/2019</t>
  </si>
  <si>
    <t>01/06/2019</t>
  </si>
  <si>
    <t>31/05/2019</t>
  </si>
  <si>
    <t>30/05/2019</t>
  </si>
  <si>
    <t>29/05/2019</t>
  </si>
  <si>
    <t>28/05/2019</t>
  </si>
  <si>
    <t>27/05/2019</t>
  </si>
  <si>
    <t>TOTAL</t>
  </si>
  <si>
    <t>Tarifa promedio = ADR</t>
  </si>
  <si>
    <r>
      <rPr>
        <b/>
        <sz val="11"/>
        <rFont val="Calibri"/>
        <family val="2"/>
      </rPr>
      <t>ADR=</t>
    </r>
    <r>
      <rPr>
        <sz val="11"/>
        <rFont val="Calibri"/>
        <family val="2"/>
      </rPr>
      <t xml:space="preserve"> Total ventas netas/total habitaciones ocupadas</t>
    </r>
  </si>
  <si>
    <r>
      <rPr>
        <b/>
        <sz val="11"/>
        <rFont val="Calibri"/>
        <family val="2"/>
      </rPr>
      <t>REVpar=</t>
    </r>
    <r>
      <rPr>
        <sz val="11"/>
        <rFont val="Calibri"/>
        <family val="2"/>
      </rPr>
      <t xml:space="preserve"> Total ventas netas/total habitaciones disponibles</t>
    </r>
  </si>
  <si>
    <t>HUÉSPEDES INTERNACIONALES</t>
  </si>
  <si>
    <t>SEMANA 1</t>
  </si>
  <si>
    <t>1 AL 5</t>
  </si>
  <si>
    <t>SEMANA 2</t>
  </si>
  <si>
    <t>6 AL 12</t>
  </si>
  <si>
    <t>SEMANA 3</t>
  </si>
  <si>
    <t>13 AL 19</t>
  </si>
  <si>
    <t>SEMANA 4</t>
  </si>
  <si>
    <t>20 AL 26</t>
  </si>
  <si>
    <t xml:space="preserve">SEMANA 5 </t>
  </si>
  <si>
    <t xml:space="preserve">27 AL 2 </t>
  </si>
  <si>
    <t>LUNES</t>
  </si>
  <si>
    <t>MARTES</t>
  </si>
  <si>
    <t>MIERCOLES</t>
  </si>
  <si>
    <t>JUEVES</t>
  </si>
  <si>
    <t>VIERNES</t>
  </si>
  <si>
    <t>SABADO</t>
  </si>
  <si>
    <t>DOMINGO</t>
  </si>
  <si>
    <t>SONESTA</t>
  </si>
  <si>
    <t>VICTORIA</t>
  </si>
  <si>
    <t>PROMEDIO</t>
  </si>
  <si>
    <t>SEMANA 5</t>
  </si>
  <si>
    <t>5 ESTRELLAS</t>
  </si>
  <si>
    <t>4 ESTRELLAS</t>
  </si>
  <si>
    <t>MIERCOLES 01</t>
  </si>
  <si>
    <t>VIERNES 31</t>
  </si>
  <si>
    <t>Tarifa por persona</t>
  </si>
  <si>
    <t>TARIFA POR PERSONA</t>
  </si>
  <si>
    <t>31/07/2019</t>
  </si>
  <si>
    <t>30/07/2019</t>
  </si>
  <si>
    <t>29/07/2019</t>
  </si>
  <si>
    <t>28/07/2019</t>
  </si>
  <si>
    <t>27/07/2019</t>
  </si>
  <si>
    <t>26/07/2019</t>
  </si>
  <si>
    <t>25/07/2019</t>
  </si>
  <si>
    <t>24/07/2019</t>
  </si>
  <si>
    <t>23/07/2019</t>
  </si>
  <si>
    <t>22/07/2019</t>
  </si>
  <si>
    <t>21/07/2019</t>
  </si>
  <si>
    <t>20/07/2019</t>
  </si>
  <si>
    <t>19/07/2019</t>
  </si>
  <si>
    <t>18/07/2019</t>
  </si>
  <si>
    <t>17/07/2019</t>
  </si>
  <si>
    <t>16/07/2019</t>
  </si>
  <si>
    <t>15/07/2019</t>
  </si>
  <si>
    <t>14/07/2019</t>
  </si>
  <si>
    <t>13/07/2019</t>
  </si>
  <si>
    <t>12/07/2019</t>
  </si>
  <si>
    <t>11/07/2019</t>
  </si>
  <si>
    <t>10/07/2019</t>
  </si>
  <si>
    <t>09/07/2019</t>
  </si>
  <si>
    <t>08/07/2019</t>
  </si>
  <si>
    <t>07/07/2019</t>
  </si>
  <si>
    <t>06/07/2019</t>
  </si>
  <si>
    <t>05/07/2019</t>
  </si>
  <si>
    <t>04/07/2019</t>
  </si>
  <si>
    <t>03/07/2019</t>
  </si>
  <si>
    <t>02/07/2019</t>
  </si>
  <si>
    <t>01/07/2019</t>
  </si>
  <si>
    <t>tarifa por persona</t>
  </si>
  <si>
    <t>01/08/2019</t>
  </si>
  <si>
    <t>02/08/2019</t>
  </si>
  <si>
    <t>03/08/2019</t>
  </si>
  <si>
    <t>04/08/2019</t>
  </si>
  <si>
    <t>05/08/2019</t>
  </si>
  <si>
    <t>06/08/2019</t>
  </si>
  <si>
    <t>07/08/2019</t>
  </si>
  <si>
    <t>08/08/2019</t>
  </si>
  <si>
    <t>09/08/2019</t>
  </si>
  <si>
    <t>10/08/2019</t>
  </si>
  <si>
    <t>11/08/2019</t>
  </si>
  <si>
    <t>12/08/2019</t>
  </si>
  <si>
    <t>13/08/2019</t>
  </si>
  <si>
    <t>14/08/2019</t>
  </si>
  <si>
    <t>15/08/2019</t>
  </si>
  <si>
    <t>16/08/2019</t>
  </si>
  <si>
    <t>17/08/2019</t>
  </si>
  <si>
    <t>18/08/2019</t>
  </si>
  <si>
    <t>19/08/2019</t>
  </si>
  <si>
    <t>20/08/2019</t>
  </si>
  <si>
    <t>22/08/2019</t>
  </si>
  <si>
    <t>23/08/2019</t>
  </si>
  <si>
    <t>24/08/2019</t>
  </si>
  <si>
    <t>25/08/2019</t>
  </si>
  <si>
    <t>TARIFA PERSONA</t>
  </si>
  <si>
    <t>26/08/2019</t>
  </si>
  <si>
    <t>27/08/2019</t>
  </si>
  <si>
    <t>28/08/2019</t>
  </si>
  <si>
    <t>29/08/2019</t>
  </si>
  <si>
    <t>30/08/2019</t>
  </si>
  <si>
    <t>31/08/2019</t>
  </si>
  <si>
    <t>30/09/2019</t>
  </si>
  <si>
    <t>29/09/2019</t>
  </si>
  <si>
    <t>28/09/2019</t>
  </si>
  <si>
    <t>27/09/2019</t>
  </si>
  <si>
    <t>26/09/2019</t>
  </si>
  <si>
    <t>25/09/2019</t>
  </si>
  <si>
    <t>24/09/2019</t>
  </si>
  <si>
    <t>23/09/2019</t>
  </si>
  <si>
    <t>22/09/2019</t>
  </si>
  <si>
    <t>21/09/2019</t>
  </si>
  <si>
    <t>20/09/2019</t>
  </si>
  <si>
    <t>19/09/2019</t>
  </si>
  <si>
    <t>18/09/2019</t>
  </si>
  <si>
    <t>17/09/2019</t>
  </si>
  <si>
    <t>16/09/2019</t>
  </si>
  <si>
    <t>15/09/2019</t>
  </si>
  <si>
    <t>14/09/2019</t>
  </si>
  <si>
    <t>13/09/2019</t>
  </si>
  <si>
    <t>12/09/2019</t>
  </si>
  <si>
    <t>11/09/2019</t>
  </si>
  <si>
    <t>10/09/2019</t>
  </si>
  <si>
    <t>09/09/2019</t>
  </si>
  <si>
    <t>08/09/2019</t>
  </si>
  <si>
    <t>07/09/2019</t>
  </si>
  <si>
    <t>06/09/2019</t>
  </si>
  <si>
    <t>05/09/2019</t>
  </si>
  <si>
    <t>04/09/2019</t>
  </si>
  <si>
    <t>03/09/2019</t>
  </si>
  <si>
    <t>02/09/2019</t>
  </si>
  <si>
    <t>01/09/2019</t>
  </si>
  <si>
    <t>31/10/2019</t>
  </si>
  <si>
    <t>30/10/2019</t>
  </si>
  <si>
    <t>29/10/2019</t>
  </si>
  <si>
    <t>28/10/2019</t>
  </si>
  <si>
    <t>27/10/2019</t>
  </si>
  <si>
    <t>26/10/2019</t>
  </si>
  <si>
    <t>25/10/2019</t>
  </si>
  <si>
    <t>24/10/2019</t>
  </si>
  <si>
    <t>23/10/2019</t>
  </si>
  <si>
    <t>22/10/2019</t>
  </si>
  <si>
    <t>21/10/2019</t>
  </si>
  <si>
    <t>20/10/2019</t>
  </si>
  <si>
    <t>19/10/2019</t>
  </si>
  <si>
    <t>18/10/2019</t>
  </si>
  <si>
    <t>17/10/2019</t>
  </si>
  <si>
    <t>16/10/2019</t>
  </si>
  <si>
    <t>15/10/2019</t>
  </si>
  <si>
    <t>14/10/2019</t>
  </si>
  <si>
    <t>13/10/2019</t>
  </si>
  <si>
    <t>12/10/2019</t>
  </si>
  <si>
    <t>11/10/2019</t>
  </si>
  <si>
    <t>10/10/2019</t>
  </si>
  <si>
    <t>09/10/2019</t>
  </si>
  <si>
    <t>08/10/2019</t>
  </si>
  <si>
    <t>07/10/2019</t>
  </si>
  <si>
    <t>06/10/2019</t>
  </si>
  <si>
    <t>05/10/2019</t>
  </si>
  <si>
    <t>04/10/2019</t>
  </si>
  <si>
    <t>03/10/2019</t>
  </si>
  <si>
    <t>02/10/2019</t>
  </si>
  <si>
    <t>01/10/2019</t>
  </si>
  <si>
    <t>04/11/2019</t>
  </si>
  <si>
    <t>03/11/2019</t>
  </si>
  <si>
    <t>02/11/2019</t>
  </si>
  <si>
    <t>01/11/2019</t>
  </si>
  <si>
    <t>ESTADIA PROMEDIO</t>
  </si>
  <si>
    <t>EST PROM</t>
  </si>
  <si>
    <t>TAR PERSONA</t>
  </si>
  <si>
    <t>24/11/2019</t>
  </si>
  <si>
    <t>23/11/2019</t>
  </si>
  <si>
    <t>22/11/2019</t>
  </si>
  <si>
    <t>21/11/2019</t>
  </si>
  <si>
    <t>20/11/2019</t>
  </si>
  <si>
    <t>19/11/2019</t>
  </si>
  <si>
    <t>18/11/2019</t>
  </si>
  <si>
    <t>17/11/2019</t>
  </si>
  <si>
    <t>16/11/2019</t>
  </si>
  <si>
    <t>15/11/2019</t>
  </si>
  <si>
    <t>ARTES VIVAS</t>
  </si>
  <si>
    <t>30/11/2019</t>
  </si>
  <si>
    <t>29/11/2019</t>
  </si>
  <si>
    <t>28/11/2019</t>
  </si>
  <si>
    <t>27/11/2019</t>
  </si>
  <si>
    <t>26/11/2019</t>
  </si>
  <si>
    <t>25/11/2019</t>
  </si>
  <si>
    <t>14/11/2019</t>
  </si>
  <si>
    <t>13/11/2019</t>
  </si>
  <si>
    <t>12/11/2019</t>
  </si>
  <si>
    <t>11/11/2019</t>
  </si>
  <si>
    <t>10/11/2019</t>
  </si>
  <si>
    <t>09/11/2019</t>
  </si>
  <si>
    <t>08/11/2019</t>
  </si>
  <si>
    <t>07/11/2019</t>
  </si>
  <si>
    <t>06/11/2019</t>
  </si>
  <si>
    <t>05/11/2019</t>
  </si>
  <si>
    <t>TAR PER</t>
  </si>
  <si>
    <t>EST PROMEDIO</t>
  </si>
  <si>
    <t>30/12/2019</t>
  </si>
  <si>
    <t>29/12/2019</t>
  </si>
  <si>
    <t>28/12/2019</t>
  </si>
  <si>
    <t>27/12/2019</t>
  </si>
  <si>
    <t>26/12/2019</t>
  </si>
  <si>
    <t>25/12/2019</t>
  </si>
  <si>
    <t>24/12/2019</t>
  </si>
  <si>
    <t>23/12/2019</t>
  </si>
  <si>
    <t>22/12/2019</t>
  </si>
  <si>
    <t>21/12/2019</t>
  </si>
  <si>
    <t>20/12/2019</t>
  </si>
  <si>
    <t>19/12/2019</t>
  </si>
  <si>
    <t>18/12/2019</t>
  </si>
  <si>
    <t>17/12/2019</t>
  </si>
  <si>
    <t>16/12/2019</t>
  </si>
  <si>
    <t>15/12/2019</t>
  </si>
  <si>
    <t>14/12/2019</t>
  </si>
  <si>
    <t>13/12/2019</t>
  </si>
  <si>
    <t>12/12/2019</t>
  </si>
  <si>
    <t>11/12/2019</t>
  </si>
  <si>
    <t>10/12/2019</t>
  </si>
  <si>
    <t>09/12/2019</t>
  </si>
  <si>
    <t>08/12/2019</t>
  </si>
  <si>
    <t>07/12/2019</t>
  </si>
  <si>
    <t>06/12/2019</t>
  </si>
  <si>
    <t>05/12/2019</t>
  </si>
  <si>
    <t>04/12/2019</t>
  </si>
  <si>
    <t>03/12/2019</t>
  </si>
  <si>
    <t>02/12/2019</t>
  </si>
  <si>
    <t>01/12/2019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</si>
</sst>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&quot;$&quot;\-#,##0.00"/>
    <numFmt numFmtId="165" formatCode="0.000"/>
  </numFmts>
  <fonts count="7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 applyFont="1" applyFill="1" applyBorder="1"/>
    <xf numFmtId="0" fontId="3" fillId="0" borderId="0" xfId="0" applyFont="1" applyFill="1" applyBorder="1"/>
    <xf numFmtId="0" fontId="0" fillId="0" borderId="1" xfId="0" applyFont="1" applyFill="1" applyBorder="1"/>
    <xf numFmtId="0" fontId="1" fillId="2" borderId="0" xfId="0" applyFont="1" applyFill="1" applyBorder="1"/>
    <xf numFmtId="1" fontId="0" fillId="0" borderId="1" xfId="0" applyNumberFormat="1" applyFont="1" applyFill="1" applyBorder="1"/>
    <xf numFmtId="10" fontId="0" fillId="0" borderId="1" xfId="0" applyNumberFormat="1" applyFont="1" applyFill="1" applyBorder="1"/>
    <xf numFmtId="0" fontId="1" fillId="2" borderId="0" xfId="0" applyFont="1" applyFill="1" applyBorder="1" applyAlignment="1">
      <alignment wrapText="1"/>
    </xf>
    <xf numFmtId="0" fontId="0" fillId="0" borderId="2" xfId="0" applyFont="1" applyFill="1" applyBorder="1"/>
    <xf numFmtId="1" fontId="0" fillId="0" borderId="2" xfId="0" applyNumberFormat="1" applyFont="1" applyFill="1" applyBorder="1"/>
    <xf numFmtId="10" fontId="0" fillId="0" borderId="2" xfId="0" applyNumberFormat="1" applyFont="1" applyFill="1" applyBorder="1"/>
    <xf numFmtId="0" fontId="3" fillId="3" borderId="3" xfId="0" applyFont="1" applyFill="1" applyBorder="1"/>
    <xf numFmtId="0" fontId="0" fillId="3" borderId="4" xfId="0" applyFont="1" applyFill="1" applyBorder="1"/>
    <xf numFmtId="1" fontId="0" fillId="3" borderId="4" xfId="0" applyNumberFormat="1" applyFont="1" applyFill="1" applyBorder="1"/>
    <xf numFmtId="2" fontId="0" fillId="3" borderId="4" xfId="0" applyNumberFormat="1" applyFont="1" applyFill="1" applyBorder="1"/>
    <xf numFmtId="10" fontId="3" fillId="3" borderId="4" xfId="1" applyNumberFormat="1" applyFont="1" applyFill="1" applyBorder="1"/>
    <xf numFmtId="0" fontId="0" fillId="3" borderId="5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3" borderId="3" xfId="0" applyFont="1" applyFill="1" applyBorder="1"/>
    <xf numFmtId="10" fontId="0" fillId="3" borderId="4" xfId="1" applyNumberFormat="1" applyFont="1" applyFill="1" applyBorder="1"/>
    <xf numFmtId="0" fontId="3" fillId="2" borderId="1" xfId="0" applyFont="1" applyFill="1" applyBorder="1"/>
    <xf numFmtId="1" fontId="0" fillId="0" borderId="0" xfId="0" applyNumberFormat="1" applyFont="1" applyFill="1" applyBorder="1"/>
    <xf numFmtId="10" fontId="0" fillId="0" borderId="0" xfId="0" applyNumberFormat="1" applyFont="1" applyFill="1" applyBorder="1"/>
    <xf numFmtId="0" fontId="0" fillId="0" borderId="6" xfId="0" applyFont="1" applyFill="1" applyBorder="1"/>
    <xf numFmtId="0" fontId="0" fillId="0" borderId="1" xfId="0" applyNumberFormat="1" applyFont="1" applyFill="1" applyBorder="1"/>
    <xf numFmtId="10" fontId="0" fillId="0" borderId="0" xfId="0" applyNumberFormat="1"/>
    <xf numFmtId="10" fontId="0" fillId="0" borderId="0" xfId="1" applyNumberFormat="1" applyFont="1"/>
    <xf numFmtId="0" fontId="1" fillId="4" borderId="1" xfId="0" applyFont="1" applyFill="1" applyBorder="1"/>
    <xf numFmtId="2" fontId="0" fillId="4" borderId="4" xfId="0" applyNumberFormat="1" applyFont="1" applyFill="1" applyBorder="1"/>
    <xf numFmtId="0" fontId="0" fillId="4" borderId="0" xfId="0" applyFont="1" applyFill="1" applyBorder="1"/>
    <xf numFmtId="2" fontId="0" fillId="4" borderId="1" xfId="0" applyNumberFormat="1" applyFont="1" applyFill="1" applyBorder="1"/>
    <xf numFmtId="0" fontId="1" fillId="4" borderId="0" xfId="0" applyFont="1" applyFill="1" applyBorder="1"/>
    <xf numFmtId="0" fontId="2" fillId="0" borderId="2" xfId="0" applyFont="1" applyFill="1" applyBorder="1"/>
    <xf numFmtId="0" fontId="2" fillId="3" borderId="2" xfId="0" applyFont="1" applyFill="1" applyBorder="1"/>
    <xf numFmtId="0" fontId="0" fillId="3" borderId="1" xfId="0" applyFont="1" applyFill="1" applyBorder="1"/>
    <xf numFmtId="2" fontId="0" fillId="0" borderId="0" xfId="0" applyNumberFormat="1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1" fontId="0" fillId="3" borderId="8" xfId="0" applyNumberFormat="1" applyFont="1" applyFill="1" applyBorder="1"/>
    <xf numFmtId="0" fontId="0" fillId="3" borderId="9" xfId="0" applyFont="1" applyFill="1" applyBorder="1"/>
    <xf numFmtId="2" fontId="0" fillId="3" borderId="8" xfId="0" applyNumberFormat="1" applyFont="1" applyFill="1" applyBorder="1"/>
    <xf numFmtId="2" fontId="0" fillId="4" borderId="8" xfId="0" applyNumberFormat="1" applyFont="1" applyFill="1" applyBorder="1"/>
    <xf numFmtId="10" fontId="0" fillId="3" borderId="8" xfId="1" applyNumberFormat="1" applyFont="1" applyFill="1" applyBorder="1"/>
    <xf numFmtId="0" fontId="0" fillId="3" borderId="10" xfId="0" applyFont="1" applyFill="1" applyBorder="1"/>
    <xf numFmtId="0" fontId="4" fillId="0" borderId="1" xfId="0" applyFont="1" applyFill="1" applyBorder="1"/>
    <xf numFmtId="2" fontId="4" fillId="0" borderId="1" xfId="0" applyNumberFormat="1" applyFont="1" applyFill="1" applyBorder="1"/>
    <xf numFmtId="2" fontId="0" fillId="0" borderId="1" xfId="0" applyNumberFormat="1" applyFont="1" applyFill="1" applyBorder="1"/>
    <xf numFmtId="2" fontId="4" fillId="4" borderId="1" xfId="0" applyNumberFormat="1" applyFont="1" applyFill="1" applyBorder="1"/>
    <xf numFmtId="2" fontId="0" fillId="4" borderId="0" xfId="0" applyNumberFormat="1" applyFont="1" applyFill="1" applyBorder="1"/>
    <xf numFmtId="0" fontId="5" fillId="0" borderId="1" xfId="0" applyFont="1" applyFill="1" applyBorder="1"/>
    <xf numFmtId="0" fontId="5" fillId="4" borderId="1" xfId="0" applyFont="1" applyFill="1" applyBorder="1"/>
    <xf numFmtId="14" fontId="0" fillId="0" borderId="1" xfId="0" applyNumberFormat="1" applyFont="1" applyFill="1" applyBorder="1"/>
    <xf numFmtId="10" fontId="0" fillId="0" borderId="1" xfId="1" applyNumberFormat="1" applyFont="1" applyFill="1" applyBorder="1"/>
    <xf numFmtId="0" fontId="3" fillId="3" borderId="7" xfId="0" applyFont="1" applyFill="1" applyBorder="1"/>
    <xf numFmtId="0" fontId="2" fillId="3" borderId="11" xfId="0" applyFont="1" applyFill="1" applyBorder="1"/>
    <xf numFmtId="10" fontId="3" fillId="3" borderId="8" xfId="1" applyNumberFormat="1" applyFont="1" applyFill="1" applyBorder="1"/>
    <xf numFmtId="165" fontId="0" fillId="0" borderId="1" xfId="0" applyNumberFormat="1" applyFont="1" applyFill="1" applyBorder="1"/>
    <xf numFmtId="1" fontId="0" fillId="5" borderId="1" xfId="0" applyNumberFormat="1" applyFont="1" applyFill="1" applyBorder="1"/>
    <xf numFmtId="1" fontId="0" fillId="5" borderId="2" xfId="0" applyNumberFormat="1" applyFont="1" applyFill="1" applyBorder="1"/>
    <xf numFmtId="0" fontId="0" fillId="5" borderId="0" xfId="0" applyFont="1" applyFill="1" applyBorder="1"/>
    <xf numFmtId="0" fontId="1" fillId="6" borderId="1" xfId="0" applyFont="1" applyFill="1" applyBorder="1"/>
    <xf numFmtId="0" fontId="6" fillId="0" borderId="1" xfId="0" applyFont="1" applyFill="1" applyBorder="1"/>
    <xf numFmtId="0" fontId="6" fillId="4" borderId="1" xfId="0" applyFont="1" applyFill="1" applyBorder="1"/>
    <xf numFmtId="164" fontId="0" fillId="0" borderId="1" xfId="0" applyNumberFormat="1" applyFont="1" applyFill="1" applyBorder="1"/>
    <xf numFmtId="1" fontId="0" fillId="0" borderId="8" xfId="0" applyNumberFormat="1" applyFont="1" applyFill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GRAFICAS'!$B$71</c:f>
              <c:strCache>
                <c:ptCount val="1"/>
                <c:pt idx="0">
                  <c:v>SEMANA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 GRAFICAS'!$A$72:$A$78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 GRAFICAS'!$B$72:$B$78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25.13</c:v>
                </c:pt>
                <c:pt idx="3">
                  <c:v>27.87</c:v>
                </c:pt>
                <c:pt idx="4">
                  <c:v>26.5</c:v>
                </c:pt>
                <c:pt idx="5">
                  <c:v>35.29</c:v>
                </c:pt>
                <c:pt idx="6">
                  <c:v>23.594999999999999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03-492F-BB89-25350AF838AD}"/>
            </c:ext>
          </c:extLst>
        </c:ser>
        <c:ser>
          <c:idx val="1"/>
          <c:order val="1"/>
          <c:tx>
            <c:strRef>
              <c:f>' GRAFICAS'!$C$71</c:f>
              <c:strCache>
                <c:ptCount val="1"/>
                <c:pt idx="0">
                  <c:v>SEMANA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 GRAFICAS'!$A$72:$A$78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 GRAFICAS'!$C$72:$C$78</c:f>
              <c:numCache>
                <c:formatCode>General</c:formatCode>
                <c:ptCount val="7"/>
                <c:pt idx="0">
                  <c:v>43.71</c:v>
                </c:pt>
                <c:pt idx="1">
                  <c:v>42.61</c:v>
                </c:pt>
                <c:pt idx="2">
                  <c:v>74.204999999999998</c:v>
                </c:pt>
                <c:pt idx="3">
                  <c:v>51.045000000000002</c:v>
                </c:pt>
                <c:pt idx="4">
                  <c:v>57.875</c:v>
                </c:pt>
                <c:pt idx="5">
                  <c:v>27.759999999999998</c:v>
                </c:pt>
                <c:pt idx="6">
                  <c:v>36.915000000000006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03-492F-BB89-25350AF838AD}"/>
            </c:ext>
          </c:extLst>
        </c:ser>
        <c:ser>
          <c:idx val="2"/>
          <c:order val="2"/>
          <c:tx>
            <c:strRef>
              <c:f>' GRAFICAS'!$D$71</c:f>
              <c:strCache>
                <c:ptCount val="1"/>
                <c:pt idx="0">
                  <c:v>SEMANA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 GRAFICAS'!$A$72:$A$78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 GRAFICAS'!$D$72:$D$78</c:f>
              <c:numCache>
                <c:formatCode>General</c:formatCode>
                <c:ptCount val="7"/>
                <c:pt idx="0">
                  <c:v>64.150000000000006</c:v>
                </c:pt>
                <c:pt idx="1">
                  <c:v>72.834999999999994</c:v>
                </c:pt>
                <c:pt idx="2">
                  <c:v>86.734999999999999</c:v>
                </c:pt>
                <c:pt idx="3">
                  <c:v>96.63</c:v>
                </c:pt>
                <c:pt idx="4">
                  <c:v>38.450000000000003</c:v>
                </c:pt>
                <c:pt idx="5">
                  <c:v>33.130000000000003</c:v>
                </c:pt>
                <c:pt idx="6">
                  <c:v>19.754999999999999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03-492F-BB89-25350AF838AD}"/>
            </c:ext>
          </c:extLst>
        </c:ser>
        <c:ser>
          <c:idx val="3"/>
          <c:order val="3"/>
          <c:tx>
            <c:strRef>
              <c:f>' GRAFICAS'!$E$71</c:f>
              <c:strCache>
                <c:ptCount val="1"/>
                <c:pt idx="0">
                  <c:v>SEMANA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 GRAFICAS'!$A$72:$A$78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 GRAFICAS'!$E$72:$E$78</c:f>
              <c:numCache>
                <c:formatCode>General</c:formatCode>
                <c:ptCount val="7"/>
                <c:pt idx="0">
                  <c:v>47.564999999999998</c:v>
                </c:pt>
                <c:pt idx="1">
                  <c:v>62.995000000000005</c:v>
                </c:pt>
                <c:pt idx="2">
                  <c:v>43.760000000000005</c:v>
                </c:pt>
                <c:pt idx="3">
                  <c:v>33.130000000000003</c:v>
                </c:pt>
                <c:pt idx="4">
                  <c:v>33.870000000000005</c:v>
                </c:pt>
                <c:pt idx="5">
                  <c:v>34.284999999999997</c:v>
                </c:pt>
                <c:pt idx="6">
                  <c:v>17.015000000000001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03-492F-BB89-25350AF838AD}"/>
            </c:ext>
          </c:extLst>
        </c:ser>
        <c:ser>
          <c:idx val="4"/>
          <c:order val="4"/>
          <c:tx>
            <c:strRef>
              <c:f>' GRAFICAS'!$F$71</c:f>
              <c:strCache>
                <c:ptCount val="1"/>
                <c:pt idx="0">
                  <c:v>SEMANA 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strRef>
              <c:f>' GRAFICAS'!$A$72:$A$78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 GRAFICAS'!$F$72:$F$78</c:f>
              <c:numCache>
                <c:formatCode>General</c:formatCode>
                <c:ptCount val="7"/>
                <c:pt idx="0">
                  <c:v>30.765000000000001</c:v>
                </c:pt>
                <c:pt idx="1">
                  <c:v>38.19</c:v>
                </c:pt>
                <c:pt idx="2">
                  <c:v>52.47</c:v>
                </c:pt>
                <c:pt idx="3">
                  <c:v>46.805000000000007</c:v>
                </c:pt>
                <c:pt idx="4">
                  <c:v>36.64</c:v>
                </c:pt>
                <c:pt idx="5">
                  <c:v>26.5</c:v>
                </c:pt>
                <c:pt idx="6">
                  <c:v>42.41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03-492F-BB89-25350AF838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52097696"/>
        <c:axId val="252098480"/>
      </c:lineChart>
      <c:catAx>
        <c:axId val="25209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2098480"/>
        <c:crosses val="autoZero"/>
        <c:auto val="1"/>
        <c:lblAlgn val="ctr"/>
        <c:lblOffset val="100"/>
        <c:noMultiLvlLbl val="0"/>
      </c:catAx>
      <c:valAx>
        <c:axId val="25209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209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776563314953811E-2"/>
          <c:y val="0.25451374115867226"/>
          <c:w val="0.67922572357081445"/>
          <c:h val="0.57833742390824261"/>
        </c:manualLayout>
      </c:layout>
      <c:lineChart>
        <c:grouping val="standard"/>
        <c:varyColors val="0"/>
        <c:ser>
          <c:idx val="0"/>
          <c:order val="0"/>
          <c:tx>
            <c:strRef>
              <c:f>' GRAFICAS'!$B$71</c:f>
              <c:strCache>
                <c:ptCount val="1"/>
                <c:pt idx="0">
                  <c:v>SEMANA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 GRAFICAS'!$A$72:$A$78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 GRAFICAS'!$B$72:$B$78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25.13</c:v>
                </c:pt>
                <c:pt idx="3">
                  <c:v>27.87</c:v>
                </c:pt>
                <c:pt idx="4">
                  <c:v>26.5</c:v>
                </c:pt>
                <c:pt idx="5">
                  <c:v>35.29</c:v>
                </c:pt>
                <c:pt idx="6">
                  <c:v>23.594999999999999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3-4492-9545-B755F809AEB0}"/>
            </c:ext>
          </c:extLst>
        </c:ser>
        <c:ser>
          <c:idx val="1"/>
          <c:order val="1"/>
          <c:tx>
            <c:strRef>
              <c:f>' GRAFICAS'!$C$71</c:f>
              <c:strCache>
                <c:ptCount val="1"/>
                <c:pt idx="0">
                  <c:v>SEMANA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 GRAFICAS'!$A$72:$A$78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 GRAFICAS'!$C$72:$C$78</c:f>
              <c:numCache>
                <c:formatCode>General</c:formatCode>
                <c:ptCount val="7"/>
                <c:pt idx="0">
                  <c:v>43.71</c:v>
                </c:pt>
                <c:pt idx="1">
                  <c:v>42.61</c:v>
                </c:pt>
                <c:pt idx="2">
                  <c:v>74.204999999999998</c:v>
                </c:pt>
                <c:pt idx="3">
                  <c:v>51.045000000000002</c:v>
                </c:pt>
                <c:pt idx="4">
                  <c:v>57.875</c:v>
                </c:pt>
                <c:pt idx="5">
                  <c:v>27.759999999999998</c:v>
                </c:pt>
                <c:pt idx="6">
                  <c:v>36.915000000000006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3-4492-9545-B755F809AEB0}"/>
            </c:ext>
          </c:extLst>
        </c:ser>
        <c:ser>
          <c:idx val="2"/>
          <c:order val="2"/>
          <c:tx>
            <c:strRef>
              <c:f>' GRAFICAS'!$D$71</c:f>
              <c:strCache>
                <c:ptCount val="1"/>
                <c:pt idx="0">
                  <c:v>SEMANA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 GRAFICAS'!$A$72:$A$78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 GRAFICAS'!$D$72:$D$78</c:f>
              <c:numCache>
                <c:formatCode>General</c:formatCode>
                <c:ptCount val="7"/>
                <c:pt idx="0">
                  <c:v>64.150000000000006</c:v>
                </c:pt>
                <c:pt idx="1">
                  <c:v>72.834999999999994</c:v>
                </c:pt>
                <c:pt idx="2">
                  <c:v>86.734999999999999</c:v>
                </c:pt>
                <c:pt idx="3">
                  <c:v>96.63</c:v>
                </c:pt>
                <c:pt idx="4">
                  <c:v>38.450000000000003</c:v>
                </c:pt>
                <c:pt idx="5">
                  <c:v>33.130000000000003</c:v>
                </c:pt>
                <c:pt idx="6">
                  <c:v>19.754999999999999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3-4492-9545-B755F809AEB0}"/>
            </c:ext>
          </c:extLst>
        </c:ser>
        <c:ser>
          <c:idx val="3"/>
          <c:order val="3"/>
          <c:tx>
            <c:strRef>
              <c:f>' GRAFICAS'!$E$71</c:f>
              <c:strCache>
                <c:ptCount val="1"/>
                <c:pt idx="0">
                  <c:v>SEMANA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 GRAFICAS'!$A$72:$A$78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 GRAFICAS'!$E$72:$E$78</c:f>
              <c:numCache>
                <c:formatCode>General</c:formatCode>
                <c:ptCount val="7"/>
                <c:pt idx="0">
                  <c:v>47.564999999999998</c:v>
                </c:pt>
                <c:pt idx="1">
                  <c:v>62.995000000000005</c:v>
                </c:pt>
                <c:pt idx="2">
                  <c:v>43.760000000000005</c:v>
                </c:pt>
                <c:pt idx="3">
                  <c:v>33.130000000000003</c:v>
                </c:pt>
                <c:pt idx="4">
                  <c:v>33.870000000000005</c:v>
                </c:pt>
                <c:pt idx="5">
                  <c:v>34.284999999999997</c:v>
                </c:pt>
                <c:pt idx="6">
                  <c:v>17.015000000000001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63-4492-9545-B755F809AEB0}"/>
            </c:ext>
          </c:extLst>
        </c:ser>
        <c:ser>
          <c:idx val="4"/>
          <c:order val="4"/>
          <c:tx>
            <c:strRef>
              <c:f>' GRAFICAS'!$F$71</c:f>
              <c:strCache>
                <c:ptCount val="1"/>
                <c:pt idx="0">
                  <c:v>SEMANA 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 GRAFICAS'!$A$72:$A$78</c:f>
              <c:strCache>
                <c:ptCount val="7"/>
                <c:pt idx="0">
                  <c:v>LUNES</c:v>
                </c:pt>
                <c:pt idx="1">
                  <c:v>MARTES</c:v>
                </c:pt>
                <c:pt idx="2">
                  <c:v>MIERCOLES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</c:strCache>
            </c:strRef>
          </c:cat>
          <c:val>
            <c:numRef>
              <c:f>' GRAFICAS'!$F$72:$F$78</c:f>
              <c:numCache>
                <c:formatCode>General</c:formatCode>
                <c:ptCount val="7"/>
                <c:pt idx="0">
                  <c:v>30.765000000000001</c:v>
                </c:pt>
                <c:pt idx="1">
                  <c:v>38.19</c:v>
                </c:pt>
                <c:pt idx="2">
                  <c:v>52.47</c:v>
                </c:pt>
                <c:pt idx="3">
                  <c:v>46.805000000000007</c:v>
                </c:pt>
                <c:pt idx="4">
                  <c:v>36.64</c:v>
                </c:pt>
                <c:pt idx="5">
                  <c:v>26.5</c:v>
                </c:pt>
                <c:pt idx="6">
                  <c:v>42.41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63-4492-9545-B755F809A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lt1">
                  <a:lumMod val="95000"/>
                  <a:alpha val="54000"/>
                </a:schemeClr>
              </a:solidFill>
              <a:prstDash val="dash"/>
            </a:ln>
            <a:effectLst/>
          </c:spPr>
        </c:dropLines>
        <c:smooth val="0"/>
        <c:axId val="252095344"/>
        <c:axId val="322903936"/>
      </c:lineChart>
      <c:catAx>
        <c:axId val="252095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% OCUPACIÓN</a:t>
                </a:r>
                <a:r>
                  <a:rPr lang="en-US" sz="1400" baseline="0"/>
                  <a:t> </a:t>
                </a:r>
              </a:p>
              <a:p>
                <a:pPr>
                  <a:defRPr/>
                </a:pPr>
                <a:r>
                  <a:rPr lang="en-US" sz="1400"/>
                  <a:t>HOTELES 5 ESTRELLAS</a:t>
                </a:r>
              </a:p>
            </c:rich>
          </c:tx>
          <c:layout>
            <c:manualLayout>
              <c:xMode val="edge"/>
              <c:yMode val="edge"/>
              <c:x val="0.33729126365582329"/>
              <c:y val="6.1771579857464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22903936"/>
        <c:crosses val="autoZero"/>
        <c:auto val="1"/>
        <c:lblAlgn val="ctr"/>
        <c:lblOffset val="100"/>
        <c:noMultiLvlLbl val="0"/>
      </c:catAx>
      <c:valAx>
        <c:axId val="32290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209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GRAFICAS'!$A$81:$A$115</c:f>
              <c:strCache>
                <c:ptCount val="33"/>
                <c:pt idx="2">
                  <c:v>MIERCOLES 01</c:v>
                </c:pt>
                <c:pt idx="3">
                  <c:v>JUEVES</c:v>
                </c:pt>
                <c:pt idx="4">
                  <c:v>VIERNES</c:v>
                </c:pt>
                <c:pt idx="5">
                  <c:v>SABADO</c:v>
                </c:pt>
                <c:pt idx="6">
                  <c:v>DOMINGO</c:v>
                </c:pt>
                <c:pt idx="7">
                  <c:v>LUNES</c:v>
                </c:pt>
                <c:pt idx="8">
                  <c:v>MARTES</c:v>
                </c:pt>
                <c:pt idx="9">
                  <c:v>MIERCOLES</c:v>
                </c:pt>
                <c:pt idx="10">
                  <c:v>JUEVES</c:v>
                </c:pt>
                <c:pt idx="11">
                  <c:v>VIERNES</c:v>
                </c:pt>
                <c:pt idx="12">
                  <c:v>SABADO</c:v>
                </c:pt>
                <c:pt idx="13">
                  <c:v>DOMINGO</c:v>
                </c:pt>
                <c:pt idx="14">
                  <c:v>LUNES</c:v>
                </c:pt>
                <c:pt idx="15">
                  <c:v>MARTES</c:v>
                </c:pt>
                <c:pt idx="16">
                  <c:v>MIERCOLES</c:v>
                </c:pt>
                <c:pt idx="17">
                  <c:v>JUEVES</c:v>
                </c:pt>
                <c:pt idx="18">
                  <c:v>VIERNES</c:v>
                </c:pt>
                <c:pt idx="19">
                  <c:v>SABADO</c:v>
                </c:pt>
                <c:pt idx="20">
                  <c:v>DOMINGO</c:v>
                </c:pt>
                <c:pt idx="21">
                  <c:v>LUNES</c:v>
                </c:pt>
                <c:pt idx="22">
                  <c:v>MARTES</c:v>
                </c:pt>
                <c:pt idx="23">
                  <c:v>MIERCOLES</c:v>
                </c:pt>
                <c:pt idx="24">
                  <c:v>JUEVES</c:v>
                </c:pt>
                <c:pt idx="25">
                  <c:v>VIERNES</c:v>
                </c:pt>
                <c:pt idx="26">
                  <c:v>SABADO</c:v>
                </c:pt>
                <c:pt idx="27">
                  <c:v>DOMINGO</c:v>
                </c:pt>
                <c:pt idx="28">
                  <c:v>LUNES</c:v>
                </c:pt>
                <c:pt idx="29">
                  <c:v>MARTES</c:v>
                </c:pt>
                <c:pt idx="30">
                  <c:v>MIERCOLES</c:v>
                </c:pt>
                <c:pt idx="31">
                  <c:v>JUEVES</c:v>
                </c:pt>
                <c:pt idx="32">
                  <c:v>VIERNES 31</c:v>
                </c:pt>
              </c:strCache>
            </c:strRef>
          </c:cat>
          <c:val>
            <c:numRef>
              <c:f>' GRAFICAS'!$B$81:$B$115</c:f>
              <c:numCache>
                <c:formatCode>General</c:formatCode>
                <c:ptCount val="35"/>
                <c:pt idx="1">
                  <c:v>0</c:v>
                </c:pt>
                <c:pt idx="2" formatCode="0.00%">
                  <c:v>0.25130000000000002</c:v>
                </c:pt>
                <c:pt idx="3" formatCode="0.00%">
                  <c:v>0.2787</c:v>
                </c:pt>
                <c:pt idx="4" formatCode="0.00%">
                  <c:v>0.26500000000000001</c:v>
                </c:pt>
                <c:pt idx="5" formatCode="0.00%">
                  <c:v>0.35289999999999999</c:v>
                </c:pt>
                <c:pt idx="6" formatCode="0.00%">
                  <c:v>0.23594999999999999</c:v>
                </c:pt>
                <c:pt idx="7" formatCode="0.00%">
                  <c:v>0.43709999999999999</c:v>
                </c:pt>
                <c:pt idx="8" formatCode="0.00%">
                  <c:v>0.42609999999999998</c:v>
                </c:pt>
                <c:pt idx="9" formatCode="0.00%">
                  <c:v>0.74204999999999999</c:v>
                </c:pt>
                <c:pt idx="10" formatCode="0.00%">
                  <c:v>0.51044999999999996</c:v>
                </c:pt>
                <c:pt idx="11" formatCode="0.00%">
                  <c:v>0.57874999999999999</c:v>
                </c:pt>
                <c:pt idx="12" formatCode="0.00%">
                  <c:v>0.27760000000000001</c:v>
                </c:pt>
                <c:pt idx="13" formatCode="0.00%">
                  <c:v>0.36914999999999998</c:v>
                </c:pt>
                <c:pt idx="14" formatCode="0.00%">
                  <c:v>0.64149999999999996</c:v>
                </c:pt>
                <c:pt idx="15" formatCode="0.00%">
                  <c:v>0.72835000000000005</c:v>
                </c:pt>
                <c:pt idx="16" formatCode="0.00%">
                  <c:v>0.86734999999999995</c:v>
                </c:pt>
                <c:pt idx="17" formatCode="0.00%">
                  <c:v>0.96630000000000005</c:v>
                </c:pt>
                <c:pt idx="18" formatCode="0.00%">
                  <c:v>0.38450000000000001</c:v>
                </c:pt>
                <c:pt idx="19" formatCode="0.00%">
                  <c:v>0.33129999999999998</c:v>
                </c:pt>
                <c:pt idx="20" formatCode="0.00%">
                  <c:v>0.19755</c:v>
                </c:pt>
                <c:pt idx="21" formatCode="0.00%">
                  <c:v>0.47565000000000002</c:v>
                </c:pt>
                <c:pt idx="22" formatCode="0.00%">
                  <c:v>0.62995000000000001</c:v>
                </c:pt>
                <c:pt idx="23" formatCode="0.00%">
                  <c:v>0.43759999999999999</c:v>
                </c:pt>
                <c:pt idx="24" formatCode="0.00%">
                  <c:v>0.33129999999999998</c:v>
                </c:pt>
                <c:pt idx="25" formatCode="0.00%">
                  <c:v>0.3387</c:v>
                </c:pt>
                <c:pt idx="26" formatCode="0.00%">
                  <c:v>0.34284999999999999</c:v>
                </c:pt>
                <c:pt idx="27" formatCode="0.00%">
                  <c:v>0.17015</c:v>
                </c:pt>
                <c:pt idx="28" formatCode="0.00%">
                  <c:v>0.30764999999999998</c:v>
                </c:pt>
                <c:pt idx="29" formatCode="0.00%">
                  <c:v>0.38190000000000002</c:v>
                </c:pt>
                <c:pt idx="30" formatCode="0.00%">
                  <c:v>0.52470000000000006</c:v>
                </c:pt>
                <c:pt idx="31" formatCode="0.00%">
                  <c:v>0.46805000000000002</c:v>
                </c:pt>
                <c:pt idx="32" formatCode="0.00%">
                  <c:v>0.3664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D-4CFD-9FFD-D019E41AEA2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322909424"/>
        <c:axId val="322908640"/>
      </c:lineChart>
      <c:catAx>
        <c:axId val="3229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22908640"/>
        <c:crosses val="autoZero"/>
        <c:auto val="1"/>
        <c:lblAlgn val="ctr"/>
        <c:lblOffset val="100"/>
        <c:noMultiLvlLbl val="0"/>
      </c:catAx>
      <c:valAx>
        <c:axId val="32290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2290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 GRAFICAS'!$B$82</c:f>
              <c:strCache>
                <c:ptCount val="1"/>
                <c:pt idx="0">
                  <c:v>5 ESTRELLAS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 GRAFICAS'!$A$83:$A$113</c:f>
              <c:strCache>
                <c:ptCount val="31"/>
                <c:pt idx="0">
                  <c:v>MIERCOLES 01</c:v>
                </c:pt>
                <c:pt idx="1">
                  <c:v>JUEVES</c:v>
                </c:pt>
                <c:pt idx="2">
                  <c:v>VIERNES</c:v>
                </c:pt>
                <c:pt idx="3">
                  <c:v>SABADO</c:v>
                </c:pt>
                <c:pt idx="4">
                  <c:v>DOMINGO</c:v>
                </c:pt>
                <c:pt idx="5">
                  <c:v>LUNES</c:v>
                </c:pt>
                <c:pt idx="6">
                  <c:v>MARTES</c:v>
                </c:pt>
                <c:pt idx="7">
                  <c:v>MIERCOLES</c:v>
                </c:pt>
                <c:pt idx="8">
                  <c:v>JUEVES</c:v>
                </c:pt>
                <c:pt idx="9">
                  <c:v>VIERNES</c:v>
                </c:pt>
                <c:pt idx="10">
                  <c:v>SABADO</c:v>
                </c:pt>
                <c:pt idx="11">
                  <c:v>DOMINGO</c:v>
                </c:pt>
                <c:pt idx="12">
                  <c:v>LUNES</c:v>
                </c:pt>
                <c:pt idx="13">
                  <c:v>MARTES</c:v>
                </c:pt>
                <c:pt idx="14">
                  <c:v>MIERCOLES</c:v>
                </c:pt>
                <c:pt idx="15">
                  <c:v>JUEVES</c:v>
                </c:pt>
                <c:pt idx="16">
                  <c:v>VIERNES</c:v>
                </c:pt>
                <c:pt idx="17">
                  <c:v>SABADO</c:v>
                </c:pt>
                <c:pt idx="18">
                  <c:v>DOMINGO</c:v>
                </c:pt>
                <c:pt idx="19">
                  <c:v>LUNES</c:v>
                </c:pt>
                <c:pt idx="20">
                  <c:v>MARTES</c:v>
                </c:pt>
                <c:pt idx="21">
                  <c:v>MIERCOLES</c:v>
                </c:pt>
                <c:pt idx="22">
                  <c:v>JUEVES</c:v>
                </c:pt>
                <c:pt idx="23">
                  <c:v>VIERNES</c:v>
                </c:pt>
                <c:pt idx="24">
                  <c:v>SABADO</c:v>
                </c:pt>
                <c:pt idx="25">
                  <c:v>DOMINGO</c:v>
                </c:pt>
                <c:pt idx="26">
                  <c:v>LUNES</c:v>
                </c:pt>
                <c:pt idx="27">
                  <c:v>MARTES</c:v>
                </c:pt>
                <c:pt idx="28">
                  <c:v>MIERCOLES</c:v>
                </c:pt>
                <c:pt idx="29">
                  <c:v>JUEVES</c:v>
                </c:pt>
                <c:pt idx="30">
                  <c:v>VIERNES 31</c:v>
                </c:pt>
              </c:strCache>
            </c:strRef>
          </c:cat>
          <c:val>
            <c:numRef>
              <c:f>' GRAFICAS'!$B$83:$B$113</c:f>
              <c:numCache>
                <c:formatCode>0.00%</c:formatCode>
                <c:ptCount val="31"/>
                <c:pt idx="0">
                  <c:v>0.25130000000000002</c:v>
                </c:pt>
                <c:pt idx="1">
                  <c:v>0.2787</c:v>
                </c:pt>
                <c:pt idx="2">
                  <c:v>0.26500000000000001</c:v>
                </c:pt>
                <c:pt idx="3">
                  <c:v>0.35289999999999999</c:v>
                </c:pt>
                <c:pt idx="4">
                  <c:v>0.23594999999999999</c:v>
                </c:pt>
                <c:pt idx="5">
                  <c:v>0.43709999999999999</c:v>
                </c:pt>
                <c:pt idx="6">
                  <c:v>0.42609999999999998</c:v>
                </c:pt>
                <c:pt idx="7">
                  <c:v>0.74204999999999999</c:v>
                </c:pt>
                <c:pt idx="8">
                  <c:v>0.51044999999999996</c:v>
                </c:pt>
                <c:pt idx="9">
                  <c:v>0.57874999999999999</c:v>
                </c:pt>
                <c:pt idx="10">
                  <c:v>0.27760000000000001</c:v>
                </c:pt>
                <c:pt idx="11">
                  <c:v>0.36914999999999998</c:v>
                </c:pt>
                <c:pt idx="12">
                  <c:v>0.64149999999999996</c:v>
                </c:pt>
                <c:pt idx="13">
                  <c:v>0.72835000000000005</c:v>
                </c:pt>
                <c:pt idx="14">
                  <c:v>0.86734999999999995</c:v>
                </c:pt>
                <c:pt idx="15">
                  <c:v>0.96630000000000005</c:v>
                </c:pt>
                <c:pt idx="16">
                  <c:v>0.38450000000000001</c:v>
                </c:pt>
                <c:pt idx="17">
                  <c:v>0.33129999999999998</c:v>
                </c:pt>
                <c:pt idx="18">
                  <c:v>0.19755</c:v>
                </c:pt>
                <c:pt idx="19">
                  <c:v>0.47565000000000002</c:v>
                </c:pt>
                <c:pt idx="20">
                  <c:v>0.62995000000000001</c:v>
                </c:pt>
                <c:pt idx="21">
                  <c:v>0.43759999999999999</c:v>
                </c:pt>
                <c:pt idx="22">
                  <c:v>0.33129999999999998</c:v>
                </c:pt>
                <c:pt idx="23">
                  <c:v>0.3387</c:v>
                </c:pt>
                <c:pt idx="24">
                  <c:v>0.34284999999999999</c:v>
                </c:pt>
                <c:pt idx="25">
                  <c:v>0.17015</c:v>
                </c:pt>
                <c:pt idx="26">
                  <c:v>0.30764999999999998</c:v>
                </c:pt>
                <c:pt idx="27">
                  <c:v>0.38190000000000002</c:v>
                </c:pt>
                <c:pt idx="28">
                  <c:v>0.52470000000000006</c:v>
                </c:pt>
                <c:pt idx="29">
                  <c:v>0.46805000000000002</c:v>
                </c:pt>
                <c:pt idx="30">
                  <c:v>0.3664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B-4CAD-8D5B-1C99C8AF1D40}"/>
            </c:ext>
          </c:extLst>
        </c:ser>
        <c:ser>
          <c:idx val="1"/>
          <c:order val="1"/>
          <c:tx>
            <c:strRef>
              <c:f>' GRAFICAS'!$C$82</c:f>
              <c:strCache>
                <c:ptCount val="1"/>
                <c:pt idx="0">
                  <c:v>4 ESTRELLAS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 GRAFICAS'!$A$83:$A$113</c:f>
              <c:strCache>
                <c:ptCount val="31"/>
                <c:pt idx="0">
                  <c:v>MIERCOLES 01</c:v>
                </c:pt>
                <c:pt idx="1">
                  <c:v>JUEVES</c:v>
                </c:pt>
                <c:pt idx="2">
                  <c:v>VIERNES</c:v>
                </c:pt>
                <c:pt idx="3">
                  <c:v>SABADO</c:v>
                </c:pt>
                <c:pt idx="4">
                  <c:v>DOMINGO</c:v>
                </c:pt>
                <c:pt idx="5">
                  <c:v>LUNES</c:v>
                </c:pt>
                <c:pt idx="6">
                  <c:v>MARTES</c:v>
                </c:pt>
                <c:pt idx="7">
                  <c:v>MIERCOLES</c:v>
                </c:pt>
                <c:pt idx="8">
                  <c:v>JUEVES</c:v>
                </c:pt>
                <c:pt idx="9">
                  <c:v>VIERNES</c:v>
                </c:pt>
                <c:pt idx="10">
                  <c:v>SABADO</c:v>
                </c:pt>
                <c:pt idx="11">
                  <c:v>DOMINGO</c:v>
                </c:pt>
                <c:pt idx="12">
                  <c:v>LUNES</c:v>
                </c:pt>
                <c:pt idx="13">
                  <c:v>MARTES</c:v>
                </c:pt>
                <c:pt idx="14">
                  <c:v>MIERCOLES</c:v>
                </c:pt>
                <c:pt idx="15">
                  <c:v>JUEVES</c:v>
                </c:pt>
                <c:pt idx="16">
                  <c:v>VIERNES</c:v>
                </c:pt>
                <c:pt idx="17">
                  <c:v>SABADO</c:v>
                </c:pt>
                <c:pt idx="18">
                  <c:v>DOMINGO</c:v>
                </c:pt>
                <c:pt idx="19">
                  <c:v>LUNES</c:v>
                </c:pt>
                <c:pt idx="20">
                  <c:v>MARTES</c:v>
                </c:pt>
                <c:pt idx="21">
                  <c:v>MIERCOLES</c:v>
                </c:pt>
                <c:pt idx="22">
                  <c:v>JUEVES</c:v>
                </c:pt>
                <c:pt idx="23">
                  <c:v>VIERNES</c:v>
                </c:pt>
                <c:pt idx="24">
                  <c:v>SABADO</c:v>
                </c:pt>
                <c:pt idx="25">
                  <c:v>DOMINGO</c:v>
                </c:pt>
                <c:pt idx="26">
                  <c:v>LUNES</c:v>
                </c:pt>
                <c:pt idx="27">
                  <c:v>MARTES</c:v>
                </c:pt>
                <c:pt idx="28">
                  <c:v>MIERCOLES</c:v>
                </c:pt>
                <c:pt idx="29">
                  <c:v>JUEVES</c:v>
                </c:pt>
                <c:pt idx="30">
                  <c:v>VIERNES 31</c:v>
                </c:pt>
              </c:strCache>
            </c:strRef>
          </c:cat>
          <c:val>
            <c:numRef>
              <c:f>' GRAFICAS'!$C$83:$C$113</c:f>
              <c:numCache>
                <c:formatCode>0.00%</c:formatCode>
                <c:ptCount val="31"/>
                <c:pt idx="0">
                  <c:v>0.17649999999999999</c:v>
                </c:pt>
                <c:pt idx="1">
                  <c:v>0.17649999999999999</c:v>
                </c:pt>
                <c:pt idx="2">
                  <c:v>0.39219999999999999</c:v>
                </c:pt>
                <c:pt idx="3">
                  <c:v>0.45100000000000001</c:v>
                </c:pt>
                <c:pt idx="4">
                  <c:v>9.8000000000000004E-2</c:v>
                </c:pt>
                <c:pt idx="5">
                  <c:v>0.29409999999999997</c:v>
                </c:pt>
                <c:pt idx="6">
                  <c:v>0.23530000000000001</c:v>
                </c:pt>
                <c:pt idx="7">
                  <c:v>0.4118</c:v>
                </c:pt>
                <c:pt idx="8">
                  <c:v>0.3725</c:v>
                </c:pt>
                <c:pt idx="9">
                  <c:v>9.8000000000000004E-2</c:v>
                </c:pt>
                <c:pt idx="10">
                  <c:v>0.1176</c:v>
                </c:pt>
                <c:pt idx="11">
                  <c:v>0.25490000000000002</c:v>
                </c:pt>
                <c:pt idx="12">
                  <c:v>1</c:v>
                </c:pt>
                <c:pt idx="13">
                  <c:v>0.47060000000000002</c:v>
                </c:pt>
                <c:pt idx="14">
                  <c:v>0.92159999999999997</c:v>
                </c:pt>
                <c:pt idx="15">
                  <c:v>0.74509999999999998</c:v>
                </c:pt>
                <c:pt idx="16">
                  <c:v>0.17649999999999999</c:v>
                </c:pt>
                <c:pt idx="17">
                  <c:v>0.23530000000000001</c:v>
                </c:pt>
                <c:pt idx="18">
                  <c:v>5.8799999999999998E-2</c:v>
                </c:pt>
                <c:pt idx="19">
                  <c:v>0.15690000000000001</c:v>
                </c:pt>
                <c:pt idx="20">
                  <c:v>0.47060000000000002</c:v>
                </c:pt>
                <c:pt idx="21">
                  <c:v>0.47060000000000002</c:v>
                </c:pt>
                <c:pt idx="22">
                  <c:v>5.8799999999999998E-2</c:v>
                </c:pt>
                <c:pt idx="23">
                  <c:v>0.49020000000000002</c:v>
                </c:pt>
                <c:pt idx="24">
                  <c:v>0.76470000000000005</c:v>
                </c:pt>
                <c:pt idx="25">
                  <c:v>0.17649999999999999</c:v>
                </c:pt>
                <c:pt idx="26">
                  <c:v>0.27450000000000002</c:v>
                </c:pt>
                <c:pt idx="27">
                  <c:v>0.29409999999999997</c:v>
                </c:pt>
                <c:pt idx="28">
                  <c:v>0.35289999999999999</c:v>
                </c:pt>
                <c:pt idx="29">
                  <c:v>0.50980000000000003</c:v>
                </c:pt>
                <c:pt idx="30">
                  <c:v>0.23530000000000001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B-4CAD-8D5B-1C99C8AF1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22906680"/>
        <c:axId val="322911384"/>
      </c:lineChart>
      <c:catAx>
        <c:axId val="322906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% DE OCUPACIÓN DIARIO</a:t>
                </a:r>
              </a:p>
            </c:rich>
          </c:tx>
          <c:layout>
            <c:manualLayout>
              <c:xMode val="edge"/>
              <c:yMode val="edge"/>
              <c:x val="0.358728143901271"/>
              <c:y val="6.065117171347451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22911384"/>
        <c:crosses val="autoZero"/>
        <c:auto val="1"/>
        <c:lblAlgn val="ctr"/>
        <c:lblOffset val="100"/>
        <c:noMultiLvlLbl val="0"/>
      </c:catAx>
      <c:valAx>
        <c:axId val="322911384"/>
        <c:scaling>
          <c:orientation val="minMax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229066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375964</xdr:colOff>
      <xdr:row>70</xdr:row>
      <xdr:rowOff>115087</xdr:rowOff>
    </xdr:from>
    <xdr:to>
      <xdr:col>18</xdr:col>
      <xdr:colOff>409458</xdr:colOff>
      <xdr:row>90</xdr:row>
      <xdr:rowOff>155281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EB2666-D3A5-4E09-AD14-A9DF439266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108</xdr:colOff>
      <xdr:row>71</xdr:row>
      <xdr:rowOff>112161</xdr:rowOff>
    </xdr:from>
    <xdr:to>
      <xdr:col>18</xdr:col>
      <xdr:colOff>317596</xdr:colOff>
      <xdr:row>94</xdr:row>
      <xdr:rowOff>161703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D8A6BB8-8910-479A-B5CC-2E5AC522BF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492695</xdr:colOff>
      <xdr:row>86</xdr:row>
      <xdr:rowOff>129715</xdr:rowOff>
    </xdr:from>
    <xdr:to>
      <xdr:col>18</xdr:col>
      <xdr:colOff>448236</xdr:colOff>
      <xdr:row>110</xdr:row>
      <xdr:rowOff>112060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3C7223F-6C2A-48AA-A855-9F8BF1EAF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620058</xdr:colOff>
      <xdr:row>81</xdr:row>
      <xdr:rowOff>127000</xdr:rowOff>
    </xdr:from>
    <xdr:to>
      <xdr:col>16</xdr:col>
      <xdr:colOff>493058</xdr:colOff>
      <xdr:row>105</xdr:row>
      <xdr:rowOff>14941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63268C-9F89-447A-9F0C-9702D5627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18" sqref="M18"/>
    </sheetView>
  </sheetViews>
  <sheetFormatPr baseColWidth="10" defaultRowHeight="15"/>
  <cols>
    <col min="10" max="11" width="11.42578125" style="59"/>
    <col min="16" max="16" width="11.5703125" style="29"/>
  </cols>
  <sheetData>
    <row r="1" spans="1:22" ht="45">
      <c r="A1" s="16" t="s">
        <v>0</v>
      </c>
      <c r="B1" s="16" t="s">
        <v>1</v>
      </c>
      <c r="C1" s="16" t="s">
        <v>92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60" t="s">
        <v>9</v>
      </c>
      <c r="K1" s="60" t="s">
        <v>10</v>
      </c>
      <c r="L1" s="17" t="s">
        <v>11</v>
      </c>
      <c r="M1" s="17" t="s">
        <v>12</v>
      </c>
      <c r="N1" s="16" t="s">
        <v>13</v>
      </c>
      <c r="O1" s="16" t="s">
        <v>14</v>
      </c>
      <c r="P1" s="27" t="s">
        <v>119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</row>
    <row r="2" spans="1:22">
      <c r="A2" s="2" t="s">
        <v>21</v>
      </c>
      <c r="B2" s="2" t="s">
        <v>22</v>
      </c>
      <c r="C2" s="2" t="s">
        <v>23</v>
      </c>
      <c r="D2" s="4">
        <v>73</v>
      </c>
      <c r="E2" s="4">
        <v>117</v>
      </c>
      <c r="F2" s="2" t="s">
        <v>83</v>
      </c>
      <c r="G2" s="4">
        <v>61</v>
      </c>
      <c r="H2" s="4">
        <v>40</v>
      </c>
      <c r="I2" s="4">
        <v>61</v>
      </c>
      <c r="J2" s="57">
        <v>49</v>
      </c>
      <c r="K2" s="57">
        <v>12</v>
      </c>
      <c r="L2" s="4">
        <v>48</v>
      </c>
      <c r="M2" s="4">
        <v>65</v>
      </c>
      <c r="N2" s="2" t="s">
        <v>25</v>
      </c>
      <c r="O2" s="2">
        <v>68</v>
      </c>
      <c r="P2" s="30">
        <f>Q2/I2</f>
        <v>53.508196721311478</v>
      </c>
      <c r="Q2" s="2">
        <v>3264</v>
      </c>
      <c r="R2" s="5">
        <v>0.65749999999999997</v>
      </c>
      <c r="S2" s="2">
        <v>44.71</v>
      </c>
      <c r="T2" s="4">
        <v>0</v>
      </c>
      <c r="U2" s="2" t="s">
        <v>26</v>
      </c>
      <c r="V2" s="2" t="s">
        <v>27</v>
      </c>
    </row>
    <row r="3" spans="1:22">
      <c r="A3" s="2" t="s">
        <v>21</v>
      </c>
      <c r="B3" s="2" t="s">
        <v>22</v>
      </c>
      <c r="C3" s="2" t="s">
        <v>23</v>
      </c>
      <c r="D3" s="4">
        <v>73</v>
      </c>
      <c r="E3" s="4">
        <v>117</v>
      </c>
      <c r="F3" s="2" t="s">
        <v>84</v>
      </c>
      <c r="G3" s="4">
        <v>71</v>
      </c>
      <c r="H3" s="4">
        <v>43</v>
      </c>
      <c r="I3" s="4">
        <v>71</v>
      </c>
      <c r="J3" s="57">
        <v>68</v>
      </c>
      <c r="K3" s="57">
        <v>3</v>
      </c>
      <c r="L3" s="4">
        <v>62</v>
      </c>
      <c r="M3" s="4">
        <v>71</v>
      </c>
      <c r="N3" s="2" t="s">
        <v>25</v>
      </c>
      <c r="O3" s="2">
        <v>63</v>
      </c>
      <c r="P3" s="30">
        <f t="shared" ref="P3:P31" si="0">Q3/I3</f>
        <v>55.014084507042256</v>
      </c>
      <c r="Q3" s="2">
        <v>3906</v>
      </c>
      <c r="R3" s="5">
        <v>0.84930000000000005</v>
      </c>
      <c r="S3" s="2">
        <v>53.51</v>
      </c>
      <c r="T3" s="4">
        <v>0</v>
      </c>
      <c r="U3" s="2" t="s">
        <v>26</v>
      </c>
      <c r="V3" s="2" t="s">
        <v>27</v>
      </c>
    </row>
    <row r="4" spans="1:22">
      <c r="A4" s="2" t="s">
        <v>21</v>
      </c>
      <c r="B4" s="2" t="s">
        <v>22</v>
      </c>
      <c r="C4" s="2" t="s">
        <v>23</v>
      </c>
      <c r="D4" s="4">
        <v>73</v>
      </c>
      <c r="E4" s="4">
        <v>117</v>
      </c>
      <c r="F4" s="2" t="s">
        <v>85</v>
      </c>
      <c r="G4" s="4">
        <v>73</v>
      </c>
      <c r="H4" s="4">
        <v>25</v>
      </c>
      <c r="I4" s="4">
        <v>73</v>
      </c>
      <c r="J4" s="57">
        <v>61</v>
      </c>
      <c r="K4" s="57">
        <v>12</v>
      </c>
      <c r="L4" s="4">
        <v>68</v>
      </c>
      <c r="M4" s="4">
        <v>72</v>
      </c>
      <c r="N4" s="2" t="s">
        <v>25</v>
      </c>
      <c r="O4" s="2">
        <v>68</v>
      </c>
      <c r="P4" s="30">
        <f t="shared" si="0"/>
        <v>63.342465753424655</v>
      </c>
      <c r="Q4" s="2">
        <v>4624</v>
      </c>
      <c r="R4" s="5">
        <v>0.93149999999999999</v>
      </c>
      <c r="S4" s="2">
        <v>63.34</v>
      </c>
      <c r="T4" s="4">
        <v>0</v>
      </c>
      <c r="U4" s="2" t="s">
        <v>26</v>
      </c>
      <c r="V4" s="2" t="s">
        <v>27</v>
      </c>
    </row>
    <row r="5" spans="1:22">
      <c r="A5" s="2" t="s">
        <v>21</v>
      </c>
      <c r="B5" s="2" t="s">
        <v>22</v>
      </c>
      <c r="C5" s="2" t="s">
        <v>23</v>
      </c>
      <c r="D5" s="4">
        <v>73</v>
      </c>
      <c r="E5" s="4">
        <v>117</v>
      </c>
      <c r="F5" s="2" t="s">
        <v>86</v>
      </c>
      <c r="G5" s="4">
        <v>57</v>
      </c>
      <c r="H5" s="4">
        <v>26</v>
      </c>
      <c r="I5" s="4">
        <v>57</v>
      </c>
      <c r="J5" s="57">
        <v>54</v>
      </c>
      <c r="K5" s="57">
        <v>3</v>
      </c>
      <c r="L5" s="4">
        <v>50</v>
      </c>
      <c r="M5" s="4">
        <v>55</v>
      </c>
      <c r="N5" s="2" t="s">
        <v>25</v>
      </c>
      <c r="O5" s="2">
        <v>67</v>
      </c>
      <c r="P5" s="30">
        <f t="shared" si="0"/>
        <v>58.771929824561404</v>
      </c>
      <c r="Q5" s="2">
        <v>3350</v>
      </c>
      <c r="R5" s="5">
        <v>0.68489999999999995</v>
      </c>
      <c r="S5" s="2">
        <v>45.89</v>
      </c>
      <c r="T5" s="4">
        <v>0</v>
      </c>
      <c r="U5" s="2" t="s">
        <v>26</v>
      </c>
      <c r="V5" s="2" t="s">
        <v>27</v>
      </c>
    </row>
    <row r="6" spans="1:22">
      <c r="A6" s="2" t="s">
        <v>21</v>
      </c>
      <c r="B6" s="2" t="s">
        <v>22</v>
      </c>
      <c r="C6" s="2" t="s">
        <v>23</v>
      </c>
      <c r="D6" s="4">
        <v>73</v>
      </c>
      <c r="E6" s="4">
        <v>117</v>
      </c>
      <c r="F6" s="2" t="s">
        <v>87</v>
      </c>
      <c r="G6" s="4">
        <v>49</v>
      </c>
      <c r="H6" s="4">
        <v>11</v>
      </c>
      <c r="I6" s="4">
        <v>49</v>
      </c>
      <c r="J6" s="57">
        <v>41</v>
      </c>
      <c r="K6" s="57">
        <v>8</v>
      </c>
      <c r="L6" s="4">
        <v>43</v>
      </c>
      <c r="M6" s="4">
        <v>57</v>
      </c>
      <c r="N6" s="2" t="s">
        <v>25</v>
      </c>
      <c r="O6" s="2">
        <v>67</v>
      </c>
      <c r="P6" s="30">
        <f t="shared" si="0"/>
        <v>58.795918367346935</v>
      </c>
      <c r="Q6" s="2">
        <v>2881</v>
      </c>
      <c r="R6" s="5">
        <v>0.58899999999999997</v>
      </c>
      <c r="S6" s="2">
        <v>39.47</v>
      </c>
      <c r="T6" s="4">
        <v>0</v>
      </c>
      <c r="U6" s="2" t="s">
        <v>26</v>
      </c>
      <c r="V6" s="2" t="s">
        <v>27</v>
      </c>
    </row>
    <row r="7" spans="1:22">
      <c r="A7" s="2" t="s">
        <v>21</v>
      </c>
      <c r="B7" s="2" t="s">
        <v>22</v>
      </c>
      <c r="C7" s="2" t="s">
        <v>23</v>
      </c>
      <c r="D7" s="4">
        <v>73</v>
      </c>
      <c r="E7" s="4">
        <v>117</v>
      </c>
      <c r="F7" s="2" t="s">
        <v>24</v>
      </c>
      <c r="G7" s="4">
        <v>17</v>
      </c>
      <c r="H7" s="4">
        <v>49</v>
      </c>
      <c r="I7" s="4">
        <v>24</v>
      </c>
      <c r="J7" s="57">
        <v>14</v>
      </c>
      <c r="K7" s="57">
        <v>3</v>
      </c>
      <c r="L7" s="4">
        <v>21</v>
      </c>
      <c r="M7" s="4">
        <v>52</v>
      </c>
      <c r="N7" s="2" t="s">
        <v>25</v>
      </c>
      <c r="O7" s="2">
        <v>63.01</v>
      </c>
      <c r="P7" s="30">
        <f t="shared" si="0"/>
        <v>55.133749999999999</v>
      </c>
      <c r="Q7" s="2">
        <v>1323.21</v>
      </c>
      <c r="R7" s="5">
        <v>0.28770000000000001</v>
      </c>
      <c r="S7" s="2">
        <v>18.13</v>
      </c>
      <c r="T7" s="4">
        <v>0</v>
      </c>
      <c r="U7" s="2" t="s">
        <v>26</v>
      </c>
      <c r="V7" s="2" t="s">
        <v>27</v>
      </c>
    </row>
    <row r="8" spans="1:22">
      <c r="A8" s="2" t="s">
        <v>21</v>
      </c>
      <c r="B8" s="2" t="s">
        <v>22</v>
      </c>
      <c r="C8" s="2" t="s">
        <v>23</v>
      </c>
      <c r="D8" s="4">
        <v>73</v>
      </c>
      <c r="E8" s="4">
        <v>117</v>
      </c>
      <c r="F8" s="2" t="s">
        <v>28</v>
      </c>
      <c r="G8" s="4">
        <v>47</v>
      </c>
      <c r="H8" s="4">
        <v>30</v>
      </c>
      <c r="I8" s="4">
        <v>53</v>
      </c>
      <c r="J8" s="57">
        <v>36</v>
      </c>
      <c r="K8" s="57">
        <v>11</v>
      </c>
      <c r="L8" s="4">
        <v>27</v>
      </c>
      <c r="M8" s="4">
        <v>46</v>
      </c>
      <c r="N8" s="2" t="s">
        <v>25</v>
      </c>
      <c r="O8" s="2">
        <v>74.989999999999995</v>
      </c>
      <c r="P8" s="30">
        <f t="shared" si="0"/>
        <v>38.202452830188676</v>
      </c>
      <c r="Q8" s="2">
        <v>2024.73</v>
      </c>
      <c r="R8" s="5">
        <v>0.36990000000000001</v>
      </c>
      <c r="S8" s="2">
        <v>27.74</v>
      </c>
      <c r="T8" s="4">
        <v>0</v>
      </c>
      <c r="U8" s="2" t="s">
        <v>26</v>
      </c>
      <c r="V8" s="2" t="s">
        <v>27</v>
      </c>
    </row>
    <row r="9" spans="1:22">
      <c r="A9" s="2" t="s">
        <v>21</v>
      </c>
      <c r="B9" s="2" t="s">
        <v>22</v>
      </c>
      <c r="C9" s="2" t="s">
        <v>23</v>
      </c>
      <c r="D9" s="4">
        <v>73</v>
      </c>
      <c r="E9" s="4">
        <v>117</v>
      </c>
      <c r="F9" s="2" t="s">
        <v>29</v>
      </c>
      <c r="G9" s="4">
        <v>77</v>
      </c>
      <c r="H9" s="4">
        <v>33</v>
      </c>
      <c r="I9" s="4">
        <v>77</v>
      </c>
      <c r="J9" s="57">
        <v>63</v>
      </c>
      <c r="K9" s="57">
        <v>14</v>
      </c>
      <c r="L9" s="4">
        <v>36</v>
      </c>
      <c r="M9" s="4">
        <v>57</v>
      </c>
      <c r="N9" s="2" t="s">
        <v>25</v>
      </c>
      <c r="O9" s="2">
        <v>76</v>
      </c>
      <c r="P9" s="30">
        <f t="shared" si="0"/>
        <v>35.532467532467535</v>
      </c>
      <c r="Q9" s="2">
        <v>2736</v>
      </c>
      <c r="R9" s="5">
        <v>0.49320000000000003</v>
      </c>
      <c r="S9" s="2">
        <v>37.479999999999997</v>
      </c>
      <c r="T9" s="4">
        <v>0</v>
      </c>
      <c r="U9" s="2" t="s">
        <v>26</v>
      </c>
      <c r="V9" s="2" t="s">
        <v>27</v>
      </c>
    </row>
    <row r="10" spans="1:22">
      <c r="A10" s="2" t="s">
        <v>21</v>
      </c>
      <c r="B10" s="2" t="s">
        <v>22</v>
      </c>
      <c r="C10" s="2" t="s">
        <v>23</v>
      </c>
      <c r="D10" s="4">
        <v>73</v>
      </c>
      <c r="E10" s="4">
        <v>117</v>
      </c>
      <c r="F10" s="2" t="s">
        <v>30</v>
      </c>
      <c r="G10" s="4">
        <v>26</v>
      </c>
      <c r="H10" s="4">
        <v>36</v>
      </c>
      <c r="I10" s="4">
        <v>40</v>
      </c>
      <c r="J10" s="57">
        <v>22</v>
      </c>
      <c r="K10" s="57">
        <v>4</v>
      </c>
      <c r="L10" s="4">
        <v>33</v>
      </c>
      <c r="M10" s="4">
        <v>56</v>
      </c>
      <c r="N10" s="2" t="s">
        <v>25</v>
      </c>
      <c r="O10" s="2">
        <v>69.91</v>
      </c>
      <c r="P10" s="30">
        <f t="shared" si="0"/>
        <v>57.675750000000008</v>
      </c>
      <c r="Q10" s="2">
        <v>2307.0300000000002</v>
      </c>
      <c r="R10" s="5">
        <v>0.4521</v>
      </c>
      <c r="S10" s="2">
        <v>31.6</v>
      </c>
      <c r="T10" s="4">
        <v>0</v>
      </c>
      <c r="U10" s="2" t="s">
        <v>26</v>
      </c>
      <c r="V10" s="2" t="s">
        <v>27</v>
      </c>
    </row>
    <row r="11" spans="1:22">
      <c r="A11" s="2" t="s">
        <v>21</v>
      </c>
      <c r="B11" s="2" t="s">
        <v>22</v>
      </c>
      <c r="C11" s="2" t="s">
        <v>23</v>
      </c>
      <c r="D11" s="4">
        <v>73</v>
      </c>
      <c r="E11" s="4">
        <v>117</v>
      </c>
      <c r="F11" s="2" t="s">
        <v>31</v>
      </c>
      <c r="G11" s="4">
        <v>21</v>
      </c>
      <c r="H11" s="4">
        <v>35</v>
      </c>
      <c r="I11" s="4">
        <v>49</v>
      </c>
      <c r="J11" s="57">
        <v>19</v>
      </c>
      <c r="K11" s="57">
        <v>2</v>
      </c>
      <c r="L11" s="4">
        <v>37</v>
      </c>
      <c r="M11" s="4">
        <v>57</v>
      </c>
      <c r="N11" s="2" t="s">
        <v>25</v>
      </c>
      <c r="O11" s="2">
        <v>65.11</v>
      </c>
      <c r="P11" s="30">
        <f t="shared" si="0"/>
        <v>49.164693877551024</v>
      </c>
      <c r="Q11" s="2">
        <v>2409.0700000000002</v>
      </c>
      <c r="R11" s="5">
        <v>0.50680000000000003</v>
      </c>
      <c r="S11" s="2">
        <v>33</v>
      </c>
      <c r="T11" s="4">
        <v>0</v>
      </c>
      <c r="U11" s="2" t="s">
        <v>26</v>
      </c>
      <c r="V11" s="2" t="s">
        <v>27</v>
      </c>
    </row>
    <row r="12" spans="1:22">
      <c r="A12" s="2" t="s">
        <v>21</v>
      </c>
      <c r="B12" s="2" t="s">
        <v>22</v>
      </c>
      <c r="C12" s="2" t="s">
        <v>23</v>
      </c>
      <c r="D12" s="4">
        <v>73</v>
      </c>
      <c r="E12" s="4">
        <v>117</v>
      </c>
      <c r="F12" s="2" t="s">
        <v>32</v>
      </c>
      <c r="G12" s="4">
        <v>65</v>
      </c>
      <c r="H12" s="4">
        <v>39</v>
      </c>
      <c r="I12" s="4">
        <v>95</v>
      </c>
      <c r="J12" s="57">
        <v>64</v>
      </c>
      <c r="K12" s="57">
        <v>1</v>
      </c>
      <c r="L12" s="4">
        <v>67</v>
      </c>
      <c r="M12" s="4">
        <v>68</v>
      </c>
      <c r="N12" s="2" t="s">
        <v>25</v>
      </c>
      <c r="O12" s="2">
        <v>64.75</v>
      </c>
      <c r="P12" s="30">
        <f t="shared" si="0"/>
        <v>45.665789473684214</v>
      </c>
      <c r="Q12" s="2">
        <v>4338.25</v>
      </c>
      <c r="R12" s="5">
        <v>0.91779999999999995</v>
      </c>
      <c r="S12" s="2">
        <v>59.43</v>
      </c>
      <c r="T12" s="4">
        <v>0</v>
      </c>
      <c r="U12" s="2" t="s">
        <v>26</v>
      </c>
      <c r="V12" s="2" t="s">
        <v>27</v>
      </c>
    </row>
    <row r="13" spans="1:22">
      <c r="A13" s="2" t="s">
        <v>21</v>
      </c>
      <c r="B13" s="2" t="s">
        <v>22</v>
      </c>
      <c r="C13" s="2" t="s">
        <v>23</v>
      </c>
      <c r="D13" s="4">
        <v>73</v>
      </c>
      <c r="E13" s="4">
        <v>117</v>
      </c>
      <c r="F13" s="2" t="s">
        <v>33</v>
      </c>
      <c r="G13" s="4">
        <v>52</v>
      </c>
      <c r="H13" s="4">
        <v>17</v>
      </c>
      <c r="I13" s="4">
        <v>68</v>
      </c>
      <c r="J13" s="57">
        <v>45</v>
      </c>
      <c r="K13" s="57">
        <v>7</v>
      </c>
      <c r="L13" s="4">
        <v>56</v>
      </c>
      <c r="M13" s="4">
        <v>68</v>
      </c>
      <c r="N13" s="2" t="s">
        <v>25</v>
      </c>
      <c r="O13" s="2">
        <v>66.03</v>
      </c>
      <c r="P13" s="30">
        <f t="shared" si="0"/>
        <v>54.377647058823527</v>
      </c>
      <c r="Q13" s="2">
        <v>3697.68</v>
      </c>
      <c r="R13" s="5">
        <v>0.7671</v>
      </c>
      <c r="S13" s="2">
        <v>50.65</v>
      </c>
      <c r="T13" s="4">
        <v>0</v>
      </c>
      <c r="U13" s="2" t="s">
        <v>26</v>
      </c>
      <c r="V13" s="2" t="s">
        <v>27</v>
      </c>
    </row>
    <row r="14" spans="1:22">
      <c r="A14" s="2" t="s">
        <v>21</v>
      </c>
      <c r="B14" s="2" t="s">
        <v>22</v>
      </c>
      <c r="C14" s="2" t="s">
        <v>23</v>
      </c>
      <c r="D14" s="4">
        <v>73</v>
      </c>
      <c r="E14" s="4">
        <v>117</v>
      </c>
      <c r="F14" s="2" t="s">
        <v>34</v>
      </c>
      <c r="G14" s="4">
        <v>22</v>
      </c>
      <c r="H14" s="4">
        <v>43</v>
      </c>
      <c r="I14" s="4">
        <v>33</v>
      </c>
      <c r="J14" s="57">
        <v>14</v>
      </c>
      <c r="K14" s="57">
        <v>8</v>
      </c>
      <c r="L14" s="4">
        <v>25</v>
      </c>
      <c r="M14" s="4">
        <v>68</v>
      </c>
      <c r="N14" s="2" t="s">
        <v>25</v>
      </c>
      <c r="O14" s="2">
        <v>67.16</v>
      </c>
      <c r="P14" s="30">
        <f t="shared" si="0"/>
        <v>50.878787878787875</v>
      </c>
      <c r="Q14" s="2">
        <v>1679</v>
      </c>
      <c r="R14" s="5">
        <v>0.34250000000000003</v>
      </c>
      <c r="S14" s="2">
        <v>23</v>
      </c>
      <c r="T14" s="4">
        <v>0</v>
      </c>
      <c r="U14" s="2" t="s">
        <v>26</v>
      </c>
      <c r="V14" s="2" t="s">
        <v>27</v>
      </c>
    </row>
    <row r="15" spans="1:22">
      <c r="A15" s="2" t="s">
        <v>21</v>
      </c>
      <c r="B15" s="2" t="s">
        <v>22</v>
      </c>
      <c r="C15" s="2" t="s">
        <v>23</v>
      </c>
      <c r="D15" s="4">
        <v>73</v>
      </c>
      <c r="E15" s="4">
        <v>117</v>
      </c>
      <c r="F15" s="2" t="s">
        <v>35</v>
      </c>
      <c r="G15" s="4">
        <v>29</v>
      </c>
      <c r="H15" s="4">
        <v>40</v>
      </c>
      <c r="I15" s="4">
        <v>54</v>
      </c>
      <c r="J15" s="57">
        <v>28</v>
      </c>
      <c r="K15" s="57">
        <v>1</v>
      </c>
      <c r="L15" s="4">
        <v>33</v>
      </c>
      <c r="M15" s="4">
        <v>68</v>
      </c>
      <c r="N15" s="2" t="s">
        <v>25</v>
      </c>
      <c r="O15" s="2">
        <v>67.58</v>
      </c>
      <c r="P15" s="30">
        <f t="shared" si="0"/>
        <v>41.298888888888889</v>
      </c>
      <c r="Q15" s="2">
        <v>2230.14</v>
      </c>
      <c r="R15" s="5">
        <v>0.4521</v>
      </c>
      <c r="S15" s="2">
        <v>30.55</v>
      </c>
      <c r="T15" s="4">
        <v>0</v>
      </c>
      <c r="U15" s="2" t="s">
        <v>26</v>
      </c>
      <c r="V15" s="2" t="s">
        <v>27</v>
      </c>
    </row>
    <row r="16" spans="1:22">
      <c r="A16" s="2" t="s">
        <v>21</v>
      </c>
      <c r="B16" s="2" t="s">
        <v>22</v>
      </c>
      <c r="C16" s="2" t="s">
        <v>23</v>
      </c>
      <c r="D16" s="4">
        <v>73</v>
      </c>
      <c r="E16" s="4">
        <v>117</v>
      </c>
      <c r="F16" s="2" t="s">
        <v>36</v>
      </c>
      <c r="G16" s="4">
        <v>35</v>
      </c>
      <c r="H16" s="4">
        <v>70</v>
      </c>
      <c r="I16" s="4">
        <v>64</v>
      </c>
      <c r="J16" s="57">
        <v>31</v>
      </c>
      <c r="K16" s="57">
        <v>4</v>
      </c>
      <c r="L16" s="4">
        <v>35</v>
      </c>
      <c r="M16" s="4">
        <v>67</v>
      </c>
      <c r="N16" s="2" t="s">
        <v>25</v>
      </c>
      <c r="O16" s="2">
        <v>75.83</v>
      </c>
      <c r="P16" s="30">
        <f t="shared" si="0"/>
        <v>41.471093750000001</v>
      </c>
      <c r="Q16" s="2">
        <v>2654.15</v>
      </c>
      <c r="R16" s="5">
        <v>0.47949999999999998</v>
      </c>
      <c r="S16" s="2">
        <v>36.36</v>
      </c>
      <c r="T16" s="4">
        <v>0</v>
      </c>
      <c r="U16" s="2" t="s">
        <v>26</v>
      </c>
      <c r="V16" s="2" t="s">
        <v>27</v>
      </c>
    </row>
    <row r="17" spans="1:22">
      <c r="A17" s="2" t="s">
        <v>21</v>
      </c>
      <c r="B17" s="2" t="s">
        <v>22</v>
      </c>
      <c r="C17" s="2" t="s">
        <v>23</v>
      </c>
      <c r="D17" s="4">
        <v>73</v>
      </c>
      <c r="E17" s="4">
        <v>117</v>
      </c>
      <c r="F17" s="2" t="s">
        <v>37</v>
      </c>
      <c r="G17" s="4">
        <v>34</v>
      </c>
      <c r="H17" s="4">
        <v>37</v>
      </c>
      <c r="I17" s="4">
        <v>98</v>
      </c>
      <c r="J17" s="57">
        <v>20</v>
      </c>
      <c r="K17" s="57">
        <v>14</v>
      </c>
      <c r="L17" s="4">
        <v>70</v>
      </c>
      <c r="M17" s="4">
        <v>70</v>
      </c>
      <c r="N17" s="2" t="s">
        <v>25</v>
      </c>
      <c r="O17" s="2">
        <v>65.16</v>
      </c>
      <c r="P17" s="30">
        <f t="shared" si="0"/>
        <v>46.542857142857144</v>
      </c>
      <c r="Q17" s="2">
        <v>4561.2</v>
      </c>
      <c r="R17" s="5">
        <v>0.95889999999999997</v>
      </c>
      <c r="S17" s="2">
        <v>62.48</v>
      </c>
      <c r="T17" s="4">
        <v>0</v>
      </c>
      <c r="U17" s="2" t="s">
        <v>26</v>
      </c>
      <c r="V17" s="2" t="s">
        <v>27</v>
      </c>
    </row>
    <row r="18" spans="1:22">
      <c r="A18" s="2" t="s">
        <v>21</v>
      </c>
      <c r="B18" s="2" t="s">
        <v>22</v>
      </c>
      <c r="C18" s="2" t="s">
        <v>23</v>
      </c>
      <c r="D18" s="4">
        <v>73</v>
      </c>
      <c r="E18" s="4">
        <v>117</v>
      </c>
      <c r="F18" s="2" t="s">
        <v>38</v>
      </c>
      <c r="G18" s="4">
        <v>70</v>
      </c>
      <c r="H18" s="4">
        <v>51</v>
      </c>
      <c r="I18" s="4">
        <v>103</v>
      </c>
      <c r="J18" s="57">
        <v>66</v>
      </c>
      <c r="K18" s="57">
        <v>4</v>
      </c>
      <c r="L18" s="4">
        <v>69</v>
      </c>
      <c r="M18" s="4">
        <v>69</v>
      </c>
      <c r="N18" s="2" t="s">
        <v>25</v>
      </c>
      <c r="O18" s="2">
        <v>68.819999999999993</v>
      </c>
      <c r="P18" s="30">
        <f t="shared" si="0"/>
        <v>46.102718446601941</v>
      </c>
      <c r="Q18" s="2">
        <v>4748.58</v>
      </c>
      <c r="R18" s="5">
        <v>0.94520000000000004</v>
      </c>
      <c r="S18" s="2">
        <v>65.05</v>
      </c>
      <c r="T18" s="4">
        <v>0</v>
      </c>
      <c r="U18" s="2" t="s">
        <v>26</v>
      </c>
      <c r="V18" s="2" t="s">
        <v>27</v>
      </c>
    </row>
    <row r="19" spans="1:22">
      <c r="A19" s="2" t="s">
        <v>21</v>
      </c>
      <c r="B19" s="2" t="s">
        <v>22</v>
      </c>
      <c r="C19" s="2" t="s">
        <v>23</v>
      </c>
      <c r="D19" s="4">
        <v>73</v>
      </c>
      <c r="E19" s="4">
        <v>117</v>
      </c>
      <c r="F19" s="2" t="s">
        <v>39</v>
      </c>
      <c r="G19" s="4">
        <v>47</v>
      </c>
      <c r="H19" s="4">
        <v>42</v>
      </c>
      <c r="I19" s="4">
        <v>84</v>
      </c>
      <c r="J19" s="57">
        <v>38</v>
      </c>
      <c r="K19" s="57">
        <v>9</v>
      </c>
      <c r="L19" s="4">
        <v>66</v>
      </c>
      <c r="M19" s="4">
        <v>69</v>
      </c>
      <c r="N19" s="2" t="s">
        <v>25</v>
      </c>
      <c r="O19" s="2">
        <v>66.84</v>
      </c>
      <c r="P19" s="30">
        <f t="shared" si="0"/>
        <v>52.517142857142851</v>
      </c>
      <c r="Q19" s="2">
        <v>4411.4399999999996</v>
      </c>
      <c r="R19" s="5">
        <v>0.90410000000000001</v>
      </c>
      <c r="S19" s="2">
        <v>60.43</v>
      </c>
      <c r="T19" s="4">
        <v>0</v>
      </c>
      <c r="U19" s="2" t="s">
        <v>26</v>
      </c>
      <c r="V19" s="2" t="s">
        <v>27</v>
      </c>
    </row>
    <row r="20" spans="1:22">
      <c r="A20" s="2" t="s">
        <v>21</v>
      </c>
      <c r="B20" s="2" t="s">
        <v>22</v>
      </c>
      <c r="C20" s="2" t="s">
        <v>23</v>
      </c>
      <c r="D20" s="4">
        <v>73</v>
      </c>
      <c r="E20" s="4">
        <v>117</v>
      </c>
      <c r="F20" s="2" t="s">
        <v>40</v>
      </c>
      <c r="G20" s="4">
        <v>62</v>
      </c>
      <c r="H20" s="4">
        <v>16</v>
      </c>
      <c r="I20" s="4">
        <v>80</v>
      </c>
      <c r="J20" s="57">
        <v>57</v>
      </c>
      <c r="K20" s="57">
        <v>5</v>
      </c>
      <c r="L20" s="4">
        <v>61</v>
      </c>
      <c r="M20" s="4">
        <v>69</v>
      </c>
      <c r="N20" s="2" t="s">
        <v>25</v>
      </c>
      <c r="O20" s="2">
        <v>67.349999999999994</v>
      </c>
      <c r="P20" s="30">
        <f t="shared" si="0"/>
        <v>51.354375000000005</v>
      </c>
      <c r="Q20" s="2">
        <v>4108.3500000000004</v>
      </c>
      <c r="R20" s="5">
        <v>0.83560000000000001</v>
      </c>
      <c r="S20" s="2">
        <v>56.28</v>
      </c>
      <c r="T20" s="4">
        <v>0</v>
      </c>
      <c r="U20" s="2" t="s">
        <v>26</v>
      </c>
      <c r="V20" s="2" t="s">
        <v>27</v>
      </c>
    </row>
    <row r="21" spans="1:22">
      <c r="A21" s="2" t="s">
        <v>21</v>
      </c>
      <c r="B21" s="2" t="s">
        <v>22</v>
      </c>
      <c r="C21" s="2" t="s">
        <v>23</v>
      </c>
      <c r="D21" s="4">
        <v>73</v>
      </c>
      <c r="E21" s="4">
        <v>117</v>
      </c>
      <c r="F21" s="2" t="s">
        <v>41</v>
      </c>
      <c r="G21" s="4">
        <v>20</v>
      </c>
      <c r="H21" s="4">
        <v>36</v>
      </c>
      <c r="I21" s="4">
        <v>34</v>
      </c>
      <c r="J21" s="57">
        <v>14</v>
      </c>
      <c r="K21" s="57">
        <v>6</v>
      </c>
      <c r="L21" s="4">
        <v>27</v>
      </c>
      <c r="M21" s="4">
        <v>68</v>
      </c>
      <c r="N21" s="2" t="s">
        <v>25</v>
      </c>
      <c r="O21" s="2">
        <v>68.89</v>
      </c>
      <c r="P21" s="30">
        <f t="shared" si="0"/>
        <v>54.70676470588235</v>
      </c>
      <c r="Q21" s="2">
        <v>1860.03</v>
      </c>
      <c r="R21" s="5">
        <v>0.36990000000000001</v>
      </c>
      <c r="S21" s="2">
        <v>25.48</v>
      </c>
      <c r="T21" s="4">
        <v>0</v>
      </c>
      <c r="U21" s="2" t="s">
        <v>26</v>
      </c>
      <c r="V21" s="2" t="s">
        <v>27</v>
      </c>
    </row>
    <row r="22" spans="1:22">
      <c r="A22" s="2" t="s">
        <v>21</v>
      </c>
      <c r="B22" s="2" t="s">
        <v>22</v>
      </c>
      <c r="C22" s="2" t="s">
        <v>23</v>
      </c>
      <c r="D22" s="4">
        <v>73</v>
      </c>
      <c r="E22" s="4">
        <v>117</v>
      </c>
      <c r="F22" s="2" t="s">
        <v>42</v>
      </c>
      <c r="G22" s="4">
        <v>15</v>
      </c>
      <c r="H22" s="4">
        <v>33</v>
      </c>
      <c r="I22" s="4">
        <v>45</v>
      </c>
      <c r="J22" s="57">
        <v>12</v>
      </c>
      <c r="K22" s="57">
        <v>3</v>
      </c>
      <c r="L22" s="4">
        <v>29</v>
      </c>
      <c r="M22" s="4">
        <v>66</v>
      </c>
      <c r="N22" s="2" t="s">
        <v>25</v>
      </c>
      <c r="O22" s="2">
        <v>72.36</v>
      </c>
      <c r="P22" s="30">
        <f t="shared" si="0"/>
        <v>46.631999999999998</v>
      </c>
      <c r="Q22" s="2">
        <v>2098.44</v>
      </c>
      <c r="R22" s="5">
        <v>0.39729999999999999</v>
      </c>
      <c r="S22" s="2">
        <v>28.75</v>
      </c>
      <c r="T22" s="4">
        <v>0</v>
      </c>
      <c r="U22" s="2" t="s">
        <v>26</v>
      </c>
      <c r="V22" s="2" t="s">
        <v>27</v>
      </c>
    </row>
    <row r="23" spans="1:22">
      <c r="A23" s="2" t="s">
        <v>21</v>
      </c>
      <c r="B23" s="2" t="s">
        <v>22</v>
      </c>
      <c r="C23" s="2" t="s">
        <v>23</v>
      </c>
      <c r="D23" s="4">
        <v>73</v>
      </c>
      <c r="E23" s="4">
        <v>117</v>
      </c>
      <c r="F23" s="2" t="s">
        <v>43</v>
      </c>
      <c r="G23" s="4">
        <v>32</v>
      </c>
      <c r="H23" s="4">
        <v>46</v>
      </c>
      <c r="I23" s="4">
        <v>62</v>
      </c>
      <c r="J23" s="57">
        <v>29</v>
      </c>
      <c r="K23" s="57">
        <v>3</v>
      </c>
      <c r="L23" s="4">
        <v>48</v>
      </c>
      <c r="M23" s="4">
        <v>69</v>
      </c>
      <c r="N23" s="2" t="s">
        <v>25</v>
      </c>
      <c r="O23" s="2">
        <v>65.569999999999993</v>
      </c>
      <c r="P23" s="30">
        <f t="shared" si="0"/>
        <v>50.763870967741937</v>
      </c>
      <c r="Q23" s="2">
        <v>3147.36</v>
      </c>
      <c r="R23" s="5">
        <v>0.65749999999999997</v>
      </c>
      <c r="S23" s="2">
        <v>43.11</v>
      </c>
      <c r="T23" s="4">
        <v>0</v>
      </c>
      <c r="U23" s="2" t="s">
        <v>26</v>
      </c>
      <c r="V23" s="2" t="s">
        <v>27</v>
      </c>
    </row>
    <row r="24" spans="1:22">
      <c r="A24" s="2" t="s">
        <v>21</v>
      </c>
      <c r="B24" s="2" t="s">
        <v>22</v>
      </c>
      <c r="C24" s="2" t="s">
        <v>23</v>
      </c>
      <c r="D24" s="4">
        <v>73</v>
      </c>
      <c r="E24" s="4">
        <v>117</v>
      </c>
      <c r="F24" s="2" t="s">
        <v>44</v>
      </c>
      <c r="G24" s="4">
        <v>35</v>
      </c>
      <c r="H24" s="4">
        <v>35</v>
      </c>
      <c r="I24" s="4">
        <v>78</v>
      </c>
      <c r="J24" s="57">
        <v>30</v>
      </c>
      <c r="K24" s="57">
        <v>5</v>
      </c>
      <c r="L24" s="4">
        <v>63</v>
      </c>
      <c r="M24" s="4">
        <v>68</v>
      </c>
      <c r="N24" s="2" t="s">
        <v>25</v>
      </c>
      <c r="O24" s="2">
        <v>63.92</v>
      </c>
      <c r="P24" s="30">
        <f t="shared" si="0"/>
        <v>51.627692307692307</v>
      </c>
      <c r="Q24" s="2">
        <v>4026.96</v>
      </c>
      <c r="R24" s="5">
        <v>0.86299999999999999</v>
      </c>
      <c r="S24" s="2">
        <v>55.16</v>
      </c>
      <c r="T24" s="4">
        <v>0</v>
      </c>
      <c r="U24" s="2" t="s">
        <v>26</v>
      </c>
      <c r="V24" s="2" t="s">
        <v>27</v>
      </c>
    </row>
    <row r="25" spans="1:22">
      <c r="A25" s="2" t="s">
        <v>21</v>
      </c>
      <c r="B25" s="2" t="s">
        <v>22</v>
      </c>
      <c r="C25" s="2" t="s">
        <v>23</v>
      </c>
      <c r="D25" s="4">
        <v>73</v>
      </c>
      <c r="E25" s="4">
        <v>117</v>
      </c>
      <c r="F25" s="2" t="s">
        <v>45</v>
      </c>
      <c r="G25" s="4">
        <v>45</v>
      </c>
      <c r="H25" s="4">
        <v>21</v>
      </c>
      <c r="I25" s="4">
        <v>78</v>
      </c>
      <c r="J25" s="57">
        <v>37</v>
      </c>
      <c r="K25" s="57">
        <v>8</v>
      </c>
      <c r="L25" s="4">
        <v>68</v>
      </c>
      <c r="M25" s="4">
        <v>68</v>
      </c>
      <c r="N25" s="2" t="s">
        <v>25</v>
      </c>
      <c r="O25" s="2">
        <v>65.3</v>
      </c>
      <c r="P25" s="30">
        <f t="shared" si="0"/>
        <v>56.929615384615389</v>
      </c>
      <c r="Q25" s="2">
        <v>4440.51</v>
      </c>
      <c r="R25" s="5">
        <v>0.93149999999999999</v>
      </c>
      <c r="S25" s="2">
        <v>60.83</v>
      </c>
      <c r="T25" s="4">
        <v>0</v>
      </c>
      <c r="U25" s="2" t="s">
        <v>26</v>
      </c>
      <c r="V25" s="2" t="s">
        <v>27</v>
      </c>
    </row>
    <row r="26" spans="1:22">
      <c r="A26" s="2" t="s">
        <v>21</v>
      </c>
      <c r="B26" s="2" t="s">
        <v>22</v>
      </c>
      <c r="C26" s="2" t="s">
        <v>23</v>
      </c>
      <c r="D26" s="4">
        <v>73</v>
      </c>
      <c r="E26" s="4">
        <v>117</v>
      </c>
      <c r="F26" s="2" t="s">
        <v>46</v>
      </c>
      <c r="G26" s="4">
        <v>28</v>
      </c>
      <c r="H26" s="4">
        <v>19</v>
      </c>
      <c r="I26" s="4">
        <v>54</v>
      </c>
      <c r="J26" s="57">
        <v>22</v>
      </c>
      <c r="K26" s="57">
        <v>6</v>
      </c>
      <c r="L26" s="4">
        <v>43</v>
      </c>
      <c r="M26" s="4">
        <v>66</v>
      </c>
      <c r="N26" s="2" t="s">
        <v>25</v>
      </c>
      <c r="O26" s="2">
        <v>65.27</v>
      </c>
      <c r="P26" s="30">
        <f t="shared" si="0"/>
        <v>51.974259259259263</v>
      </c>
      <c r="Q26" s="2">
        <v>2806.61</v>
      </c>
      <c r="R26" s="5">
        <v>0.58899999999999997</v>
      </c>
      <c r="S26" s="2">
        <v>38.450000000000003</v>
      </c>
      <c r="T26" s="4">
        <v>0</v>
      </c>
      <c r="U26" s="2" t="s">
        <v>26</v>
      </c>
      <c r="V26" s="2" t="s">
        <v>27</v>
      </c>
    </row>
    <row r="27" spans="1:22">
      <c r="A27" s="2" t="s">
        <v>21</v>
      </c>
      <c r="B27" s="2" t="s">
        <v>22</v>
      </c>
      <c r="C27" s="2" t="s">
        <v>23</v>
      </c>
      <c r="D27" s="4">
        <v>73</v>
      </c>
      <c r="E27" s="4">
        <v>117</v>
      </c>
      <c r="F27" s="2" t="s">
        <v>47</v>
      </c>
      <c r="G27" s="4">
        <v>32</v>
      </c>
      <c r="H27" s="4">
        <v>17</v>
      </c>
      <c r="I27" s="4">
        <v>45</v>
      </c>
      <c r="J27" s="57">
        <v>28</v>
      </c>
      <c r="K27" s="57">
        <v>4</v>
      </c>
      <c r="L27" s="4">
        <v>35</v>
      </c>
      <c r="M27" s="4">
        <v>67</v>
      </c>
      <c r="N27" s="2" t="s">
        <v>25</v>
      </c>
      <c r="O27" s="2">
        <v>67.38</v>
      </c>
      <c r="P27" s="30">
        <f t="shared" si="0"/>
        <v>52.406666666666673</v>
      </c>
      <c r="Q27" s="2">
        <v>2358.3000000000002</v>
      </c>
      <c r="R27" s="5">
        <v>0.47949999999999998</v>
      </c>
      <c r="S27" s="2">
        <v>32.31</v>
      </c>
      <c r="T27" s="4">
        <v>0</v>
      </c>
      <c r="U27" s="2" t="s">
        <v>26</v>
      </c>
      <c r="V27" s="2" t="s">
        <v>27</v>
      </c>
    </row>
    <row r="28" spans="1:22">
      <c r="A28" s="2" t="s">
        <v>21</v>
      </c>
      <c r="B28" s="2" t="s">
        <v>22</v>
      </c>
      <c r="C28" s="2" t="s">
        <v>23</v>
      </c>
      <c r="D28" s="4">
        <v>73</v>
      </c>
      <c r="E28" s="4">
        <v>117</v>
      </c>
      <c r="F28" s="2" t="s">
        <v>48</v>
      </c>
      <c r="G28" s="4">
        <v>20</v>
      </c>
      <c r="H28" s="4">
        <v>81</v>
      </c>
      <c r="I28" s="4">
        <v>30</v>
      </c>
      <c r="J28" s="57">
        <v>10</v>
      </c>
      <c r="K28" s="57">
        <v>10</v>
      </c>
      <c r="L28" s="4">
        <v>21</v>
      </c>
      <c r="M28" s="4">
        <v>48</v>
      </c>
      <c r="N28" s="2" t="s">
        <v>25</v>
      </c>
      <c r="O28" s="2">
        <v>65.900000000000006</v>
      </c>
      <c r="P28" s="30">
        <f t="shared" si="0"/>
        <v>46.128999999999998</v>
      </c>
      <c r="Q28" s="2">
        <v>1383.87</v>
      </c>
      <c r="R28" s="5">
        <v>0.28770000000000001</v>
      </c>
      <c r="S28" s="2">
        <v>18.96</v>
      </c>
      <c r="T28" s="4">
        <v>0</v>
      </c>
      <c r="U28" s="2" t="s">
        <v>26</v>
      </c>
      <c r="V28" s="2" t="s">
        <v>27</v>
      </c>
    </row>
    <row r="29" spans="1:22">
      <c r="A29" s="2" t="s">
        <v>21</v>
      </c>
      <c r="B29" s="2" t="s">
        <v>22</v>
      </c>
      <c r="C29" s="2" t="s">
        <v>23</v>
      </c>
      <c r="D29" s="4">
        <v>73</v>
      </c>
      <c r="E29" s="4">
        <v>117</v>
      </c>
      <c r="F29" s="2" t="s">
        <v>49</v>
      </c>
      <c r="G29" s="4">
        <v>48</v>
      </c>
      <c r="H29" s="4">
        <v>31</v>
      </c>
      <c r="I29" s="4">
        <v>90</v>
      </c>
      <c r="J29" s="57">
        <v>32</v>
      </c>
      <c r="K29" s="57">
        <v>16</v>
      </c>
      <c r="L29" s="4">
        <v>40</v>
      </c>
      <c r="M29" s="4">
        <v>68</v>
      </c>
      <c r="N29" s="2" t="s">
        <v>25</v>
      </c>
      <c r="O29" s="2">
        <v>70.900000000000006</v>
      </c>
      <c r="P29" s="30">
        <f t="shared" si="0"/>
        <v>31.511111111111113</v>
      </c>
      <c r="Q29" s="2">
        <v>2836</v>
      </c>
      <c r="R29" s="5">
        <v>0.54790000000000005</v>
      </c>
      <c r="S29" s="2">
        <v>38.85</v>
      </c>
      <c r="T29" s="4">
        <v>0</v>
      </c>
      <c r="U29" s="2" t="s">
        <v>26</v>
      </c>
      <c r="V29" s="2" t="s">
        <v>27</v>
      </c>
    </row>
    <row r="30" spans="1:22">
      <c r="A30" s="2" t="s">
        <v>21</v>
      </c>
      <c r="B30" s="2" t="s">
        <v>22</v>
      </c>
      <c r="C30" s="2" t="s">
        <v>23</v>
      </c>
      <c r="D30" s="4">
        <v>73</v>
      </c>
      <c r="E30" s="4">
        <v>117</v>
      </c>
      <c r="F30" s="2" t="s">
        <v>50</v>
      </c>
      <c r="G30" s="4">
        <v>62</v>
      </c>
      <c r="H30" s="4">
        <v>26</v>
      </c>
      <c r="I30" s="4">
        <v>62</v>
      </c>
      <c r="J30" s="57">
        <v>53</v>
      </c>
      <c r="K30" s="57">
        <v>9</v>
      </c>
      <c r="L30" s="4">
        <v>31</v>
      </c>
      <c r="M30" s="4">
        <v>65</v>
      </c>
      <c r="N30" s="2" t="s">
        <v>25</v>
      </c>
      <c r="O30" s="2">
        <v>73</v>
      </c>
      <c r="P30" s="30">
        <f t="shared" si="0"/>
        <v>36.5</v>
      </c>
      <c r="Q30" s="2">
        <v>2263</v>
      </c>
      <c r="R30" s="5">
        <v>0.42470000000000002</v>
      </c>
      <c r="S30" s="2">
        <v>31</v>
      </c>
      <c r="T30" s="4">
        <v>0</v>
      </c>
      <c r="U30" s="2" t="s">
        <v>26</v>
      </c>
      <c r="V30" s="2" t="s">
        <v>27</v>
      </c>
    </row>
    <row r="31" spans="1:22">
      <c r="A31" s="2" t="s">
        <v>21</v>
      </c>
      <c r="B31" s="2" t="s">
        <v>22</v>
      </c>
      <c r="C31" s="2" t="s">
        <v>23</v>
      </c>
      <c r="D31" s="4">
        <v>73</v>
      </c>
      <c r="E31" s="4">
        <v>117</v>
      </c>
      <c r="F31" s="2" t="s">
        <v>51</v>
      </c>
      <c r="G31" s="4">
        <v>43</v>
      </c>
      <c r="H31" s="4">
        <v>17</v>
      </c>
      <c r="I31" s="4">
        <v>43</v>
      </c>
      <c r="J31" s="57">
        <v>35</v>
      </c>
      <c r="K31" s="57">
        <v>8</v>
      </c>
      <c r="L31" s="4">
        <v>33</v>
      </c>
      <c r="M31" s="4">
        <v>66</v>
      </c>
      <c r="N31" s="2" t="s">
        <v>25</v>
      </c>
      <c r="O31" s="2">
        <v>62</v>
      </c>
      <c r="P31" s="30">
        <f t="shared" si="0"/>
        <v>47.581395348837212</v>
      </c>
      <c r="Q31" s="2">
        <v>2046</v>
      </c>
      <c r="R31" s="5">
        <v>0.4521</v>
      </c>
      <c r="S31" s="2">
        <v>28.03</v>
      </c>
      <c r="T31" s="4">
        <v>0</v>
      </c>
      <c r="U31" s="2" t="s">
        <v>26</v>
      </c>
      <c r="V31" s="2" t="s">
        <v>27</v>
      </c>
    </row>
    <row r="32" spans="1:22" ht="15.75" thickBot="1">
      <c r="A32" s="7" t="s">
        <v>21</v>
      </c>
      <c r="B32" s="7" t="s">
        <v>22</v>
      </c>
      <c r="C32" s="7" t="s">
        <v>23</v>
      </c>
      <c r="D32" s="8">
        <v>73</v>
      </c>
      <c r="E32" s="8">
        <v>117</v>
      </c>
      <c r="F32" s="7" t="s">
        <v>52</v>
      </c>
      <c r="G32" s="8">
        <v>34</v>
      </c>
      <c r="H32" s="8">
        <v>31</v>
      </c>
      <c r="I32" s="8">
        <v>34</v>
      </c>
      <c r="J32" s="58">
        <v>22</v>
      </c>
      <c r="K32" s="58">
        <v>12</v>
      </c>
      <c r="L32" s="8">
        <v>29</v>
      </c>
      <c r="M32" s="8">
        <v>69</v>
      </c>
      <c r="N32" s="32" t="s">
        <v>25</v>
      </c>
      <c r="O32" s="7">
        <v>62</v>
      </c>
      <c r="P32" s="30">
        <f>Q32/I32</f>
        <v>52.882352941176471</v>
      </c>
      <c r="Q32" s="7">
        <v>1798</v>
      </c>
      <c r="R32" s="9">
        <v>0.39729999999999999</v>
      </c>
      <c r="S32" s="7">
        <v>24.63</v>
      </c>
      <c r="T32" s="8">
        <v>0</v>
      </c>
      <c r="U32" s="7" t="s">
        <v>26</v>
      </c>
      <c r="V32" s="7" t="s">
        <v>27</v>
      </c>
    </row>
    <row r="33" spans="1:22" ht="15.75" thickBot="1">
      <c r="A33" s="18" t="s">
        <v>88</v>
      </c>
      <c r="B33" s="11"/>
      <c r="C33" s="11"/>
      <c r="D33" s="12">
        <f>SUM(D2:D32)</f>
        <v>2263</v>
      </c>
      <c r="E33" s="11"/>
      <c r="F33" s="11"/>
      <c r="G33" s="12">
        <f>SUM(G2:G32)</f>
        <v>1329</v>
      </c>
      <c r="H33" s="11"/>
      <c r="I33" s="12">
        <f>SUM(I2:I32)</f>
        <v>1888</v>
      </c>
      <c r="J33" s="12">
        <f>SUM(J2:J32)</f>
        <v>1114</v>
      </c>
      <c r="K33" s="12">
        <f>SUM(K2:K32)</f>
        <v>215</v>
      </c>
      <c r="L33" s="12">
        <f>SUM(L2:L32)</f>
        <v>1374</v>
      </c>
      <c r="M33" s="12">
        <f>SUM(M2:M32)</f>
        <v>1992</v>
      </c>
      <c r="N33" s="34" t="s">
        <v>25</v>
      </c>
      <c r="O33" s="13">
        <f>Q33/L33</f>
        <v>67.18989082969432</v>
      </c>
      <c r="P33" s="28">
        <f>Q33/I33</f>
        <v>48.89772775423728</v>
      </c>
      <c r="Q33" s="11">
        <f>SUM(Q2:Q32)</f>
        <v>92318.909999999989</v>
      </c>
      <c r="R33" s="19">
        <f>L33/M33</f>
        <v>0.68975903614457834</v>
      </c>
      <c r="S33" s="13">
        <f>Q33/M33</f>
        <v>46.34483433734939</v>
      </c>
      <c r="T33" s="11"/>
      <c r="U33" s="11"/>
      <c r="V33" s="15"/>
    </row>
    <row r="35" spans="1:22">
      <c r="F35" t="s">
        <v>248</v>
      </c>
      <c r="G35" s="29">
        <f>I33/G33</f>
        <v>1.4206170052671181</v>
      </c>
    </row>
  </sheetData>
  <autoFilter ref="A1:V3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S20" sqref="S20"/>
    </sheetView>
  </sheetViews>
  <sheetFormatPr baseColWidth="10" defaultRowHeight="15"/>
  <cols>
    <col min="16" max="16" width="11.42578125" style="29"/>
  </cols>
  <sheetData>
    <row r="1" spans="1:22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2" t="s">
        <v>250</v>
      </c>
      <c r="Q1" s="61" t="s">
        <v>15</v>
      </c>
      <c r="R1" s="61" t="s">
        <v>16</v>
      </c>
      <c r="S1" s="61" t="s">
        <v>17</v>
      </c>
      <c r="T1" s="61" t="s">
        <v>18</v>
      </c>
      <c r="U1" s="61" t="s">
        <v>19</v>
      </c>
      <c r="V1" s="61" t="s">
        <v>20</v>
      </c>
    </row>
    <row r="2" spans="1:22">
      <c r="A2" s="2" t="s">
        <v>21</v>
      </c>
      <c r="B2" s="2" t="s">
        <v>22</v>
      </c>
      <c r="C2" s="2" t="s">
        <v>23</v>
      </c>
      <c r="D2" s="4">
        <v>73</v>
      </c>
      <c r="E2" s="4">
        <v>117</v>
      </c>
      <c r="F2" s="2" t="s">
        <v>309</v>
      </c>
      <c r="G2" s="4">
        <v>23</v>
      </c>
      <c r="H2" s="4">
        <v>72</v>
      </c>
      <c r="I2" s="4">
        <v>42</v>
      </c>
      <c r="J2" s="4">
        <v>17</v>
      </c>
      <c r="K2" s="4">
        <v>6</v>
      </c>
      <c r="L2" s="4">
        <v>31</v>
      </c>
      <c r="M2" s="4">
        <v>71</v>
      </c>
      <c r="N2" s="2" t="s">
        <v>25</v>
      </c>
      <c r="O2" s="46">
        <v>68</v>
      </c>
      <c r="P2" s="30">
        <f>Q2/I2</f>
        <v>50.191190476190478</v>
      </c>
      <c r="Q2" s="46">
        <v>2108.0300000000002</v>
      </c>
      <c r="R2" s="5">
        <v>0.42470000000000002</v>
      </c>
      <c r="S2" s="63">
        <v>28.88</v>
      </c>
      <c r="T2" s="4">
        <v>48</v>
      </c>
      <c r="U2" s="2" t="s">
        <v>26</v>
      </c>
      <c r="V2" s="2" t="s">
        <v>27</v>
      </c>
    </row>
    <row r="3" spans="1:22">
      <c r="A3" s="2" t="s">
        <v>21</v>
      </c>
      <c r="B3" s="2" t="s">
        <v>22</v>
      </c>
      <c r="C3" s="2" t="s">
        <v>23</v>
      </c>
      <c r="D3" s="4">
        <v>73</v>
      </c>
      <c r="E3" s="4">
        <v>117</v>
      </c>
      <c r="F3" s="2" t="s">
        <v>308</v>
      </c>
      <c r="G3" s="4">
        <v>64</v>
      </c>
      <c r="H3" s="4">
        <v>29</v>
      </c>
      <c r="I3" s="4">
        <v>77</v>
      </c>
      <c r="J3" s="4">
        <v>58</v>
      </c>
      <c r="K3" s="4">
        <v>6</v>
      </c>
      <c r="L3" s="4">
        <v>55</v>
      </c>
      <c r="M3" s="4">
        <v>71</v>
      </c>
      <c r="N3" s="2" t="s">
        <v>25</v>
      </c>
      <c r="O3" s="46">
        <v>72.61</v>
      </c>
      <c r="P3" s="30">
        <f t="shared" ref="P3:P32" si="0">Q3/I3</f>
        <v>51.865194805194804</v>
      </c>
      <c r="Q3" s="46">
        <v>3993.62</v>
      </c>
      <c r="R3" s="5">
        <v>0.75339999999999996</v>
      </c>
      <c r="S3" s="63">
        <v>54.71</v>
      </c>
      <c r="T3" s="4">
        <v>48</v>
      </c>
      <c r="U3" s="2" t="s">
        <v>26</v>
      </c>
      <c r="V3" s="2" t="s">
        <v>27</v>
      </c>
    </row>
    <row r="4" spans="1:22">
      <c r="A4" s="2" t="s">
        <v>21</v>
      </c>
      <c r="B4" s="2" t="s">
        <v>22</v>
      </c>
      <c r="C4" s="2" t="s">
        <v>23</v>
      </c>
      <c r="D4" s="4">
        <v>73</v>
      </c>
      <c r="E4" s="4">
        <v>117</v>
      </c>
      <c r="F4" s="2" t="s">
        <v>307</v>
      </c>
      <c r="G4" s="4">
        <v>35</v>
      </c>
      <c r="H4" s="4">
        <v>24</v>
      </c>
      <c r="I4" s="4">
        <v>88</v>
      </c>
      <c r="J4" s="4">
        <v>31</v>
      </c>
      <c r="K4" s="4">
        <v>4</v>
      </c>
      <c r="L4" s="4">
        <v>56</v>
      </c>
      <c r="M4" s="4">
        <v>68</v>
      </c>
      <c r="N4" s="2" t="s">
        <v>25</v>
      </c>
      <c r="O4" s="46">
        <v>69.61</v>
      </c>
      <c r="P4" s="30">
        <f t="shared" si="0"/>
        <v>44.297272727272727</v>
      </c>
      <c r="Q4" s="46">
        <v>3898.16</v>
      </c>
      <c r="R4" s="5">
        <v>0.7671</v>
      </c>
      <c r="S4" s="63">
        <v>53.4</v>
      </c>
      <c r="T4" s="4">
        <v>48</v>
      </c>
      <c r="U4" s="2" t="s">
        <v>26</v>
      </c>
      <c r="V4" s="2" t="s">
        <v>27</v>
      </c>
    </row>
    <row r="5" spans="1:22">
      <c r="A5" s="2" t="s">
        <v>21</v>
      </c>
      <c r="B5" s="2" t="s">
        <v>22</v>
      </c>
      <c r="C5" s="2" t="s">
        <v>23</v>
      </c>
      <c r="D5" s="4">
        <v>73</v>
      </c>
      <c r="E5" s="4">
        <v>117</v>
      </c>
      <c r="F5" s="2" t="s">
        <v>306</v>
      </c>
      <c r="G5" s="4">
        <v>16</v>
      </c>
      <c r="H5" s="4">
        <v>37</v>
      </c>
      <c r="I5" s="4">
        <v>67</v>
      </c>
      <c r="J5" s="4">
        <v>16</v>
      </c>
      <c r="K5" s="4">
        <v>0</v>
      </c>
      <c r="L5" s="4">
        <v>47</v>
      </c>
      <c r="M5" s="4">
        <v>64</v>
      </c>
      <c r="N5" s="2" t="s">
        <v>25</v>
      </c>
      <c r="O5" s="46">
        <v>65.34</v>
      </c>
      <c r="P5" s="30">
        <f t="shared" si="0"/>
        <v>45.835522388059701</v>
      </c>
      <c r="Q5" s="46">
        <v>3070.98</v>
      </c>
      <c r="R5" s="5">
        <v>0.64380000000000004</v>
      </c>
      <c r="S5" s="63">
        <v>42.07</v>
      </c>
      <c r="T5" s="4">
        <v>48</v>
      </c>
      <c r="U5" s="2" t="s">
        <v>26</v>
      </c>
      <c r="V5" s="2" t="s">
        <v>27</v>
      </c>
    </row>
    <row r="6" spans="1:22">
      <c r="A6" s="2" t="s">
        <v>21</v>
      </c>
      <c r="B6" s="2" t="s">
        <v>22</v>
      </c>
      <c r="C6" s="2" t="s">
        <v>23</v>
      </c>
      <c r="D6" s="4">
        <v>73</v>
      </c>
      <c r="E6" s="4">
        <v>117</v>
      </c>
      <c r="F6" s="2" t="s">
        <v>305</v>
      </c>
      <c r="G6" s="4">
        <v>49</v>
      </c>
      <c r="H6" s="4">
        <v>22</v>
      </c>
      <c r="I6" s="4">
        <v>94</v>
      </c>
      <c r="J6" s="4">
        <v>45</v>
      </c>
      <c r="K6" s="4">
        <v>4</v>
      </c>
      <c r="L6" s="4">
        <v>59</v>
      </c>
      <c r="M6" s="4">
        <v>69</v>
      </c>
      <c r="N6" s="2" t="s">
        <v>25</v>
      </c>
      <c r="O6" s="46">
        <v>69.650000000000006</v>
      </c>
      <c r="P6" s="30">
        <f t="shared" si="0"/>
        <v>43.721489361702126</v>
      </c>
      <c r="Q6" s="46">
        <v>4109.82</v>
      </c>
      <c r="R6" s="5">
        <v>0.80820000000000003</v>
      </c>
      <c r="S6" s="63">
        <v>56.3</v>
      </c>
      <c r="T6" s="4">
        <v>48</v>
      </c>
      <c r="U6" s="2" t="s">
        <v>26</v>
      </c>
      <c r="V6" s="2" t="s">
        <v>27</v>
      </c>
    </row>
    <row r="7" spans="1:22">
      <c r="A7" s="2" t="s">
        <v>21</v>
      </c>
      <c r="B7" s="2" t="s">
        <v>22</v>
      </c>
      <c r="C7" s="2" t="s">
        <v>23</v>
      </c>
      <c r="D7" s="4">
        <v>73</v>
      </c>
      <c r="E7" s="4">
        <v>117</v>
      </c>
      <c r="F7" s="2" t="s">
        <v>304</v>
      </c>
      <c r="G7" s="4">
        <v>38</v>
      </c>
      <c r="H7" s="4">
        <v>38</v>
      </c>
      <c r="I7" s="4">
        <v>38</v>
      </c>
      <c r="J7" s="4">
        <v>35</v>
      </c>
      <c r="K7" s="4">
        <v>3</v>
      </c>
      <c r="L7" s="4">
        <v>32</v>
      </c>
      <c r="M7" s="4">
        <v>69</v>
      </c>
      <c r="N7" s="2" t="s">
        <v>25</v>
      </c>
      <c r="O7" s="46">
        <v>70.150000000000006</v>
      </c>
      <c r="P7" s="30">
        <f>Q7/I7</f>
        <v>59.073684210526324</v>
      </c>
      <c r="Q7" s="46">
        <f>L7*O7</f>
        <v>2244.8000000000002</v>
      </c>
      <c r="R7" s="5">
        <v>0.43840000000000001</v>
      </c>
      <c r="S7" s="63">
        <f>Q7/M7</f>
        <v>32.533333333333339</v>
      </c>
      <c r="T7" s="4">
        <v>0</v>
      </c>
      <c r="U7" s="2" t="s">
        <v>26</v>
      </c>
      <c r="V7" s="2" t="s">
        <v>27</v>
      </c>
    </row>
    <row r="8" spans="1:22">
      <c r="A8" s="2" t="s">
        <v>21</v>
      </c>
      <c r="B8" s="2" t="s">
        <v>22</v>
      </c>
      <c r="C8" s="2" t="s">
        <v>23</v>
      </c>
      <c r="D8" s="4">
        <v>73</v>
      </c>
      <c r="E8" s="4">
        <v>117</v>
      </c>
      <c r="F8" s="2" t="s">
        <v>303</v>
      </c>
      <c r="G8" s="4">
        <v>47</v>
      </c>
      <c r="H8" s="4">
        <v>72</v>
      </c>
      <c r="I8" s="4">
        <v>69</v>
      </c>
      <c r="J8" s="4">
        <v>41</v>
      </c>
      <c r="K8" s="4">
        <v>6</v>
      </c>
      <c r="L8" s="4">
        <v>35</v>
      </c>
      <c r="M8" s="4">
        <v>69</v>
      </c>
      <c r="N8" s="2" t="s">
        <v>25</v>
      </c>
      <c r="O8" s="46">
        <v>76.319999999999993</v>
      </c>
      <c r="P8" s="30">
        <f t="shared" si="0"/>
        <v>38.713043478260865</v>
      </c>
      <c r="Q8" s="46">
        <f>L8*O8</f>
        <v>2671.2</v>
      </c>
      <c r="R8" s="5">
        <v>0.47949999999999998</v>
      </c>
      <c r="S8" s="63">
        <f>Q8/M8</f>
        <v>38.713043478260865</v>
      </c>
      <c r="T8" s="4">
        <v>0</v>
      </c>
      <c r="U8" s="2" t="s">
        <v>26</v>
      </c>
      <c r="V8" s="2" t="s">
        <v>27</v>
      </c>
    </row>
    <row r="9" spans="1:22">
      <c r="A9" s="2" t="s">
        <v>21</v>
      </c>
      <c r="B9" s="2" t="s">
        <v>22</v>
      </c>
      <c r="C9" s="2" t="s">
        <v>23</v>
      </c>
      <c r="D9" s="4">
        <v>73</v>
      </c>
      <c r="E9" s="4">
        <v>117</v>
      </c>
      <c r="F9" s="2" t="s">
        <v>302</v>
      </c>
      <c r="G9" s="4">
        <v>18</v>
      </c>
      <c r="H9" s="4">
        <v>56</v>
      </c>
      <c r="I9" s="4">
        <v>31</v>
      </c>
      <c r="J9" s="4">
        <v>16</v>
      </c>
      <c r="K9" s="4">
        <v>2</v>
      </c>
      <c r="L9" s="4">
        <v>21</v>
      </c>
      <c r="M9" s="4">
        <v>72</v>
      </c>
      <c r="N9" s="2" t="s">
        <v>25</v>
      </c>
      <c r="O9" s="46">
        <v>73.59</v>
      </c>
      <c r="P9" s="30">
        <f t="shared" si="0"/>
        <v>49.857419354838704</v>
      </c>
      <c r="Q9" s="46">
        <v>1545.58</v>
      </c>
      <c r="R9" s="5">
        <v>0.28770000000000001</v>
      </c>
      <c r="S9" s="63">
        <v>21.17</v>
      </c>
      <c r="T9" s="4">
        <v>48</v>
      </c>
      <c r="U9" s="2" t="s">
        <v>26</v>
      </c>
      <c r="V9" s="2" t="s">
        <v>27</v>
      </c>
    </row>
    <row r="10" spans="1:22">
      <c r="A10" s="2" t="s">
        <v>21</v>
      </c>
      <c r="B10" s="2" t="s">
        <v>22</v>
      </c>
      <c r="C10" s="2" t="s">
        <v>23</v>
      </c>
      <c r="D10" s="4">
        <v>73</v>
      </c>
      <c r="E10" s="4">
        <v>117</v>
      </c>
      <c r="F10" s="2" t="s">
        <v>301</v>
      </c>
      <c r="G10" s="4">
        <v>39</v>
      </c>
      <c r="H10" s="4">
        <v>16</v>
      </c>
      <c r="I10" s="4">
        <v>54</v>
      </c>
      <c r="J10" s="4">
        <v>30</v>
      </c>
      <c r="K10" s="4">
        <v>9</v>
      </c>
      <c r="L10" s="4">
        <v>48</v>
      </c>
      <c r="M10" s="4">
        <v>72</v>
      </c>
      <c r="N10" s="2" t="s">
        <v>25</v>
      </c>
      <c r="O10" s="46">
        <v>71.680000000000007</v>
      </c>
      <c r="P10" s="30">
        <f t="shared" si="0"/>
        <v>63.719814814814811</v>
      </c>
      <c r="Q10" s="46">
        <v>3440.87</v>
      </c>
      <c r="R10" s="5">
        <v>0.65749999999999997</v>
      </c>
      <c r="S10" s="63">
        <v>47.14</v>
      </c>
      <c r="T10" s="4">
        <v>48</v>
      </c>
      <c r="U10" s="2" t="s">
        <v>26</v>
      </c>
      <c r="V10" s="2" t="s">
        <v>27</v>
      </c>
    </row>
    <row r="11" spans="1:22">
      <c r="A11" s="2" t="s">
        <v>21</v>
      </c>
      <c r="B11" s="2" t="s">
        <v>22</v>
      </c>
      <c r="C11" s="2" t="s">
        <v>23</v>
      </c>
      <c r="D11" s="4">
        <v>73</v>
      </c>
      <c r="E11" s="4">
        <v>117</v>
      </c>
      <c r="F11" s="2" t="s">
        <v>300</v>
      </c>
      <c r="G11" s="4">
        <v>50</v>
      </c>
      <c r="H11" s="4">
        <v>30</v>
      </c>
      <c r="I11" s="4">
        <v>74</v>
      </c>
      <c r="J11" s="4">
        <v>45</v>
      </c>
      <c r="K11" s="4">
        <v>5</v>
      </c>
      <c r="L11" s="4">
        <v>63</v>
      </c>
      <c r="M11" s="4">
        <v>72</v>
      </c>
      <c r="N11" s="2" t="s">
        <v>25</v>
      </c>
      <c r="O11" s="46">
        <v>70.83</v>
      </c>
      <c r="P11" s="30">
        <f t="shared" si="0"/>
        <v>60.308108108108108</v>
      </c>
      <c r="Q11" s="46">
        <v>4462.8</v>
      </c>
      <c r="R11" s="5">
        <v>0.86299999999999999</v>
      </c>
      <c r="S11" s="63">
        <v>61.13</v>
      </c>
      <c r="T11" s="4">
        <v>48</v>
      </c>
      <c r="U11" s="2" t="s">
        <v>26</v>
      </c>
      <c r="V11" s="2" t="s">
        <v>27</v>
      </c>
    </row>
    <row r="12" spans="1:22">
      <c r="A12" s="2" t="s">
        <v>21</v>
      </c>
      <c r="B12" s="2" t="s">
        <v>22</v>
      </c>
      <c r="C12" s="2" t="s">
        <v>23</v>
      </c>
      <c r="D12" s="4">
        <v>73</v>
      </c>
      <c r="E12" s="4">
        <v>117</v>
      </c>
      <c r="F12" s="2" t="s">
        <v>299</v>
      </c>
      <c r="G12" s="4">
        <v>26</v>
      </c>
      <c r="H12" s="4">
        <v>28</v>
      </c>
      <c r="I12" s="4">
        <v>72</v>
      </c>
      <c r="J12" s="4">
        <v>21</v>
      </c>
      <c r="K12" s="4">
        <v>5</v>
      </c>
      <c r="L12" s="4">
        <v>63</v>
      </c>
      <c r="M12" s="4">
        <v>72</v>
      </c>
      <c r="N12" s="2" t="s">
        <v>25</v>
      </c>
      <c r="O12" s="46">
        <v>72.400000000000006</v>
      </c>
      <c r="P12" s="30">
        <f t="shared" si="0"/>
        <v>63.358472222222225</v>
      </c>
      <c r="Q12" s="46">
        <v>4561.8100000000004</v>
      </c>
      <c r="R12" s="5">
        <v>0.86299999999999999</v>
      </c>
      <c r="S12" s="63">
        <v>62.49</v>
      </c>
      <c r="T12" s="4">
        <v>48</v>
      </c>
      <c r="U12" s="2" t="s">
        <v>26</v>
      </c>
      <c r="V12" s="2" t="s">
        <v>27</v>
      </c>
    </row>
    <row r="13" spans="1:22">
      <c r="A13" s="2" t="s">
        <v>21</v>
      </c>
      <c r="B13" s="2" t="s">
        <v>22</v>
      </c>
      <c r="C13" s="2" t="s">
        <v>23</v>
      </c>
      <c r="D13" s="4">
        <v>73</v>
      </c>
      <c r="E13" s="4">
        <v>117</v>
      </c>
      <c r="F13" s="2" t="s">
        <v>298</v>
      </c>
      <c r="G13" s="4">
        <v>21</v>
      </c>
      <c r="H13" s="4">
        <v>52</v>
      </c>
      <c r="I13" s="4">
        <v>41</v>
      </c>
      <c r="J13" s="4">
        <v>17</v>
      </c>
      <c r="K13" s="4">
        <v>4</v>
      </c>
      <c r="L13" s="4">
        <v>33</v>
      </c>
      <c r="M13" s="4">
        <v>68</v>
      </c>
      <c r="N13" s="2" t="s">
        <v>25</v>
      </c>
      <c r="O13" s="46">
        <v>65.900000000000006</v>
      </c>
      <c r="P13" s="30">
        <f t="shared" si="0"/>
        <v>53.048780487804876</v>
      </c>
      <c r="Q13" s="46">
        <v>2175</v>
      </c>
      <c r="R13" s="5">
        <v>0.4521</v>
      </c>
      <c r="S13" s="63">
        <v>29.79</v>
      </c>
      <c r="T13" s="4">
        <v>48</v>
      </c>
      <c r="U13" s="2" t="s">
        <v>26</v>
      </c>
      <c r="V13" s="2" t="s">
        <v>27</v>
      </c>
    </row>
    <row r="14" spans="1:22">
      <c r="A14" s="2" t="s">
        <v>21</v>
      </c>
      <c r="B14" s="2" t="s">
        <v>22</v>
      </c>
      <c r="C14" s="2" t="s">
        <v>23</v>
      </c>
      <c r="D14" s="4">
        <v>73</v>
      </c>
      <c r="E14" s="4">
        <v>117</v>
      </c>
      <c r="F14" s="2" t="s">
        <v>297</v>
      </c>
      <c r="G14" s="4">
        <v>64</v>
      </c>
      <c r="H14" s="4">
        <v>25</v>
      </c>
      <c r="I14" s="4">
        <v>80</v>
      </c>
      <c r="J14" s="4">
        <v>62</v>
      </c>
      <c r="K14" s="4">
        <v>2</v>
      </c>
      <c r="L14" s="4">
        <v>41</v>
      </c>
      <c r="M14" s="4">
        <v>65</v>
      </c>
      <c r="N14" s="2" t="s">
        <v>25</v>
      </c>
      <c r="O14" s="46">
        <v>70.239999999999995</v>
      </c>
      <c r="P14" s="30">
        <f t="shared" si="0"/>
        <v>36.002625000000002</v>
      </c>
      <c r="Q14" s="46">
        <v>2880.21</v>
      </c>
      <c r="R14" s="5">
        <v>0.56159999999999999</v>
      </c>
      <c r="S14" s="63">
        <v>39.450000000000003</v>
      </c>
      <c r="T14" s="4">
        <v>48</v>
      </c>
      <c r="U14" s="2" t="s">
        <v>26</v>
      </c>
      <c r="V14" s="2" t="s">
        <v>27</v>
      </c>
    </row>
    <row r="15" spans="1:22">
      <c r="A15" s="2" t="s">
        <v>21</v>
      </c>
      <c r="B15" s="2" t="s">
        <v>22</v>
      </c>
      <c r="C15" s="2" t="s">
        <v>23</v>
      </c>
      <c r="D15" s="4">
        <v>73</v>
      </c>
      <c r="E15" s="4">
        <v>117</v>
      </c>
      <c r="F15" s="2" t="s">
        <v>296</v>
      </c>
      <c r="G15" s="4">
        <v>15</v>
      </c>
      <c r="H15" s="4">
        <v>30</v>
      </c>
      <c r="I15" s="4">
        <v>65</v>
      </c>
      <c r="J15" s="4">
        <v>14</v>
      </c>
      <c r="K15" s="4">
        <v>1</v>
      </c>
      <c r="L15" s="4">
        <v>31</v>
      </c>
      <c r="M15" s="4">
        <v>69</v>
      </c>
      <c r="N15" s="2" t="s">
        <v>25</v>
      </c>
      <c r="O15" s="46">
        <v>74</v>
      </c>
      <c r="P15" s="30">
        <f t="shared" si="0"/>
        <v>35.384615384615387</v>
      </c>
      <c r="Q15" s="46">
        <v>2300</v>
      </c>
      <c r="R15" s="5">
        <v>0.42470000000000002</v>
      </c>
      <c r="S15" s="63">
        <v>31.51</v>
      </c>
      <c r="T15" s="4">
        <v>48</v>
      </c>
      <c r="U15" s="2" t="s">
        <v>26</v>
      </c>
      <c r="V15" s="2" t="s">
        <v>27</v>
      </c>
    </row>
    <row r="16" spans="1:22">
      <c r="A16" s="2" t="s">
        <v>21</v>
      </c>
      <c r="B16" s="2" t="s">
        <v>22</v>
      </c>
      <c r="C16" s="2" t="s">
        <v>23</v>
      </c>
      <c r="D16" s="4">
        <v>73</v>
      </c>
      <c r="E16" s="4">
        <v>117</v>
      </c>
      <c r="F16" s="2" t="s">
        <v>295</v>
      </c>
      <c r="G16" s="4">
        <v>36</v>
      </c>
      <c r="H16" s="4">
        <v>61</v>
      </c>
      <c r="I16" s="4">
        <v>40</v>
      </c>
      <c r="J16" s="4">
        <v>22</v>
      </c>
      <c r="K16" s="4">
        <v>14</v>
      </c>
      <c r="L16" s="4">
        <v>34</v>
      </c>
      <c r="M16" s="4">
        <v>73</v>
      </c>
      <c r="N16" s="2" t="s">
        <v>25</v>
      </c>
      <c r="O16" s="46">
        <v>78.349999999999994</v>
      </c>
      <c r="P16" s="30">
        <f t="shared" si="0"/>
        <v>66.600499999999997</v>
      </c>
      <c r="Q16" s="46">
        <v>2664.02</v>
      </c>
      <c r="R16" s="5">
        <v>0.46579999999999999</v>
      </c>
      <c r="S16" s="63">
        <v>36.49</v>
      </c>
      <c r="T16" s="4">
        <v>48</v>
      </c>
      <c r="U16" s="2" t="s">
        <v>26</v>
      </c>
      <c r="V16" s="2" t="s">
        <v>27</v>
      </c>
    </row>
    <row r="17" spans="1:22">
      <c r="A17" s="2" t="s">
        <v>21</v>
      </c>
      <c r="B17" s="2" t="s">
        <v>22</v>
      </c>
      <c r="C17" s="2" t="s">
        <v>23</v>
      </c>
      <c r="D17" s="4">
        <v>73</v>
      </c>
      <c r="E17" s="4">
        <v>117</v>
      </c>
      <c r="F17" s="2" t="s">
        <v>294</v>
      </c>
      <c r="G17" s="4">
        <v>23</v>
      </c>
      <c r="H17" s="4">
        <v>23</v>
      </c>
      <c r="I17" s="4">
        <v>40</v>
      </c>
      <c r="J17" s="4">
        <v>21</v>
      </c>
      <c r="K17" s="4">
        <v>2</v>
      </c>
      <c r="L17" s="4">
        <v>39</v>
      </c>
      <c r="M17" s="4">
        <v>73</v>
      </c>
      <c r="N17" s="2" t="s">
        <v>25</v>
      </c>
      <c r="O17" s="46">
        <v>70.84</v>
      </c>
      <c r="P17" s="30">
        <f t="shared" si="0"/>
        <v>69.075000000000003</v>
      </c>
      <c r="Q17" s="46">
        <v>2763</v>
      </c>
      <c r="R17" s="5">
        <v>0.53420000000000001</v>
      </c>
      <c r="S17" s="63">
        <v>37.85</v>
      </c>
      <c r="T17" s="4">
        <v>48</v>
      </c>
      <c r="U17" s="2" t="s">
        <v>26</v>
      </c>
      <c r="V17" s="2" t="s">
        <v>27</v>
      </c>
    </row>
    <row r="18" spans="1:22">
      <c r="A18" s="2" t="s">
        <v>21</v>
      </c>
      <c r="B18" s="2" t="s">
        <v>22</v>
      </c>
      <c r="C18" s="2" t="s">
        <v>23</v>
      </c>
      <c r="D18" s="4">
        <v>73</v>
      </c>
      <c r="E18" s="4">
        <v>117</v>
      </c>
      <c r="F18" s="2" t="s">
        <v>293</v>
      </c>
      <c r="G18" s="4">
        <v>17</v>
      </c>
      <c r="H18" s="4">
        <v>23</v>
      </c>
      <c r="I18" s="4">
        <v>45</v>
      </c>
      <c r="J18" s="4">
        <v>15</v>
      </c>
      <c r="K18" s="4">
        <v>2</v>
      </c>
      <c r="L18" s="4">
        <v>30</v>
      </c>
      <c r="M18" s="4">
        <v>73</v>
      </c>
      <c r="N18" s="2" t="s">
        <v>25</v>
      </c>
      <c r="O18" s="46">
        <v>76.260000000000005</v>
      </c>
      <c r="P18" s="30">
        <f t="shared" si="0"/>
        <v>50.844444444444441</v>
      </c>
      <c r="Q18" s="46">
        <v>2288</v>
      </c>
      <c r="R18" s="5">
        <v>0.41099999999999998</v>
      </c>
      <c r="S18" s="63">
        <v>31.34</v>
      </c>
      <c r="T18" s="4">
        <v>48</v>
      </c>
      <c r="U18" s="2" t="s">
        <v>26</v>
      </c>
      <c r="V18" s="2" t="s">
        <v>27</v>
      </c>
    </row>
    <row r="19" spans="1:22">
      <c r="A19" s="2" t="s">
        <v>21</v>
      </c>
      <c r="B19" s="2" t="s">
        <v>22</v>
      </c>
      <c r="C19" s="2" t="s">
        <v>23</v>
      </c>
      <c r="D19" s="4">
        <v>73</v>
      </c>
      <c r="E19" s="4">
        <v>117</v>
      </c>
      <c r="F19" s="2" t="s">
        <v>292</v>
      </c>
      <c r="G19" s="4">
        <v>18</v>
      </c>
      <c r="H19" s="4">
        <v>21</v>
      </c>
      <c r="I19" s="4">
        <v>31</v>
      </c>
      <c r="J19" s="4">
        <v>18</v>
      </c>
      <c r="K19" s="4">
        <v>0</v>
      </c>
      <c r="L19" s="4">
        <v>27</v>
      </c>
      <c r="M19" s="4">
        <v>73</v>
      </c>
      <c r="N19" s="2" t="s">
        <v>25</v>
      </c>
      <c r="O19" s="46">
        <v>73.400000000000006</v>
      </c>
      <c r="P19" s="30">
        <f t="shared" si="0"/>
        <v>63.935483870967744</v>
      </c>
      <c r="Q19" s="46">
        <v>1982</v>
      </c>
      <c r="R19" s="5">
        <v>0.36990000000000001</v>
      </c>
      <c r="S19" s="63">
        <v>27.15</v>
      </c>
      <c r="T19" s="4">
        <v>48</v>
      </c>
      <c r="U19" s="2" t="s">
        <v>26</v>
      </c>
      <c r="V19" s="2" t="s">
        <v>27</v>
      </c>
    </row>
    <row r="20" spans="1:22">
      <c r="A20" s="2" t="s">
        <v>21</v>
      </c>
      <c r="B20" s="2" t="s">
        <v>22</v>
      </c>
      <c r="C20" s="2" t="s">
        <v>23</v>
      </c>
      <c r="D20" s="4">
        <v>73</v>
      </c>
      <c r="E20" s="4">
        <v>117</v>
      </c>
      <c r="F20" s="2" t="s">
        <v>291</v>
      </c>
      <c r="G20" s="4">
        <v>28</v>
      </c>
      <c r="H20" s="4">
        <v>17</v>
      </c>
      <c r="I20" s="4">
        <v>41</v>
      </c>
      <c r="J20" s="4">
        <v>29</v>
      </c>
      <c r="K20" s="4">
        <v>1</v>
      </c>
      <c r="L20" s="4">
        <v>38</v>
      </c>
      <c r="M20" s="4">
        <v>73</v>
      </c>
      <c r="N20" s="2" t="s">
        <v>25</v>
      </c>
      <c r="O20" s="46">
        <v>66.12</v>
      </c>
      <c r="P20" s="30">
        <f t="shared" si="0"/>
        <v>61.284146341463419</v>
      </c>
      <c r="Q20" s="46">
        <v>2512.65</v>
      </c>
      <c r="R20" s="5">
        <v>0.52049999999999996</v>
      </c>
      <c r="S20" s="63">
        <v>34.42</v>
      </c>
      <c r="T20" s="4">
        <v>48</v>
      </c>
      <c r="U20" s="2" t="s">
        <v>26</v>
      </c>
      <c r="V20" s="2" t="s">
        <v>27</v>
      </c>
    </row>
    <row r="21" spans="1:22">
      <c r="A21" s="2" t="s">
        <v>21</v>
      </c>
      <c r="B21" s="2" t="s">
        <v>22</v>
      </c>
      <c r="C21" s="2" t="s">
        <v>23</v>
      </c>
      <c r="D21" s="4">
        <v>73</v>
      </c>
      <c r="E21" s="4">
        <v>117</v>
      </c>
      <c r="F21" s="2" t="s">
        <v>290</v>
      </c>
      <c r="G21" s="4">
        <v>18</v>
      </c>
      <c r="H21" s="4">
        <v>32</v>
      </c>
      <c r="I21" s="4">
        <v>27</v>
      </c>
      <c r="J21" s="4">
        <v>16</v>
      </c>
      <c r="K21" s="4">
        <v>2</v>
      </c>
      <c r="L21" s="4">
        <v>21</v>
      </c>
      <c r="M21" s="4">
        <v>70</v>
      </c>
      <c r="N21" s="2" t="s">
        <v>25</v>
      </c>
      <c r="O21" s="46">
        <v>70.489999999999995</v>
      </c>
      <c r="P21" s="30">
        <f t="shared" si="0"/>
        <v>54.825555555555553</v>
      </c>
      <c r="Q21" s="46">
        <f>L21*O21</f>
        <v>1480.29</v>
      </c>
      <c r="R21" s="5">
        <v>0.28770000000000001</v>
      </c>
      <c r="S21" s="63">
        <f>Q21/M21</f>
        <v>21.146999999999998</v>
      </c>
      <c r="T21" s="4">
        <v>0</v>
      </c>
      <c r="U21" s="2" t="s">
        <v>26</v>
      </c>
      <c r="V21" s="2" t="s">
        <v>27</v>
      </c>
    </row>
    <row r="22" spans="1:22">
      <c r="A22" s="2" t="s">
        <v>21</v>
      </c>
      <c r="B22" s="2" t="s">
        <v>22</v>
      </c>
      <c r="C22" s="2" t="s">
        <v>23</v>
      </c>
      <c r="D22" s="4">
        <v>73</v>
      </c>
      <c r="E22" s="4">
        <v>117</v>
      </c>
      <c r="F22" s="2" t="s">
        <v>289</v>
      </c>
      <c r="G22" s="4">
        <v>29</v>
      </c>
      <c r="H22" s="4">
        <v>19</v>
      </c>
      <c r="I22" s="4">
        <v>37</v>
      </c>
      <c r="J22" s="4">
        <v>24</v>
      </c>
      <c r="K22" s="4">
        <v>5</v>
      </c>
      <c r="L22" s="4">
        <v>18</v>
      </c>
      <c r="M22" s="4">
        <v>71</v>
      </c>
      <c r="N22" s="2" t="s">
        <v>25</v>
      </c>
      <c r="O22" s="46">
        <v>76.08</v>
      </c>
      <c r="P22" s="30">
        <f t="shared" si="0"/>
        <v>37.011891891891892</v>
      </c>
      <c r="Q22" s="46">
        <f>L22*O22</f>
        <v>1369.44</v>
      </c>
      <c r="R22" s="5">
        <v>0.24660000000000001</v>
      </c>
      <c r="S22" s="63">
        <f>Q22/M22</f>
        <v>19.287887323943664</v>
      </c>
      <c r="T22" s="4">
        <v>0</v>
      </c>
      <c r="U22" s="2" t="s">
        <v>26</v>
      </c>
      <c r="V22" s="2" t="s">
        <v>27</v>
      </c>
    </row>
    <row r="23" spans="1:22">
      <c r="A23" s="2" t="s">
        <v>21</v>
      </c>
      <c r="B23" s="2" t="s">
        <v>22</v>
      </c>
      <c r="C23" s="2" t="s">
        <v>23</v>
      </c>
      <c r="D23" s="4">
        <v>73</v>
      </c>
      <c r="E23" s="4">
        <v>117</v>
      </c>
      <c r="F23" s="2" t="s">
        <v>288</v>
      </c>
      <c r="G23" s="4">
        <v>13</v>
      </c>
      <c r="H23" s="4">
        <v>16</v>
      </c>
      <c r="I23" s="4">
        <v>22</v>
      </c>
      <c r="J23" s="4">
        <v>11</v>
      </c>
      <c r="K23" s="4">
        <v>2</v>
      </c>
      <c r="L23" s="4">
        <v>13</v>
      </c>
      <c r="M23" s="4">
        <v>73</v>
      </c>
      <c r="N23" s="2" t="s">
        <v>25</v>
      </c>
      <c r="O23" s="46">
        <v>83.21</v>
      </c>
      <c r="P23" s="30">
        <f t="shared" si="0"/>
        <v>49.174545454545452</v>
      </c>
      <c r="Q23" s="46">
        <v>1081.8399999999999</v>
      </c>
      <c r="R23" s="5">
        <v>0.17810000000000001</v>
      </c>
      <c r="S23" s="63">
        <v>14.82</v>
      </c>
      <c r="T23" s="4">
        <v>48</v>
      </c>
      <c r="U23" s="2" t="s">
        <v>26</v>
      </c>
      <c r="V23" s="2" t="s">
        <v>27</v>
      </c>
    </row>
    <row r="24" spans="1:22">
      <c r="A24" s="2" t="s">
        <v>21</v>
      </c>
      <c r="B24" s="2" t="s">
        <v>22</v>
      </c>
      <c r="C24" s="2" t="s">
        <v>23</v>
      </c>
      <c r="D24" s="4">
        <v>73</v>
      </c>
      <c r="E24" s="4">
        <v>117</v>
      </c>
      <c r="F24" s="2" t="s">
        <v>287</v>
      </c>
      <c r="G24" s="4">
        <v>9</v>
      </c>
      <c r="H24" s="4">
        <v>13</v>
      </c>
      <c r="I24" s="4">
        <v>18</v>
      </c>
      <c r="J24" s="4">
        <v>8</v>
      </c>
      <c r="K24" s="4">
        <v>1</v>
      </c>
      <c r="L24" s="4">
        <v>10</v>
      </c>
      <c r="M24" s="4">
        <v>73</v>
      </c>
      <c r="N24" s="2" t="s">
        <v>25</v>
      </c>
      <c r="O24" s="46">
        <v>81.739999999999995</v>
      </c>
      <c r="P24" s="30">
        <f t="shared" si="0"/>
        <v>45.415555555555557</v>
      </c>
      <c r="Q24" s="46">
        <v>817.48</v>
      </c>
      <c r="R24" s="5">
        <v>0.13700000000000001</v>
      </c>
      <c r="S24" s="63">
        <v>11.2</v>
      </c>
      <c r="T24" s="4">
        <v>48</v>
      </c>
      <c r="U24" s="2" t="s">
        <v>26</v>
      </c>
      <c r="V24" s="2" t="s">
        <v>27</v>
      </c>
    </row>
    <row r="25" spans="1:22">
      <c r="A25" s="2" t="s">
        <v>21</v>
      </c>
      <c r="B25" s="2" t="s">
        <v>22</v>
      </c>
      <c r="C25" s="2" t="s">
        <v>23</v>
      </c>
      <c r="D25" s="4">
        <v>73</v>
      </c>
      <c r="E25" s="4">
        <v>117</v>
      </c>
      <c r="F25" s="2" t="s">
        <v>286</v>
      </c>
      <c r="G25" s="4">
        <v>15</v>
      </c>
      <c r="H25" s="4">
        <v>12</v>
      </c>
      <c r="I25" s="4">
        <v>21</v>
      </c>
      <c r="J25" s="4">
        <v>13</v>
      </c>
      <c r="K25" s="4">
        <v>2</v>
      </c>
      <c r="L25" s="4">
        <v>9</v>
      </c>
      <c r="M25" s="4">
        <v>64</v>
      </c>
      <c r="N25" s="2" t="s">
        <v>25</v>
      </c>
      <c r="O25" s="46">
        <v>81.33</v>
      </c>
      <c r="P25" s="30">
        <f t="shared" si="0"/>
        <v>34.859047619047615</v>
      </c>
      <c r="Q25" s="46">
        <v>732.04</v>
      </c>
      <c r="R25" s="5">
        <v>0.12330000000000001</v>
      </c>
      <c r="S25" s="63">
        <v>10.029999999999999</v>
      </c>
      <c r="T25" s="4">
        <v>48</v>
      </c>
      <c r="U25" s="2" t="s">
        <v>26</v>
      </c>
      <c r="V25" s="2" t="s">
        <v>27</v>
      </c>
    </row>
    <row r="26" spans="1:22">
      <c r="A26" s="2" t="s">
        <v>21</v>
      </c>
      <c r="B26" s="2" t="s">
        <v>22</v>
      </c>
      <c r="C26" s="2" t="s">
        <v>23</v>
      </c>
      <c r="D26" s="4">
        <v>73</v>
      </c>
      <c r="E26" s="4">
        <v>117</v>
      </c>
      <c r="F26" s="2" t="s">
        <v>285</v>
      </c>
      <c r="G26" s="4">
        <v>11</v>
      </c>
      <c r="H26" s="4">
        <v>15</v>
      </c>
      <c r="I26" s="4">
        <v>17</v>
      </c>
      <c r="J26" s="4">
        <v>11</v>
      </c>
      <c r="K26" s="4">
        <v>0</v>
      </c>
      <c r="L26" s="4">
        <v>9</v>
      </c>
      <c r="M26" s="4">
        <v>64</v>
      </c>
      <c r="N26" s="2" t="s">
        <v>25</v>
      </c>
      <c r="O26" s="46">
        <v>77.78</v>
      </c>
      <c r="P26" s="30">
        <f t="shared" si="0"/>
        <v>41.181176470588241</v>
      </c>
      <c r="Q26" s="46">
        <v>700.08</v>
      </c>
      <c r="R26" s="5">
        <v>0.12330000000000001</v>
      </c>
      <c r="S26" s="63">
        <v>9.59</v>
      </c>
      <c r="T26" s="4">
        <v>48</v>
      </c>
      <c r="U26" s="2" t="s">
        <v>26</v>
      </c>
      <c r="V26" s="2" t="s">
        <v>27</v>
      </c>
    </row>
    <row r="27" spans="1:22">
      <c r="A27" s="2" t="s">
        <v>21</v>
      </c>
      <c r="B27" s="2" t="s">
        <v>22</v>
      </c>
      <c r="C27" s="2" t="s">
        <v>23</v>
      </c>
      <c r="D27" s="4">
        <v>73</v>
      </c>
      <c r="E27" s="4">
        <v>117</v>
      </c>
      <c r="F27" s="2" t="s">
        <v>284</v>
      </c>
      <c r="G27" s="4">
        <v>32</v>
      </c>
      <c r="H27" s="4">
        <v>5</v>
      </c>
      <c r="I27" s="4">
        <v>44</v>
      </c>
      <c r="J27" s="4">
        <v>32</v>
      </c>
      <c r="K27" s="4">
        <v>0</v>
      </c>
      <c r="L27" s="4">
        <v>25</v>
      </c>
      <c r="M27" s="4">
        <v>48</v>
      </c>
      <c r="N27" s="2" t="s">
        <v>25</v>
      </c>
      <c r="O27" s="46">
        <v>70.52</v>
      </c>
      <c r="P27" s="30">
        <f t="shared" si="0"/>
        <v>40.072272727272725</v>
      </c>
      <c r="Q27" s="46">
        <v>1763.18</v>
      </c>
      <c r="R27" s="5">
        <v>0.34250000000000003</v>
      </c>
      <c r="S27" s="63">
        <v>24.15</v>
      </c>
      <c r="T27" s="4">
        <v>48</v>
      </c>
      <c r="U27" s="2" t="s">
        <v>26</v>
      </c>
      <c r="V27" s="2" t="s">
        <v>27</v>
      </c>
    </row>
    <row r="28" spans="1:22">
      <c r="A28" s="2" t="s">
        <v>21</v>
      </c>
      <c r="B28" s="2" t="s">
        <v>22</v>
      </c>
      <c r="C28" s="2" t="s">
        <v>23</v>
      </c>
      <c r="D28" s="4">
        <v>73</v>
      </c>
      <c r="E28" s="4">
        <v>117</v>
      </c>
      <c r="F28" s="2" t="s">
        <v>283</v>
      </c>
      <c r="G28" s="4">
        <v>23</v>
      </c>
      <c r="H28" s="4">
        <v>20</v>
      </c>
      <c r="I28" s="4">
        <v>47</v>
      </c>
      <c r="J28" s="4">
        <v>20</v>
      </c>
      <c r="K28" s="4">
        <v>3</v>
      </c>
      <c r="L28" s="4">
        <v>24</v>
      </c>
      <c r="M28" s="4">
        <v>52</v>
      </c>
      <c r="N28" s="2" t="s">
        <v>25</v>
      </c>
      <c r="O28" s="46">
        <v>77</v>
      </c>
      <c r="P28" s="30">
        <f t="shared" si="0"/>
        <v>39.765957446808514</v>
      </c>
      <c r="Q28" s="46">
        <v>1869</v>
      </c>
      <c r="R28" s="5">
        <v>0.32879999999999998</v>
      </c>
      <c r="S28" s="63">
        <v>25.6</v>
      </c>
      <c r="T28" s="4">
        <v>48</v>
      </c>
      <c r="U28" s="2" t="s">
        <v>26</v>
      </c>
      <c r="V28" s="2" t="s">
        <v>27</v>
      </c>
    </row>
    <row r="29" spans="1:22">
      <c r="A29" s="2" t="s">
        <v>21</v>
      </c>
      <c r="B29" s="2" t="s">
        <v>22</v>
      </c>
      <c r="C29" s="2" t="s">
        <v>23</v>
      </c>
      <c r="D29" s="4">
        <v>73</v>
      </c>
      <c r="E29" s="4">
        <v>117</v>
      </c>
      <c r="F29" s="2" t="s">
        <v>282</v>
      </c>
      <c r="G29" s="4">
        <v>41</v>
      </c>
      <c r="H29" s="4">
        <v>21</v>
      </c>
      <c r="I29" s="4">
        <v>67</v>
      </c>
      <c r="J29" s="4">
        <v>39</v>
      </c>
      <c r="K29" s="4">
        <v>2</v>
      </c>
      <c r="L29" s="4">
        <v>29</v>
      </c>
      <c r="M29" s="4">
        <v>43</v>
      </c>
      <c r="N29" s="2" t="s">
        <v>25</v>
      </c>
      <c r="O29" s="46">
        <v>73.33</v>
      </c>
      <c r="P29" s="30">
        <f t="shared" si="0"/>
        <v>31.741044776119406</v>
      </c>
      <c r="Q29" s="46">
        <v>2126.65</v>
      </c>
      <c r="R29" s="5">
        <v>0.39729999999999999</v>
      </c>
      <c r="S29" s="63">
        <v>29.13</v>
      </c>
      <c r="T29" s="4">
        <v>48</v>
      </c>
      <c r="U29" s="2" t="s">
        <v>26</v>
      </c>
      <c r="V29" s="2" t="s">
        <v>27</v>
      </c>
    </row>
    <row r="30" spans="1:22">
      <c r="A30" s="2" t="s">
        <v>21</v>
      </c>
      <c r="B30" s="2" t="s">
        <v>22</v>
      </c>
      <c r="C30" s="2" t="s">
        <v>23</v>
      </c>
      <c r="D30" s="4">
        <v>73</v>
      </c>
      <c r="E30" s="4">
        <v>117</v>
      </c>
      <c r="F30" s="2" t="s">
        <v>281</v>
      </c>
      <c r="G30" s="4">
        <v>58</v>
      </c>
      <c r="H30" s="4">
        <v>51</v>
      </c>
      <c r="I30" s="4">
        <v>74</v>
      </c>
      <c r="J30" s="4">
        <v>54</v>
      </c>
      <c r="K30" s="4">
        <v>4</v>
      </c>
      <c r="L30" s="4">
        <v>32</v>
      </c>
      <c r="M30" s="4">
        <v>40</v>
      </c>
      <c r="N30" s="2" t="s">
        <v>25</v>
      </c>
      <c r="O30" s="46">
        <v>76.25</v>
      </c>
      <c r="P30" s="30">
        <f t="shared" si="0"/>
        <v>32.974054054054051</v>
      </c>
      <c r="Q30" s="46">
        <v>2440.08</v>
      </c>
      <c r="R30" s="5">
        <v>0.43840000000000001</v>
      </c>
      <c r="S30" s="63">
        <v>33.43</v>
      </c>
      <c r="T30" s="4">
        <v>48</v>
      </c>
      <c r="U30" s="2" t="s">
        <v>26</v>
      </c>
      <c r="V30" s="2" t="s">
        <v>27</v>
      </c>
    </row>
    <row r="31" spans="1:22">
      <c r="A31" s="2" t="s">
        <v>21</v>
      </c>
      <c r="B31" s="2" t="s">
        <v>22</v>
      </c>
      <c r="C31" s="2" t="s">
        <v>23</v>
      </c>
      <c r="D31" s="4">
        <v>73</v>
      </c>
      <c r="E31" s="4">
        <v>117</v>
      </c>
      <c r="F31" s="2" t="s">
        <v>280</v>
      </c>
      <c r="G31" s="4">
        <v>56</v>
      </c>
      <c r="H31" s="4">
        <v>42</v>
      </c>
      <c r="I31" s="4">
        <v>88</v>
      </c>
      <c r="J31" s="4">
        <v>55</v>
      </c>
      <c r="K31" s="4">
        <v>1</v>
      </c>
      <c r="L31" s="4">
        <v>36</v>
      </c>
      <c r="M31" s="4">
        <v>36</v>
      </c>
      <c r="N31" s="2" t="s">
        <v>25</v>
      </c>
      <c r="O31" s="46">
        <v>75.349999999999994</v>
      </c>
      <c r="P31" s="30">
        <f t="shared" si="0"/>
        <v>30.826590909090907</v>
      </c>
      <c r="Q31" s="46">
        <v>2712.74</v>
      </c>
      <c r="R31" s="5">
        <v>0.49320000000000003</v>
      </c>
      <c r="S31" s="63">
        <v>37.159999999999997</v>
      </c>
      <c r="T31" s="4">
        <v>48</v>
      </c>
      <c r="U31" s="2" t="s">
        <v>26</v>
      </c>
      <c r="V31" s="2" t="s">
        <v>27</v>
      </c>
    </row>
    <row r="32" spans="1:22">
      <c r="A32" s="2" t="s">
        <v>21</v>
      </c>
      <c r="B32" s="2" t="s">
        <v>22</v>
      </c>
      <c r="C32" s="2" t="s">
        <v>23</v>
      </c>
      <c r="D32" s="4">
        <v>73</v>
      </c>
      <c r="E32" s="4">
        <v>117</v>
      </c>
      <c r="F32" s="51">
        <v>43830</v>
      </c>
      <c r="G32" s="4">
        <v>47</v>
      </c>
      <c r="H32" s="4">
        <v>47</v>
      </c>
      <c r="I32" s="4">
        <v>91</v>
      </c>
      <c r="J32" s="4">
        <v>40</v>
      </c>
      <c r="K32" s="4">
        <v>7</v>
      </c>
      <c r="L32" s="4">
        <v>49</v>
      </c>
      <c r="M32" s="4">
        <v>71</v>
      </c>
      <c r="N32" s="2" t="s">
        <v>25</v>
      </c>
      <c r="O32" s="46">
        <v>72.92</v>
      </c>
      <c r="P32" s="30">
        <f t="shared" si="0"/>
        <v>39.264615384615382</v>
      </c>
      <c r="Q32" s="2">
        <v>3573.08</v>
      </c>
      <c r="R32" s="5">
        <v>0.67120000000000002</v>
      </c>
      <c r="S32" s="46">
        <v>48.95</v>
      </c>
      <c r="T32" s="4">
        <v>0</v>
      </c>
      <c r="U32" s="2" t="s">
        <v>26</v>
      </c>
      <c r="V32" s="2" t="s">
        <v>27</v>
      </c>
    </row>
    <row r="33" spans="1:22" ht="15.75" thickBot="1">
      <c r="A33" s="36" t="s">
        <v>88</v>
      </c>
      <c r="B33" s="37"/>
      <c r="C33" s="37"/>
      <c r="D33" s="38">
        <f>SUM(D2:D32)</f>
        <v>2263</v>
      </c>
      <c r="E33" s="37"/>
      <c r="F33" s="37"/>
      <c r="G33" s="38">
        <f>SUM(G2:G32)</f>
        <v>979</v>
      </c>
      <c r="H33" s="37"/>
      <c r="I33" s="38">
        <f>SUM(I2:I32)</f>
        <v>1642</v>
      </c>
      <c r="J33" s="38">
        <f>SUM(J2:J32)</f>
        <v>876</v>
      </c>
      <c r="K33" s="38">
        <f>SUM(K2:K32)</f>
        <v>105</v>
      </c>
      <c r="L33" s="38">
        <f>SUM(L2:L32)</f>
        <v>1058</v>
      </c>
      <c r="M33" s="38">
        <f>SUM(M2:M32)</f>
        <v>2041</v>
      </c>
      <c r="N33" s="39" t="s">
        <v>25</v>
      </c>
      <c r="O33" s="40">
        <f>Q33/L33</f>
        <v>72.153544423440465</v>
      </c>
      <c r="P33" s="41">
        <f>Q33/I33</f>
        <v>46.491138855054821</v>
      </c>
      <c r="Q33" s="40">
        <f>SUM(Q2:Q32)</f>
        <v>76338.450000000012</v>
      </c>
      <c r="R33" s="42">
        <f>L33/M33</f>
        <v>0.51837334639882415</v>
      </c>
      <c r="S33" s="40">
        <f>Q33/M33</f>
        <v>37.402474277315051</v>
      </c>
      <c r="T33" s="37"/>
      <c r="U33" s="37"/>
      <c r="V33" s="43"/>
    </row>
    <row r="35" spans="1:22">
      <c r="F35" t="s">
        <v>249</v>
      </c>
      <c r="G35">
        <f>I33/G33</f>
        <v>1.6772216547497447</v>
      </c>
    </row>
  </sheetData>
  <autoFilter ref="A1:V31">
    <sortState ref="A2:U31">
      <sortCondition ref="F1:F3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zoomScale="99" zoomScaleNormal="99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R33" sqref="R33"/>
    </sheetView>
  </sheetViews>
  <sheetFormatPr baseColWidth="10" defaultRowHeight="15"/>
  <cols>
    <col min="1" max="15" width="10.7109375" customWidth="1"/>
    <col min="16" max="16" width="10.7109375" style="29" customWidth="1"/>
    <col min="17" max="23" width="10.7109375" customWidth="1"/>
  </cols>
  <sheetData>
    <row r="1" spans="1:24" ht="28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6" t="s">
        <v>12</v>
      </c>
      <c r="N1" s="3" t="s">
        <v>13</v>
      </c>
      <c r="O1" s="3" t="s">
        <v>14</v>
      </c>
      <c r="P1" s="31" t="s">
        <v>118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4">
      <c r="A2" s="2" t="s">
        <v>21</v>
      </c>
      <c r="B2" s="2" t="s">
        <v>22</v>
      </c>
      <c r="C2" s="2" t="s">
        <v>23</v>
      </c>
      <c r="D2" s="4">
        <v>73</v>
      </c>
      <c r="E2" s="4">
        <v>117</v>
      </c>
      <c r="F2" s="2" t="s">
        <v>82</v>
      </c>
      <c r="G2" s="4">
        <v>31</v>
      </c>
      <c r="H2" s="4">
        <v>39</v>
      </c>
      <c r="I2" s="4">
        <v>57</v>
      </c>
      <c r="J2" s="4">
        <v>31</v>
      </c>
      <c r="K2" s="4">
        <v>0</v>
      </c>
      <c r="L2" s="4">
        <v>31</v>
      </c>
      <c r="M2" s="4">
        <v>60</v>
      </c>
      <c r="N2" s="2" t="s">
        <v>25</v>
      </c>
      <c r="O2" s="2">
        <v>74</v>
      </c>
      <c r="P2" s="30">
        <f>Q2/I2</f>
        <v>40.245614035087719</v>
      </c>
      <c r="Q2" s="2">
        <v>2294</v>
      </c>
      <c r="R2" s="5">
        <v>0.42470000000000002</v>
      </c>
      <c r="S2" s="2">
        <v>31.42</v>
      </c>
      <c r="T2" s="4">
        <v>0</v>
      </c>
      <c r="U2" s="2" t="s">
        <v>26</v>
      </c>
      <c r="V2" s="2" t="s">
        <v>27</v>
      </c>
    </row>
    <row r="3" spans="1:24">
      <c r="A3" s="2" t="s">
        <v>21</v>
      </c>
      <c r="B3" s="2" t="s">
        <v>22</v>
      </c>
      <c r="C3" s="2" t="s">
        <v>23</v>
      </c>
      <c r="D3" s="4">
        <v>73</v>
      </c>
      <c r="E3" s="4">
        <v>117</v>
      </c>
      <c r="F3" s="2" t="s">
        <v>81</v>
      </c>
      <c r="G3" s="4">
        <v>50</v>
      </c>
      <c r="H3" s="4">
        <v>42</v>
      </c>
      <c r="I3" s="4">
        <v>65</v>
      </c>
      <c r="J3" s="4">
        <v>32</v>
      </c>
      <c r="K3" s="4">
        <v>18</v>
      </c>
      <c r="L3" s="4">
        <v>60</v>
      </c>
      <c r="M3" s="4">
        <v>63</v>
      </c>
      <c r="N3" s="2" t="s">
        <v>25</v>
      </c>
      <c r="O3" s="2">
        <v>71.81</v>
      </c>
      <c r="P3" s="30">
        <f t="shared" ref="P3:P31" si="0">Q3/I3</f>
        <v>66.286153846153852</v>
      </c>
      <c r="Q3" s="2">
        <v>4308.6000000000004</v>
      </c>
      <c r="R3" s="5">
        <v>0.82189999999999996</v>
      </c>
      <c r="S3" s="2">
        <v>59.02</v>
      </c>
      <c r="T3" s="4">
        <v>0</v>
      </c>
      <c r="U3" s="2" t="s">
        <v>26</v>
      </c>
      <c r="V3" s="2" t="s">
        <v>27</v>
      </c>
    </row>
    <row r="4" spans="1:24">
      <c r="A4" s="2" t="s">
        <v>21</v>
      </c>
      <c r="B4" s="2" t="s">
        <v>22</v>
      </c>
      <c r="C4" s="2" t="s">
        <v>23</v>
      </c>
      <c r="D4" s="4">
        <v>73</v>
      </c>
      <c r="E4" s="4">
        <v>117</v>
      </c>
      <c r="F4" s="2" t="s">
        <v>80</v>
      </c>
      <c r="G4" s="4">
        <v>31</v>
      </c>
      <c r="H4" s="4">
        <v>54</v>
      </c>
      <c r="I4" s="4">
        <v>40</v>
      </c>
      <c r="J4" s="4">
        <v>27</v>
      </c>
      <c r="K4" s="4">
        <v>4</v>
      </c>
      <c r="L4" s="4">
        <v>40</v>
      </c>
      <c r="M4" s="4">
        <v>43</v>
      </c>
      <c r="N4" s="2" t="s">
        <v>25</v>
      </c>
      <c r="O4" s="2">
        <v>63</v>
      </c>
      <c r="P4" s="30">
        <f t="shared" si="0"/>
        <v>63</v>
      </c>
      <c r="Q4" s="2">
        <v>2520</v>
      </c>
      <c r="R4" s="5">
        <v>0.54790000000000005</v>
      </c>
      <c r="S4" s="2">
        <v>34.520000000000003</v>
      </c>
      <c r="T4" s="4">
        <v>0</v>
      </c>
      <c r="U4" s="2" t="s">
        <v>26</v>
      </c>
      <c r="V4" s="2" t="s">
        <v>27</v>
      </c>
    </row>
    <row r="5" spans="1:24">
      <c r="A5" s="2" t="s">
        <v>21</v>
      </c>
      <c r="B5" s="2" t="s">
        <v>22</v>
      </c>
      <c r="C5" s="2" t="s">
        <v>23</v>
      </c>
      <c r="D5" s="4">
        <v>73</v>
      </c>
      <c r="E5" s="4">
        <v>117</v>
      </c>
      <c r="F5" s="2" t="s">
        <v>79</v>
      </c>
      <c r="G5" s="4">
        <v>46</v>
      </c>
      <c r="H5" s="4">
        <v>29</v>
      </c>
      <c r="I5" s="4">
        <v>57</v>
      </c>
      <c r="J5" s="4">
        <v>41</v>
      </c>
      <c r="K5" s="4">
        <v>5</v>
      </c>
      <c r="L5" s="4">
        <v>52</v>
      </c>
      <c r="M5" s="4">
        <v>54</v>
      </c>
      <c r="N5" s="2" t="s">
        <v>25</v>
      </c>
      <c r="O5" s="2">
        <v>72.23</v>
      </c>
      <c r="P5" s="30">
        <f t="shared" si="0"/>
        <v>54.174736842105261</v>
      </c>
      <c r="Q5" s="2">
        <v>3087.96</v>
      </c>
      <c r="R5" s="5">
        <v>0.71230000000000004</v>
      </c>
      <c r="S5" s="2">
        <v>42.3</v>
      </c>
      <c r="T5" s="4">
        <v>0</v>
      </c>
      <c r="U5" s="2" t="s">
        <v>26</v>
      </c>
      <c r="V5" s="2" t="s">
        <v>27</v>
      </c>
    </row>
    <row r="6" spans="1:24">
      <c r="A6" s="2" t="s">
        <v>21</v>
      </c>
      <c r="B6" s="2" t="s">
        <v>22</v>
      </c>
      <c r="C6" s="2" t="s">
        <v>23</v>
      </c>
      <c r="D6" s="4">
        <v>73</v>
      </c>
      <c r="E6" s="4">
        <v>117</v>
      </c>
      <c r="F6" s="2" t="s">
        <v>78</v>
      </c>
      <c r="G6" s="4">
        <v>31</v>
      </c>
      <c r="H6" s="4">
        <v>43</v>
      </c>
      <c r="I6" s="4">
        <v>52</v>
      </c>
      <c r="J6" s="4">
        <v>31</v>
      </c>
      <c r="K6" s="4">
        <v>3</v>
      </c>
      <c r="L6" s="4">
        <v>51</v>
      </c>
      <c r="M6" s="4">
        <v>53</v>
      </c>
      <c r="N6" s="2" t="s">
        <v>25</v>
      </c>
      <c r="O6" s="2">
        <v>65.88</v>
      </c>
      <c r="P6" s="30">
        <f t="shared" si="0"/>
        <v>64.613076923076932</v>
      </c>
      <c r="Q6" s="2">
        <v>3359.88</v>
      </c>
      <c r="R6" s="5">
        <v>0.6986</v>
      </c>
      <c r="S6" s="2">
        <v>46.03</v>
      </c>
      <c r="T6" s="4">
        <v>0</v>
      </c>
      <c r="U6" s="2" t="s">
        <v>26</v>
      </c>
      <c r="V6" s="2" t="s">
        <v>27</v>
      </c>
    </row>
    <row r="7" spans="1:24">
      <c r="A7" s="2" t="s">
        <v>21</v>
      </c>
      <c r="B7" s="2" t="s">
        <v>22</v>
      </c>
      <c r="C7" s="2" t="s">
        <v>23</v>
      </c>
      <c r="D7" s="4">
        <v>73</v>
      </c>
      <c r="E7" s="4">
        <v>117</v>
      </c>
      <c r="F7" s="2" t="s">
        <v>77</v>
      </c>
      <c r="G7" s="4">
        <v>37</v>
      </c>
      <c r="H7" s="4">
        <v>33</v>
      </c>
      <c r="I7" s="4">
        <v>54</v>
      </c>
      <c r="J7" s="4">
        <v>31</v>
      </c>
      <c r="K7" s="4">
        <v>6</v>
      </c>
      <c r="L7" s="4">
        <v>51</v>
      </c>
      <c r="M7" s="4">
        <v>56</v>
      </c>
      <c r="N7" s="2" t="s">
        <v>25</v>
      </c>
      <c r="O7" s="2">
        <v>64.150000000000006</v>
      </c>
      <c r="P7" s="30">
        <f t="shared" si="0"/>
        <v>60.586111111111116</v>
      </c>
      <c r="Q7" s="2">
        <v>3271.65</v>
      </c>
      <c r="R7" s="5">
        <v>0.6986</v>
      </c>
      <c r="S7" s="2">
        <v>44.82</v>
      </c>
      <c r="T7" s="4">
        <v>0</v>
      </c>
      <c r="U7" s="2" t="s">
        <v>26</v>
      </c>
      <c r="V7" s="2" t="s">
        <v>27</v>
      </c>
    </row>
    <row r="8" spans="1:24">
      <c r="A8" s="2" t="s">
        <v>21</v>
      </c>
      <c r="B8" s="2" t="s">
        <v>22</v>
      </c>
      <c r="C8" s="2" t="s">
        <v>23</v>
      </c>
      <c r="D8" s="4">
        <v>73</v>
      </c>
      <c r="E8" s="4">
        <v>117</v>
      </c>
      <c r="F8" s="2" t="s">
        <v>76</v>
      </c>
      <c r="G8" s="4">
        <v>24</v>
      </c>
      <c r="H8" s="4">
        <v>42</v>
      </c>
      <c r="I8" s="4">
        <v>36</v>
      </c>
      <c r="J8" s="4">
        <v>21</v>
      </c>
      <c r="K8" s="4">
        <v>3</v>
      </c>
      <c r="L8" s="4">
        <v>28</v>
      </c>
      <c r="M8" s="4">
        <v>55</v>
      </c>
      <c r="N8" s="2" t="s">
        <v>25</v>
      </c>
      <c r="O8" s="2">
        <v>64.040000000000006</v>
      </c>
      <c r="P8" s="30">
        <f t="shared" si="0"/>
        <v>49.808888888888887</v>
      </c>
      <c r="Q8" s="2">
        <v>1793.12</v>
      </c>
      <c r="R8" s="5">
        <v>0.3836</v>
      </c>
      <c r="S8" s="2">
        <v>24.56</v>
      </c>
      <c r="T8" s="4">
        <v>0</v>
      </c>
      <c r="U8" s="2" t="s">
        <v>26</v>
      </c>
      <c r="V8" s="2" t="s">
        <v>27</v>
      </c>
    </row>
    <row r="9" spans="1:24">
      <c r="A9" s="2" t="s">
        <v>21</v>
      </c>
      <c r="B9" s="2" t="s">
        <v>22</v>
      </c>
      <c r="C9" s="2" t="s">
        <v>23</v>
      </c>
      <c r="D9" s="4">
        <v>73</v>
      </c>
      <c r="E9" s="4">
        <v>117</v>
      </c>
      <c r="F9" s="2" t="s">
        <v>75</v>
      </c>
      <c r="G9" s="4">
        <v>17</v>
      </c>
      <c r="H9" s="4">
        <v>25</v>
      </c>
      <c r="I9" s="4">
        <v>24</v>
      </c>
      <c r="J9" s="4">
        <v>15</v>
      </c>
      <c r="K9" s="4">
        <v>2</v>
      </c>
      <c r="L9" s="4">
        <v>16</v>
      </c>
      <c r="M9" s="4">
        <v>55</v>
      </c>
      <c r="N9" s="2" t="s">
        <v>25</v>
      </c>
      <c r="O9" s="2">
        <v>64.17</v>
      </c>
      <c r="P9" s="30">
        <f t="shared" si="0"/>
        <v>42.78</v>
      </c>
      <c r="Q9" s="2">
        <v>1026.72</v>
      </c>
      <c r="R9" s="5">
        <v>0.21920000000000001</v>
      </c>
      <c r="S9" s="2">
        <v>14.06</v>
      </c>
      <c r="T9" s="4">
        <v>0</v>
      </c>
      <c r="U9" s="2" t="s">
        <v>26</v>
      </c>
      <c r="V9" s="2" t="s">
        <v>27</v>
      </c>
    </row>
    <row r="10" spans="1:24">
      <c r="A10" s="2" t="s">
        <v>21</v>
      </c>
      <c r="B10" s="2" t="s">
        <v>22</v>
      </c>
      <c r="C10" s="2" t="s">
        <v>23</v>
      </c>
      <c r="D10" s="4">
        <v>73</v>
      </c>
      <c r="E10" s="4">
        <v>117</v>
      </c>
      <c r="F10" s="2" t="s">
        <v>74</v>
      </c>
      <c r="G10" s="4">
        <v>26</v>
      </c>
      <c r="H10" s="4">
        <v>30</v>
      </c>
      <c r="I10" s="4">
        <v>25</v>
      </c>
      <c r="J10" s="4">
        <v>18</v>
      </c>
      <c r="K10" s="4">
        <v>8</v>
      </c>
      <c r="L10" s="4">
        <v>20</v>
      </c>
      <c r="M10" s="4">
        <v>55</v>
      </c>
      <c r="N10" s="2" t="s">
        <v>25</v>
      </c>
      <c r="O10" s="2">
        <v>69.58</v>
      </c>
      <c r="P10" s="30">
        <f t="shared" si="0"/>
        <v>55.663999999999994</v>
      </c>
      <c r="Q10" s="2">
        <v>1391.6</v>
      </c>
      <c r="R10" s="5">
        <v>0.27400000000000002</v>
      </c>
      <c r="S10" s="2">
        <v>19.059999999999999</v>
      </c>
      <c r="T10" s="4">
        <v>0</v>
      </c>
      <c r="U10" s="2" t="s">
        <v>26</v>
      </c>
      <c r="V10" s="2" t="s">
        <v>27</v>
      </c>
    </row>
    <row r="11" spans="1:24">
      <c r="A11" s="2" t="s">
        <v>21</v>
      </c>
      <c r="B11" s="2" t="s">
        <v>22</v>
      </c>
      <c r="C11" s="2" t="s">
        <v>23</v>
      </c>
      <c r="D11" s="4">
        <v>73</v>
      </c>
      <c r="E11" s="4">
        <v>117</v>
      </c>
      <c r="F11" s="2" t="s">
        <v>73</v>
      </c>
      <c r="G11" s="4">
        <v>48</v>
      </c>
      <c r="H11" s="4">
        <v>16</v>
      </c>
      <c r="I11" s="4">
        <v>57</v>
      </c>
      <c r="J11" s="4">
        <v>44</v>
      </c>
      <c r="K11" s="4">
        <v>4</v>
      </c>
      <c r="L11" s="4">
        <v>45</v>
      </c>
      <c r="M11" s="4">
        <v>53</v>
      </c>
      <c r="N11" s="2" t="s">
        <v>25</v>
      </c>
      <c r="O11" s="2">
        <v>69</v>
      </c>
      <c r="P11" s="30">
        <f t="shared" si="0"/>
        <v>54.666666666666664</v>
      </c>
      <c r="Q11" s="2">
        <v>3116</v>
      </c>
      <c r="R11" s="5">
        <v>0.61639999999999995</v>
      </c>
      <c r="S11" s="2">
        <v>42.68</v>
      </c>
      <c r="T11" s="4">
        <v>0</v>
      </c>
      <c r="U11" s="2" t="s">
        <v>26</v>
      </c>
      <c r="V11" s="2" t="s">
        <v>27</v>
      </c>
    </row>
    <row r="12" spans="1:24">
      <c r="A12" s="2" t="s">
        <v>21</v>
      </c>
      <c r="B12" s="2" t="s">
        <v>22</v>
      </c>
      <c r="C12" s="2" t="s">
        <v>23</v>
      </c>
      <c r="D12" s="4">
        <v>73</v>
      </c>
      <c r="E12" s="4">
        <v>117</v>
      </c>
      <c r="F12" s="2" t="s">
        <v>72</v>
      </c>
      <c r="G12" s="4">
        <v>33</v>
      </c>
      <c r="H12" s="4">
        <v>26</v>
      </c>
      <c r="I12" s="4">
        <v>64</v>
      </c>
      <c r="J12" s="4">
        <v>14</v>
      </c>
      <c r="K12" s="4">
        <v>19</v>
      </c>
      <c r="L12" s="4">
        <v>55</v>
      </c>
      <c r="M12" s="4">
        <v>56</v>
      </c>
      <c r="N12" s="2" t="s">
        <v>25</v>
      </c>
      <c r="O12" s="2">
        <v>67.13</v>
      </c>
      <c r="P12" s="30">
        <f t="shared" si="0"/>
        <v>57.689843750000001</v>
      </c>
      <c r="Q12" s="2">
        <v>3692.15</v>
      </c>
      <c r="R12" s="5">
        <v>0.75339999999999996</v>
      </c>
      <c r="S12" s="2">
        <v>50.58</v>
      </c>
      <c r="T12" s="4">
        <v>0</v>
      </c>
      <c r="U12" s="2" t="s">
        <v>26</v>
      </c>
      <c r="V12" s="2" t="s">
        <v>27</v>
      </c>
    </row>
    <row r="13" spans="1:24">
      <c r="A13" s="2" t="s">
        <v>21</v>
      </c>
      <c r="B13" s="2" t="s">
        <v>22</v>
      </c>
      <c r="C13" s="2" t="s">
        <v>23</v>
      </c>
      <c r="D13" s="4">
        <v>73</v>
      </c>
      <c r="E13" s="4">
        <v>117</v>
      </c>
      <c r="F13" s="2" t="s">
        <v>71</v>
      </c>
      <c r="G13" s="4">
        <v>26</v>
      </c>
      <c r="H13" s="4">
        <v>29</v>
      </c>
      <c r="I13" s="4">
        <v>62</v>
      </c>
      <c r="J13" s="4">
        <v>23</v>
      </c>
      <c r="K13" s="4">
        <v>3</v>
      </c>
      <c r="L13" s="4">
        <v>55</v>
      </c>
      <c r="M13" s="4">
        <v>58</v>
      </c>
      <c r="N13" s="2" t="s">
        <v>25</v>
      </c>
      <c r="O13" s="2">
        <v>68.209999999999994</v>
      </c>
      <c r="P13" s="30">
        <f t="shared" si="0"/>
        <v>60.508870967741942</v>
      </c>
      <c r="Q13" s="2">
        <v>3751.55</v>
      </c>
      <c r="R13" s="5">
        <v>0.75339999999999996</v>
      </c>
      <c r="S13" s="2">
        <v>51.39</v>
      </c>
      <c r="T13" s="4">
        <v>0</v>
      </c>
      <c r="U13" s="2" t="s">
        <v>26</v>
      </c>
      <c r="V13" s="2" t="s">
        <v>27</v>
      </c>
      <c r="X13" s="1" t="s">
        <v>89</v>
      </c>
    </row>
    <row r="14" spans="1:24">
      <c r="A14" s="2" t="s">
        <v>21</v>
      </c>
      <c r="B14" s="2" t="s">
        <v>22</v>
      </c>
      <c r="C14" s="2" t="s">
        <v>23</v>
      </c>
      <c r="D14" s="4">
        <v>73</v>
      </c>
      <c r="E14" s="4">
        <v>117</v>
      </c>
      <c r="F14" s="2" t="s">
        <v>70</v>
      </c>
      <c r="G14" s="4">
        <v>30</v>
      </c>
      <c r="H14" s="4">
        <v>17</v>
      </c>
      <c r="I14" s="4">
        <v>75</v>
      </c>
      <c r="J14" s="4">
        <v>24</v>
      </c>
      <c r="K14" s="4">
        <v>6</v>
      </c>
      <c r="L14" s="4">
        <v>59</v>
      </c>
      <c r="M14" s="4">
        <v>59</v>
      </c>
      <c r="N14" s="2" t="s">
        <v>25</v>
      </c>
      <c r="O14" s="2">
        <v>72.69</v>
      </c>
      <c r="P14" s="30">
        <f t="shared" si="0"/>
        <v>57.1828</v>
      </c>
      <c r="Q14" s="2">
        <v>4288.71</v>
      </c>
      <c r="R14" s="5">
        <v>0.80820000000000003</v>
      </c>
      <c r="S14" s="2">
        <v>58.75</v>
      </c>
      <c r="T14" s="4">
        <v>0</v>
      </c>
      <c r="U14" s="2" t="s">
        <v>26</v>
      </c>
      <c r="V14" s="2" t="s">
        <v>27</v>
      </c>
      <c r="X14" s="1" t="s">
        <v>90</v>
      </c>
    </row>
    <row r="15" spans="1:24">
      <c r="A15" s="2" t="s">
        <v>21</v>
      </c>
      <c r="B15" s="2" t="s">
        <v>22</v>
      </c>
      <c r="C15" s="2" t="s">
        <v>23</v>
      </c>
      <c r="D15" s="4">
        <v>73</v>
      </c>
      <c r="E15" s="4">
        <v>117</v>
      </c>
      <c r="F15" s="2" t="s">
        <v>69</v>
      </c>
      <c r="G15" s="4">
        <v>25</v>
      </c>
      <c r="H15" s="4">
        <v>60</v>
      </c>
      <c r="I15" s="4">
        <v>40</v>
      </c>
      <c r="J15" s="4">
        <v>18</v>
      </c>
      <c r="K15" s="4">
        <v>7</v>
      </c>
      <c r="L15" s="4">
        <v>31</v>
      </c>
      <c r="M15" s="4">
        <v>59</v>
      </c>
      <c r="N15" s="2" t="s">
        <v>25</v>
      </c>
      <c r="O15" s="2">
        <v>65.48</v>
      </c>
      <c r="P15" s="30">
        <f>Q15/I15</f>
        <v>50.747</v>
      </c>
      <c r="Q15" s="2">
        <v>2029.88</v>
      </c>
      <c r="R15" s="5">
        <v>0.42470000000000002</v>
      </c>
      <c r="S15" s="2">
        <v>27.81</v>
      </c>
      <c r="T15" s="4">
        <v>0</v>
      </c>
      <c r="U15" s="2" t="s">
        <v>26</v>
      </c>
      <c r="V15" s="2" t="s">
        <v>27</v>
      </c>
    </row>
    <row r="16" spans="1:24">
      <c r="A16" s="2" t="s">
        <v>21</v>
      </c>
      <c r="B16" s="2" t="s">
        <v>22</v>
      </c>
      <c r="C16" s="2" t="s">
        <v>23</v>
      </c>
      <c r="D16" s="4">
        <v>73</v>
      </c>
      <c r="E16" s="4">
        <v>117</v>
      </c>
      <c r="F16" s="2" t="s">
        <v>68</v>
      </c>
      <c r="G16" s="4">
        <v>23</v>
      </c>
      <c r="H16" s="4">
        <v>30</v>
      </c>
      <c r="I16" s="4">
        <v>28</v>
      </c>
      <c r="J16" s="4">
        <v>18</v>
      </c>
      <c r="K16" s="4">
        <v>5</v>
      </c>
      <c r="L16" s="4">
        <v>21</v>
      </c>
      <c r="M16" s="4">
        <v>57</v>
      </c>
      <c r="N16" s="2" t="s">
        <v>25</v>
      </c>
      <c r="O16" s="2">
        <v>65</v>
      </c>
      <c r="P16" s="30">
        <f t="shared" si="0"/>
        <v>48.75</v>
      </c>
      <c r="Q16" s="2">
        <v>1365</v>
      </c>
      <c r="R16" s="5">
        <v>0.28770000000000001</v>
      </c>
      <c r="S16" s="2">
        <v>18.7</v>
      </c>
      <c r="T16" s="4">
        <v>0</v>
      </c>
      <c r="U16" s="2" t="s">
        <v>26</v>
      </c>
      <c r="V16" s="2" t="s">
        <v>27</v>
      </c>
      <c r="X16" s="1" t="s">
        <v>91</v>
      </c>
    </row>
    <row r="17" spans="1:22">
      <c r="A17" s="2" t="s">
        <v>21</v>
      </c>
      <c r="B17" s="2" t="s">
        <v>22</v>
      </c>
      <c r="C17" s="2" t="s">
        <v>23</v>
      </c>
      <c r="D17" s="4">
        <v>73</v>
      </c>
      <c r="E17" s="4">
        <v>117</v>
      </c>
      <c r="F17" s="2" t="s">
        <v>67</v>
      </c>
      <c r="G17" s="4">
        <v>9</v>
      </c>
      <c r="H17" s="4">
        <v>28</v>
      </c>
      <c r="I17" s="4">
        <v>14</v>
      </c>
      <c r="J17" s="4">
        <v>7</v>
      </c>
      <c r="K17" s="4">
        <v>2</v>
      </c>
      <c r="L17" s="4">
        <v>12</v>
      </c>
      <c r="M17" s="4">
        <v>59</v>
      </c>
      <c r="N17" s="2" t="s">
        <v>25</v>
      </c>
      <c r="O17" s="2">
        <v>63</v>
      </c>
      <c r="P17" s="30">
        <f t="shared" si="0"/>
        <v>54.785714285714285</v>
      </c>
      <c r="Q17" s="2">
        <v>767</v>
      </c>
      <c r="R17" s="5">
        <v>0.16439999999999999</v>
      </c>
      <c r="S17" s="2">
        <v>10.51</v>
      </c>
      <c r="T17" s="4">
        <v>0</v>
      </c>
      <c r="U17" s="2" t="s">
        <v>26</v>
      </c>
      <c r="V17" s="2" t="s">
        <v>27</v>
      </c>
    </row>
    <row r="18" spans="1:22">
      <c r="A18" s="2" t="s">
        <v>21</v>
      </c>
      <c r="B18" s="2" t="s">
        <v>22</v>
      </c>
      <c r="C18" s="2" t="s">
        <v>23</v>
      </c>
      <c r="D18" s="4">
        <v>73</v>
      </c>
      <c r="E18" s="4">
        <v>117</v>
      </c>
      <c r="F18" s="2" t="s">
        <v>66</v>
      </c>
      <c r="G18" s="4">
        <v>36</v>
      </c>
      <c r="H18" s="4">
        <v>6</v>
      </c>
      <c r="I18" s="4">
        <v>44</v>
      </c>
      <c r="J18" s="4">
        <v>33</v>
      </c>
      <c r="K18" s="4">
        <v>3</v>
      </c>
      <c r="L18" s="4">
        <v>41</v>
      </c>
      <c r="M18" s="4">
        <v>57</v>
      </c>
      <c r="N18" s="2" t="s">
        <v>25</v>
      </c>
      <c r="O18" s="2">
        <v>63.97</v>
      </c>
      <c r="P18" s="30">
        <f>Q18/I18</f>
        <v>59.608409090909092</v>
      </c>
      <c r="Q18" s="2">
        <v>2622.77</v>
      </c>
      <c r="R18" s="5">
        <v>0.56159999999999999</v>
      </c>
      <c r="S18" s="2">
        <v>35.93</v>
      </c>
      <c r="T18" s="4">
        <v>0</v>
      </c>
      <c r="U18" s="2" t="s">
        <v>26</v>
      </c>
      <c r="V18" s="2" t="s">
        <v>27</v>
      </c>
    </row>
    <row r="19" spans="1:22">
      <c r="A19" s="2" t="s">
        <v>21</v>
      </c>
      <c r="B19" s="2" t="s">
        <v>22</v>
      </c>
      <c r="C19" s="2" t="s">
        <v>23</v>
      </c>
      <c r="D19" s="4">
        <v>73</v>
      </c>
      <c r="E19" s="4">
        <v>117</v>
      </c>
      <c r="F19" s="2" t="s">
        <v>65</v>
      </c>
      <c r="G19" s="4">
        <v>42</v>
      </c>
      <c r="H19" s="4">
        <v>19</v>
      </c>
      <c r="I19" s="4">
        <v>66</v>
      </c>
      <c r="J19" s="4">
        <v>37</v>
      </c>
      <c r="K19" s="4">
        <v>5</v>
      </c>
      <c r="L19" s="4">
        <v>59</v>
      </c>
      <c r="M19" s="4">
        <v>59</v>
      </c>
      <c r="N19" s="2" t="s">
        <v>25</v>
      </c>
      <c r="O19" s="2">
        <v>63.91</v>
      </c>
      <c r="P19" s="30">
        <f t="shared" si="0"/>
        <v>57.131666666666668</v>
      </c>
      <c r="Q19" s="2">
        <v>3770.69</v>
      </c>
      <c r="R19" s="5">
        <v>0.80820000000000003</v>
      </c>
      <c r="S19" s="2">
        <v>51.65</v>
      </c>
      <c r="T19" s="4">
        <v>0</v>
      </c>
      <c r="U19" s="2" t="s">
        <v>26</v>
      </c>
      <c r="V19" s="2" t="s">
        <v>27</v>
      </c>
    </row>
    <row r="20" spans="1:22">
      <c r="A20" s="2" t="s">
        <v>21</v>
      </c>
      <c r="B20" s="2" t="s">
        <v>22</v>
      </c>
      <c r="C20" s="2" t="s">
        <v>23</v>
      </c>
      <c r="D20" s="4">
        <v>73</v>
      </c>
      <c r="E20" s="4">
        <v>117</v>
      </c>
      <c r="F20" s="2" t="s">
        <v>64</v>
      </c>
      <c r="G20" s="4">
        <v>31</v>
      </c>
      <c r="H20" s="4">
        <v>31</v>
      </c>
      <c r="I20" s="4">
        <v>66</v>
      </c>
      <c r="J20" s="4">
        <v>24</v>
      </c>
      <c r="K20" s="4">
        <v>7</v>
      </c>
      <c r="L20" s="4">
        <v>59</v>
      </c>
      <c r="M20" s="4">
        <v>59</v>
      </c>
      <c r="N20" s="2" t="s">
        <v>25</v>
      </c>
      <c r="O20" s="2">
        <v>64</v>
      </c>
      <c r="P20" s="30">
        <f t="shared" si="0"/>
        <v>58.060606060606062</v>
      </c>
      <c r="Q20" s="2">
        <v>3832</v>
      </c>
      <c r="R20" s="5">
        <v>0.80820000000000003</v>
      </c>
      <c r="S20" s="2">
        <v>52.49</v>
      </c>
      <c r="T20" s="4">
        <v>0</v>
      </c>
      <c r="U20" s="2" t="s">
        <v>26</v>
      </c>
      <c r="V20" s="2" t="s">
        <v>27</v>
      </c>
    </row>
    <row r="21" spans="1:22">
      <c r="A21" s="2" t="s">
        <v>21</v>
      </c>
      <c r="B21" s="2" t="s">
        <v>22</v>
      </c>
      <c r="C21" s="2" t="s">
        <v>23</v>
      </c>
      <c r="D21" s="4">
        <v>73</v>
      </c>
      <c r="E21" s="4">
        <v>117</v>
      </c>
      <c r="F21" s="2" t="s">
        <v>63</v>
      </c>
      <c r="G21" s="4">
        <v>25</v>
      </c>
      <c r="H21" s="4">
        <v>28</v>
      </c>
      <c r="I21" s="4">
        <v>62</v>
      </c>
      <c r="J21" s="4">
        <v>21</v>
      </c>
      <c r="K21" s="4">
        <v>4</v>
      </c>
      <c r="L21" s="4">
        <v>57</v>
      </c>
      <c r="M21" s="4">
        <v>58</v>
      </c>
      <c r="N21" s="2" t="s">
        <v>25</v>
      </c>
      <c r="O21" s="2">
        <v>66</v>
      </c>
      <c r="P21" s="30">
        <f t="shared" si="0"/>
        <v>60.677419354838712</v>
      </c>
      <c r="Q21" s="2">
        <v>3762</v>
      </c>
      <c r="R21" s="5">
        <v>0.78080000000000005</v>
      </c>
      <c r="S21" s="2">
        <v>51.53</v>
      </c>
      <c r="T21" s="4">
        <v>0</v>
      </c>
      <c r="U21" s="2" t="s">
        <v>26</v>
      </c>
      <c r="V21" s="2" t="s">
        <v>27</v>
      </c>
    </row>
    <row r="22" spans="1:22">
      <c r="A22" s="2" t="s">
        <v>21</v>
      </c>
      <c r="B22" s="2" t="s">
        <v>22</v>
      </c>
      <c r="C22" s="2" t="s">
        <v>23</v>
      </c>
      <c r="D22" s="4">
        <v>73</v>
      </c>
      <c r="E22" s="4">
        <v>117</v>
      </c>
      <c r="F22" s="2" t="s">
        <v>62</v>
      </c>
      <c r="G22" s="4">
        <v>28</v>
      </c>
      <c r="H22" s="4">
        <v>48</v>
      </c>
      <c r="I22" s="4">
        <v>44</v>
      </c>
      <c r="J22" s="4">
        <v>24</v>
      </c>
      <c r="K22" s="4">
        <v>4</v>
      </c>
      <c r="L22" s="4">
        <v>37</v>
      </c>
      <c r="M22" s="4">
        <v>58</v>
      </c>
      <c r="N22" s="2" t="s">
        <v>25</v>
      </c>
      <c r="O22" s="2">
        <v>70</v>
      </c>
      <c r="P22" s="30">
        <f t="shared" si="0"/>
        <v>58.863636363636367</v>
      </c>
      <c r="Q22" s="2">
        <v>2590</v>
      </c>
      <c r="R22" s="5">
        <v>0.50680000000000003</v>
      </c>
      <c r="S22" s="2">
        <v>35.479999999999997</v>
      </c>
      <c r="T22" s="4">
        <v>0</v>
      </c>
      <c r="U22" s="2" t="s">
        <v>26</v>
      </c>
      <c r="V22" s="2" t="s">
        <v>27</v>
      </c>
    </row>
    <row r="23" spans="1:22">
      <c r="A23" s="2" t="s">
        <v>21</v>
      </c>
      <c r="B23" s="2" t="s">
        <v>22</v>
      </c>
      <c r="C23" s="2" t="s">
        <v>23</v>
      </c>
      <c r="D23" s="4">
        <v>73</v>
      </c>
      <c r="E23" s="4">
        <v>117</v>
      </c>
      <c r="F23" s="2" t="s">
        <v>61</v>
      </c>
      <c r="G23" s="4">
        <v>22</v>
      </c>
      <c r="H23" s="4">
        <v>36</v>
      </c>
      <c r="I23" s="4">
        <v>26</v>
      </c>
      <c r="J23" s="4">
        <v>18</v>
      </c>
      <c r="K23" s="4">
        <v>4</v>
      </c>
      <c r="L23" s="4">
        <v>17</v>
      </c>
      <c r="M23" s="4">
        <v>55</v>
      </c>
      <c r="N23" s="2" t="s">
        <v>25</v>
      </c>
      <c r="O23" s="2">
        <v>77</v>
      </c>
      <c r="P23" s="30">
        <f t="shared" si="0"/>
        <v>50.346153846153847</v>
      </c>
      <c r="Q23" s="2">
        <v>1309</v>
      </c>
      <c r="R23" s="5">
        <v>0.2329</v>
      </c>
      <c r="S23" s="2">
        <v>17.93</v>
      </c>
      <c r="T23" s="4">
        <v>0</v>
      </c>
      <c r="U23" s="2" t="s">
        <v>26</v>
      </c>
      <c r="V23" s="2" t="s">
        <v>27</v>
      </c>
    </row>
    <row r="24" spans="1:22">
      <c r="A24" s="2" t="s">
        <v>21</v>
      </c>
      <c r="B24" s="2" t="s">
        <v>22</v>
      </c>
      <c r="C24" s="2" t="s">
        <v>23</v>
      </c>
      <c r="D24" s="4">
        <v>73</v>
      </c>
      <c r="E24" s="4">
        <v>117</v>
      </c>
      <c r="F24" s="2" t="s">
        <v>60</v>
      </c>
      <c r="G24" s="4">
        <v>10</v>
      </c>
      <c r="H24" s="4">
        <v>25</v>
      </c>
      <c r="I24" s="4">
        <v>15</v>
      </c>
      <c r="J24" s="4">
        <v>8</v>
      </c>
      <c r="K24" s="4">
        <v>2</v>
      </c>
      <c r="L24" s="4">
        <v>14</v>
      </c>
      <c r="M24" s="4">
        <v>53</v>
      </c>
      <c r="N24" s="2" t="s">
        <v>25</v>
      </c>
      <c r="O24" s="2">
        <v>66</v>
      </c>
      <c r="P24" s="30">
        <f t="shared" si="0"/>
        <v>61.93333333333333</v>
      </c>
      <c r="Q24" s="2">
        <v>929</v>
      </c>
      <c r="R24" s="5">
        <v>0.1918</v>
      </c>
      <c r="S24" s="2">
        <v>12.73</v>
      </c>
      <c r="T24" s="4">
        <v>0</v>
      </c>
      <c r="U24" s="2" t="s">
        <v>26</v>
      </c>
      <c r="V24" s="2" t="s">
        <v>27</v>
      </c>
    </row>
    <row r="25" spans="1:22">
      <c r="A25" s="2" t="s">
        <v>21</v>
      </c>
      <c r="B25" s="2" t="s">
        <v>22</v>
      </c>
      <c r="C25" s="2" t="s">
        <v>23</v>
      </c>
      <c r="D25" s="4">
        <v>73</v>
      </c>
      <c r="E25" s="4">
        <v>117</v>
      </c>
      <c r="F25" s="2" t="s">
        <v>59</v>
      </c>
      <c r="G25" s="4">
        <v>39</v>
      </c>
      <c r="H25" s="4">
        <v>10</v>
      </c>
      <c r="I25" s="4">
        <v>42</v>
      </c>
      <c r="J25" s="4">
        <v>31</v>
      </c>
      <c r="K25" s="4">
        <v>8</v>
      </c>
      <c r="L25" s="4">
        <v>37</v>
      </c>
      <c r="M25" s="4">
        <v>49</v>
      </c>
      <c r="N25" s="2" t="s">
        <v>25</v>
      </c>
      <c r="O25" s="2">
        <v>62</v>
      </c>
      <c r="P25" s="30">
        <f t="shared" si="0"/>
        <v>54.61904761904762</v>
      </c>
      <c r="Q25" s="2">
        <v>2294</v>
      </c>
      <c r="R25" s="5">
        <v>0.50680000000000003</v>
      </c>
      <c r="S25" s="2">
        <v>31.42</v>
      </c>
      <c r="T25" s="4">
        <v>0</v>
      </c>
      <c r="U25" s="2" t="s">
        <v>26</v>
      </c>
      <c r="V25" s="2" t="s">
        <v>27</v>
      </c>
    </row>
    <row r="26" spans="1:22">
      <c r="A26" s="2" t="s">
        <v>21</v>
      </c>
      <c r="B26" s="2" t="s">
        <v>22</v>
      </c>
      <c r="C26" s="2" t="s">
        <v>23</v>
      </c>
      <c r="D26" s="4">
        <v>73</v>
      </c>
      <c r="E26" s="4">
        <v>117</v>
      </c>
      <c r="F26" s="2" t="s">
        <v>58</v>
      </c>
      <c r="G26" s="4">
        <v>33</v>
      </c>
      <c r="H26" s="4">
        <v>27</v>
      </c>
      <c r="I26" s="4">
        <v>49</v>
      </c>
      <c r="J26" s="4">
        <v>31</v>
      </c>
      <c r="K26" s="4">
        <v>2</v>
      </c>
      <c r="L26" s="4">
        <v>45</v>
      </c>
      <c r="M26" s="4">
        <v>47</v>
      </c>
      <c r="N26" s="2" t="s">
        <v>25</v>
      </c>
      <c r="O26" s="2">
        <v>60</v>
      </c>
      <c r="P26" s="30">
        <f t="shared" si="0"/>
        <v>55.102040816326529</v>
      </c>
      <c r="Q26" s="2">
        <v>2700</v>
      </c>
      <c r="R26" s="5">
        <v>0.61639999999999995</v>
      </c>
      <c r="S26" s="2">
        <v>36.99</v>
      </c>
      <c r="T26" s="4">
        <v>0</v>
      </c>
      <c r="U26" s="2" t="s">
        <v>26</v>
      </c>
      <c r="V26" s="2" t="s">
        <v>27</v>
      </c>
    </row>
    <row r="27" spans="1:22">
      <c r="A27" s="2" t="s">
        <v>21</v>
      </c>
      <c r="B27" s="2" t="s">
        <v>22</v>
      </c>
      <c r="C27" s="2" t="s">
        <v>23</v>
      </c>
      <c r="D27" s="4">
        <v>73</v>
      </c>
      <c r="E27" s="4">
        <v>117</v>
      </c>
      <c r="F27" s="2" t="s">
        <v>57</v>
      </c>
      <c r="G27" s="4">
        <v>22</v>
      </c>
      <c r="H27" s="4">
        <v>36</v>
      </c>
      <c r="I27" s="4">
        <v>36</v>
      </c>
      <c r="J27" s="4">
        <v>19</v>
      </c>
      <c r="K27" s="4">
        <v>3</v>
      </c>
      <c r="L27" s="4">
        <v>31</v>
      </c>
      <c r="M27" s="4">
        <v>52</v>
      </c>
      <c r="N27" s="2" t="s">
        <v>25</v>
      </c>
      <c r="O27" s="2">
        <v>65</v>
      </c>
      <c r="P27" s="30">
        <f t="shared" si="0"/>
        <v>56</v>
      </c>
      <c r="Q27" s="2">
        <v>2016</v>
      </c>
      <c r="R27" s="5">
        <v>0.42470000000000002</v>
      </c>
      <c r="S27" s="2">
        <v>27.62</v>
      </c>
      <c r="T27" s="4">
        <v>0</v>
      </c>
      <c r="U27" s="2" t="s">
        <v>26</v>
      </c>
      <c r="V27" s="2" t="s">
        <v>27</v>
      </c>
    </row>
    <row r="28" spans="1:22">
      <c r="A28" s="2" t="s">
        <v>21</v>
      </c>
      <c r="B28" s="2" t="s">
        <v>22</v>
      </c>
      <c r="C28" s="2" t="s">
        <v>23</v>
      </c>
      <c r="D28" s="4">
        <v>73</v>
      </c>
      <c r="E28" s="4">
        <v>117</v>
      </c>
      <c r="F28" s="2" t="s">
        <v>56</v>
      </c>
      <c r="G28" s="4">
        <v>20</v>
      </c>
      <c r="H28" s="4">
        <v>23</v>
      </c>
      <c r="I28" s="4">
        <v>33</v>
      </c>
      <c r="J28" s="4">
        <v>16</v>
      </c>
      <c r="K28" s="4">
        <v>4</v>
      </c>
      <c r="L28" s="4">
        <v>27</v>
      </c>
      <c r="M28" s="4">
        <v>50</v>
      </c>
      <c r="N28" s="2" t="s">
        <v>25</v>
      </c>
      <c r="O28" s="2">
        <v>75</v>
      </c>
      <c r="P28" s="30">
        <f t="shared" si="0"/>
        <v>61.363636363636367</v>
      </c>
      <c r="Q28" s="2">
        <v>2025</v>
      </c>
      <c r="R28" s="5">
        <v>0.36990000000000001</v>
      </c>
      <c r="S28" s="2">
        <v>27.74</v>
      </c>
      <c r="T28" s="4">
        <v>0</v>
      </c>
      <c r="U28" s="2" t="s">
        <v>26</v>
      </c>
      <c r="V28" s="2" t="s">
        <v>27</v>
      </c>
    </row>
    <row r="29" spans="1:22">
      <c r="A29" s="2" t="s">
        <v>21</v>
      </c>
      <c r="B29" s="2" t="s">
        <v>22</v>
      </c>
      <c r="C29" s="2" t="s">
        <v>23</v>
      </c>
      <c r="D29" s="4">
        <v>73</v>
      </c>
      <c r="E29" s="4">
        <v>117</v>
      </c>
      <c r="F29" s="2" t="s">
        <v>55</v>
      </c>
      <c r="G29" s="4">
        <v>26</v>
      </c>
      <c r="H29" s="4">
        <v>23</v>
      </c>
      <c r="I29" s="4">
        <v>33</v>
      </c>
      <c r="J29" s="4">
        <v>24</v>
      </c>
      <c r="K29" s="4">
        <v>2</v>
      </c>
      <c r="L29" s="4">
        <v>24</v>
      </c>
      <c r="M29" s="4">
        <v>47</v>
      </c>
      <c r="N29" s="2" t="s">
        <v>25</v>
      </c>
      <c r="O29" s="2">
        <v>67</v>
      </c>
      <c r="P29" s="30">
        <f t="shared" si="0"/>
        <v>48.787878787878789</v>
      </c>
      <c r="Q29" s="2">
        <v>1610</v>
      </c>
      <c r="R29" s="5">
        <v>0.32879999999999998</v>
      </c>
      <c r="S29" s="2">
        <v>22.05</v>
      </c>
      <c r="T29" s="4">
        <v>0</v>
      </c>
      <c r="U29" s="2" t="s">
        <v>26</v>
      </c>
      <c r="V29" s="2" t="s">
        <v>27</v>
      </c>
    </row>
    <row r="30" spans="1:22">
      <c r="A30" s="2" t="s">
        <v>21</v>
      </c>
      <c r="B30" s="2" t="s">
        <v>22</v>
      </c>
      <c r="C30" s="2" t="s">
        <v>23</v>
      </c>
      <c r="D30" s="4">
        <v>73</v>
      </c>
      <c r="E30" s="4">
        <v>117</v>
      </c>
      <c r="F30" s="2" t="s">
        <v>54</v>
      </c>
      <c r="G30" s="4">
        <v>24</v>
      </c>
      <c r="H30" s="4">
        <v>25</v>
      </c>
      <c r="I30" s="4">
        <v>31</v>
      </c>
      <c r="J30" s="4">
        <v>23</v>
      </c>
      <c r="K30" s="4">
        <v>1</v>
      </c>
      <c r="L30" s="4">
        <v>16</v>
      </c>
      <c r="M30" s="4">
        <v>45</v>
      </c>
      <c r="N30" s="2" t="s">
        <v>25</v>
      </c>
      <c r="O30" s="2">
        <v>64</v>
      </c>
      <c r="P30" s="30">
        <f t="shared" si="0"/>
        <v>33.032258064516128</v>
      </c>
      <c r="Q30" s="2">
        <v>1024</v>
      </c>
      <c r="R30" s="5">
        <v>0.21920000000000001</v>
      </c>
      <c r="S30" s="2">
        <v>14.03</v>
      </c>
      <c r="T30" s="4">
        <v>0</v>
      </c>
      <c r="U30" s="2" t="s">
        <v>26</v>
      </c>
      <c r="V30" s="2" t="s">
        <v>27</v>
      </c>
    </row>
    <row r="31" spans="1:22" ht="15.75" thickBot="1">
      <c r="A31" s="7" t="s">
        <v>21</v>
      </c>
      <c r="B31" s="7" t="s">
        <v>22</v>
      </c>
      <c r="C31" s="7" t="s">
        <v>23</v>
      </c>
      <c r="D31" s="8">
        <v>73</v>
      </c>
      <c r="E31" s="8">
        <v>117</v>
      </c>
      <c r="F31" s="7" t="s">
        <v>53</v>
      </c>
      <c r="G31" s="8">
        <v>28</v>
      </c>
      <c r="H31" s="8">
        <v>29</v>
      </c>
      <c r="I31" s="8">
        <v>34</v>
      </c>
      <c r="J31" s="8">
        <v>23</v>
      </c>
      <c r="K31" s="8">
        <v>5</v>
      </c>
      <c r="L31" s="8">
        <v>23</v>
      </c>
      <c r="M31" s="8">
        <v>48</v>
      </c>
      <c r="N31" s="7" t="s">
        <v>25</v>
      </c>
      <c r="O31" s="7">
        <v>71</v>
      </c>
      <c r="P31" s="30">
        <f t="shared" si="0"/>
        <v>48.029411764705884</v>
      </c>
      <c r="Q31" s="7">
        <v>1633</v>
      </c>
      <c r="R31" s="9">
        <v>0.31509999999999999</v>
      </c>
      <c r="S31" s="7">
        <v>22.37</v>
      </c>
      <c r="T31" s="8">
        <v>0</v>
      </c>
      <c r="U31" s="7" t="s">
        <v>26</v>
      </c>
      <c r="V31" s="7" t="s">
        <v>27</v>
      </c>
    </row>
    <row r="32" spans="1:22" ht="15.75" thickBot="1">
      <c r="A32" s="10" t="s">
        <v>88</v>
      </c>
      <c r="B32" s="11"/>
      <c r="C32" s="11"/>
      <c r="D32" s="12">
        <f>SUM(D2:D31)</f>
        <v>2190</v>
      </c>
      <c r="E32" s="11"/>
      <c r="F32" s="11"/>
      <c r="G32" s="12">
        <f>SUM(G2:G31)</f>
        <v>873</v>
      </c>
      <c r="H32" s="11"/>
      <c r="I32" s="12">
        <f>SUM(I2:I31)</f>
        <v>1331</v>
      </c>
      <c r="J32" s="12">
        <f>SUM(J2:J31)</f>
        <v>727</v>
      </c>
      <c r="K32" s="12">
        <f>SUM(K2:K31)</f>
        <v>149</v>
      </c>
      <c r="L32" s="12">
        <f>SUM(L2:L31)</f>
        <v>1114</v>
      </c>
      <c r="M32" s="12">
        <f>SUM(M2:M31)</f>
        <v>1632</v>
      </c>
      <c r="N32" s="33" t="s">
        <v>25</v>
      </c>
      <c r="O32" s="13">
        <f>Q32/L32</f>
        <v>66.590017953321365</v>
      </c>
      <c r="P32" s="28">
        <f>Q32/I32</f>
        <v>55.733493613824194</v>
      </c>
      <c r="Q32" s="11">
        <f>SUM(Q2:Q31)</f>
        <v>74181.279999999999</v>
      </c>
      <c r="R32" s="14">
        <f>L32/M32</f>
        <v>0.68259803921568629</v>
      </c>
      <c r="S32" s="13">
        <f>Q32/M32</f>
        <v>45.454215686274509</v>
      </c>
      <c r="T32" s="11"/>
      <c r="U32" s="11"/>
      <c r="V32" s="15"/>
    </row>
    <row r="34" spans="6:17">
      <c r="F34" t="s">
        <v>249</v>
      </c>
      <c r="G34" s="35">
        <f>I32/G32</f>
        <v>1.5246277205040091</v>
      </c>
    </row>
    <row r="35" spans="6:17">
      <c r="Q35">
        <f>Q32/I32</f>
        <v>55.733493613824194</v>
      </c>
    </row>
  </sheetData>
  <autoFilter ref="A1:V32">
    <sortState ref="A2:V32">
      <sortCondition ref="F1:F32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10" activePane="bottomRight" state="frozen"/>
      <selection pane="topRight" activeCell="B1" sqref="B1"/>
      <selection pane="bottomLeft" activeCell="A2" sqref="A2"/>
      <selection pane="bottomRight" activeCell="M20" sqref="M20"/>
    </sheetView>
  </sheetViews>
  <sheetFormatPr baseColWidth="10" defaultRowHeight="15"/>
  <cols>
    <col min="1" max="14" width="10.7109375" customWidth="1"/>
    <col min="15" max="15" width="10.7109375" style="35" customWidth="1"/>
    <col min="16" max="16" width="10.7109375" style="48" customWidth="1"/>
    <col min="17" max="17" width="10.7109375" style="35" customWidth="1"/>
    <col min="18" max="18" width="10.7109375" customWidth="1"/>
    <col min="19" max="19" width="10.7109375" style="35" customWidth="1"/>
    <col min="20" max="22" width="10.7109375" customWidth="1"/>
  </cols>
  <sheetData>
    <row r="1" spans="1:22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12</v>
      </c>
      <c r="N1" s="44" t="s">
        <v>13</v>
      </c>
      <c r="O1" s="45" t="s">
        <v>14</v>
      </c>
      <c r="P1" s="47" t="s">
        <v>151</v>
      </c>
      <c r="Q1" s="45" t="s">
        <v>15</v>
      </c>
      <c r="R1" s="44" t="s">
        <v>16</v>
      </c>
      <c r="S1" s="45" t="s">
        <v>17</v>
      </c>
      <c r="T1" s="44" t="s">
        <v>18</v>
      </c>
      <c r="U1" s="44" t="s">
        <v>19</v>
      </c>
      <c r="V1" s="44" t="s">
        <v>20</v>
      </c>
    </row>
    <row r="2" spans="1:22">
      <c r="A2" s="2" t="s">
        <v>21</v>
      </c>
      <c r="B2" s="2" t="s">
        <v>22</v>
      </c>
      <c r="C2" s="2" t="s">
        <v>23</v>
      </c>
      <c r="D2" s="4">
        <v>73</v>
      </c>
      <c r="E2" s="4">
        <v>117</v>
      </c>
      <c r="F2" s="2" t="s">
        <v>150</v>
      </c>
      <c r="G2" s="4">
        <v>35</v>
      </c>
      <c r="H2" s="4">
        <v>27</v>
      </c>
      <c r="I2" s="4">
        <v>42</v>
      </c>
      <c r="J2" s="4">
        <v>30</v>
      </c>
      <c r="K2" s="4">
        <v>5</v>
      </c>
      <c r="L2" s="4">
        <v>42</v>
      </c>
      <c r="M2" s="4">
        <v>58</v>
      </c>
      <c r="N2" s="2" t="s">
        <v>25</v>
      </c>
      <c r="O2" s="46">
        <v>63</v>
      </c>
      <c r="P2" s="30">
        <f t="shared" ref="P2:P33" si="0">Q2/I2</f>
        <v>63</v>
      </c>
      <c r="Q2" s="46">
        <v>2646</v>
      </c>
      <c r="R2" s="5">
        <v>0.57530000000000003</v>
      </c>
      <c r="S2" s="46">
        <v>36.25</v>
      </c>
      <c r="T2" s="4">
        <v>0</v>
      </c>
      <c r="U2" s="2" t="s">
        <v>26</v>
      </c>
      <c r="V2" s="2" t="s">
        <v>27</v>
      </c>
    </row>
    <row r="3" spans="1:22">
      <c r="A3" s="2" t="s">
        <v>21</v>
      </c>
      <c r="B3" s="2" t="s">
        <v>22</v>
      </c>
      <c r="C3" s="2" t="s">
        <v>23</v>
      </c>
      <c r="D3" s="4">
        <v>73</v>
      </c>
      <c r="E3" s="4">
        <v>117</v>
      </c>
      <c r="F3" s="2" t="s">
        <v>149</v>
      </c>
      <c r="G3" s="4">
        <v>34</v>
      </c>
      <c r="H3" s="4">
        <v>22</v>
      </c>
      <c r="I3" s="4">
        <v>57</v>
      </c>
      <c r="J3" s="4">
        <v>24</v>
      </c>
      <c r="K3" s="4">
        <v>10</v>
      </c>
      <c r="L3" s="4">
        <v>47</v>
      </c>
      <c r="M3" s="4">
        <v>56</v>
      </c>
      <c r="N3" s="2" t="s">
        <v>25</v>
      </c>
      <c r="O3" s="46">
        <v>65</v>
      </c>
      <c r="P3" s="30">
        <f t="shared" si="0"/>
        <v>53.596491228070178</v>
      </c>
      <c r="Q3" s="46">
        <v>3055</v>
      </c>
      <c r="R3" s="5">
        <v>0.64380000000000004</v>
      </c>
      <c r="S3" s="46">
        <v>41.85</v>
      </c>
      <c r="T3" s="4">
        <v>0</v>
      </c>
      <c r="U3" s="2" t="s">
        <v>26</v>
      </c>
      <c r="V3" s="2" t="s">
        <v>27</v>
      </c>
    </row>
    <row r="4" spans="1:22">
      <c r="A4" s="2" t="s">
        <v>21</v>
      </c>
      <c r="B4" s="2" t="s">
        <v>22</v>
      </c>
      <c r="C4" s="2" t="s">
        <v>23</v>
      </c>
      <c r="D4" s="4">
        <v>73</v>
      </c>
      <c r="E4" s="4">
        <v>117</v>
      </c>
      <c r="F4" s="2" t="s">
        <v>148</v>
      </c>
      <c r="G4" s="4">
        <v>46</v>
      </c>
      <c r="H4" s="4">
        <v>26</v>
      </c>
      <c r="I4" s="4">
        <v>77</v>
      </c>
      <c r="J4" s="4">
        <v>41</v>
      </c>
      <c r="K4" s="4">
        <v>5</v>
      </c>
      <c r="L4" s="4">
        <v>57</v>
      </c>
      <c r="M4" s="4">
        <v>57</v>
      </c>
      <c r="N4" s="2" t="s">
        <v>25</v>
      </c>
      <c r="O4" s="46">
        <v>66</v>
      </c>
      <c r="P4" s="30">
        <f t="shared" si="0"/>
        <v>48.857142857142854</v>
      </c>
      <c r="Q4" s="46">
        <v>3762</v>
      </c>
      <c r="R4" s="5">
        <v>0.78080000000000005</v>
      </c>
      <c r="S4" s="46">
        <v>51.53</v>
      </c>
      <c r="T4" s="4">
        <v>0</v>
      </c>
      <c r="U4" s="2" t="s">
        <v>26</v>
      </c>
      <c r="V4" s="2" t="s">
        <v>27</v>
      </c>
    </row>
    <row r="5" spans="1:22">
      <c r="A5" s="2" t="s">
        <v>21</v>
      </c>
      <c r="B5" s="2" t="s">
        <v>22</v>
      </c>
      <c r="C5" s="2" t="s">
        <v>23</v>
      </c>
      <c r="D5" s="4">
        <v>73</v>
      </c>
      <c r="E5" s="4">
        <v>117</v>
      </c>
      <c r="F5" s="2" t="s">
        <v>147</v>
      </c>
      <c r="G5" s="4">
        <v>32</v>
      </c>
      <c r="H5" s="4">
        <v>43</v>
      </c>
      <c r="I5" s="4">
        <v>67</v>
      </c>
      <c r="J5" s="4">
        <v>20</v>
      </c>
      <c r="K5" s="4">
        <v>12</v>
      </c>
      <c r="L5" s="4">
        <v>54</v>
      </c>
      <c r="M5" s="4">
        <v>58</v>
      </c>
      <c r="N5" s="2" t="s">
        <v>25</v>
      </c>
      <c r="O5" s="46">
        <v>65</v>
      </c>
      <c r="P5" s="30">
        <f t="shared" si="0"/>
        <v>52.388059701492537</v>
      </c>
      <c r="Q5" s="46">
        <v>3510</v>
      </c>
      <c r="R5" s="5">
        <v>0.73970000000000002</v>
      </c>
      <c r="S5" s="46">
        <v>48.08</v>
      </c>
      <c r="T5" s="4">
        <v>0</v>
      </c>
      <c r="U5" s="2" t="s">
        <v>26</v>
      </c>
      <c r="V5" s="2" t="s">
        <v>27</v>
      </c>
    </row>
    <row r="6" spans="1:22">
      <c r="A6" s="2" t="s">
        <v>21</v>
      </c>
      <c r="B6" s="2" t="s">
        <v>22</v>
      </c>
      <c r="C6" s="2" t="s">
        <v>23</v>
      </c>
      <c r="D6" s="4">
        <v>73</v>
      </c>
      <c r="E6" s="4">
        <v>117</v>
      </c>
      <c r="F6" s="2" t="s">
        <v>146</v>
      </c>
      <c r="G6" s="4">
        <v>45</v>
      </c>
      <c r="H6" s="4">
        <v>41</v>
      </c>
      <c r="I6" s="4">
        <v>71</v>
      </c>
      <c r="J6" s="4">
        <v>39</v>
      </c>
      <c r="K6" s="4">
        <v>6</v>
      </c>
      <c r="L6" s="4">
        <v>39</v>
      </c>
      <c r="M6" s="4">
        <v>47</v>
      </c>
      <c r="N6" s="2" t="s">
        <v>25</v>
      </c>
      <c r="O6" s="46">
        <v>68</v>
      </c>
      <c r="P6" s="30">
        <f t="shared" si="0"/>
        <v>37.352112676056336</v>
      </c>
      <c r="Q6" s="46">
        <v>2652</v>
      </c>
      <c r="R6" s="5">
        <v>0.53420000000000001</v>
      </c>
      <c r="S6" s="46">
        <v>36.33</v>
      </c>
      <c r="T6" s="4">
        <v>0</v>
      </c>
      <c r="U6" s="2" t="s">
        <v>26</v>
      </c>
      <c r="V6" s="2" t="s">
        <v>27</v>
      </c>
    </row>
    <row r="7" spans="1:22">
      <c r="A7" s="2" t="s">
        <v>21</v>
      </c>
      <c r="B7" s="2" t="s">
        <v>22</v>
      </c>
      <c r="C7" s="2" t="s">
        <v>23</v>
      </c>
      <c r="D7" s="4">
        <v>73</v>
      </c>
      <c r="E7" s="4">
        <v>117</v>
      </c>
      <c r="F7" s="2" t="s">
        <v>145</v>
      </c>
      <c r="G7" s="4">
        <v>31</v>
      </c>
      <c r="H7" s="4">
        <v>32</v>
      </c>
      <c r="I7" s="4">
        <v>13</v>
      </c>
      <c r="J7" s="4">
        <v>21</v>
      </c>
      <c r="K7" s="4">
        <v>10</v>
      </c>
      <c r="L7" s="4">
        <v>28</v>
      </c>
      <c r="M7" s="4">
        <v>50</v>
      </c>
      <c r="N7" s="2" t="s">
        <v>25</v>
      </c>
      <c r="O7" s="46">
        <v>73</v>
      </c>
      <c r="P7" s="30">
        <f t="shared" si="0"/>
        <v>157.23076923076923</v>
      </c>
      <c r="Q7" s="46">
        <v>2044</v>
      </c>
      <c r="R7" s="5">
        <v>0.3836</v>
      </c>
      <c r="S7" s="46">
        <v>28</v>
      </c>
      <c r="T7" s="4">
        <v>0</v>
      </c>
      <c r="U7" s="2" t="s">
        <v>26</v>
      </c>
      <c r="V7" s="2" t="s">
        <v>27</v>
      </c>
    </row>
    <row r="8" spans="1:22">
      <c r="A8" s="2" t="s">
        <v>21</v>
      </c>
      <c r="B8" s="2" t="s">
        <v>22</v>
      </c>
      <c r="C8" s="2" t="s">
        <v>23</v>
      </c>
      <c r="D8" s="4">
        <v>73</v>
      </c>
      <c r="E8" s="4">
        <v>117</v>
      </c>
      <c r="F8" s="2" t="s">
        <v>144</v>
      </c>
      <c r="G8" s="4">
        <v>24</v>
      </c>
      <c r="H8" s="4">
        <v>54</v>
      </c>
      <c r="I8" s="4">
        <v>40</v>
      </c>
      <c r="J8" s="4">
        <v>18</v>
      </c>
      <c r="K8" s="4">
        <v>6</v>
      </c>
      <c r="L8" s="4">
        <v>25</v>
      </c>
      <c r="M8" s="4">
        <v>55</v>
      </c>
      <c r="N8" s="2" t="s">
        <v>25</v>
      </c>
      <c r="O8" s="46">
        <v>56</v>
      </c>
      <c r="P8" s="30">
        <f t="shared" si="0"/>
        <v>35</v>
      </c>
      <c r="Q8" s="46">
        <v>1400</v>
      </c>
      <c r="R8" s="5">
        <v>0.34250000000000003</v>
      </c>
      <c r="S8" s="46">
        <v>19.18</v>
      </c>
      <c r="T8" s="4">
        <v>0</v>
      </c>
      <c r="U8" s="2" t="s">
        <v>26</v>
      </c>
      <c r="V8" s="2" t="s">
        <v>27</v>
      </c>
    </row>
    <row r="9" spans="1:22">
      <c r="A9" s="2" t="s">
        <v>21</v>
      </c>
      <c r="B9" s="2" t="s">
        <v>22</v>
      </c>
      <c r="C9" s="2" t="s">
        <v>23</v>
      </c>
      <c r="D9" s="4">
        <v>73</v>
      </c>
      <c r="E9" s="4">
        <v>117</v>
      </c>
      <c r="F9" s="2" t="s">
        <v>143</v>
      </c>
      <c r="G9" s="4">
        <v>32</v>
      </c>
      <c r="H9" s="4">
        <v>25</v>
      </c>
      <c r="I9" s="4">
        <v>47</v>
      </c>
      <c r="J9" s="4">
        <v>25</v>
      </c>
      <c r="K9" s="4">
        <v>7</v>
      </c>
      <c r="L9" s="4">
        <v>37</v>
      </c>
      <c r="M9" s="4">
        <v>58</v>
      </c>
      <c r="N9" s="2" t="s">
        <v>25</v>
      </c>
      <c r="O9" s="46">
        <v>60.51</v>
      </c>
      <c r="P9" s="30">
        <f t="shared" si="0"/>
        <v>47.635531914893612</v>
      </c>
      <c r="Q9" s="46">
        <v>2238.87</v>
      </c>
      <c r="R9" s="5">
        <v>0.50680000000000003</v>
      </c>
      <c r="S9" s="46">
        <v>30.67</v>
      </c>
      <c r="T9" s="4">
        <v>0</v>
      </c>
      <c r="U9" s="2" t="s">
        <v>26</v>
      </c>
      <c r="V9" s="2" t="s">
        <v>27</v>
      </c>
    </row>
    <row r="10" spans="1:22">
      <c r="A10" s="2" t="s">
        <v>21</v>
      </c>
      <c r="B10" s="2" t="s">
        <v>22</v>
      </c>
      <c r="C10" s="2" t="s">
        <v>23</v>
      </c>
      <c r="D10" s="4">
        <v>73</v>
      </c>
      <c r="E10" s="4">
        <v>117</v>
      </c>
      <c r="F10" s="2" t="s">
        <v>142</v>
      </c>
      <c r="G10" s="4">
        <v>42</v>
      </c>
      <c r="H10" s="4">
        <v>24</v>
      </c>
      <c r="I10" s="4">
        <v>65</v>
      </c>
      <c r="J10" s="4">
        <v>34</v>
      </c>
      <c r="K10" s="4">
        <v>8</v>
      </c>
      <c r="L10" s="4">
        <v>54</v>
      </c>
      <c r="M10" s="4">
        <v>59</v>
      </c>
      <c r="N10" s="2" t="s">
        <v>25</v>
      </c>
      <c r="O10" s="46">
        <v>62.46</v>
      </c>
      <c r="P10" s="30">
        <f t="shared" si="0"/>
        <v>51.889846153846158</v>
      </c>
      <c r="Q10" s="46">
        <v>3372.84</v>
      </c>
      <c r="R10" s="5">
        <v>0.73970000000000002</v>
      </c>
      <c r="S10" s="46">
        <v>46.2</v>
      </c>
      <c r="T10" s="4">
        <v>0</v>
      </c>
      <c r="U10" s="2" t="s">
        <v>26</v>
      </c>
      <c r="V10" s="2" t="s">
        <v>27</v>
      </c>
    </row>
    <row r="11" spans="1:22">
      <c r="A11" s="2" t="s">
        <v>21</v>
      </c>
      <c r="B11" s="2" t="s">
        <v>22</v>
      </c>
      <c r="C11" s="2" t="s">
        <v>23</v>
      </c>
      <c r="D11" s="4">
        <v>73</v>
      </c>
      <c r="E11" s="4">
        <v>117</v>
      </c>
      <c r="F11" s="2" t="s">
        <v>141</v>
      </c>
      <c r="G11" s="4">
        <v>49</v>
      </c>
      <c r="H11" s="4">
        <v>28</v>
      </c>
      <c r="I11" s="4">
        <v>86</v>
      </c>
      <c r="J11" s="4">
        <v>44</v>
      </c>
      <c r="K11" s="4">
        <v>5</v>
      </c>
      <c r="L11" s="4">
        <v>69</v>
      </c>
      <c r="M11" s="4">
        <v>72</v>
      </c>
      <c r="N11" s="2" t="s">
        <v>25</v>
      </c>
      <c r="O11" s="46">
        <v>64.8</v>
      </c>
      <c r="P11" s="30">
        <f t="shared" si="0"/>
        <v>51.990697674418605</v>
      </c>
      <c r="Q11" s="46">
        <v>4471.2</v>
      </c>
      <c r="R11" s="5">
        <v>0.94520000000000004</v>
      </c>
      <c r="S11" s="46">
        <v>61.25</v>
      </c>
      <c r="T11" s="4">
        <v>0</v>
      </c>
      <c r="U11" s="2" t="s">
        <v>26</v>
      </c>
      <c r="V11" s="2" t="s">
        <v>27</v>
      </c>
    </row>
    <row r="12" spans="1:22">
      <c r="A12" s="2" t="s">
        <v>21</v>
      </c>
      <c r="B12" s="2" t="s">
        <v>22</v>
      </c>
      <c r="C12" s="2" t="s">
        <v>23</v>
      </c>
      <c r="D12" s="4">
        <v>73</v>
      </c>
      <c r="E12" s="4">
        <v>117</v>
      </c>
      <c r="F12" s="2" t="s">
        <v>140</v>
      </c>
      <c r="G12" s="4">
        <v>45</v>
      </c>
      <c r="H12" s="4">
        <v>45</v>
      </c>
      <c r="I12" s="4">
        <v>86</v>
      </c>
      <c r="J12" s="4">
        <v>40</v>
      </c>
      <c r="K12" s="4">
        <v>5</v>
      </c>
      <c r="L12" s="4">
        <v>70</v>
      </c>
      <c r="M12" s="4">
        <v>72</v>
      </c>
      <c r="N12" s="2" t="s">
        <v>25</v>
      </c>
      <c r="O12" s="46">
        <v>71.760000000000005</v>
      </c>
      <c r="P12" s="30">
        <f t="shared" si="0"/>
        <v>58.409302325581393</v>
      </c>
      <c r="Q12" s="46">
        <v>5023.2</v>
      </c>
      <c r="R12" s="5">
        <v>0.95889999999999997</v>
      </c>
      <c r="S12" s="46">
        <v>68.81</v>
      </c>
      <c r="T12" s="4">
        <v>0</v>
      </c>
      <c r="U12" s="2" t="s">
        <v>26</v>
      </c>
      <c r="V12" s="2" t="s">
        <v>27</v>
      </c>
    </row>
    <row r="13" spans="1:22">
      <c r="A13" s="2" t="s">
        <v>21</v>
      </c>
      <c r="B13" s="2" t="s">
        <v>22</v>
      </c>
      <c r="C13" s="2" t="s">
        <v>23</v>
      </c>
      <c r="D13" s="4">
        <v>73</v>
      </c>
      <c r="E13" s="4">
        <v>117</v>
      </c>
      <c r="F13" s="2" t="s">
        <v>139</v>
      </c>
      <c r="G13" s="4">
        <v>29</v>
      </c>
      <c r="H13" s="4">
        <v>60</v>
      </c>
      <c r="I13" s="4">
        <v>55</v>
      </c>
      <c r="J13" s="4">
        <v>25</v>
      </c>
      <c r="K13" s="4">
        <v>4</v>
      </c>
      <c r="L13" s="4">
        <v>36</v>
      </c>
      <c r="M13" s="4">
        <v>71</v>
      </c>
      <c r="N13" s="2" t="s">
        <v>25</v>
      </c>
      <c r="O13" s="46">
        <v>72.75</v>
      </c>
      <c r="P13" s="30">
        <f t="shared" si="0"/>
        <v>47.618181818181817</v>
      </c>
      <c r="Q13" s="46">
        <v>2619</v>
      </c>
      <c r="R13" s="5">
        <v>0.49320000000000003</v>
      </c>
      <c r="S13" s="46">
        <v>35.880000000000003</v>
      </c>
      <c r="T13" s="4">
        <v>0</v>
      </c>
      <c r="U13" s="2" t="s">
        <v>26</v>
      </c>
      <c r="V13" s="2" t="s">
        <v>27</v>
      </c>
    </row>
    <row r="14" spans="1:22">
      <c r="A14" s="2" t="s">
        <v>21</v>
      </c>
      <c r="B14" s="2" t="s">
        <v>22</v>
      </c>
      <c r="C14" s="2" t="s">
        <v>23</v>
      </c>
      <c r="D14" s="4">
        <v>73</v>
      </c>
      <c r="E14" s="4">
        <v>117</v>
      </c>
      <c r="F14" s="2" t="s">
        <v>138</v>
      </c>
      <c r="G14" s="4">
        <v>113</v>
      </c>
      <c r="H14" s="4">
        <v>43</v>
      </c>
      <c r="I14" s="4">
        <v>125</v>
      </c>
      <c r="J14" s="4">
        <v>105</v>
      </c>
      <c r="K14" s="4">
        <v>8</v>
      </c>
      <c r="L14" s="4">
        <v>60</v>
      </c>
      <c r="M14" s="4">
        <v>70</v>
      </c>
      <c r="N14" s="2" t="s">
        <v>25</v>
      </c>
      <c r="O14" s="46">
        <v>67.819999999999993</v>
      </c>
      <c r="P14" s="30">
        <f t="shared" si="0"/>
        <v>32.553599999999996</v>
      </c>
      <c r="Q14" s="46">
        <v>4069.2</v>
      </c>
      <c r="R14" s="5">
        <v>0.82189999999999996</v>
      </c>
      <c r="S14" s="46">
        <v>55.74</v>
      </c>
      <c r="T14" s="4">
        <v>0</v>
      </c>
      <c r="U14" s="2" t="s">
        <v>26</v>
      </c>
      <c r="V14" s="2" t="s">
        <v>27</v>
      </c>
    </row>
    <row r="15" spans="1:22">
      <c r="A15" s="2" t="s">
        <v>21</v>
      </c>
      <c r="B15" s="2" t="s">
        <v>22</v>
      </c>
      <c r="C15" s="2" t="s">
        <v>23</v>
      </c>
      <c r="D15" s="4">
        <v>73</v>
      </c>
      <c r="E15" s="4">
        <v>117</v>
      </c>
      <c r="F15" s="2" t="s">
        <v>137</v>
      </c>
      <c r="G15" s="4">
        <v>29</v>
      </c>
      <c r="H15" s="4">
        <v>109</v>
      </c>
      <c r="I15" s="4">
        <v>45</v>
      </c>
      <c r="J15" s="4">
        <v>22</v>
      </c>
      <c r="K15" s="4">
        <v>7</v>
      </c>
      <c r="L15" s="4">
        <v>28</v>
      </c>
      <c r="M15" s="4">
        <v>66</v>
      </c>
      <c r="N15" s="2" t="s">
        <v>25</v>
      </c>
      <c r="O15" s="46">
        <v>71</v>
      </c>
      <c r="P15" s="30">
        <f t="shared" si="0"/>
        <v>44.177777777777777</v>
      </c>
      <c r="Q15" s="46">
        <v>1988</v>
      </c>
      <c r="R15" s="5">
        <v>0.3836</v>
      </c>
      <c r="S15" s="46">
        <v>27.23</v>
      </c>
      <c r="T15" s="4">
        <v>0</v>
      </c>
      <c r="U15" s="2" t="s">
        <v>26</v>
      </c>
      <c r="V15" s="2" t="s">
        <v>27</v>
      </c>
    </row>
    <row r="16" spans="1:22">
      <c r="A16" s="2" t="s">
        <v>21</v>
      </c>
      <c r="B16" s="2" t="s">
        <v>22</v>
      </c>
      <c r="C16" s="2" t="s">
        <v>23</v>
      </c>
      <c r="D16" s="4">
        <v>73</v>
      </c>
      <c r="E16" s="4">
        <v>117</v>
      </c>
      <c r="F16" s="2" t="s">
        <v>136</v>
      </c>
      <c r="G16" s="4">
        <v>35</v>
      </c>
      <c r="H16" s="4">
        <v>28</v>
      </c>
      <c r="I16" s="4">
        <v>52</v>
      </c>
      <c r="J16" s="4">
        <v>31</v>
      </c>
      <c r="K16" s="4">
        <v>4</v>
      </c>
      <c r="L16" s="4">
        <v>40</v>
      </c>
      <c r="M16" s="4">
        <v>65</v>
      </c>
      <c r="N16" s="2" t="s">
        <v>25</v>
      </c>
      <c r="O16" s="46">
        <v>63</v>
      </c>
      <c r="P16" s="30">
        <f t="shared" si="0"/>
        <v>48.46153846153846</v>
      </c>
      <c r="Q16" s="46">
        <v>2520</v>
      </c>
      <c r="R16" s="5">
        <v>0.54790000000000005</v>
      </c>
      <c r="S16" s="46">
        <v>34.520000000000003</v>
      </c>
      <c r="T16" s="4">
        <v>0</v>
      </c>
      <c r="U16" s="2" t="s">
        <v>26</v>
      </c>
      <c r="V16" s="2" t="s">
        <v>27</v>
      </c>
    </row>
    <row r="17" spans="1:22">
      <c r="A17" s="2" t="s">
        <v>21</v>
      </c>
      <c r="B17" s="2" t="s">
        <v>22</v>
      </c>
      <c r="C17" s="2" t="s">
        <v>23</v>
      </c>
      <c r="D17" s="4">
        <v>73</v>
      </c>
      <c r="E17" s="4">
        <v>117</v>
      </c>
      <c r="F17" s="2" t="s">
        <v>135</v>
      </c>
      <c r="G17" s="4">
        <v>43</v>
      </c>
      <c r="H17" s="4">
        <v>24</v>
      </c>
      <c r="I17" s="4">
        <v>71</v>
      </c>
      <c r="J17" s="4">
        <v>32</v>
      </c>
      <c r="K17" s="4">
        <v>11</v>
      </c>
      <c r="L17" s="4">
        <v>60</v>
      </c>
      <c r="M17" s="4">
        <v>67</v>
      </c>
      <c r="N17" s="2" t="s">
        <v>25</v>
      </c>
      <c r="O17" s="46">
        <v>67</v>
      </c>
      <c r="P17" s="30">
        <f t="shared" si="0"/>
        <v>56.619718309859152</v>
      </c>
      <c r="Q17" s="46">
        <v>4020</v>
      </c>
      <c r="R17" s="5">
        <v>0.82189999999999996</v>
      </c>
      <c r="S17" s="46">
        <v>55.07</v>
      </c>
      <c r="T17" s="4">
        <v>0</v>
      </c>
      <c r="U17" s="2" t="s">
        <v>26</v>
      </c>
      <c r="V17" s="2" t="s">
        <v>27</v>
      </c>
    </row>
    <row r="18" spans="1:22">
      <c r="A18" s="2" t="s">
        <v>21</v>
      </c>
      <c r="B18" s="2" t="s">
        <v>22</v>
      </c>
      <c r="C18" s="2" t="s">
        <v>23</v>
      </c>
      <c r="D18" s="4">
        <v>73</v>
      </c>
      <c r="E18" s="4">
        <v>117</v>
      </c>
      <c r="F18" s="2" t="s">
        <v>134</v>
      </c>
      <c r="G18" s="4">
        <v>52</v>
      </c>
      <c r="H18" s="4">
        <v>37</v>
      </c>
      <c r="I18" s="4">
        <v>86</v>
      </c>
      <c r="J18" s="4">
        <v>48</v>
      </c>
      <c r="K18" s="4">
        <v>4</v>
      </c>
      <c r="L18" s="4">
        <v>71</v>
      </c>
      <c r="M18" s="4">
        <v>71</v>
      </c>
      <c r="N18" s="2" t="s">
        <v>25</v>
      </c>
      <c r="O18" s="46">
        <v>70</v>
      </c>
      <c r="P18" s="30">
        <f t="shared" si="0"/>
        <v>57.790697674418603</v>
      </c>
      <c r="Q18" s="46">
        <v>4970</v>
      </c>
      <c r="R18" s="5">
        <v>0.97260000000000002</v>
      </c>
      <c r="S18" s="46">
        <v>68.08</v>
      </c>
      <c r="T18" s="4">
        <v>0</v>
      </c>
      <c r="U18" s="2" t="s">
        <v>26</v>
      </c>
      <c r="V18" s="2" t="s">
        <v>27</v>
      </c>
    </row>
    <row r="19" spans="1:22">
      <c r="A19" s="2" t="s">
        <v>21</v>
      </c>
      <c r="B19" s="2" t="s">
        <v>22</v>
      </c>
      <c r="C19" s="2" t="s">
        <v>23</v>
      </c>
      <c r="D19" s="4">
        <v>73</v>
      </c>
      <c r="E19" s="4">
        <v>117</v>
      </c>
      <c r="F19" s="2" t="s">
        <v>133</v>
      </c>
      <c r="G19" s="4">
        <v>42</v>
      </c>
      <c r="H19" s="4">
        <v>47</v>
      </c>
      <c r="I19" s="4">
        <v>81</v>
      </c>
      <c r="J19" s="4">
        <v>33</v>
      </c>
      <c r="K19" s="4">
        <v>9</v>
      </c>
      <c r="L19" s="4">
        <v>60</v>
      </c>
      <c r="M19" s="4">
        <v>72</v>
      </c>
      <c r="N19" s="2" t="s">
        <v>25</v>
      </c>
      <c r="O19" s="46">
        <v>68</v>
      </c>
      <c r="P19" s="30">
        <f t="shared" si="0"/>
        <v>50.370370370370374</v>
      </c>
      <c r="Q19" s="46">
        <v>4080</v>
      </c>
      <c r="R19" s="5">
        <v>0.82189999999999996</v>
      </c>
      <c r="S19" s="46">
        <v>55.89</v>
      </c>
      <c r="T19" s="4">
        <v>0</v>
      </c>
      <c r="U19" s="2" t="s">
        <v>26</v>
      </c>
      <c r="V19" s="2" t="s">
        <v>27</v>
      </c>
    </row>
    <row r="20" spans="1:22">
      <c r="A20" s="2" t="s">
        <v>21</v>
      </c>
      <c r="B20" s="2" t="s">
        <v>22</v>
      </c>
      <c r="C20" s="2" t="s">
        <v>23</v>
      </c>
      <c r="D20" s="4">
        <v>73</v>
      </c>
      <c r="E20" s="4">
        <v>117</v>
      </c>
      <c r="F20" s="2" t="s">
        <v>132</v>
      </c>
      <c r="G20" s="4">
        <v>37</v>
      </c>
      <c r="H20" s="4">
        <v>58</v>
      </c>
      <c r="I20" s="4">
        <v>60</v>
      </c>
      <c r="J20" s="4">
        <v>25</v>
      </c>
      <c r="K20" s="4">
        <v>12</v>
      </c>
      <c r="L20" s="4">
        <v>38</v>
      </c>
      <c r="M20" s="4">
        <v>70</v>
      </c>
      <c r="N20" s="2" t="s">
        <v>25</v>
      </c>
      <c r="O20" s="46">
        <v>76</v>
      </c>
      <c r="P20" s="30">
        <f t="shared" si="0"/>
        <v>48.133333333333333</v>
      </c>
      <c r="Q20" s="46">
        <v>2888</v>
      </c>
      <c r="R20" s="5">
        <v>0.52049999999999996</v>
      </c>
      <c r="S20" s="46">
        <v>39.56</v>
      </c>
      <c r="T20" s="4">
        <v>0</v>
      </c>
      <c r="U20" s="2" t="s">
        <v>26</v>
      </c>
      <c r="V20" s="2" t="s">
        <v>27</v>
      </c>
    </row>
    <row r="21" spans="1:22">
      <c r="A21" s="2" t="s">
        <v>21</v>
      </c>
      <c r="B21" s="2" t="s">
        <v>22</v>
      </c>
      <c r="C21" s="2" t="s">
        <v>23</v>
      </c>
      <c r="D21" s="4">
        <v>73</v>
      </c>
      <c r="E21" s="4">
        <v>117</v>
      </c>
      <c r="F21" s="2" t="s">
        <v>131</v>
      </c>
      <c r="G21" s="4">
        <v>39</v>
      </c>
      <c r="H21" s="4">
        <v>42</v>
      </c>
      <c r="I21" s="4">
        <v>57</v>
      </c>
      <c r="J21" s="4">
        <v>37</v>
      </c>
      <c r="K21" s="4">
        <v>2</v>
      </c>
      <c r="L21" s="4">
        <v>26</v>
      </c>
      <c r="M21" s="4">
        <v>68</v>
      </c>
      <c r="N21" s="2" t="s">
        <v>25</v>
      </c>
      <c r="O21" s="46">
        <v>79</v>
      </c>
      <c r="P21" s="30">
        <f t="shared" si="0"/>
        <v>36.035087719298247</v>
      </c>
      <c r="Q21" s="46">
        <v>2054</v>
      </c>
      <c r="R21" s="5">
        <v>0.35620000000000002</v>
      </c>
      <c r="S21" s="46">
        <v>28.14</v>
      </c>
      <c r="T21" s="4">
        <v>0</v>
      </c>
      <c r="U21" s="2" t="s">
        <v>26</v>
      </c>
      <c r="V21" s="2" t="s">
        <v>27</v>
      </c>
    </row>
    <row r="22" spans="1:22">
      <c r="A22" s="2" t="s">
        <v>21</v>
      </c>
      <c r="B22" s="2" t="s">
        <v>22</v>
      </c>
      <c r="C22" s="2" t="s">
        <v>23</v>
      </c>
      <c r="D22" s="4">
        <v>73</v>
      </c>
      <c r="E22" s="4">
        <v>117</v>
      </c>
      <c r="F22" s="2" t="s">
        <v>130</v>
      </c>
      <c r="G22" s="4">
        <v>27</v>
      </c>
      <c r="H22" s="4">
        <v>44</v>
      </c>
      <c r="I22" s="4">
        <v>40</v>
      </c>
      <c r="J22" s="4">
        <v>20</v>
      </c>
      <c r="K22" s="4">
        <v>7</v>
      </c>
      <c r="L22" s="4">
        <v>29</v>
      </c>
      <c r="M22" s="4">
        <v>69</v>
      </c>
      <c r="N22" s="2" t="s">
        <v>25</v>
      </c>
      <c r="O22" s="46">
        <v>68</v>
      </c>
      <c r="P22" s="30">
        <f t="shared" si="0"/>
        <v>49.3</v>
      </c>
      <c r="Q22" s="46">
        <v>1972</v>
      </c>
      <c r="R22" s="5">
        <v>0.39729999999999999</v>
      </c>
      <c r="S22" s="46">
        <v>27.01</v>
      </c>
      <c r="T22" s="4">
        <v>0</v>
      </c>
      <c r="U22" s="2" t="s">
        <v>26</v>
      </c>
      <c r="V22" s="2" t="s">
        <v>27</v>
      </c>
    </row>
    <row r="23" spans="1:22">
      <c r="A23" s="2" t="s">
        <v>21</v>
      </c>
      <c r="B23" s="2" t="s">
        <v>22</v>
      </c>
      <c r="C23" s="2" t="s">
        <v>23</v>
      </c>
      <c r="D23" s="4">
        <v>73</v>
      </c>
      <c r="E23" s="4">
        <v>117</v>
      </c>
      <c r="F23" s="2" t="s">
        <v>129</v>
      </c>
      <c r="G23" s="4">
        <v>37</v>
      </c>
      <c r="H23" s="4">
        <v>20</v>
      </c>
      <c r="I23" s="4">
        <v>57</v>
      </c>
      <c r="J23" s="4">
        <v>32</v>
      </c>
      <c r="K23" s="4">
        <v>5</v>
      </c>
      <c r="L23" s="4">
        <v>47</v>
      </c>
      <c r="M23" s="4">
        <v>54</v>
      </c>
      <c r="N23" s="2" t="s">
        <v>25</v>
      </c>
      <c r="O23" s="46">
        <v>56</v>
      </c>
      <c r="P23" s="30">
        <f t="shared" si="0"/>
        <v>46.175438596491226</v>
      </c>
      <c r="Q23" s="46">
        <v>2632</v>
      </c>
      <c r="R23" s="5">
        <v>0.64380000000000004</v>
      </c>
      <c r="S23" s="46">
        <v>36.049999999999997</v>
      </c>
      <c r="T23" s="4">
        <v>0</v>
      </c>
      <c r="U23" s="2" t="s">
        <v>26</v>
      </c>
      <c r="V23" s="2" t="s">
        <v>27</v>
      </c>
    </row>
    <row r="24" spans="1:22">
      <c r="A24" s="2" t="s">
        <v>21</v>
      </c>
      <c r="B24" s="2" t="s">
        <v>22</v>
      </c>
      <c r="C24" s="2" t="s">
        <v>23</v>
      </c>
      <c r="D24" s="4">
        <v>73</v>
      </c>
      <c r="E24" s="4">
        <v>117</v>
      </c>
      <c r="F24" s="2" t="s">
        <v>128</v>
      </c>
      <c r="G24" s="4">
        <v>28</v>
      </c>
      <c r="H24" s="4">
        <v>30</v>
      </c>
      <c r="I24" s="4">
        <v>55</v>
      </c>
      <c r="J24" s="4">
        <v>24</v>
      </c>
      <c r="K24" s="4">
        <v>4</v>
      </c>
      <c r="L24" s="4">
        <v>41</v>
      </c>
      <c r="M24" s="4">
        <v>68</v>
      </c>
      <c r="N24" s="2" t="s">
        <v>25</v>
      </c>
      <c r="O24" s="46">
        <v>64</v>
      </c>
      <c r="P24" s="30">
        <f t="shared" si="0"/>
        <v>47.709090909090911</v>
      </c>
      <c r="Q24" s="46">
        <v>2624</v>
      </c>
      <c r="R24" s="5">
        <v>0.56159999999999999</v>
      </c>
      <c r="S24" s="46">
        <v>35.950000000000003</v>
      </c>
      <c r="T24" s="4">
        <v>0</v>
      </c>
      <c r="U24" s="2" t="s">
        <v>26</v>
      </c>
      <c r="V24" s="2" t="s">
        <v>27</v>
      </c>
    </row>
    <row r="25" spans="1:22">
      <c r="A25" s="2" t="s">
        <v>21</v>
      </c>
      <c r="B25" s="2" t="s">
        <v>22</v>
      </c>
      <c r="C25" s="2" t="s">
        <v>23</v>
      </c>
      <c r="D25" s="4">
        <v>73</v>
      </c>
      <c r="E25" s="4">
        <v>117</v>
      </c>
      <c r="F25" s="2" t="s">
        <v>127</v>
      </c>
      <c r="G25" s="4">
        <v>30</v>
      </c>
      <c r="H25" s="4">
        <v>20</v>
      </c>
      <c r="I25" s="4">
        <v>62</v>
      </c>
      <c r="J25" s="4">
        <v>24</v>
      </c>
      <c r="K25" s="4">
        <v>6</v>
      </c>
      <c r="L25" s="4">
        <v>51</v>
      </c>
      <c r="M25" s="4">
        <v>70</v>
      </c>
      <c r="N25" s="2" t="s">
        <v>25</v>
      </c>
      <c r="O25" s="46">
        <v>66</v>
      </c>
      <c r="P25" s="30">
        <f t="shared" si="0"/>
        <v>54.774193548387096</v>
      </c>
      <c r="Q25" s="46">
        <v>3396</v>
      </c>
      <c r="R25" s="5">
        <v>0.6986</v>
      </c>
      <c r="S25" s="46">
        <v>46.52</v>
      </c>
      <c r="T25" s="4">
        <v>0</v>
      </c>
      <c r="U25" s="2" t="s">
        <v>26</v>
      </c>
      <c r="V25" s="2" t="s">
        <v>27</v>
      </c>
    </row>
    <row r="26" spans="1:22">
      <c r="A26" s="2" t="s">
        <v>21</v>
      </c>
      <c r="B26" s="2" t="s">
        <v>22</v>
      </c>
      <c r="C26" s="2" t="s">
        <v>23</v>
      </c>
      <c r="D26" s="4">
        <v>73</v>
      </c>
      <c r="E26" s="4">
        <v>117</v>
      </c>
      <c r="F26" s="2" t="s">
        <v>126</v>
      </c>
      <c r="G26" s="4">
        <v>24</v>
      </c>
      <c r="H26" s="4">
        <v>30</v>
      </c>
      <c r="I26" s="4">
        <v>56</v>
      </c>
      <c r="J26" s="4">
        <v>23</v>
      </c>
      <c r="K26" s="4">
        <v>1</v>
      </c>
      <c r="L26" s="4">
        <v>43</v>
      </c>
      <c r="M26" s="4">
        <v>69</v>
      </c>
      <c r="N26" s="2" t="s">
        <v>25</v>
      </c>
      <c r="O26" s="46">
        <v>67</v>
      </c>
      <c r="P26" s="30">
        <f t="shared" si="0"/>
        <v>52.035714285714285</v>
      </c>
      <c r="Q26" s="46">
        <v>2914</v>
      </c>
      <c r="R26" s="5">
        <v>0.58899999999999997</v>
      </c>
      <c r="S26" s="46">
        <v>39.92</v>
      </c>
      <c r="T26" s="4">
        <v>0</v>
      </c>
      <c r="U26" s="2" t="s">
        <v>26</v>
      </c>
      <c r="V26" s="2" t="s">
        <v>27</v>
      </c>
    </row>
    <row r="27" spans="1:22">
      <c r="A27" s="2" t="s">
        <v>21</v>
      </c>
      <c r="B27" s="2" t="s">
        <v>22</v>
      </c>
      <c r="C27" s="2" t="s">
        <v>23</v>
      </c>
      <c r="D27" s="4">
        <v>73</v>
      </c>
      <c r="E27" s="4">
        <v>117</v>
      </c>
      <c r="F27" s="2" t="s">
        <v>125</v>
      </c>
      <c r="G27" s="4">
        <v>39</v>
      </c>
      <c r="H27" s="4">
        <v>44</v>
      </c>
      <c r="I27" s="4">
        <v>51</v>
      </c>
      <c r="J27" s="4">
        <v>31</v>
      </c>
      <c r="K27" s="4">
        <v>8</v>
      </c>
      <c r="L27" s="4">
        <v>27</v>
      </c>
      <c r="M27" s="4">
        <v>67</v>
      </c>
      <c r="N27" s="2" t="s">
        <v>25</v>
      </c>
      <c r="O27" s="46">
        <v>68</v>
      </c>
      <c r="P27" s="30">
        <f t="shared" si="0"/>
        <v>36.470588235294116</v>
      </c>
      <c r="Q27" s="46">
        <v>1860</v>
      </c>
      <c r="R27" s="5">
        <v>0.36990000000000001</v>
      </c>
      <c r="S27" s="46">
        <v>25.48</v>
      </c>
      <c r="T27" s="4">
        <v>0</v>
      </c>
      <c r="U27" s="2" t="s">
        <v>26</v>
      </c>
      <c r="V27" s="2" t="s">
        <v>27</v>
      </c>
    </row>
    <row r="28" spans="1:22">
      <c r="A28" s="2" t="s">
        <v>21</v>
      </c>
      <c r="B28" s="2" t="s">
        <v>22</v>
      </c>
      <c r="C28" s="2" t="s">
        <v>23</v>
      </c>
      <c r="D28" s="4">
        <v>73</v>
      </c>
      <c r="E28" s="4">
        <v>117</v>
      </c>
      <c r="F28" s="2" t="s">
        <v>124</v>
      </c>
      <c r="G28" s="4">
        <v>54</v>
      </c>
      <c r="H28" s="4">
        <v>27</v>
      </c>
      <c r="I28" s="4">
        <v>76</v>
      </c>
      <c r="J28" s="4">
        <v>48</v>
      </c>
      <c r="K28" s="4">
        <v>6</v>
      </c>
      <c r="L28" s="4">
        <v>41</v>
      </c>
      <c r="M28" s="4">
        <v>69</v>
      </c>
      <c r="N28" s="2" t="s">
        <v>25</v>
      </c>
      <c r="O28" s="46">
        <v>76</v>
      </c>
      <c r="P28" s="30">
        <f t="shared" si="0"/>
        <v>41.328947368421055</v>
      </c>
      <c r="Q28" s="46">
        <v>3141</v>
      </c>
      <c r="R28" s="5">
        <v>0.56159999999999999</v>
      </c>
      <c r="S28" s="46">
        <v>43.03</v>
      </c>
      <c r="T28" s="4">
        <v>0</v>
      </c>
      <c r="U28" s="2" t="s">
        <v>26</v>
      </c>
      <c r="V28" s="2" t="s">
        <v>27</v>
      </c>
    </row>
    <row r="29" spans="1:22">
      <c r="A29" s="2" t="s">
        <v>21</v>
      </c>
      <c r="B29" s="2" t="s">
        <v>22</v>
      </c>
      <c r="C29" s="2" t="s">
        <v>23</v>
      </c>
      <c r="D29" s="4">
        <v>73</v>
      </c>
      <c r="E29" s="4">
        <v>117</v>
      </c>
      <c r="F29" s="2" t="s">
        <v>123</v>
      </c>
      <c r="G29" s="4">
        <v>7</v>
      </c>
      <c r="H29" s="4">
        <v>60</v>
      </c>
      <c r="I29" s="4">
        <v>25</v>
      </c>
      <c r="J29" s="4">
        <v>7</v>
      </c>
      <c r="K29" s="4">
        <v>0</v>
      </c>
      <c r="L29" s="4">
        <v>16</v>
      </c>
      <c r="M29" s="4">
        <v>71</v>
      </c>
      <c r="N29" s="2" t="s">
        <v>25</v>
      </c>
      <c r="O29" s="46">
        <v>62</v>
      </c>
      <c r="P29" s="30">
        <f t="shared" si="0"/>
        <v>40.24</v>
      </c>
      <c r="Q29" s="46">
        <v>1006</v>
      </c>
      <c r="R29" s="5">
        <v>0.21920000000000001</v>
      </c>
      <c r="S29" s="46">
        <v>13.78</v>
      </c>
      <c r="T29" s="4">
        <v>0</v>
      </c>
      <c r="U29" s="2" t="s">
        <v>26</v>
      </c>
      <c r="V29" s="2" t="s">
        <v>27</v>
      </c>
    </row>
    <row r="30" spans="1:22">
      <c r="A30" s="2" t="s">
        <v>21</v>
      </c>
      <c r="B30" s="2" t="s">
        <v>22</v>
      </c>
      <c r="C30" s="2" t="s">
        <v>23</v>
      </c>
      <c r="D30" s="4">
        <v>73</v>
      </c>
      <c r="E30" s="4">
        <v>117</v>
      </c>
      <c r="F30" s="2" t="s">
        <v>122</v>
      </c>
      <c r="G30" s="4">
        <v>34</v>
      </c>
      <c r="H30" s="4">
        <v>17</v>
      </c>
      <c r="I30" s="4">
        <v>42</v>
      </c>
      <c r="J30" s="4">
        <v>28</v>
      </c>
      <c r="K30" s="4">
        <v>6</v>
      </c>
      <c r="L30" s="4">
        <v>31</v>
      </c>
      <c r="M30" s="4">
        <v>71</v>
      </c>
      <c r="N30" s="2" t="s">
        <v>25</v>
      </c>
      <c r="O30" s="46">
        <v>67</v>
      </c>
      <c r="P30" s="30">
        <f t="shared" si="0"/>
        <v>49.666666666666664</v>
      </c>
      <c r="Q30" s="46">
        <v>2086</v>
      </c>
      <c r="R30" s="5">
        <v>0.42470000000000002</v>
      </c>
      <c r="S30" s="46">
        <v>28.58</v>
      </c>
      <c r="T30" s="4">
        <v>0</v>
      </c>
      <c r="U30" s="2" t="s">
        <v>26</v>
      </c>
      <c r="V30" s="2" t="s">
        <v>27</v>
      </c>
    </row>
    <row r="31" spans="1:22">
      <c r="A31" s="2" t="s">
        <v>21</v>
      </c>
      <c r="B31" s="2" t="s">
        <v>22</v>
      </c>
      <c r="C31" s="2" t="s">
        <v>23</v>
      </c>
      <c r="D31" s="4">
        <v>73</v>
      </c>
      <c r="E31" s="4">
        <v>117</v>
      </c>
      <c r="F31" s="2" t="s">
        <v>121</v>
      </c>
      <c r="G31" s="4">
        <v>21</v>
      </c>
      <c r="H31" s="4">
        <v>20</v>
      </c>
      <c r="I31" s="4">
        <v>43</v>
      </c>
      <c r="J31" s="4">
        <v>21</v>
      </c>
      <c r="K31" s="4">
        <v>0</v>
      </c>
      <c r="L31" s="4">
        <v>32</v>
      </c>
      <c r="M31" s="4">
        <v>71</v>
      </c>
      <c r="N31" s="2" t="s">
        <v>25</v>
      </c>
      <c r="O31" s="46">
        <v>66</v>
      </c>
      <c r="P31" s="30">
        <f t="shared" si="0"/>
        <v>49.674418604651166</v>
      </c>
      <c r="Q31" s="46">
        <v>2136</v>
      </c>
      <c r="R31" s="5">
        <v>0.43840000000000001</v>
      </c>
      <c r="S31" s="46">
        <v>29.26</v>
      </c>
      <c r="T31" s="4">
        <v>0</v>
      </c>
      <c r="U31" s="2" t="s">
        <v>26</v>
      </c>
      <c r="V31" s="2" t="s">
        <v>27</v>
      </c>
    </row>
    <row r="32" spans="1:22">
      <c r="A32" s="2" t="s">
        <v>21</v>
      </c>
      <c r="B32" s="2" t="s">
        <v>22</v>
      </c>
      <c r="C32" s="2" t="s">
        <v>23</v>
      </c>
      <c r="D32" s="4">
        <v>73</v>
      </c>
      <c r="E32" s="4">
        <v>117</v>
      </c>
      <c r="F32" s="2" t="s">
        <v>120</v>
      </c>
      <c r="G32" s="4">
        <v>28</v>
      </c>
      <c r="H32" s="4">
        <v>27</v>
      </c>
      <c r="I32" s="4">
        <v>44</v>
      </c>
      <c r="J32" s="4">
        <v>16</v>
      </c>
      <c r="K32" s="4">
        <v>12</v>
      </c>
      <c r="L32" s="4">
        <v>35</v>
      </c>
      <c r="M32" s="4">
        <v>71</v>
      </c>
      <c r="N32" s="2" t="s">
        <v>25</v>
      </c>
      <c r="O32" s="46">
        <v>67</v>
      </c>
      <c r="P32" s="30">
        <f t="shared" si="0"/>
        <v>53.25</v>
      </c>
      <c r="Q32" s="46">
        <v>2343</v>
      </c>
      <c r="R32" s="5">
        <v>0.47949999999999998</v>
      </c>
      <c r="S32" s="46">
        <v>32.1</v>
      </c>
      <c r="T32" s="4">
        <v>0</v>
      </c>
      <c r="U32" s="2" t="s">
        <v>26</v>
      </c>
      <c r="V32" s="2" t="s">
        <v>27</v>
      </c>
    </row>
    <row r="33" spans="1:22" ht="15.75" thickBot="1">
      <c r="A33" s="36" t="s">
        <v>88</v>
      </c>
      <c r="B33" s="37"/>
      <c r="C33" s="37"/>
      <c r="D33" s="38">
        <f>SUM(D2:D32)</f>
        <v>2263</v>
      </c>
      <c r="E33" s="37"/>
      <c r="F33" s="37"/>
      <c r="G33" s="38">
        <f>SUM(G2:G32)</f>
        <v>1163</v>
      </c>
      <c r="H33" s="37"/>
      <c r="I33" s="38">
        <f>SUM(I2:I32)</f>
        <v>1834</v>
      </c>
      <c r="J33" s="64">
        <f>SUM(J2:J32)</f>
        <v>968</v>
      </c>
      <c r="K33" s="64">
        <f>SUM(K2:K32)</f>
        <v>195</v>
      </c>
      <c r="L33" s="38">
        <f>SUM(L2:L32)</f>
        <v>1334</v>
      </c>
      <c r="M33" s="38">
        <f>SUM(M2:M32)</f>
        <v>2012</v>
      </c>
      <c r="N33" s="39" t="s">
        <v>25</v>
      </c>
      <c r="O33" s="40">
        <f>Q33/L33</f>
        <v>67.086439280359812</v>
      </c>
      <c r="P33" s="41">
        <f t="shared" si="0"/>
        <v>48.796788440567063</v>
      </c>
      <c r="Q33" s="40">
        <f>SUM(Q2:Q32)</f>
        <v>89493.31</v>
      </c>
      <c r="R33" s="42">
        <f>L33/M33</f>
        <v>0.66302186878727631</v>
      </c>
      <c r="S33" s="40">
        <f>Q33/M33</f>
        <v>44.479776341948309</v>
      </c>
      <c r="T33" s="37"/>
      <c r="U33" s="37"/>
      <c r="V33" s="43"/>
    </row>
    <row r="35" spans="1:22">
      <c r="F35" t="s">
        <v>249</v>
      </c>
      <c r="G35">
        <f>I33/G33</f>
        <v>1.5769561478933791</v>
      </c>
    </row>
  </sheetData>
  <autoFilter ref="A1:V32">
    <sortState ref="A2:V34">
      <sortCondition ref="F1:F3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R34" sqref="R34"/>
    </sheetView>
  </sheetViews>
  <sheetFormatPr baseColWidth="10" defaultRowHeight="15"/>
  <cols>
    <col min="16" max="16" width="11.5703125" style="29"/>
  </cols>
  <sheetData>
    <row r="1" spans="1:22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50" t="s">
        <v>176</v>
      </c>
      <c r="Q1" s="49" t="s">
        <v>15</v>
      </c>
      <c r="R1" s="49" t="s">
        <v>16</v>
      </c>
      <c r="S1" s="49" t="s">
        <v>17</v>
      </c>
      <c r="T1" s="49" t="s">
        <v>18</v>
      </c>
      <c r="U1" s="49" t="s">
        <v>19</v>
      </c>
      <c r="V1" s="49" t="s">
        <v>20</v>
      </c>
    </row>
    <row r="2" spans="1:22">
      <c r="A2" s="2" t="s">
        <v>21</v>
      </c>
      <c r="B2" s="2" t="s">
        <v>22</v>
      </c>
      <c r="C2" s="2" t="s">
        <v>23</v>
      </c>
      <c r="D2" s="4">
        <v>73</v>
      </c>
      <c r="E2" s="4">
        <v>117</v>
      </c>
      <c r="F2" s="2" t="s">
        <v>152</v>
      </c>
      <c r="G2" s="4">
        <v>26</v>
      </c>
      <c r="H2" s="4">
        <v>23</v>
      </c>
      <c r="I2" s="4">
        <v>47</v>
      </c>
      <c r="J2" s="4">
        <v>19</v>
      </c>
      <c r="K2" s="4">
        <v>7</v>
      </c>
      <c r="L2" s="4">
        <v>36</v>
      </c>
      <c r="M2" s="4">
        <v>71</v>
      </c>
      <c r="N2" s="2" t="s">
        <v>25</v>
      </c>
      <c r="O2" s="46">
        <v>67</v>
      </c>
      <c r="P2" s="30">
        <f>Q2/I2</f>
        <v>51.319148936170215</v>
      </c>
      <c r="Q2" s="46">
        <v>2412</v>
      </c>
      <c r="R2" s="5">
        <v>0.49320000000000003</v>
      </c>
      <c r="S2" s="46">
        <v>33.04</v>
      </c>
      <c r="T2" s="4">
        <v>0</v>
      </c>
      <c r="U2" s="2" t="s">
        <v>26</v>
      </c>
      <c r="V2" s="2" t="s">
        <v>27</v>
      </c>
    </row>
    <row r="3" spans="1:22">
      <c r="A3" s="2" t="s">
        <v>21</v>
      </c>
      <c r="B3" s="2" t="s">
        <v>22</v>
      </c>
      <c r="C3" s="2" t="s">
        <v>23</v>
      </c>
      <c r="D3" s="4">
        <v>73</v>
      </c>
      <c r="E3" s="4">
        <v>117</v>
      </c>
      <c r="F3" s="2" t="s">
        <v>153</v>
      </c>
      <c r="G3" s="4">
        <v>39</v>
      </c>
      <c r="H3" s="4">
        <v>24</v>
      </c>
      <c r="I3" s="4">
        <v>60</v>
      </c>
      <c r="J3" s="4">
        <v>37</v>
      </c>
      <c r="K3" s="4">
        <v>2</v>
      </c>
      <c r="L3" s="4">
        <v>35</v>
      </c>
      <c r="M3" s="4">
        <v>71</v>
      </c>
      <c r="N3" s="2" t="s">
        <v>25</v>
      </c>
      <c r="O3" s="46">
        <v>62</v>
      </c>
      <c r="P3" s="30">
        <f t="shared" ref="P3:P25" si="0">Q3/I3</f>
        <v>36.166666666666664</v>
      </c>
      <c r="Q3" s="46">
        <v>2170</v>
      </c>
      <c r="R3" s="5">
        <v>0.47949999999999998</v>
      </c>
      <c r="S3" s="46">
        <v>29.73</v>
      </c>
      <c r="T3" s="4">
        <v>0</v>
      </c>
      <c r="U3" s="2" t="s">
        <v>26</v>
      </c>
      <c r="V3" s="2" t="s">
        <v>27</v>
      </c>
    </row>
    <row r="4" spans="1:22">
      <c r="A4" s="2" t="s">
        <v>21</v>
      </c>
      <c r="B4" s="2" t="s">
        <v>22</v>
      </c>
      <c r="C4" s="2" t="s">
        <v>23</v>
      </c>
      <c r="D4" s="4">
        <v>73</v>
      </c>
      <c r="E4" s="4">
        <v>117</v>
      </c>
      <c r="F4" s="2" t="s">
        <v>154</v>
      </c>
      <c r="G4" s="4">
        <v>78</v>
      </c>
      <c r="H4" s="4">
        <v>24</v>
      </c>
      <c r="I4" s="4">
        <v>115</v>
      </c>
      <c r="J4" s="4">
        <v>60</v>
      </c>
      <c r="K4" s="4">
        <v>18</v>
      </c>
      <c r="L4" s="4">
        <v>49</v>
      </c>
      <c r="M4" s="4">
        <v>72</v>
      </c>
      <c r="N4" s="2" t="s">
        <v>25</v>
      </c>
      <c r="O4" s="46">
        <v>70</v>
      </c>
      <c r="P4" s="30">
        <f t="shared" si="0"/>
        <v>29.826086956521738</v>
      </c>
      <c r="Q4" s="46">
        <v>3430</v>
      </c>
      <c r="R4" s="5">
        <v>0.67120000000000002</v>
      </c>
      <c r="S4" s="46">
        <v>46.99</v>
      </c>
      <c r="T4" s="4">
        <v>0</v>
      </c>
      <c r="U4" s="2" t="s">
        <v>26</v>
      </c>
      <c r="V4" s="2" t="s">
        <v>27</v>
      </c>
    </row>
    <row r="5" spans="1:22">
      <c r="A5" s="2" t="s">
        <v>21</v>
      </c>
      <c r="B5" s="2" t="s">
        <v>22</v>
      </c>
      <c r="C5" s="2" t="s">
        <v>23</v>
      </c>
      <c r="D5" s="4">
        <v>73</v>
      </c>
      <c r="E5" s="4">
        <v>117</v>
      </c>
      <c r="F5" s="2" t="s">
        <v>155</v>
      </c>
      <c r="G5" s="57">
        <v>17</v>
      </c>
      <c r="H5" s="4">
        <v>99</v>
      </c>
      <c r="I5" s="4">
        <v>34</v>
      </c>
      <c r="J5" s="4">
        <v>14</v>
      </c>
      <c r="K5" s="4">
        <v>3</v>
      </c>
      <c r="L5" s="4">
        <v>20</v>
      </c>
      <c r="M5" s="4">
        <v>71</v>
      </c>
      <c r="N5" s="2" t="s">
        <v>25</v>
      </c>
      <c r="O5" s="46">
        <v>66</v>
      </c>
      <c r="P5" s="30">
        <f t="shared" si="0"/>
        <v>38.823529411764703</v>
      </c>
      <c r="Q5" s="46">
        <v>1320</v>
      </c>
      <c r="R5" s="5">
        <v>0.27400000000000002</v>
      </c>
      <c r="S5" s="46">
        <v>18.079999999999998</v>
      </c>
      <c r="T5" s="4">
        <v>0</v>
      </c>
      <c r="U5" s="2" t="s">
        <v>26</v>
      </c>
      <c r="V5" s="2" t="s">
        <v>27</v>
      </c>
    </row>
    <row r="6" spans="1:22">
      <c r="A6" s="2" t="s">
        <v>21</v>
      </c>
      <c r="B6" s="2" t="s">
        <v>22</v>
      </c>
      <c r="C6" s="2" t="s">
        <v>23</v>
      </c>
      <c r="D6" s="4">
        <v>73</v>
      </c>
      <c r="E6" s="4">
        <v>117</v>
      </c>
      <c r="F6" s="2" t="s">
        <v>156</v>
      </c>
      <c r="G6" s="57">
        <v>38</v>
      </c>
      <c r="H6" s="4">
        <v>30</v>
      </c>
      <c r="I6" s="4">
        <v>45</v>
      </c>
      <c r="J6" s="4">
        <v>33</v>
      </c>
      <c r="K6" s="4">
        <v>5</v>
      </c>
      <c r="L6" s="4">
        <v>36</v>
      </c>
      <c r="M6" s="4">
        <v>72</v>
      </c>
      <c r="N6" s="2" t="s">
        <v>25</v>
      </c>
      <c r="O6" s="46">
        <v>74</v>
      </c>
      <c r="P6" s="30">
        <f t="shared" si="0"/>
        <v>59.2</v>
      </c>
      <c r="Q6" s="46">
        <v>2664</v>
      </c>
      <c r="R6" s="5">
        <v>0.49320000000000003</v>
      </c>
      <c r="S6" s="46">
        <v>36.49</v>
      </c>
      <c r="T6" s="4">
        <v>0</v>
      </c>
      <c r="U6" s="2" t="s">
        <v>26</v>
      </c>
      <c r="V6" s="2" t="s">
        <v>27</v>
      </c>
    </row>
    <row r="7" spans="1:22">
      <c r="A7" s="2" t="s">
        <v>21</v>
      </c>
      <c r="B7" s="2" t="s">
        <v>22</v>
      </c>
      <c r="C7" s="2" t="s">
        <v>23</v>
      </c>
      <c r="D7" s="4">
        <v>73</v>
      </c>
      <c r="E7" s="4">
        <v>117</v>
      </c>
      <c r="F7" s="2" t="s">
        <v>157</v>
      </c>
      <c r="G7" s="57">
        <v>30</v>
      </c>
      <c r="H7" s="4">
        <v>27</v>
      </c>
      <c r="I7" s="4">
        <v>48</v>
      </c>
      <c r="J7" s="4">
        <v>24</v>
      </c>
      <c r="K7" s="4">
        <v>6</v>
      </c>
      <c r="L7" s="4">
        <v>39</v>
      </c>
      <c r="M7" s="4">
        <v>71</v>
      </c>
      <c r="N7" s="2" t="s">
        <v>25</v>
      </c>
      <c r="O7" s="46">
        <v>61</v>
      </c>
      <c r="P7" s="30">
        <f t="shared" si="0"/>
        <v>49.5625</v>
      </c>
      <c r="Q7" s="46">
        <v>2379</v>
      </c>
      <c r="R7" s="5">
        <v>0.53420000000000001</v>
      </c>
      <c r="S7" s="46">
        <v>32.590000000000003</v>
      </c>
      <c r="T7" s="4">
        <v>0</v>
      </c>
      <c r="U7" s="2" t="s">
        <v>26</v>
      </c>
      <c r="V7" s="2" t="s">
        <v>27</v>
      </c>
    </row>
    <row r="8" spans="1:22">
      <c r="A8" s="2" t="s">
        <v>21</v>
      </c>
      <c r="B8" s="2" t="s">
        <v>22</v>
      </c>
      <c r="C8" s="2" t="s">
        <v>23</v>
      </c>
      <c r="D8" s="4">
        <v>73</v>
      </c>
      <c r="E8" s="4">
        <v>117</v>
      </c>
      <c r="F8" s="2" t="s">
        <v>158</v>
      </c>
      <c r="G8" s="57">
        <v>42</v>
      </c>
      <c r="H8" s="4">
        <v>26</v>
      </c>
      <c r="I8" s="4">
        <v>49</v>
      </c>
      <c r="J8" s="4">
        <v>39</v>
      </c>
      <c r="K8" s="4">
        <v>3</v>
      </c>
      <c r="L8" s="4">
        <v>42</v>
      </c>
      <c r="M8" s="4">
        <v>67</v>
      </c>
      <c r="N8" s="2" t="s">
        <v>25</v>
      </c>
      <c r="O8" s="46">
        <v>63</v>
      </c>
      <c r="P8" s="30">
        <f t="shared" si="0"/>
        <v>54</v>
      </c>
      <c r="Q8" s="46">
        <v>2646</v>
      </c>
      <c r="R8" s="5">
        <v>0.57530000000000003</v>
      </c>
      <c r="S8" s="46">
        <v>36.25</v>
      </c>
      <c r="T8" s="4">
        <v>0</v>
      </c>
      <c r="U8" s="2" t="s">
        <v>26</v>
      </c>
      <c r="V8" s="2" t="s">
        <v>27</v>
      </c>
    </row>
    <row r="9" spans="1:22">
      <c r="A9" s="2" t="s">
        <v>21</v>
      </c>
      <c r="B9" s="2" t="s">
        <v>22</v>
      </c>
      <c r="C9" s="2" t="s">
        <v>23</v>
      </c>
      <c r="D9" s="4">
        <v>73</v>
      </c>
      <c r="E9" s="4">
        <v>117</v>
      </c>
      <c r="F9" s="2" t="s">
        <v>159</v>
      </c>
      <c r="G9" s="57">
        <v>22</v>
      </c>
      <c r="H9" s="4">
        <v>41</v>
      </c>
      <c r="I9" s="4">
        <v>35</v>
      </c>
      <c r="J9" s="4">
        <v>20</v>
      </c>
      <c r="K9" s="4">
        <v>2</v>
      </c>
      <c r="L9" s="4">
        <v>25</v>
      </c>
      <c r="M9" s="4">
        <v>68</v>
      </c>
      <c r="N9" s="2" t="s">
        <v>25</v>
      </c>
      <c r="O9" s="46">
        <v>66</v>
      </c>
      <c r="P9" s="30">
        <f t="shared" si="0"/>
        <v>47.142857142857146</v>
      </c>
      <c r="Q9" s="46">
        <v>1650</v>
      </c>
      <c r="R9" s="5">
        <v>0.34250000000000003</v>
      </c>
      <c r="S9" s="46">
        <v>22.6</v>
      </c>
      <c r="T9" s="4">
        <v>0</v>
      </c>
      <c r="U9" s="2" t="s">
        <v>26</v>
      </c>
      <c r="V9" s="2" t="s">
        <v>27</v>
      </c>
    </row>
    <row r="10" spans="1:22">
      <c r="A10" s="2" t="s">
        <v>21</v>
      </c>
      <c r="B10" s="2" t="s">
        <v>22</v>
      </c>
      <c r="C10" s="2" t="s">
        <v>23</v>
      </c>
      <c r="D10" s="4">
        <v>73</v>
      </c>
      <c r="E10" s="4">
        <v>117</v>
      </c>
      <c r="F10" s="2" t="s">
        <v>160</v>
      </c>
      <c r="G10" s="57">
        <v>139</v>
      </c>
      <c r="H10" s="4">
        <v>24</v>
      </c>
      <c r="I10" s="4">
        <v>153</v>
      </c>
      <c r="J10" s="4">
        <v>114</v>
      </c>
      <c r="K10" s="4">
        <v>25</v>
      </c>
      <c r="L10" s="4">
        <v>70</v>
      </c>
      <c r="M10" s="4">
        <v>71</v>
      </c>
      <c r="N10" s="2" t="s">
        <v>25</v>
      </c>
      <c r="O10" s="46">
        <v>78</v>
      </c>
      <c r="P10" s="30">
        <f t="shared" si="0"/>
        <v>35.686274509803923</v>
      </c>
      <c r="Q10" s="46">
        <v>5460</v>
      </c>
      <c r="R10" s="5">
        <v>0.95889999999999997</v>
      </c>
      <c r="S10" s="46">
        <v>74.790000000000006</v>
      </c>
      <c r="T10" s="4">
        <v>0</v>
      </c>
      <c r="U10" s="2" t="s">
        <v>26</v>
      </c>
      <c r="V10" s="2" t="s">
        <v>27</v>
      </c>
    </row>
    <row r="11" spans="1:22">
      <c r="A11" s="2" t="s">
        <v>21</v>
      </c>
      <c r="B11" s="2" t="s">
        <v>22</v>
      </c>
      <c r="C11" s="2" t="s">
        <v>23</v>
      </c>
      <c r="D11" s="4">
        <v>73</v>
      </c>
      <c r="E11" s="4">
        <v>117</v>
      </c>
      <c r="F11" s="2" t="s">
        <v>161</v>
      </c>
      <c r="G11" s="57">
        <v>20</v>
      </c>
      <c r="H11" s="4">
        <v>32</v>
      </c>
      <c r="I11" s="4">
        <v>141</v>
      </c>
      <c r="J11" s="4">
        <v>14</v>
      </c>
      <c r="K11" s="4">
        <v>6</v>
      </c>
      <c r="L11" s="4">
        <v>72</v>
      </c>
      <c r="M11" s="4">
        <v>72</v>
      </c>
      <c r="N11" s="2" t="s">
        <v>25</v>
      </c>
      <c r="O11" s="46">
        <v>78</v>
      </c>
      <c r="P11" s="30">
        <f t="shared" si="0"/>
        <v>39.829787234042556</v>
      </c>
      <c r="Q11" s="46">
        <v>5616</v>
      </c>
      <c r="R11" s="5">
        <v>0.98629999999999995</v>
      </c>
      <c r="S11" s="46">
        <v>76.930000000000007</v>
      </c>
      <c r="T11" s="4">
        <v>0</v>
      </c>
      <c r="U11" s="2" t="s">
        <v>26</v>
      </c>
      <c r="V11" s="2" t="s">
        <v>27</v>
      </c>
    </row>
    <row r="12" spans="1:22">
      <c r="A12" s="2" t="s">
        <v>21</v>
      </c>
      <c r="B12" s="2" t="s">
        <v>22</v>
      </c>
      <c r="C12" s="2" t="s">
        <v>23</v>
      </c>
      <c r="D12" s="4">
        <v>73</v>
      </c>
      <c r="E12" s="4">
        <v>117</v>
      </c>
      <c r="F12" s="2" t="s">
        <v>162</v>
      </c>
      <c r="G12" s="57">
        <v>33</v>
      </c>
      <c r="H12" s="4">
        <v>123</v>
      </c>
      <c r="I12" s="4">
        <v>51</v>
      </c>
      <c r="J12" s="4">
        <v>27</v>
      </c>
      <c r="K12" s="4">
        <v>6</v>
      </c>
      <c r="L12" s="4">
        <v>29</v>
      </c>
      <c r="M12" s="4">
        <v>69</v>
      </c>
      <c r="N12" s="2" t="s">
        <v>25</v>
      </c>
      <c r="O12" s="46">
        <v>62</v>
      </c>
      <c r="P12" s="30">
        <f t="shared" si="0"/>
        <v>35.254901960784316</v>
      </c>
      <c r="Q12" s="46">
        <v>1798</v>
      </c>
      <c r="R12" s="5">
        <v>0.39729999999999999</v>
      </c>
      <c r="S12" s="46">
        <v>24.63</v>
      </c>
      <c r="T12" s="4">
        <v>0</v>
      </c>
      <c r="U12" s="2" t="s">
        <v>26</v>
      </c>
      <c r="V12" s="2" t="s">
        <v>27</v>
      </c>
    </row>
    <row r="13" spans="1:22">
      <c r="A13" s="2" t="s">
        <v>21</v>
      </c>
      <c r="B13" s="2" t="s">
        <v>22</v>
      </c>
      <c r="C13" s="2" t="s">
        <v>23</v>
      </c>
      <c r="D13" s="4">
        <v>73</v>
      </c>
      <c r="E13" s="4">
        <v>117</v>
      </c>
      <c r="F13" s="2" t="s">
        <v>163</v>
      </c>
      <c r="G13" s="57">
        <v>41</v>
      </c>
      <c r="H13" s="4">
        <v>23</v>
      </c>
      <c r="I13" s="4">
        <v>69</v>
      </c>
      <c r="J13" s="4">
        <v>31</v>
      </c>
      <c r="K13" s="4">
        <v>10</v>
      </c>
      <c r="L13" s="4">
        <v>55</v>
      </c>
      <c r="M13" s="4">
        <v>69</v>
      </c>
      <c r="N13" s="2" t="s">
        <v>25</v>
      </c>
      <c r="O13" s="46">
        <v>63</v>
      </c>
      <c r="P13" s="30">
        <f t="shared" si="0"/>
        <v>50.217391304347828</v>
      </c>
      <c r="Q13" s="46">
        <v>3465</v>
      </c>
      <c r="R13" s="5">
        <v>0.75339999999999996</v>
      </c>
      <c r="S13" s="46">
        <v>47.47</v>
      </c>
      <c r="T13" s="4">
        <v>0</v>
      </c>
      <c r="U13" s="2" t="s">
        <v>26</v>
      </c>
      <c r="V13" s="2" t="s">
        <v>27</v>
      </c>
    </row>
    <row r="14" spans="1:22">
      <c r="A14" s="2" t="s">
        <v>21</v>
      </c>
      <c r="B14" s="2" t="s">
        <v>22</v>
      </c>
      <c r="C14" s="2" t="s">
        <v>23</v>
      </c>
      <c r="D14" s="4">
        <v>73</v>
      </c>
      <c r="E14" s="4">
        <v>117</v>
      </c>
      <c r="F14" s="2" t="s">
        <v>164</v>
      </c>
      <c r="G14" s="57">
        <v>45</v>
      </c>
      <c r="H14" s="4">
        <v>39</v>
      </c>
      <c r="I14" s="4">
        <v>75</v>
      </c>
      <c r="J14" s="4">
        <v>42</v>
      </c>
      <c r="K14" s="4">
        <v>3</v>
      </c>
      <c r="L14" s="4">
        <v>54</v>
      </c>
      <c r="M14" s="4">
        <v>71</v>
      </c>
      <c r="N14" s="2" t="s">
        <v>25</v>
      </c>
      <c r="O14" s="46">
        <v>65</v>
      </c>
      <c r="P14" s="30">
        <f t="shared" si="0"/>
        <v>46.8</v>
      </c>
      <c r="Q14" s="46">
        <v>3510</v>
      </c>
      <c r="R14" s="5">
        <v>0.73970000000000002</v>
      </c>
      <c r="S14" s="46">
        <v>48.08</v>
      </c>
      <c r="T14" s="4">
        <v>0</v>
      </c>
      <c r="U14" s="2" t="s">
        <v>26</v>
      </c>
      <c r="V14" s="2" t="s">
        <v>27</v>
      </c>
    </row>
    <row r="15" spans="1:22">
      <c r="A15" s="2" t="s">
        <v>21</v>
      </c>
      <c r="B15" s="2" t="s">
        <v>22</v>
      </c>
      <c r="C15" s="2" t="s">
        <v>23</v>
      </c>
      <c r="D15" s="4">
        <v>73</v>
      </c>
      <c r="E15" s="4">
        <v>117</v>
      </c>
      <c r="F15" s="2" t="s">
        <v>165</v>
      </c>
      <c r="G15" s="57">
        <v>51</v>
      </c>
      <c r="H15" s="4">
        <v>43</v>
      </c>
      <c r="I15" s="4">
        <v>83</v>
      </c>
      <c r="J15" s="4">
        <v>46</v>
      </c>
      <c r="K15" s="4">
        <v>5</v>
      </c>
      <c r="L15" s="4">
        <v>68</v>
      </c>
      <c r="M15" s="4">
        <v>71</v>
      </c>
      <c r="N15" s="2" t="s">
        <v>25</v>
      </c>
      <c r="O15" s="46">
        <v>65</v>
      </c>
      <c r="P15" s="30">
        <f t="shared" si="0"/>
        <v>53.253012048192772</v>
      </c>
      <c r="Q15" s="46">
        <v>4420</v>
      </c>
      <c r="R15" s="5">
        <v>0.93149999999999999</v>
      </c>
      <c r="S15" s="46">
        <v>60.55</v>
      </c>
      <c r="T15" s="4">
        <v>0</v>
      </c>
      <c r="U15" s="2" t="s">
        <v>26</v>
      </c>
      <c r="V15" s="2" t="s">
        <v>27</v>
      </c>
    </row>
    <row r="16" spans="1:22">
      <c r="A16" s="2" t="s">
        <v>21</v>
      </c>
      <c r="B16" s="2" t="s">
        <v>22</v>
      </c>
      <c r="C16" s="2" t="s">
        <v>23</v>
      </c>
      <c r="D16" s="4">
        <v>73</v>
      </c>
      <c r="E16" s="4">
        <v>117</v>
      </c>
      <c r="F16" s="2" t="s">
        <v>166</v>
      </c>
      <c r="G16" s="57">
        <v>35</v>
      </c>
      <c r="H16" s="4">
        <v>32</v>
      </c>
      <c r="I16" s="4">
        <v>86</v>
      </c>
      <c r="J16" s="4">
        <v>28</v>
      </c>
      <c r="K16" s="4">
        <v>7</v>
      </c>
      <c r="L16" s="4">
        <v>70</v>
      </c>
      <c r="M16" s="4">
        <v>70</v>
      </c>
      <c r="N16" s="2" t="s">
        <v>25</v>
      </c>
      <c r="O16" s="46">
        <v>63</v>
      </c>
      <c r="P16" s="30">
        <f t="shared" si="0"/>
        <v>51.279069767441861</v>
      </c>
      <c r="Q16" s="46">
        <v>4410</v>
      </c>
      <c r="R16" s="5">
        <v>0.95889999999999997</v>
      </c>
      <c r="S16" s="46">
        <v>60.41</v>
      </c>
      <c r="T16" s="4">
        <v>0</v>
      </c>
      <c r="U16" s="2" t="s">
        <v>26</v>
      </c>
      <c r="V16" s="2" t="s">
        <v>27</v>
      </c>
    </row>
    <row r="17" spans="1:22">
      <c r="A17" s="2" t="s">
        <v>21</v>
      </c>
      <c r="B17" s="2" t="s">
        <v>22</v>
      </c>
      <c r="C17" s="2" t="s">
        <v>23</v>
      </c>
      <c r="D17" s="4">
        <v>73</v>
      </c>
      <c r="E17" s="4">
        <v>117</v>
      </c>
      <c r="F17" s="2" t="s">
        <v>167</v>
      </c>
      <c r="G17" s="57">
        <v>39</v>
      </c>
      <c r="H17" s="4">
        <v>63</v>
      </c>
      <c r="I17" s="4">
        <v>62</v>
      </c>
      <c r="J17" s="4">
        <v>36</v>
      </c>
      <c r="K17" s="4">
        <v>3</v>
      </c>
      <c r="L17" s="4">
        <v>32</v>
      </c>
      <c r="M17" s="4">
        <v>71</v>
      </c>
      <c r="N17" s="2" t="s">
        <v>25</v>
      </c>
      <c r="O17" s="46">
        <v>69</v>
      </c>
      <c r="P17" s="30">
        <f t="shared" si="0"/>
        <v>35.612903225806448</v>
      </c>
      <c r="Q17" s="46">
        <v>2208</v>
      </c>
      <c r="R17" s="5">
        <v>0.43840000000000001</v>
      </c>
      <c r="S17" s="46">
        <v>30.25</v>
      </c>
      <c r="T17" s="4">
        <v>0</v>
      </c>
      <c r="U17" s="2" t="s">
        <v>26</v>
      </c>
      <c r="V17" s="2" t="s">
        <v>27</v>
      </c>
    </row>
    <row r="18" spans="1:22">
      <c r="A18" s="2" t="s">
        <v>21</v>
      </c>
      <c r="B18" s="2" t="s">
        <v>22</v>
      </c>
      <c r="C18" s="2" t="s">
        <v>23</v>
      </c>
      <c r="D18" s="4">
        <v>73</v>
      </c>
      <c r="E18" s="4">
        <v>117</v>
      </c>
      <c r="F18" s="2" t="s">
        <v>168</v>
      </c>
      <c r="G18" s="57">
        <v>89</v>
      </c>
      <c r="H18" s="4">
        <v>45</v>
      </c>
      <c r="I18" s="4">
        <v>101</v>
      </c>
      <c r="J18" s="4">
        <v>87</v>
      </c>
      <c r="K18" s="4">
        <v>2</v>
      </c>
      <c r="L18" s="4">
        <v>46</v>
      </c>
      <c r="M18" s="4">
        <v>70</v>
      </c>
      <c r="N18" s="2" t="s">
        <v>25</v>
      </c>
      <c r="O18" s="46">
        <v>70</v>
      </c>
      <c r="P18" s="30">
        <f t="shared" si="0"/>
        <v>31.881188118811881</v>
      </c>
      <c r="Q18" s="46">
        <v>3220</v>
      </c>
      <c r="R18" s="5">
        <v>0.63009999999999999</v>
      </c>
      <c r="S18" s="46">
        <v>44.11</v>
      </c>
      <c r="T18" s="4">
        <v>0</v>
      </c>
      <c r="U18" s="2" t="s">
        <v>26</v>
      </c>
      <c r="V18" s="2" t="s">
        <v>27</v>
      </c>
    </row>
    <row r="19" spans="1:22">
      <c r="A19" s="2" t="s">
        <v>21</v>
      </c>
      <c r="B19" s="2" t="s">
        <v>22</v>
      </c>
      <c r="C19" s="2" t="s">
        <v>23</v>
      </c>
      <c r="D19" s="4">
        <v>73</v>
      </c>
      <c r="E19" s="4">
        <v>117</v>
      </c>
      <c r="F19" s="2" t="s">
        <v>169</v>
      </c>
      <c r="G19" s="57">
        <v>36</v>
      </c>
      <c r="H19" s="4">
        <v>99</v>
      </c>
      <c r="I19" s="4">
        <v>43</v>
      </c>
      <c r="J19" s="4">
        <v>30</v>
      </c>
      <c r="K19" s="4">
        <v>6</v>
      </c>
      <c r="L19" s="4">
        <v>25</v>
      </c>
      <c r="M19" s="4">
        <v>70</v>
      </c>
      <c r="N19" s="2" t="s">
        <v>25</v>
      </c>
      <c r="O19" s="46">
        <v>66</v>
      </c>
      <c r="P19" s="30">
        <f t="shared" si="0"/>
        <v>38.372093023255815</v>
      </c>
      <c r="Q19" s="46">
        <v>1650</v>
      </c>
      <c r="R19" s="5">
        <v>0.34250000000000003</v>
      </c>
      <c r="S19" s="46">
        <v>22.6</v>
      </c>
      <c r="T19" s="4">
        <v>0</v>
      </c>
      <c r="U19" s="2" t="s">
        <v>26</v>
      </c>
      <c r="V19" s="2" t="s">
        <v>27</v>
      </c>
    </row>
    <row r="20" spans="1:22">
      <c r="A20" s="2" t="s">
        <v>21</v>
      </c>
      <c r="B20" s="2" t="s">
        <v>22</v>
      </c>
      <c r="C20" s="2" t="s">
        <v>23</v>
      </c>
      <c r="D20" s="4">
        <v>73</v>
      </c>
      <c r="E20" s="4">
        <v>117</v>
      </c>
      <c r="F20" s="2" t="s">
        <v>170</v>
      </c>
      <c r="G20" s="57">
        <v>88</v>
      </c>
      <c r="H20" s="4">
        <v>31</v>
      </c>
      <c r="I20" s="4">
        <v>100</v>
      </c>
      <c r="J20" s="4">
        <v>81</v>
      </c>
      <c r="K20" s="4">
        <v>7</v>
      </c>
      <c r="L20" s="4">
        <v>46</v>
      </c>
      <c r="M20" s="4">
        <v>68</v>
      </c>
      <c r="N20" s="2" t="s">
        <v>25</v>
      </c>
      <c r="O20" s="46">
        <v>76</v>
      </c>
      <c r="P20" s="30">
        <f t="shared" si="0"/>
        <v>34.96</v>
      </c>
      <c r="Q20" s="46">
        <v>3496</v>
      </c>
      <c r="R20" s="5">
        <v>0.63009999999999999</v>
      </c>
      <c r="S20" s="46">
        <v>47.89</v>
      </c>
      <c r="T20" s="4">
        <v>0</v>
      </c>
      <c r="U20" s="2" t="s">
        <v>26</v>
      </c>
      <c r="V20" s="2" t="s">
        <v>27</v>
      </c>
    </row>
    <row r="21" spans="1:22">
      <c r="A21" s="2" t="s">
        <v>21</v>
      </c>
      <c r="B21" s="2" t="s">
        <v>22</v>
      </c>
      <c r="C21" s="2" t="s">
        <v>23</v>
      </c>
      <c r="D21" s="4">
        <v>73</v>
      </c>
      <c r="E21" s="4">
        <v>117</v>
      </c>
      <c r="F21" s="2" t="s">
        <v>171</v>
      </c>
      <c r="G21" s="57">
        <v>41</v>
      </c>
      <c r="H21" s="4">
        <v>39</v>
      </c>
      <c r="I21" s="4">
        <v>102</v>
      </c>
      <c r="J21" s="4">
        <v>40</v>
      </c>
      <c r="K21" s="4">
        <v>1</v>
      </c>
      <c r="L21" s="4">
        <v>59</v>
      </c>
      <c r="M21" s="4">
        <v>67</v>
      </c>
      <c r="N21" s="2" t="s">
        <v>25</v>
      </c>
      <c r="O21" s="46">
        <v>68</v>
      </c>
      <c r="P21" s="30">
        <f t="shared" ref="P21:P22" si="1">Q21/I21</f>
        <v>39.333333333333336</v>
      </c>
      <c r="Q21" s="46">
        <v>4012</v>
      </c>
      <c r="R21" s="5">
        <v>0.80820000000000003</v>
      </c>
      <c r="S21" s="46">
        <v>54.96</v>
      </c>
      <c r="T21" s="4">
        <v>0</v>
      </c>
      <c r="U21" s="2" t="s">
        <v>26</v>
      </c>
      <c r="V21" s="2" t="s">
        <v>27</v>
      </c>
    </row>
    <row r="22" spans="1:22">
      <c r="A22" s="2" t="s">
        <v>21</v>
      </c>
      <c r="B22" s="2" t="s">
        <v>22</v>
      </c>
      <c r="C22" s="2" t="s">
        <v>23</v>
      </c>
      <c r="D22" s="4">
        <v>73</v>
      </c>
      <c r="E22" s="4">
        <v>117</v>
      </c>
      <c r="F22" s="51">
        <v>43698</v>
      </c>
      <c r="G22" s="57">
        <v>45</v>
      </c>
      <c r="H22" s="4">
        <v>39</v>
      </c>
      <c r="I22" s="4">
        <v>75</v>
      </c>
      <c r="J22" s="4">
        <v>42</v>
      </c>
      <c r="K22" s="4">
        <v>3</v>
      </c>
      <c r="L22" s="4">
        <v>54</v>
      </c>
      <c r="M22" s="4">
        <v>71</v>
      </c>
      <c r="N22" s="2" t="s">
        <v>25</v>
      </c>
      <c r="O22" s="46">
        <v>65</v>
      </c>
      <c r="P22" s="30">
        <f t="shared" si="1"/>
        <v>46.8</v>
      </c>
      <c r="Q22" s="46">
        <v>3510</v>
      </c>
      <c r="R22" s="5">
        <v>0.73970000000000002</v>
      </c>
      <c r="S22" s="46">
        <v>48.08</v>
      </c>
      <c r="T22" s="4">
        <v>0</v>
      </c>
      <c r="U22" s="2" t="s">
        <v>26</v>
      </c>
      <c r="V22" s="2" t="s">
        <v>27</v>
      </c>
    </row>
    <row r="23" spans="1:22">
      <c r="A23" s="2" t="s">
        <v>21</v>
      </c>
      <c r="B23" s="2" t="s">
        <v>22</v>
      </c>
      <c r="C23" s="2" t="s">
        <v>23</v>
      </c>
      <c r="D23" s="4">
        <v>73</v>
      </c>
      <c r="E23" s="4">
        <v>117</v>
      </c>
      <c r="F23" s="2" t="s">
        <v>172</v>
      </c>
      <c r="G23" s="57">
        <v>53</v>
      </c>
      <c r="H23" s="4">
        <v>25</v>
      </c>
      <c r="I23" s="4">
        <v>73</v>
      </c>
      <c r="J23" s="4">
        <v>44</v>
      </c>
      <c r="K23" s="4">
        <v>9</v>
      </c>
      <c r="L23" s="4">
        <v>44</v>
      </c>
      <c r="M23" s="4">
        <v>70</v>
      </c>
      <c r="N23" s="2" t="s">
        <v>25</v>
      </c>
      <c r="O23" s="46">
        <v>64</v>
      </c>
      <c r="P23" s="30">
        <f t="shared" si="0"/>
        <v>38.575342465753423</v>
      </c>
      <c r="Q23" s="46">
        <v>2816</v>
      </c>
      <c r="R23" s="5">
        <v>0.60270000000000001</v>
      </c>
      <c r="S23" s="46">
        <v>38.58</v>
      </c>
      <c r="T23" s="4">
        <v>0</v>
      </c>
      <c r="U23" s="2" t="s">
        <v>26</v>
      </c>
      <c r="V23" s="2" t="s">
        <v>27</v>
      </c>
    </row>
    <row r="24" spans="1:22">
      <c r="A24" s="2" t="s">
        <v>21</v>
      </c>
      <c r="B24" s="2" t="s">
        <v>22</v>
      </c>
      <c r="C24" s="2" t="s">
        <v>23</v>
      </c>
      <c r="D24" s="4">
        <v>73</v>
      </c>
      <c r="E24" s="4">
        <v>117</v>
      </c>
      <c r="F24" s="2" t="s">
        <v>173</v>
      </c>
      <c r="G24" s="57">
        <v>89</v>
      </c>
      <c r="H24" s="4">
        <v>39</v>
      </c>
      <c r="I24" s="4">
        <v>123</v>
      </c>
      <c r="J24" s="4">
        <v>82</v>
      </c>
      <c r="K24" s="4">
        <v>7</v>
      </c>
      <c r="L24" s="4">
        <v>48</v>
      </c>
      <c r="M24" s="4">
        <v>68</v>
      </c>
      <c r="N24" s="2" t="s">
        <v>25</v>
      </c>
      <c r="O24" s="46">
        <v>76</v>
      </c>
      <c r="P24" s="30">
        <f t="shared" si="0"/>
        <v>29.658536585365855</v>
      </c>
      <c r="Q24" s="46">
        <v>3648</v>
      </c>
      <c r="R24" s="5">
        <v>0.65749999999999997</v>
      </c>
      <c r="S24" s="46">
        <v>49.97</v>
      </c>
      <c r="T24" s="4">
        <v>0</v>
      </c>
      <c r="U24" s="2" t="s">
        <v>26</v>
      </c>
      <c r="V24" s="2" t="s">
        <v>27</v>
      </c>
    </row>
    <row r="25" spans="1:22">
      <c r="A25" s="2" t="s">
        <v>21</v>
      </c>
      <c r="B25" s="2" t="s">
        <v>22</v>
      </c>
      <c r="C25" s="2" t="s">
        <v>23</v>
      </c>
      <c r="D25" s="4">
        <v>73</v>
      </c>
      <c r="E25" s="4">
        <v>117</v>
      </c>
      <c r="F25" s="2" t="s">
        <v>174</v>
      </c>
      <c r="G25" s="57">
        <v>92</v>
      </c>
      <c r="H25" s="4">
        <v>48</v>
      </c>
      <c r="I25" s="4">
        <v>167</v>
      </c>
      <c r="J25" s="4">
        <v>77</v>
      </c>
      <c r="K25" s="4">
        <v>15</v>
      </c>
      <c r="L25" s="4">
        <v>65</v>
      </c>
      <c r="M25" s="4">
        <v>67</v>
      </c>
      <c r="N25" s="2" t="s">
        <v>25</v>
      </c>
      <c r="O25" s="46">
        <v>68</v>
      </c>
      <c r="P25" s="30">
        <f t="shared" si="0"/>
        <v>26.467065868263472</v>
      </c>
      <c r="Q25" s="46">
        <v>4420</v>
      </c>
      <c r="R25" s="5">
        <v>0.89039999999999997</v>
      </c>
      <c r="S25" s="46">
        <v>60.55</v>
      </c>
      <c r="T25" s="4">
        <v>0</v>
      </c>
      <c r="U25" s="2" t="s">
        <v>26</v>
      </c>
      <c r="V25" s="2" t="s">
        <v>27</v>
      </c>
    </row>
    <row r="26" spans="1:22">
      <c r="A26" s="2" t="s">
        <v>21</v>
      </c>
      <c r="B26" s="2" t="s">
        <v>22</v>
      </c>
      <c r="C26" s="2" t="s">
        <v>23</v>
      </c>
      <c r="D26" s="4">
        <v>73</v>
      </c>
      <c r="E26" s="4">
        <v>117</v>
      </c>
      <c r="F26" s="2" t="s">
        <v>175</v>
      </c>
      <c r="G26" s="57">
        <v>17</v>
      </c>
      <c r="H26" s="4">
        <v>148</v>
      </c>
      <c r="I26" s="4">
        <v>36</v>
      </c>
      <c r="J26" s="4">
        <v>17</v>
      </c>
      <c r="K26" s="4">
        <v>0</v>
      </c>
      <c r="L26" s="4">
        <v>17</v>
      </c>
      <c r="M26" s="4">
        <v>73</v>
      </c>
      <c r="N26" s="2" t="s">
        <v>25</v>
      </c>
      <c r="O26" s="46">
        <v>71.22</v>
      </c>
      <c r="P26" s="30">
        <f>Q26/I26</f>
        <v>33.631666666666668</v>
      </c>
      <c r="Q26" s="46">
        <v>1210.74</v>
      </c>
      <c r="R26" s="5">
        <v>0.2329</v>
      </c>
      <c r="S26" s="46">
        <v>16.59</v>
      </c>
      <c r="T26" s="4">
        <v>0</v>
      </c>
      <c r="U26" s="2" t="s">
        <v>26</v>
      </c>
      <c r="V26" s="2" t="s">
        <v>27</v>
      </c>
    </row>
    <row r="27" spans="1:22">
      <c r="A27" s="2" t="s">
        <v>21</v>
      </c>
      <c r="B27" s="2" t="s">
        <v>22</v>
      </c>
      <c r="C27" s="2" t="s">
        <v>23</v>
      </c>
      <c r="D27" s="4">
        <v>73</v>
      </c>
      <c r="E27" s="4">
        <v>117</v>
      </c>
      <c r="F27" s="2" t="s">
        <v>177</v>
      </c>
      <c r="G27" s="57">
        <v>40</v>
      </c>
      <c r="H27" s="4">
        <v>26</v>
      </c>
      <c r="I27" s="4">
        <v>50</v>
      </c>
      <c r="J27" s="4">
        <v>37</v>
      </c>
      <c r="K27" s="4">
        <v>3</v>
      </c>
      <c r="L27" s="4">
        <v>37</v>
      </c>
      <c r="M27" s="4">
        <v>67</v>
      </c>
      <c r="N27" s="2" t="s">
        <v>25</v>
      </c>
      <c r="O27" s="46">
        <v>69.8</v>
      </c>
      <c r="P27" s="30">
        <f t="shared" ref="P27:P33" si="2">Q27/I27</f>
        <v>51.651600000000002</v>
      </c>
      <c r="Q27" s="46">
        <v>2582.58</v>
      </c>
      <c r="R27" s="52">
        <v>0.50680000000000003</v>
      </c>
      <c r="S27" s="46">
        <v>35.380000000000003</v>
      </c>
      <c r="T27" s="4">
        <v>0</v>
      </c>
      <c r="U27" s="2" t="s">
        <v>26</v>
      </c>
      <c r="V27" s="2" t="s">
        <v>27</v>
      </c>
    </row>
    <row r="28" spans="1:22">
      <c r="A28" s="2" t="s">
        <v>21</v>
      </c>
      <c r="B28" s="2" t="s">
        <v>22</v>
      </c>
      <c r="C28" s="2" t="s">
        <v>23</v>
      </c>
      <c r="D28" s="4">
        <v>73</v>
      </c>
      <c r="E28" s="4">
        <v>117</v>
      </c>
      <c r="F28" s="2" t="s">
        <v>178</v>
      </c>
      <c r="G28" s="57">
        <v>90</v>
      </c>
      <c r="H28" s="4">
        <v>52</v>
      </c>
      <c r="I28" s="4">
        <v>87</v>
      </c>
      <c r="J28" s="4">
        <v>82</v>
      </c>
      <c r="K28" s="4">
        <v>8</v>
      </c>
      <c r="L28" s="4">
        <v>23</v>
      </c>
      <c r="M28" s="4">
        <v>68</v>
      </c>
      <c r="N28" s="2" t="s">
        <v>25</v>
      </c>
      <c r="O28" s="46">
        <v>64.48</v>
      </c>
      <c r="P28" s="30">
        <f t="shared" si="2"/>
        <v>17.046436781609195</v>
      </c>
      <c r="Q28" s="46">
        <v>1483.04</v>
      </c>
      <c r="R28" s="52">
        <v>0.31509999999999999</v>
      </c>
      <c r="S28" s="46">
        <v>20.32</v>
      </c>
      <c r="T28" s="4">
        <v>0</v>
      </c>
      <c r="U28" s="2" t="s">
        <v>26</v>
      </c>
      <c r="V28" s="2" t="s">
        <v>27</v>
      </c>
    </row>
    <row r="29" spans="1:22">
      <c r="A29" s="2" t="s">
        <v>21</v>
      </c>
      <c r="B29" s="2" t="s">
        <v>22</v>
      </c>
      <c r="C29" s="2" t="s">
        <v>23</v>
      </c>
      <c r="D29" s="4">
        <v>73</v>
      </c>
      <c r="E29" s="4">
        <v>117</v>
      </c>
      <c r="F29" s="2" t="s">
        <v>179</v>
      </c>
      <c r="G29" s="57">
        <v>40</v>
      </c>
      <c r="H29" s="4">
        <v>69</v>
      </c>
      <c r="I29" s="4">
        <v>59</v>
      </c>
      <c r="J29" s="4">
        <v>38</v>
      </c>
      <c r="K29" s="4">
        <v>2</v>
      </c>
      <c r="L29" s="4">
        <v>44</v>
      </c>
      <c r="M29" s="4">
        <v>68</v>
      </c>
      <c r="N29" s="2" t="s">
        <v>25</v>
      </c>
      <c r="O29" s="46">
        <v>74.28</v>
      </c>
      <c r="P29" s="30">
        <f t="shared" si="2"/>
        <v>55.395254237288135</v>
      </c>
      <c r="Q29" s="46">
        <v>3268.32</v>
      </c>
      <c r="R29" s="52">
        <v>0.60270000000000001</v>
      </c>
      <c r="S29" s="46">
        <v>44.77</v>
      </c>
      <c r="T29" s="4">
        <v>0</v>
      </c>
      <c r="U29" s="2" t="s">
        <v>26</v>
      </c>
      <c r="V29" s="2" t="s">
        <v>27</v>
      </c>
    </row>
    <row r="30" spans="1:22">
      <c r="A30" s="2" t="s">
        <v>21</v>
      </c>
      <c r="B30" s="2" t="s">
        <v>22</v>
      </c>
      <c r="C30" s="2" t="s">
        <v>23</v>
      </c>
      <c r="D30" s="4">
        <v>73</v>
      </c>
      <c r="E30" s="4">
        <v>117</v>
      </c>
      <c r="F30" s="2" t="s">
        <v>180</v>
      </c>
      <c r="G30" s="57">
        <v>34</v>
      </c>
      <c r="H30" s="4">
        <v>31</v>
      </c>
      <c r="I30" s="4">
        <v>62</v>
      </c>
      <c r="J30" s="4">
        <v>30</v>
      </c>
      <c r="K30" s="4">
        <v>4</v>
      </c>
      <c r="L30" s="4">
        <v>44</v>
      </c>
      <c r="M30" s="4">
        <v>67</v>
      </c>
      <c r="N30" s="2" t="s">
        <v>25</v>
      </c>
      <c r="O30" s="46">
        <f>Q30/L30</f>
        <v>65.022727272727266</v>
      </c>
      <c r="P30" s="30">
        <f t="shared" si="2"/>
        <v>46.145161290322584</v>
      </c>
      <c r="Q30" s="46">
        <v>2861</v>
      </c>
      <c r="R30" s="52">
        <f>L30/M30</f>
        <v>0.65671641791044777</v>
      </c>
      <c r="S30" s="46">
        <f>Q30/M30</f>
        <v>42.701492537313435</v>
      </c>
      <c r="T30" s="4">
        <v>0</v>
      </c>
      <c r="U30" s="2" t="s">
        <v>26</v>
      </c>
      <c r="V30" s="2" t="s">
        <v>27</v>
      </c>
    </row>
    <row r="31" spans="1:22">
      <c r="A31" s="2" t="s">
        <v>21</v>
      </c>
      <c r="B31" s="2" t="s">
        <v>22</v>
      </c>
      <c r="C31" s="2" t="s">
        <v>23</v>
      </c>
      <c r="D31" s="4">
        <v>73</v>
      </c>
      <c r="E31" s="4">
        <v>117</v>
      </c>
      <c r="F31" s="2" t="s">
        <v>181</v>
      </c>
      <c r="G31" s="57">
        <v>34</v>
      </c>
      <c r="H31" s="4">
        <v>40</v>
      </c>
      <c r="I31" s="4">
        <v>56</v>
      </c>
      <c r="J31" s="4">
        <v>31</v>
      </c>
      <c r="K31" s="4">
        <v>3</v>
      </c>
      <c r="L31" s="4">
        <v>33</v>
      </c>
      <c r="M31" s="4">
        <v>71</v>
      </c>
      <c r="N31" s="2" t="s">
        <v>25</v>
      </c>
      <c r="O31" s="46">
        <v>42.67</v>
      </c>
      <c r="P31" s="30">
        <f t="shared" si="2"/>
        <v>25.14875</v>
      </c>
      <c r="Q31" s="46">
        <v>1408.33</v>
      </c>
      <c r="R31" s="5">
        <v>0.4521</v>
      </c>
      <c r="S31" s="46">
        <v>19.29</v>
      </c>
      <c r="T31" s="4">
        <v>48</v>
      </c>
      <c r="U31" s="2" t="s">
        <v>26</v>
      </c>
      <c r="V31" s="2" t="s">
        <v>27</v>
      </c>
    </row>
    <row r="32" spans="1:22">
      <c r="A32" s="2" t="s">
        <v>21</v>
      </c>
      <c r="B32" s="2" t="s">
        <v>22</v>
      </c>
      <c r="C32" s="2" t="s">
        <v>23</v>
      </c>
      <c r="D32" s="4">
        <v>73</v>
      </c>
      <c r="E32" s="4">
        <v>117</v>
      </c>
      <c r="F32" s="2" t="s">
        <v>182</v>
      </c>
      <c r="G32" s="4">
        <v>93</v>
      </c>
      <c r="H32" s="4">
        <v>32</v>
      </c>
      <c r="I32" s="4">
        <v>117</v>
      </c>
      <c r="J32" s="4">
        <v>92</v>
      </c>
      <c r="K32" s="4">
        <v>1</v>
      </c>
      <c r="L32" s="4">
        <v>47</v>
      </c>
      <c r="M32" s="4">
        <v>69</v>
      </c>
      <c r="N32" s="2" t="s">
        <v>25</v>
      </c>
      <c r="O32" s="46">
        <v>70</v>
      </c>
      <c r="P32" s="30">
        <f t="shared" si="2"/>
        <v>28.444444444444443</v>
      </c>
      <c r="Q32" s="46">
        <v>3328</v>
      </c>
      <c r="R32" s="5">
        <v>0.64380000000000004</v>
      </c>
      <c r="S32" s="46">
        <v>45.59</v>
      </c>
      <c r="T32" s="4">
        <v>48</v>
      </c>
      <c r="U32" s="2" t="s">
        <v>26</v>
      </c>
      <c r="V32" s="2" t="s">
        <v>27</v>
      </c>
    </row>
    <row r="33" spans="1:22" ht="15.75" thickBot="1">
      <c r="A33" s="36" t="s">
        <v>88</v>
      </c>
      <c r="B33" s="37"/>
      <c r="C33" s="37"/>
      <c r="D33" s="38">
        <f>SUM(D2:D32)</f>
        <v>2263</v>
      </c>
      <c r="E33" s="37"/>
      <c r="F33" s="37"/>
      <c r="G33" s="38">
        <f>SUM(G2:G32)</f>
        <v>1576</v>
      </c>
      <c r="H33" s="37"/>
      <c r="I33" s="38">
        <f>SUM(I1:I32)</f>
        <v>2404</v>
      </c>
      <c r="J33" s="38">
        <f>SUM(J1:J32)</f>
        <v>1394</v>
      </c>
      <c r="K33" s="38">
        <f>SUM(K1:K32)</f>
        <v>182</v>
      </c>
      <c r="L33" s="38">
        <f>SUM(L1:L32)</f>
        <v>1364</v>
      </c>
      <c r="M33" s="38">
        <f>SUM(M1:M32)</f>
        <v>2161</v>
      </c>
      <c r="N33" s="39" t="s">
        <v>25</v>
      </c>
      <c r="O33" s="40">
        <f>Q33/L33</f>
        <v>67.794728739002935</v>
      </c>
      <c r="P33" s="41">
        <f t="shared" si="2"/>
        <v>38.46589434276207</v>
      </c>
      <c r="Q33" s="40">
        <f>SUM(Q1:Q32)</f>
        <v>92472.010000000009</v>
      </c>
      <c r="R33" s="42">
        <f>L33/M33</f>
        <v>0.63118926422952337</v>
      </c>
      <c r="S33" s="40">
        <f>Q33/M33</f>
        <v>42.791304951411391</v>
      </c>
      <c r="T33" s="37"/>
      <c r="U33" s="37"/>
      <c r="V33" s="43"/>
    </row>
    <row r="35" spans="1:22">
      <c r="F35" t="s">
        <v>249</v>
      </c>
      <c r="G35" s="29">
        <f>I33/G33</f>
        <v>1.5253807106598984</v>
      </c>
    </row>
    <row r="36" spans="1:22">
      <c r="K36" s="21"/>
    </row>
  </sheetData>
  <autoFilter ref="A1:V32">
    <sortState ref="A2:U29">
      <sortCondition ref="F1:F2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R33" sqref="R33"/>
    </sheetView>
  </sheetViews>
  <sheetFormatPr baseColWidth="10" defaultRowHeight="15"/>
  <cols>
    <col min="16" max="16" width="11.42578125" style="29"/>
  </cols>
  <sheetData>
    <row r="1" spans="1:22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50" t="s">
        <v>119</v>
      </c>
      <c r="Q1" s="49" t="s">
        <v>15</v>
      </c>
      <c r="R1" s="49" t="s">
        <v>16</v>
      </c>
      <c r="S1" s="49" t="s">
        <v>17</v>
      </c>
      <c r="T1" s="49" t="s">
        <v>18</v>
      </c>
      <c r="U1" s="49" t="s">
        <v>19</v>
      </c>
      <c r="V1" s="49" t="s">
        <v>20</v>
      </c>
    </row>
    <row r="2" spans="1:22">
      <c r="A2" s="2" t="s">
        <v>21</v>
      </c>
      <c r="B2" s="2" t="s">
        <v>22</v>
      </c>
      <c r="C2" s="2" t="s">
        <v>23</v>
      </c>
      <c r="D2" s="4">
        <v>73</v>
      </c>
      <c r="E2" s="4">
        <v>117</v>
      </c>
      <c r="F2" s="2" t="s">
        <v>212</v>
      </c>
      <c r="G2" s="4">
        <v>30</v>
      </c>
      <c r="H2" s="4">
        <v>110</v>
      </c>
      <c r="I2" s="4">
        <v>37</v>
      </c>
      <c r="J2" s="4">
        <v>25</v>
      </c>
      <c r="K2" s="4">
        <v>5</v>
      </c>
      <c r="L2" s="4">
        <v>26</v>
      </c>
      <c r="M2" s="4">
        <v>71</v>
      </c>
      <c r="N2" s="2" t="s">
        <v>25</v>
      </c>
      <c r="O2" s="24">
        <v>75</v>
      </c>
      <c r="P2" s="30">
        <f>Q2/I2</f>
        <v>52.702702702702702</v>
      </c>
      <c r="Q2" s="24">
        <v>1950</v>
      </c>
      <c r="R2" s="5">
        <v>0.35620000000000002</v>
      </c>
      <c r="S2" s="24">
        <v>26.71</v>
      </c>
      <c r="T2" s="4">
        <v>0</v>
      </c>
      <c r="U2" s="2" t="s">
        <v>26</v>
      </c>
      <c r="V2" s="2" t="s">
        <v>27</v>
      </c>
    </row>
    <row r="3" spans="1:22">
      <c r="A3" s="2" t="s">
        <v>21</v>
      </c>
      <c r="B3" s="2" t="s">
        <v>22</v>
      </c>
      <c r="C3" s="2" t="s">
        <v>23</v>
      </c>
      <c r="D3" s="4">
        <v>73</v>
      </c>
      <c r="E3" s="4">
        <v>117</v>
      </c>
      <c r="F3" s="2" t="s">
        <v>211</v>
      </c>
      <c r="G3" s="4">
        <v>27</v>
      </c>
      <c r="H3" s="4">
        <v>22</v>
      </c>
      <c r="I3" s="4">
        <v>42</v>
      </c>
      <c r="J3" s="4">
        <v>20</v>
      </c>
      <c r="K3" s="4">
        <v>7</v>
      </c>
      <c r="L3" s="4">
        <v>36</v>
      </c>
      <c r="M3" s="4">
        <v>71</v>
      </c>
      <c r="N3" s="2" t="s">
        <v>25</v>
      </c>
      <c r="O3" s="24">
        <v>65</v>
      </c>
      <c r="P3" s="30">
        <f t="shared" ref="P3:P31" si="0">Q3/I3</f>
        <v>55.714285714285715</v>
      </c>
      <c r="Q3" s="24">
        <v>2340</v>
      </c>
      <c r="R3" s="5">
        <v>0.49320000000000003</v>
      </c>
      <c r="S3" s="24">
        <v>32.049999999999997</v>
      </c>
      <c r="T3" s="4">
        <v>0</v>
      </c>
      <c r="U3" s="2" t="s">
        <v>26</v>
      </c>
      <c r="V3" s="2" t="s">
        <v>27</v>
      </c>
    </row>
    <row r="4" spans="1:22">
      <c r="A4" s="2" t="s">
        <v>21</v>
      </c>
      <c r="B4" s="2" t="s">
        <v>22</v>
      </c>
      <c r="C4" s="2" t="s">
        <v>23</v>
      </c>
      <c r="D4" s="4">
        <v>73</v>
      </c>
      <c r="E4" s="4">
        <v>117</v>
      </c>
      <c r="F4" s="2" t="s">
        <v>210</v>
      </c>
      <c r="G4" s="4">
        <v>26</v>
      </c>
      <c r="H4" s="4">
        <v>21</v>
      </c>
      <c r="I4" s="4">
        <v>47</v>
      </c>
      <c r="J4" s="4">
        <v>23</v>
      </c>
      <c r="K4" s="4">
        <v>3</v>
      </c>
      <c r="L4" s="4">
        <v>39</v>
      </c>
      <c r="M4" s="4">
        <v>71</v>
      </c>
      <c r="N4" s="2" t="s">
        <v>25</v>
      </c>
      <c r="O4" s="24">
        <v>68</v>
      </c>
      <c r="P4" s="30">
        <f t="shared" si="0"/>
        <v>56.425531914893618</v>
      </c>
      <c r="Q4" s="24">
        <v>2652</v>
      </c>
      <c r="R4" s="5">
        <v>0.53420000000000001</v>
      </c>
      <c r="S4" s="24">
        <v>36.33</v>
      </c>
      <c r="T4" s="4">
        <v>0</v>
      </c>
      <c r="U4" s="2" t="s">
        <v>26</v>
      </c>
      <c r="V4" s="2" t="s">
        <v>27</v>
      </c>
    </row>
    <row r="5" spans="1:22">
      <c r="A5" s="2" t="s">
        <v>21</v>
      </c>
      <c r="B5" s="2" t="s">
        <v>22</v>
      </c>
      <c r="C5" s="2" t="s">
        <v>23</v>
      </c>
      <c r="D5" s="4">
        <v>73</v>
      </c>
      <c r="E5" s="4">
        <v>117</v>
      </c>
      <c r="F5" s="2" t="s">
        <v>209</v>
      </c>
      <c r="G5" s="4">
        <v>15</v>
      </c>
      <c r="H5" s="4">
        <v>23</v>
      </c>
      <c r="I5" s="4">
        <v>39</v>
      </c>
      <c r="J5" s="4">
        <v>14</v>
      </c>
      <c r="K5" s="4">
        <v>1</v>
      </c>
      <c r="L5" s="4">
        <v>33</v>
      </c>
      <c r="M5" s="4">
        <v>71</v>
      </c>
      <c r="N5" s="2" t="s">
        <v>25</v>
      </c>
      <c r="O5" s="24">
        <v>71</v>
      </c>
      <c r="P5" s="30">
        <f t="shared" si="0"/>
        <v>60.07692307692308</v>
      </c>
      <c r="Q5" s="24">
        <v>2343</v>
      </c>
      <c r="R5" s="5">
        <v>0.4521</v>
      </c>
      <c r="S5" s="24">
        <v>32.1</v>
      </c>
      <c r="T5" s="4">
        <v>0</v>
      </c>
      <c r="U5" s="2" t="s">
        <v>26</v>
      </c>
      <c r="V5" s="2" t="s">
        <v>27</v>
      </c>
    </row>
    <row r="6" spans="1:22">
      <c r="A6" s="2" t="s">
        <v>21</v>
      </c>
      <c r="B6" s="2" t="s">
        <v>22</v>
      </c>
      <c r="C6" s="2" t="s">
        <v>23</v>
      </c>
      <c r="D6" s="4">
        <v>73</v>
      </c>
      <c r="E6" s="4">
        <v>117</v>
      </c>
      <c r="F6" s="2" t="s">
        <v>208</v>
      </c>
      <c r="G6" s="4">
        <v>60</v>
      </c>
      <c r="H6" s="4">
        <v>16</v>
      </c>
      <c r="I6" s="4">
        <v>83</v>
      </c>
      <c r="J6" s="4">
        <v>46</v>
      </c>
      <c r="K6" s="4">
        <v>14</v>
      </c>
      <c r="L6" s="4">
        <v>68</v>
      </c>
      <c r="M6" s="4">
        <v>70</v>
      </c>
      <c r="N6" s="2" t="s">
        <v>25</v>
      </c>
      <c r="O6" s="24">
        <v>69</v>
      </c>
      <c r="P6" s="30">
        <f t="shared" si="0"/>
        <v>56.53012048192771</v>
      </c>
      <c r="Q6" s="24">
        <v>4692</v>
      </c>
      <c r="R6" s="5">
        <v>0.93149999999999999</v>
      </c>
      <c r="S6" s="24">
        <v>64.27</v>
      </c>
      <c r="T6" s="4">
        <v>0</v>
      </c>
      <c r="U6" s="2" t="s">
        <v>26</v>
      </c>
      <c r="V6" s="2" t="s">
        <v>27</v>
      </c>
    </row>
    <row r="7" spans="1:22">
      <c r="A7" s="2" t="s">
        <v>21</v>
      </c>
      <c r="B7" s="2" t="s">
        <v>22</v>
      </c>
      <c r="C7" s="2" t="s">
        <v>23</v>
      </c>
      <c r="D7" s="4">
        <v>73</v>
      </c>
      <c r="E7" s="4">
        <v>117</v>
      </c>
      <c r="F7" s="2" t="s">
        <v>207</v>
      </c>
      <c r="G7" s="4">
        <v>49</v>
      </c>
      <c r="H7" s="4">
        <v>59</v>
      </c>
      <c r="I7" s="4">
        <v>73</v>
      </c>
      <c r="J7" s="4">
        <v>46</v>
      </c>
      <c r="K7" s="4">
        <v>3</v>
      </c>
      <c r="L7" s="4">
        <v>41</v>
      </c>
      <c r="M7" s="4">
        <v>68</v>
      </c>
      <c r="N7" s="2" t="s">
        <v>25</v>
      </c>
      <c r="O7" s="24">
        <v>68</v>
      </c>
      <c r="P7" s="30">
        <f t="shared" si="0"/>
        <v>38.19178082191781</v>
      </c>
      <c r="Q7" s="24">
        <v>2788</v>
      </c>
      <c r="R7" s="5">
        <v>0.56159999999999999</v>
      </c>
      <c r="S7" s="24">
        <v>38.19</v>
      </c>
      <c r="T7" s="4">
        <v>0</v>
      </c>
      <c r="U7" s="2" t="s">
        <v>26</v>
      </c>
      <c r="V7" s="2" t="s">
        <v>27</v>
      </c>
    </row>
    <row r="8" spans="1:22">
      <c r="A8" s="2" t="s">
        <v>21</v>
      </c>
      <c r="B8" s="2" t="s">
        <v>22</v>
      </c>
      <c r="C8" s="2" t="s">
        <v>23</v>
      </c>
      <c r="D8" s="4">
        <v>73</v>
      </c>
      <c r="E8" s="4">
        <v>117</v>
      </c>
      <c r="F8" s="2" t="s">
        <v>206</v>
      </c>
      <c r="G8" s="4">
        <v>98</v>
      </c>
      <c r="H8" s="4">
        <v>39</v>
      </c>
      <c r="I8" s="4">
        <v>132</v>
      </c>
      <c r="J8" s="4">
        <v>93</v>
      </c>
      <c r="K8" s="4">
        <v>5</v>
      </c>
      <c r="L8" s="4">
        <v>53</v>
      </c>
      <c r="M8" s="4">
        <v>67</v>
      </c>
      <c r="N8" s="2" t="s">
        <v>25</v>
      </c>
      <c r="O8" s="24">
        <v>74</v>
      </c>
      <c r="P8" s="30">
        <f t="shared" si="0"/>
        <v>29.712121212121211</v>
      </c>
      <c r="Q8" s="24">
        <v>3922</v>
      </c>
      <c r="R8" s="5">
        <v>0.72599999999999998</v>
      </c>
      <c r="S8" s="24">
        <v>53.73</v>
      </c>
      <c r="T8" s="4">
        <v>0</v>
      </c>
      <c r="U8" s="2" t="s">
        <v>26</v>
      </c>
      <c r="V8" s="2" t="s">
        <v>27</v>
      </c>
    </row>
    <row r="9" spans="1:22">
      <c r="A9" s="2" t="s">
        <v>21</v>
      </c>
      <c r="B9" s="2" t="s">
        <v>22</v>
      </c>
      <c r="C9" s="2" t="s">
        <v>23</v>
      </c>
      <c r="D9" s="4">
        <v>73</v>
      </c>
      <c r="E9" s="4">
        <v>117</v>
      </c>
      <c r="F9" s="2" t="s">
        <v>205</v>
      </c>
      <c r="G9" s="4">
        <v>20</v>
      </c>
      <c r="H9" s="4">
        <v>115</v>
      </c>
      <c r="I9" s="4">
        <v>37</v>
      </c>
      <c r="J9" s="4">
        <v>18</v>
      </c>
      <c r="K9" s="4">
        <v>2</v>
      </c>
      <c r="L9" s="4">
        <v>24</v>
      </c>
      <c r="M9" s="4">
        <v>65</v>
      </c>
      <c r="N9" s="2" t="s">
        <v>25</v>
      </c>
      <c r="O9" s="24">
        <v>61</v>
      </c>
      <c r="P9" s="30">
        <f t="shared" si="0"/>
        <v>39.567567567567565</v>
      </c>
      <c r="Q9" s="24">
        <v>1464</v>
      </c>
      <c r="R9" s="5">
        <v>0.32879999999999998</v>
      </c>
      <c r="S9" s="24">
        <v>20.05</v>
      </c>
      <c r="T9" s="4">
        <v>0</v>
      </c>
      <c r="U9" s="2" t="s">
        <v>26</v>
      </c>
      <c r="V9" s="2" t="s">
        <v>27</v>
      </c>
    </row>
    <row r="10" spans="1:22">
      <c r="A10" s="2" t="s">
        <v>21</v>
      </c>
      <c r="B10" s="2" t="s">
        <v>22</v>
      </c>
      <c r="C10" s="2" t="s">
        <v>23</v>
      </c>
      <c r="D10" s="4">
        <v>73</v>
      </c>
      <c r="E10" s="4">
        <v>117</v>
      </c>
      <c r="F10" s="2" t="s">
        <v>204</v>
      </c>
      <c r="G10" s="4">
        <v>23</v>
      </c>
      <c r="H10" s="4">
        <v>14</v>
      </c>
      <c r="I10" s="4">
        <v>42</v>
      </c>
      <c r="J10" s="4">
        <v>21</v>
      </c>
      <c r="K10" s="4">
        <v>2</v>
      </c>
      <c r="L10" s="4">
        <v>33</v>
      </c>
      <c r="M10" s="4">
        <v>67</v>
      </c>
      <c r="N10" s="2" t="s">
        <v>25</v>
      </c>
      <c r="O10" s="24">
        <v>65.81</v>
      </c>
      <c r="P10" s="30">
        <f t="shared" si="0"/>
        <v>51.707857142857144</v>
      </c>
      <c r="Q10" s="24">
        <v>2171.73</v>
      </c>
      <c r="R10" s="5">
        <v>0.4521</v>
      </c>
      <c r="S10" s="24">
        <v>29.75</v>
      </c>
      <c r="T10" s="4">
        <v>0</v>
      </c>
      <c r="U10" s="2" t="s">
        <v>26</v>
      </c>
      <c r="V10" s="2" t="s">
        <v>27</v>
      </c>
    </row>
    <row r="11" spans="1:22">
      <c r="A11" s="2" t="s">
        <v>21</v>
      </c>
      <c r="B11" s="2" t="s">
        <v>22</v>
      </c>
      <c r="C11" s="2" t="s">
        <v>23</v>
      </c>
      <c r="D11" s="4">
        <v>73</v>
      </c>
      <c r="E11" s="4">
        <v>117</v>
      </c>
      <c r="F11" s="2" t="s">
        <v>203</v>
      </c>
      <c r="G11" s="4">
        <v>29</v>
      </c>
      <c r="H11" s="4">
        <v>15</v>
      </c>
      <c r="I11" s="4">
        <v>54</v>
      </c>
      <c r="J11" s="4">
        <v>24</v>
      </c>
      <c r="K11" s="4">
        <v>5</v>
      </c>
      <c r="L11" s="4">
        <v>46</v>
      </c>
      <c r="M11" s="4">
        <v>68</v>
      </c>
      <c r="N11" s="2" t="s">
        <v>25</v>
      </c>
      <c r="O11" s="24">
        <v>66</v>
      </c>
      <c r="P11" s="30">
        <f t="shared" si="0"/>
        <v>56.222222222222221</v>
      </c>
      <c r="Q11" s="24">
        <v>3036</v>
      </c>
      <c r="R11" s="5">
        <v>0.63009999999999999</v>
      </c>
      <c r="S11" s="24">
        <v>41.59</v>
      </c>
      <c r="T11" s="4">
        <v>0</v>
      </c>
      <c r="U11" s="2" t="s">
        <v>26</v>
      </c>
      <c r="V11" s="2" t="s">
        <v>27</v>
      </c>
    </row>
    <row r="12" spans="1:22">
      <c r="A12" s="2" t="s">
        <v>21</v>
      </c>
      <c r="B12" s="2" t="s">
        <v>22</v>
      </c>
      <c r="C12" s="2" t="s">
        <v>23</v>
      </c>
      <c r="D12" s="4">
        <v>73</v>
      </c>
      <c r="E12" s="4">
        <v>117</v>
      </c>
      <c r="F12" s="2" t="s">
        <v>202</v>
      </c>
      <c r="G12" s="4">
        <v>47</v>
      </c>
      <c r="H12" s="4">
        <v>28</v>
      </c>
      <c r="I12" s="4">
        <v>71</v>
      </c>
      <c r="J12" s="4">
        <v>45</v>
      </c>
      <c r="K12" s="4">
        <v>2</v>
      </c>
      <c r="L12" s="4">
        <v>58</v>
      </c>
      <c r="M12" s="4">
        <v>67</v>
      </c>
      <c r="N12" s="2" t="s">
        <v>25</v>
      </c>
      <c r="O12" s="24">
        <v>64.92</v>
      </c>
      <c r="P12" s="30">
        <f t="shared" si="0"/>
        <v>53.033239436619724</v>
      </c>
      <c r="Q12" s="24">
        <v>3765.36</v>
      </c>
      <c r="R12" s="5">
        <v>0.79449999999999998</v>
      </c>
      <c r="S12" s="24">
        <v>51.58</v>
      </c>
      <c r="T12" s="4">
        <v>0</v>
      </c>
      <c r="U12" s="2" t="s">
        <v>26</v>
      </c>
      <c r="V12" s="2" t="s">
        <v>27</v>
      </c>
    </row>
    <row r="13" spans="1:22">
      <c r="A13" s="2" t="s">
        <v>21</v>
      </c>
      <c r="B13" s="2" t="s">
        <v>22</v>
      </c>
      <c r="C13" s="2" t="s">
        <v>23</v>
      </c>
      <c r="D13" s="4">
        <v>73</v>
      </c>
      <c r="E13" s="4">
        <v>117</v>
      </c>
      <c r="F13" s="2" t="s">
        <v>201</v>
      </c>
      <c r="G13" s="4">
        <v>50</v>
      </c>
      <c r="H13" s="4">
        <v>34</v>
      </c>
      <c r="I13" s="4">
        <v>83</v>
      </c>
      <c r="J13" s="4">
        <v>44</v>
      </c>
      <c r="K13" s="4">
        <v>6</v>
      </c>
      <c r="L13" s="4">
        <v>58</v>
      </c>
      <c r="M13" s="4">
        <v>65</v>
      </c>
      <c r="N13" s="2" t="s">
        <v>25</v>
      </c>
      <c r="O13" s="24">
        <v>65.59</v>
      </c>
      <c r="P13" s="30">
        <f t="shared" si="0"/>
        <v>45.833975903614459</v>
      </c>
      <c r="Q13" s="24">
        <v>3804.22</v>
      </c>
      <c r="R13" s="5">
        <v>0.79449999999999998</v>
      </c>
      <c r="S13" s="24">
        <v>52.11</v>
      </c>
      <c r="T13" s="4">
        <v>0</v>
      </c>
      <c r="U13" s="2" t="s">
        <v>26</v>
      </c>
      <c r="V13" s="2" t="s">
        <v>27</v>
      </c>
    </row>
    <row r="14" spans="1:22">
      <c r="A14" s="2" t="s">
        <v>21</v>
      </c>
      <c r="B14" s="2" t="s">
        <v>22</v>
      </c>
      <c r="C14" s="2" t="s">
        <v>23</v>
      </c>
      <c r="D14" s="4">
        <v>73</v>
      </c>
      <c r="E14" s="4">
        <v>117</v>
      </c>
      <c r="F14" s="2" t="s">
        <v>200</v>
      </c>
      <c r="G14" s="4">
        <v>69</v>
      </c>
      <c r="H14" s="4">
        <v>47</v>
      </c>
      <c r="I14" s="4">
        <v>98</v>
      </c>
      <c r="J14" s="4">
        <v>55</v>
      </c>
      <c r="K14" s="4">
        <v>14</v>
      </c>
      <c r="L14" s="4">
        <v>51</v>
      </c>
      <c r="M14" s="4">
        <v>64</v>
      </c>
      <c r="N14" s="2" t="s">
        <v>25</v>
      </c>
      <c r="O14" s="24">
        <v>69.66</v>
      </c>
      <c r="P14" s="30">
        <f t="shared" si="0"/>
        <v>36.251632653061222</v>
      </c>
      <c r="Q14" s="24">
        <v>3552.66</v>
      </c>
      <c r="R14" s="5">
        <v>0.6986</v>
      </c>
      <c r="S14" s="24">
        <v>48.67</v>
      </c>
      <c r="T14" s="4">
        <v>0</v>
      </c>
      <c r="U14" s="2" t="s">
        <v>26</v>
      </c>
      <c r="V14" s="2" t="s">
        <v>27</v>
      </c>
    </row>
    <row r="15" spans="1:22">
      <c r="A15" s="2" t="s">
        <v>21</v>
      </c>
      <c r="B15" s="2" t="s">
        <v>22</v>
      </c>
      <c r="C15" s="2" t="s">
        <v>23</v>
      </c>
      <c r="D15" s="4">
        <v>73</v>
      </c>
      <c r="E15" s="4">
        <v>117</v>
      </c>
      <c r="F15" s="2" t="s">
        <v>199</v>
      </c>
      <c r="G15" s="4">
        <v>88</v>
      </c>
      <c r="H15" s="4">
        <v>30</v>
      </c>
      <c r="I15" s="4">
        <v>137</v>
      </c>
      <c r="J15" s="4">
        <v>85</v>
      </c>
      <c r="K15" s="4">
        <v>3</v>
      </c>
      <c r="L15" s="4">
        <v>53</v>
      </c>
      <c r="M15" s="4">
        <v>63</v>
      </c>
      <c r="N15" s="2" t="s">
        <v>25</v>
      </c>
      <c r="O15" s="24">
        <v>78.400000000000006</v>
      </c>
      <c r="P15" s="30">
        <f t="shared" si="0"/>
        <v>30.329927007299268</v>
      </c>
      <c r="Q15" s="24">
        <v>4155.2</v>
      </c>
      <c r="R15" s="5">
        <v>0.72599999999999998</v>
      </c>
      <c r="S15" s="24">
        <v>56.92</v>
      </c>
      <c r="T15" s="4">
        <v>0</v>
      </c>
      <c r="U15" s="2" t="s">
        <v>26</v>
      </c>
      <c r="V15" s="2" t="s">
        <v>27</v>
      </c>
    </row>
    <row r="16" spans="1:22">
      <c r="A16" s="2" t="s">
        <v>21</v>
      </c>
      <c r="B16" s="2" t="s">
        <v>22</v>
      </c>
      <c r="C16" s="2" t="s">
        <v>23</v>
      </c>
      <c r="D16" s="4">
        <v>73</v>
      </c>
      <c r="E16" s="4">
        <v>117</v>
      </c>
      <c r="F16" s="2" t="s">
        <v>198</v>
      </c>
      <c r="G16" s="4">
        <v>34</v>
      </c>
      <c r="H16" s="4">
        <v>52</v>
      </c>
      <c r="I16" s="4">
        <v>51</v>
      </c>
      <c r="J16" s="4">
        <v>30</v>
      </c>
      <c r="K16" s="4">
        <v>4</v>
      </c>
      <c r="L16" s="4">
        <v>32</v>
      </c>
      <c r="M16" s="4">
        <v>69</v>
      </c>
      <c r="N16" s="2" t="s">
        <v>25</v>
      </c>
      <c r="O16" s="24">
        <v>65.05</v>
      </c>
      <c r="P16" s="30">
        <f t="shared" si="0"/>
        <v>40.815686274509801</v>
      </c>
      <c r="Q16" s="24">
        <v>2081.6</v>
      </c>
      <c r="R16" s="5">
        <v>0.43840000000000001</v>
      </c>
      <c r="S16" s="24">
        <v>28.52</v>
      </c>
      <c r="T16" s="4">
        <v>0</v>
      </c>
      <c r="U16" s="2" t="s">
        <v>26</v>
      </c>
      <c r="V16" s="2" t="s">
        <v>27</v>
      </c>
    </row>
    <row r="17" spans="1:22">
      <c r="A17" s="2" t="s">
        <v>21</v>
      </c>
      <c r="B17" s="2" t="s">
        <v>22</v>
      </c>
      <c r="C17" s="2" t="s">
        <v>23</v>
      </c>
      <c r="D17" s="4">
        <v>73</v>
      </c>
      <c r="E17" s="4">
        <v>117</v>
      </c>
      <c r="F17" s="2" t="s">
        <v>197</v>
      </c>
      <c r="G17" s="4">
        <v>34</v>
      </c>
      <c r="H17" s="4">
        <v>22</v>
      </c>
      <c r="I17" s="4">
        <v>53</v>
      </c>
      <c r="J17" s="4">
        <v>27</v>
      </c>
      <c r="K17" s="4">
        <v>7</v>
      </c>
      <c r="L17" s="4">
        <v>40</v>
      </c>
      <c r="M17" s="4">
        <v>70</v>
      </c>
      <c r="N17" s="2" t="s">
        <v>25</v>
      </c>
      <c r="O17" s="24">
        <v>63.74</v>
      </c>
      <c r="P17" s="30">
        <f t="shared" si="0"/>
        <v>48.10566037735849</v>
      </c>
      <c r="Q17" s="24">
        <v>2549.6</v>
      </c>
      <c r="R17" s="5">
        <v>0.54790000000000005</v>
      </c>
      <c r="S17" s="24">
        <v>34.93</v>
      </c>
      <c r="T17" s="4">
        <v>0</v>
      </c>
      <c r="U17" s="2" t="s">
        <v>26</v>
      </c>
      <c r="V17" s="2" t="s">
        <v>27</v>
      </c>
    </row>
    <row r="18" spans="1:22">
      <c r="A18" s="2" t="s">
        <v>21</v>
      </c>
      <c r="B18" s="2" t="s">
        <v>22</v>
      </c>
      <c r="C18" s="2" t="s">
        <v>23</v>
      </c>
      <c r="D18" s="4">
        <v>73</v>
      </c>
      <c r="E18" s="4">
        <v>117</v>
      </c>
      <c r="F18" s="2" t="s">
        <v>196</v>
      </c>
      <c r="G18" s="4">
        <v>38</v>
      </c>
      <c r="H18" s="4">
        <v>21</v>
      </c>
      <c r="I18" s="4">
        <v>63</v>
      </c>
      <c r="J18" s="4">
        <v>36</v>
      </c>
      <c r="K18" s="4">
        <v>2</v>
      </c>
      <c r="L18" s="4">
        <v>49</v>
      </c>
      <c r="M18" s="4">
        <v>69</v>
      </c>
      <c r="N18" s="2" t="s">
        <v>25</v>
      </c>
      <c r="O18" s="24">
        <v>61.46</v>
      </c>
      <c r="P18" s="30">
        <f t="shared" si="0"/>
        <v>47.80222222222222</v>
      </c>
      <c r="Q18" s="24">
        <v>3011.54</v>
      </c>
      <c r="R18" s="5">
        <v>0.67120000000000002</v>
      </c>
      <c r="S18" s="24">
        <v>41.25</v>
      </c>
      <c r="T18" s="4">
        <v>0</v>
      </c>
      <c r="U18" s="2" t="s">
        <v>26</v>
      </c>
      <c r="V18" s="2" t="s">
        <v>27</v>
      </c>
    </row>
    <row r="19" spans="1:22">
      <c r="A19" s="2" t="s">
        <v>21</v>
      </c>
      <c r="B19" s="2" t="s">
        <v>22</v>
      </c>
      <c r="C19" s="2" t="s">
        <v>23</v>
      </c>
      <c r="D19" s="4">
        <v>73</v>
      </c>
      <c r="E19" s="4">
        <v>117</v>
      </c>
      <c r="F19" s="2" t="s">
        <v>195</v>
      </c>
      <c r="G19" s="4">
        <v>38</v>
      </c>
      <c r="H19" s="4">
        <v>23</v>
      </c>
      <c r="I19" s="4">
        <v>74</v>
      </c>
      <c r="J19" s="4">
        <v>38</v>
      </c>
      <c r="K19" s="4">
        <v>0</v>
      </c>
      <c r="L19" s="4">
        <v>57</v>
      </c>
      <c r="M19" s="4">
        <v>70</v>
      </c>
      <c r="N19" s="2" t="s">
        <v>25</v>
      </c>
      <c r="O19" s="24">
        <v>61.31</v>
      </c>
      <c r="P19" s="30">
        <f t="shared" si="0"/>
        <v>47.225270270270272</v>
      </c>
      <c r="Q19" s="24">
        <v>3494.67</v>
      </c>
      <c r="R19" s="5">
        <v>0.78080000000000005</v>
      </c>
      <c r="S19" s="24">
        <v>47.87</v>
      </c>
      <c r="T19" s="4">
        <v>0</v>
      </c>
      <c r="U19" s="2" t="s">
        <v>26</v>
      </c>
      <c r="V19" s="2" t="s">
        <v>27</v>
      </c>
    </row>
    <row r="20" spans="1:22">
      <c r="A20" s="2" t="s">
        <v>21</v>
      </c>
      <c r="B20" s="2" t="s">
        <v>22</v>
      </c>
      <c r="C20" s="2" t="s">
        <v>23</v>
      </c>
      <c r="D20" s="4">
        <v>73</v>
      </c>
      <c r="E20" s="4">
        <v>117</v>
      </c>
      <c r="F20" s="2" t="s">
        <v>194</v>
      </c>
      <c r="G20" s="4">
        <v>45</v>
      </c>
      <c r="H20" s="4">
        <v>28</v>
      </c>
      <c r="I20" s="4">
        <v>91</v>
      </c>
      <c r="J20" s="4">
        <v>38</v>
      </c>
      <c r="K20" s="4">
        <v>7</v>
      </c>
      <c r="L20" s="4">
        <v>70</v>
      </c>
      <c r="M20" s="4">
        <v>71</v>
      </c>
      <c r="N20" s="2" t="s">
        <v>25</v>
      </c>
      <c r="O20" s="24">
        <v>64.930000000000007</v>
      </c>
      <c r="P20" s="30">
        <f t="shared" si="0"/>
        <v>49.946153846153848</v>
      </c>
      <c r="Q20" s="24">
        <v>4545.1000000000004</v>
      </c>
      <c r="R20" s="5">
        <v>0.95889999999999997</v>
      </c>
      <c r="S20" s="24">
        <v>62.26</v>
      </c>
      <c r="T20" s="4">
        <v>0</v>
      </c>
      <c r="U20" s="2" t="s">
        <v>26</v>
      </c>
      <c r="V20" s="2" t="s">
        <v>27</v>
      </c>
    </row>
    <row r="21" spans="1:22">
      <c r="A21" s="2" t="s">
        <v>21</v>
      </c>
      <c r="B21" s="2" t="s">
        <v>22</v>
      </c>
      <c r="C21" s="2" t="s">
        <v>23</v>
      </c>
      <c r="D21" s="4">
        <v>73</v>
      </c>
      <c r="E21" s="4">
        <v>117</v>
      </c>
      <c r="F21" s="2" t="s">
        <v>193</v>
      </c>
      <c r="G21" s="4">
        <v>69</v>
      </c>
      <c r="H21" s="4">
        <v>61</v>
      </c>
      <c r="I21" s="4">
        <v>99</v>
      </c>
      <c r="J21" s="4">
        <v>64</v>
      </c>
      <c r="K21" s="4">
        <v>5</v>
      </c>
      <c r="L21" s="4">
        <v>47</v>
      </c>
      <c r="M21" s="4">
        <v>66</v>
      </c>
      <c r="N21" s="2" t="s">
        <v>25</v>
      </c>
      <c r="O21" s="24">
        <v>74.849999999999994</v>
      </c>
      <c r="P21" s="30">
        <f t="shared" si="0"/>
        <v>35.534848484848482</v>
      </c>
      <c r="Q21" s="24">
        <v>3517.95</v>
      </c>
      <c r="R21" s="5">
        <v>0.64380000000000004</v>
      </c>
      <c r="S21" s="24">
        <v>48.19</v>
      </c>
      <c r="T21" s="4">
        <v>0</v>
      </c>
      <c r="U21" s="2" t="s">
        <v>26</v>
      </c>
      <c r="V21" s="2" t="s">
        <v>27</v>
      </c>
    </row>
    <row r="22" spans="1:22">
      <c r="A22" s="2" t="s">
        <v>21</v>
      </c>
      <c r="B22" s="2" t="s">
        <v>22</v>
      </c>
      <c r="C22" s="2" t="s">
        <v>23</v>
      </c>
      <c r="D22" s="4">
        <v>73</v>
      </c>
      <c r="E22" s="4">
        <v>117</v>
      </c>
      <c r="F22" s="2" t="s">
        <v>192</v>
      </c>
      <c r="G22" s="4">
        <v>57</v>
      </c>
      <c r="H22" s="4">
        <v>40</v>
      </c>
      <c r="I22" s="4">
        <v>116</v>
      </c>
      <c r="J22" s="4">
        <v>57</v>
      </c>
      <c r="K22" s="4">
        <v>0</v>
      </c>
      <c r="L22" s="4">
        <v>49</v>
      </c>
      <c r="M22" s="4">
        <v>70</v>
      </c>
      <c r="N22" s="2" t="s">
        <v>25</v>
      </c>
      <c r="O22" s="24">
        <v>76.16</v>
      </c>
      <c r="P22" s="30">
        <f t="shared" si="0"/>
        <v>32.171034482758621</v>
      </c>
      <c r="Q22" s="24">
        <v>3731.84</v>
      </c>
      <c r="R22" s="5">
        <v>0.67120000000000002</v>
      </c>
      <c r="S22" s="24">
        <v>51.12</v>
      </c>
      <c r="T22" s="4">
        <v>0</v>
      </c>
      <c r="U22" s="2" t="s">
        <v>26</v>
      </c>
      <c r="V22" s="2" t="s">
        <v>27</v>
      </c>
    </row>
    <row r="23" spans="1:22">
      <c r="A23" s="2" t="s">
        <v>21</v>
      </c>
      <c r="B23" s="2" t="s">
        <v>22</v>
      </c>
      <c r="C23" s="2" t="s">
        <v>23</v>
      </c>
      <c r="D23" s="4">
        <v>73</v>
      </c>
      <c r="E23" s="4">
        <v>117</v>
      </c>
      <c r="F23" s="2" t="s">
        <v>191</v>
      </c>
      <c r="G23" s="4">
        <v>33</v>
      </c>
      <c r="H23" s="4">
        <v>46</v>
      </c>
      <c r="I23" s="4">
        <v>42</v>
      </c>
      <c r="J23" s="4">
        <v>24</v>
      </c>
      <c r="K23" s="4">
        <v>9</v>
      </c>
      <c r="L23" s="4">
        <v>28</v>
      </c>
      <c r="M23" s="4">
        <v>71</v>
      </c>
      <c r="N23" s="2" t="s">
        <v>25</v>
      </c>
      <c r="O23" s="24">
        <v>76.56</v>
      </c>
      <c r="P23" s="30">
        <f t="shared" si="0"/>
        <v>51.04</v>
      </c>
      <c r="Q23" s="24">
        <v>2143.6799999999998</v>
      </c>
      <c r="R23" s="5">
        <v>0.3836</v>
      </c>
      <c r="S23" s="24">
        <v>29.37</v>
      </c>
      <c r="T23" s="4">
        <v>0</v>
      </c>
      <c r="U23" s="2" t="s">
        <v>26</v>
      </c>
      <c r="V23" s="2" t="s">
        <v>27</v>
      </c>
    </row>
    <row r="24" spans="1:22">
      <c r="A24" s="2" t="s">
        <v>21</v>
      </c>
      <c r="B24" s="2" t="s">
        <v>22</v>
      </c>
      <c r="C24" s="2" t="s">
        <v>23</v>
      </c>
      <c r="D24" s="4">
        <v>73</v>
      </c>
      <c r="E24" s="4">
        <v>117</v>
      </c>
      <c r="F24" s="2" t="s">
        <v>190</v>
      </c>
      <c r="G24" s="4">
        <v>20</v>
      </c>
      <c r="H24" s="4">
        <v>27</v>
      </c>
      <c r="I24" s="4">
        <v>35</v>
      </c>
      <c r="J24" s="4">
        <v>16</v>
      </c>
      <c r="K24" s="4">
        <v>4</v>
      </c>
      <c r="L24" s="4">
        <v>29</v>
      </c>
      <c r="M24" s="4">
        <v>71</v>
      </c>
      <c r="N24" s="2" t="s">
        <v>25</v>
      </c>
      <c r="O24" s="24">
        <v>62.26</v>
      </c>
      <c r="P24" s="30">
        <f t="shared" si="0"/>
        <v>51.586857142857141</v>
      </c>
      <c r="Q24" s="24">
        <v>1805.54</v>
      </c>
      <c r="R24" s="5">
        <v>0.39729999999999999</v>
      </c>
      <c r="S24" s="24">
        <v>24.73</v>
      </c>
      <c r="T24" s="4">
        <v>0</v>
      </c>
      <c r="U24" s="2" t="s">
        <v>26</v>
      </c>
      <c r="V24" s="2" t="s">
        <v>27</v>
      </c>
    </row>
    <row r="25" spans="1:22">
      <c r="A25" s="2" t="s">
        <v>21</v>
      </c>
      <c r="B25" s="2" t="s">
        <v>22</v>
      </c>
      <c r="C25" s="2" t="s">
        <v>23</v>
      </c>
      <c r="D25" s="4">
        <v>73</v>
      </c>
      <c r="E25" s="4">
        <v>117</v>
      </c>
      <c r="F25" s="2" t="s">
        <v>189</v>
      </c>
      <c r="G25" s="4">
        <v>47</v>
      </c>
      <c r="H25" s="4">
        <v>19</v>
      </c>
      <c r="I25" s="4">
        <v>63</v>
      </c>
      <c r="J25" s="4">
        <v>37</v>
      </c>
      <c r="K25" s="4">
        <v>10</v>
      </c>
      <c r="L25" s="4">
        <v>53</v>
      </c>
      <c r="M25" s="4">
        <v>70</v>
      </c>
      <c r="N25" s="2" t="s">
        <v>25</v>
      </c>
      <c r="O25" s="24">
        <v>64.5</v>
      </c>
      <c r="P25" s="30">
        <f t="shared" si="0"/>
        <v>54.261904761904759</v>
      </c>
      <c r="Q25" s="24">
        <v>3418.5</v>
      </c>
      <c r="R25" s="5">
        <v>0.72599999999999998</v>
      </c>
      <c r="S25" s="24">
        <v>46.83</v>
      </c>
      <c r="T25" s="4">
        <v>0</v>
      </c>
      <c r="U25" s="2" t="s">
        <v>26</v>
      </c>
      <c r="V25" s="2" t="s">
        <v>27</v>
      </c>
    </row>
    <row r="26" spans="1:22">
      <c r="A26" s="2" t="s">
        <v>21</v>
      </c>
      <c r="B26" s="2" t="s">
        <v>22</v>
      </c>
      <c r="C26" s="2" t="s">
        <v>23</v>
      </c>
      <c r="D26" s="4">
        <v>73</v>
      </c>
      <c r="E26" s="4">
        <v>117</v>
      </c>
      <c r="F26" s="2" t="s">
        <v>188</v>
      </c>
      <c r="G26" s="4">
        <v>25</v>
      </c>
      <c r="H26" s="4">
        <v>28</v>
      </c>
      <c r="I26" s="4">
        <v>58</v>
      </c>
      <c r="J26" s="4">
        <v>24</v>
      </c>
      <c r="K26" s="4">
        <v>1</v>
      </c>
      <c r="L26" s="4">
        <v>49</v>
      </c>
      <c r="M26" s="4">
        <v>70</v>
      </c>
      <c r="N26" s="2" t="s">
        <v>25</v>
      </c>
      <c r="O26" s="24">
        <v>68.3</v>
      </c>
      <c r="P26" s="30">
        <f t="shared" si="0"/>
        <v>57.701724137931031</v>
      </c>
      <c r="Q26" s="24">
        <v>3346.7</v>
      </c>
      <c r="R26" s="5">
        <v>0.67120000000000002</v>
      </c>
      <c r="S26" s="24">
        <v>45.85</v>
      </c>
      <c r="T26" s="4">
        <v>0</v>
      </c>
      <c r="U26" s="2" t="s">
        <v>26</v>
      </c>
      <c r="V26" s="2" t="s">
        <v>27</v>
      </c>
    </row>
    <row r="27" spans="1:22">
      <c r="A27" s="2" t="s">
        <v>21</v>
      </c>
      <c r="B27" s="2" t="s">
        <v>22</v>
      </c>
      <c r="C27" s="2" t="s">
        <v>23</v>
      </c>
      <c r="D27" s="4">
        <v>73</v>
      </c>
      <c r="E27" s="4">
        <v>117</v>
      </c>
      <c r="F27" s="2" t="s">
        <v>187</v>
      </c>
      <c r="G27" s="4">
        <v>60</v>
      </c>
      <c r="H27" s="4">
        <v>28</v>
      </c>
      <c r="I27" s="4">
        <v>90</v>
      </c>
      <c r="J27" s="4">
        <v>54</v>
      </c>
      <c r="K27" s="4">
        <v>6</v>
      </c>
      <c r="L27" s="4">
        <v>64</v>
      </c>
      <c r="M27" s="4">
        <v>70</v>
      </c>
      <c r="N27" s="2" t="s">
        <v>25</v>
      </c>
      <c r="O27" s="24">
        <v>65.989999999999995</v>
      </c>
      <c r="P27" s="30">
        <f t="shared" si="0"/>
        <v>46.926222222222222</v>
      </c>
      <c r="Q27" s="24">
        <v>4223.3599999999997</v>
      </c>
      <c r="R27" s="5">
        <v>0.87670000000000003</v>
      </c>
      <c r="S27" s="24">
        <v>57.85</v>
      </c>
      <c r="T27" s="4">
        <v>0</v>
      </c>
      <c r="U27" s="2" t="s">
        <v>26</v>
      </c>
      <c r="V27" s="2" t="s">
        <v>27</v>
      </c>
    </row>
    <row r="28" spans="1:22">
      <c r="A28" s="2" t="s">
        <v>21</v>
      </c>
      <c r="B28" s="2" t="s">
        <v>22</v>
      </c>
      <c r="C28" s="2" t="s">
        <v>23</v>
      </c>
      <c r="D28" s="4">
        <v>73</v>
      </c>
      <c r="E28" s="4">
        <v>117</v>
      </c>
      <c r="F28" s="2" t="s">
        <v>186</v>
      </c>
      <c r="G28" s="4">
        <v>36</v>
      </c>
      <c r="H28" s="4">
        <v>55</v>
      </c>
      <c r="I28" s="4">
        <v>71</v>
      </c>
      <c r="J28" s="4">
        <v>27</v>
      </c>
      <c r="K28" s="4">
        <v>9</v>
      </c>
      <c r="L28" s="4">
        <v>43</v>
      </c>
      <c r="M28" s="4">
        <v>66</v>
      </c>
      <c r="N28" s="2" t="s">
        <v>25</v>
      </c>
      <c r="O28" s="24">
        <v>74.39</v>
      </c>
      <c r="P28" s="30">
        <f t="shared" si="0"/>
        <v>45.053098591549293</v>
      </c>
      <c r="Q28" s="24">
        <v>3198.77</v>
      </c>
      <c r="R28" s="5">
        <v>0.58899999999999997</v>
      </c>
      <c r="S28" s="24">
        <v>43.82</v>
      </c>
      <c r="T28" s="4">
        <v>0</v>
      </c>
      <c r="U28" s="2" t="s">
        <v>26</v>
      </c>
      <c r="V28" s="2" t="s">
        <v>27</v>
      </c>
    </row>
    <row r="29" spans="1:22">
      <c r="A29" s="2" t="s">
        <v>21</v>
      </c>
      <c r="B29" s="2" t="s">
        <v>22</v>
      </c>
      <c r="C29" s="2" t="s">
        <v>23</v>
      </c>
      <c r="D29" s="4">
        <v>73</v>
      </c>
      <c r="E29" s="4">
        <v>117</v>
      </c>
      <c r="F29" s="2" t="s">
        <v>185</v>
      </c>
      <c r="G29" s="4">
        <v>28</v>
      </c>
      <c r="H29" s="4">
        <v>43</v>
      </c>
      <c r="I29" s="4">
        <v>56</v>
      </c>
      <c r="J29" s="4">
        <v>27</v>
      </c>
      <c r="K29" s="4">
        <v>1</v>
      </c>
      <c r="L29" s="4">
        <v>29</v>
      </c>
      <c r="M29" s="4">
        <v>68</v>
      </c>
      <c r="N29" s="2" t="s">
        <v>25</v>
      </c>
      <c r="O29" s="24">
        <v>73.59</v>
      </c>
      <c r="P29" s="30">
        <f t="shared" si="0"/>
        <v>38.109107142857148</v>
      </c>
      <c r="Q29" s="24">
        <v>2134.11</v>
      </c>
      <c r="R29" s="5">
        <v>0.39729999999999999</v>
      </c>
      <c r="S29" s="24">
        <v>29.23</v>
      </c>
      <c r="T29" s="4">
        <v>0</v>
      </c>
      <c r="U29" s="2" t="s">
        <v>26</v>
      </c>
      <c r="V29" s="2" t="s">
        <v>27</v>
      </c>
    </row>
    <row r="30" spans="1:22">
      <c r="A30" s="2" t="s">
        <v>21</v>
      </c>
      <c r="B30" s="2" t="s">
        <v>22</v>
      </c>
      <c r="C30" s="2" t="s">
        <v>23</v>
      </c>
      <c r="D30" s="4">
        <v>73</v>
      </c>
      <c r="E30" s="4">
        <v>117</v>
      </c>
      <c r="F30" s="2" t="s">
        <v>184</v>
      </c>
      <c r="G30" s="4">
        <v>15</v>
      </c>
      <c r="H30" s="4">
        <v>45</v>
      </c>
      <c r="I30" s="4">
        <v>26</v>
      </c>
      <c r="J30" s="4">
        <v>6</v>
      </c>
      <c r="K30" s="4">
        <v>9</v>
      </c>
      <c r="L30" s="4">
        <v>19</v>
      </c>
      <c r="M30" s="4">
        <v>71</v>
      </c>
      <c r="N30" s="2" t="s">
        <v>25</v>
      </c>
      <c r="O30" s="24">
        <v>70.75</v>
      </c>
      <c r="P30" s="30">
        <f t="shared" si="0"/>
        <v>51.70192307692308</v>
      </c>
      <c r="Q30" s="24">
        <v>1344.25</v>
      </c>
      <c r="R30" s="5">
        <v>0.26029999999999998</v>
      </c>
      <c r="S30" s="24">
        <v>18.41</v>
      </c>
      <c r="T30" s="4">
        <v>0</v>
      </c>
      <c r="U30" s="2" t="s">
        <v>26</v>
      </c>
      <c r="V30" s="2" t="s">
        <v>27</v>
      </c>
    </row>
    <row r="31" spans="1:22">
      <c r="A31" s="2" t="s">
        <v>21</v>
      </c>
      <c r="B31" s="2" t="s">
        <v>22</v>
      </c>
      <c r="C31" s="2" t="s">
        <v>23</v>
      </c>
      <c r="D31" s="4">
        <v>73</v>
      </c>
      <c r="E31" s="4">
        <v>117</v>
      </c>
      <c r="F31" s="2" t="s">
        <v>183</v>
      </c>
      <c r="G31" s="4">
        <v>20</v>
      </c>
      <c r="H31" s="4">
        <v>15</v>
      </c>
      <c r="I31" s="4">
        <v>31</v>
      </c>
      <c r="J31" s="4">
        <v>20</v>
      </c>
      <c r="K31" s="4">
        <v>0</v>
      </c>
      <c r="L31" s="4">
        <v>25</v>
      </c>
      <c r="M31" s="4">
        <v>71</v>
      </c>
      <c r="N31" s="2" t="s">
        <v>25</v>
      </c>
      <c r="O31" s="24">
        <v>67.19</v>
      </c>
      <c r="P31" s="30">
        <f t="shared" si="0"/>
        <v>54.185483870967744</v>
      </c>
      <c r="Q31" s="24">
        <v>1679.75</v>
      </c>
      <c r="R31" s="5">
        <v>0.34250000000000003</v>
      </c>
      <c r="S31" s="24">
        <v>23.01</v>
      </c>
      <c r="T31" s="4">
        <v>0</v>
      </c>
      <c r="U31" s="2" t="s">
        <v>26</v>
      </c>
      <c r="V31" s="2" t="s">
        <v>27</v>
      </c>
    </row>
    <row r="32" spans="1:22" ht="15.75" thickBot="1">
      <c r="A32" s="53" t="s">
        <v>88</v>
      </c>
      <c r="B32" s="37"/>
      <c r="C32" s="37"/>
      <c r="D32" s="38">
        <f>SUM(D2:D31)</f>
        <v>2190</v>
      </c>
      <c r="E32" s="37"/>
      <c r="F32" s="37"/>
      <c r="G32" s="38">
        <f>SUM(G2:G31)</f>
        <v>1230</v>
      </c>
      <c r="H32" s="37"/>
      <c r="I32" s="38">
        <f>SUM(I2:I31)</f>
        <v>1994</v>
      </c>
      <c r="J32" s="38">
        <f>SUM(J2:J31)</f>
        <v>1084</v>
      </c>
      <c r="K32" s="38">
        <f>SUM(K2:K31)</f>
        <v>146</v>
      </c>
      <c r="L32" s="38">
        <f>SUM(L2:L31)</f>
        <v>1302</v>
      </c>
      <c r="M32" s="38">
        <f>SUM(M2:M31)</f>
        <v>2061</v>
      </c>
      <c r="N32" s="54" t="s">
        <v>25</v>
      </c>
      <c r="O32" s="40">
        <f>Q32/L32</f>
        <v>68.251251920122868</v>
      </c>
      <c r="P32" s="41">
        <f>Q32/I32</f>
        <v>44.565260782347032</v>
      </c>
      <c r="Q32" s="37">
        <f>SUM(Q2:Q31)</f>
        <v>88863.129999999976</v>
      </c>
      <c r="R32" s="55">
        <f>L32/M32</f>
        <v>0.63173216885007277</v>
      </c>
      <c r="S32" s="40">
        <f>Q32/M32</f>
        <v>43.116511402231914</v>
      </c>
      <c r="T32" s="37"/>
      <c r="U32" s="37"/>
      <c r="V32" s="43"/>
    </row>
    <row r="34" spans="6:7">
      <c r="F34" t="s">
        <v>249</v>
      </c>
      <c r="G34">
        <f>I32/G32</f>
        <v>1.6211382113821138</v>
      </c>
    </row>
  </sheetData>
  <autoFilter ref="A1:V31">
    <sortState ref="A2:U32">
      <sortCondition ref="F1:F3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4"/>
  <sheetViews>
    <sheetView topLeftCell="A31" zoomScale="102" zoomScaleNormal="102" workbookViewId="0">
      <selection activeCell="D67" sqref="D67"/>
    </sheetView>
  </sheetViews>
  <sheetFormatPr baseColWidth="10" defaultRowHeight="15"/>
  <sheetData>
    <row r="1" spans="1:21" ht="45">
      <c r="A1" s="16" t="s">
        <v>0</v>
      </c>
      <c r="B1" s="16" t="s">
        <v>1</v>
      </c>
      <c r="C1" s="20" t="s">
        <v>92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7" t="s">
        <v>11</v>
      </c>
      <c r="M1" s="17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20</v>
      </c>
    </row>
    <row r="2" spans="1:21">
      <c r="A2" s="2" t="s">
        <v>21</v>
      </c>
      <c r="B2" s="2" t="s">
        <v>22</v>
      </c>
      <c r="C2" s="2" t="s">
        <v>23</v>
      </c>
      <c r="D2" s="4">
        <v>73</v>
      </c>
      <c r="E2" s="4">
        <v>117</v>
      </c>
      <c r="F2" s="2" t="s">
        <v>83</v>
      </c>
      <c r="G2" s="4">
        <v>40</v>
      </c>
      <c r="H2" s="4">
        <v>40</v>
      </c>
      <c r="I2" s="4">
        <v>61</v>
      </c>
      <c r="J2" s="4">
        <v>49</v>
      </c>
      <c r="K2" s="4">
        <v>12</v>
      </c>
      <c r="L2" s="4">
        <v>48</v>
      </c>
      <c r="M2" s="4">
        <v>65</v>
      </c>
      <c r="N2" s="2" t="s">
        <v>25</v>
      </c>
      <c r="O2" s="2">
        <v>68</v>
      </c>
      <c r="P2" s="2">
        <v>3264</v>
      </c>
      <c r="Q2" s="5">
        <v>0.65749999999999997</v>
      </c>
      <c r="R2" s="2">
        <v>44.71</v>
      </c>
      <c r="S2" s="4">
        <v>0</v>
      </c>
      <c r="T2" s="2" t="s">
        <v>26</v>
      </c>
      <c r="U2" s="2" t="s">
        <v>27</v>
      </c>
    </row>
    <row r="3" spans="1:21">
      <c r="A3" s="2" t="s">
        <v>21</v>
      </c>
      <c r="B3" s="2" t="s">
        <v>22</v>
      </c>
      <c r="C3" s="2" t="s">
        <v>23</v>
      </c>
      <c r="D3" s="4">
        <v>73</v>
      </c>
      <c r="E3" s="4">
        <v>117</v>
      </c>
      <c r="F3" s="2" t="s">
        <v>84</v>
      </c>
      <c r="G3" s="4">
        <v>40</v>
      </c>
      <c r="H3" s="4">
        <v>43</v>
      </c>
      <c r="I3" s="4">
        <v>71</v>
      </c>
      <c r="J3" s="4">
        <v>68</v>
      </c>
      <c r="K3" s="4">
        <v>3</v>
      </c>
      <c r="L3" s="4">
        <v>62</v>
      </c>
      <c r="M3" s="4">
        <v>71</v>
      </c>
      <c r="N3" s="2" t="s">
        <v>25</v>
      </c>
      <c r="O3" s="2">
        <v>63</v>
      </c>
      <c r="P3" s="2">
        <v>3906</v>
      </c>
      <c r="Q3" s="5">
        <v>0.84930000000000005</v>
      </c>
      <c r="R3" s="2">
        <v>53.51</v>
      </c>
      <c r="S3" s="4">
        <v>0</v>
      </c>
      <c r="T3" s="2" t="s">
        <v>26</v>
      </c>
      <c r="U3" s="2" t="s">
        <v>27</v>
      </c>
    </row>
    <row r="4" spans="1:21">
      <c r="A4" s="2" t="s">
        <v>21</v>
      </c>
      <c r="B4" s="2" t="s">
        <v>22</v>
      </c>
      <c r="C4" s="2" t="s">
        <v>23</v>
      </c>
      <c r="D4" s="4">
        <v>73</v>
      </c>
      <c r="E4" s="4">
        <v>117</v>
      </c>
      <c r="F4" s="2" t="s">
        <v>85</v>
      </c>
      <c r="G4" s="4">
        <v>46</v>
      </c>
      <c r="H4" s="4">
        <v>25</v>
      </c>
      <c r="I4" s="4">
        <v>73</v>
      </c>
      <c r="J4" s="4">
        <v>61</v>
      </c>
      <c r="K4" s="4">
        <v>12</v>
      </c>
      <c r="L4" s="4">
        <v>68</v>
      </c>
      <c r="M4" s="4">
        <v>72</v>
      </c>
      <c r="N4" s="2" t="s">
        <v>25</v>
      </c>
      <c r="O4" s="2">
        <v>68</v>
      </c>
      <c r="P4" s="2">
        <v>4624</v>
      </c>
      <c r="Q4" s="5">
        <v>0.93149999999999999</v>
      </c>
      <c r="R4" s="2">
        <v>63.34</v>
      </c>
      <c r="S4" s="4">
        <v>0</v>
      </c>
      <c r="T4" s="2" t="s">
        <v>26</v>
      </c>
      <c r="U4" s="2" t="s">
        <v>27</v>
      </c>
    </row>
    <row r="5" spans="1:21">
      <c r="A5" s="2" t="s">
        <v>21</v>
      </c>
      <c r="B5" s="2" t="s">
        <v>22</v>
      </c>
      <c r="C5" s="2" t="s">
        <v>23</v>
      </c>
      <c r="D5" s="4">
        <v>73</v>
      </c>
      <c r="E5" s="4">
        <v>117</v>
      </c>
      <c r="F5" s="2" t="s">
        <v>86</v>
      </c>
      <c r="G5" s="4">
        <v>33</v>
      </c>
      <c r="H5" s="4">
        <v>26</v>
      </c>
      <c r="I5" s="4">
        <v>57</v>
      </c>
      <c r="J5" s="4">
        <v>54</v>
      </c>
      <c r="K5" s="4">
        <v>3</v>
      </c>
      <c r="L5" s="4">
        <v>50</v>
      </c>
      <c r="M5" s="4">
        <v>55</v>
      </c>
      <c r="N5" s="2" t="s">
        <v>25</v>
      </c>
      <c r="O5" s="2">
        <v>67</v>
      </c>
      <c r="P5" s="2">
        <v>3350</v>
      </c>
      <c r="Q5" s="5">
        <v>0.68489999999999995</v>
      </c>
      <c r="R5" s="2">
        <v>45.89</v>
      </c>
      <c r="S5" s="4">
        <v>0</v>
      </c>
      <c r="T5" s="2" t="s">
        <v>26</v>
      </c>
      <c r="U5" s="2" t="s">
        <v>27</v>
      </c>
    </row>
    <row r="6" spans="1:21">
      <c r="A6" s="2" t="s">
        <v>21</v>
      </c>
      <c r="B6" s="2" t="s">
        <v>22</v>
      </c>
      <c r="C6" s="2" t="s">
        <v>23</v>
      </c>
      <c r="D6" s="4">
        <v>73</v>
      </c>
      <c r="E6" s="4">
        <v>117</v>
      </c>
      <c r="F6" s="2" t="s">
        <v>87</v>
      </c>
      <c r="G6" s="4">
        <v>34</v>
      </c>
      <c r="H6" s="4">
        <v>11</v>
      </c>
      <c r="I6" s="4">
        <v>49</v>
      </c>
      <c r="J6" s="4">
        <v>41</v>
      </c>
      <c r="K6" s="4">
        <v>8</v>
      </c>
      <c r="L6" s="4">
        <v>43</v>
      </c>
      <c r="M6" s="4">
        <v>57</v>
      </c>
      <c r="N6" s="2" t="s">
        <v>25</v>
      </c>
      <c r="O6" s="2">
        <v>67</v>
      </c>
      <c r="P6" s="2">
        <v>2881</v>
      </c>
      <c r="Q6" s="5">
        <v>0.58899999999999997</v>
      </c>
      <c r="R6" s="2">
        <v>39.47</v>
      </c>
      <c r="S6" s="4">
        <v>0</v>
      </c>
      <c r="T6" s="2" t="s">
        <v>26</v>
      </c>
      <c r="U6" s="2" t="s">
        <v>27</v>
      </c>
    </row>
    <row r="7" spans="1:21">
      <c r="A7" s="2" t="s">
        <v>21</v>
      </c>
      <c r="B7" s="2" t="s">
        <v>22</v>
      </c>
      <c r="C7" s="2" t="s">
        <v>23</v>
      </c>
      <c r="D7" s="4">
        <v>73</v>
      </c>
      <c r="E7" s="4">
        <v>117</v>
      </c>
      <c r="F7" s="2" t="s">
        <v>24</v>
      </c>
      <c r="G7" s="4">
        <v>17</v>
      </c>
      <c r="H7" s="4">
        <v>49</v>
      </c>
      <c r="I7" s="4">
        <v>24</v>
      </c>
      <c r="J7" s="4">
        <v>14</v>
      </c>
      <c r="K7" s="4">
        <v>3</v>
      </c>
      <c r="L7" s="4">
        <v>21</v>
      </c>
      <c r="M7" s="4">
        <v>52</v>
      </c>
      <c r="N7" s="2" t="s">
        <v>25</v>
      </c>
      <c r="O7" s="2">
        <v>63.01</v>
      </c>
      <c r="P7" s="2">
        <v>1323.21</v>
      </c>
      <c r="Q7" s="5">
        <v>0.28770000000000001</v>
      </c>
      <c r="R7" s="2">
        <v>18.13</v>
      </c>
      <c r="S7" s="4">
        <v>0</v>
      </c>
      <c r="T7" s="2" t="s">
        <v>26</v>
      </c>
      <c r="U7" s="2" t="s">
        <v>27</v>
      </c>
    </row>
    <row r="8" spans="1:21">
      <c r="A8" s="2" t="s">
        <v>21</v>
      </c>
      <c r="B8" s="2" t="s">
        <v>22</v>
      </c>
      <c r="C8" s="2" t="s">
        <v>23</v>
      </c>
      <c r="D8" s="4">
        <v>73</v>
      </c>
      <c r="E8" s="4">
        <v>117</v>
      </c>
      <c r="F8" s="2" t="s">
        <v>28</v>
      </c>
      <c r="G8" s="4">
        <v>47</v>
      </c>
      <c r="H8" s="4">
        <v>30</v>
      </c>
      <c r="I8" s="4">
        <v>53</v>
      </c>
      <c r="J8" s="4">
        <v>36</v>
      </c>
      <c r="K8" s="4">
        <v>11</v>
      </c>
      <c r="L8" s="4">
        <v>27</v>
      </c>
      <c r="M8" s="4">
        <v>46</v>
      </c>
      <c r="N8" s="2" t="s">
        <v>25</v>
      </c>
      <c r="O8" s="2">
        <v>74.989999999999995</v>
      </c>
      <c r="P8" s="2">
        <v>2024.73</v>
      </c>
      <c r="Q8" s="5">
        <v>0.36990000000000001</v>
      </c>
      <c r="R8" s="2">
        <v>27.74</v>
      </c>
      <c r="S8" s="4">
        <v>0</v>
      </c>
      <c r="T8" s="2" t="s">
        <v>26</v>
      </c>
      <c r="U8" s="2" t="s">
        <v>27</v>
      </c>
    </row>
    <row r="9" spans="1:21">
      <c r="A9" s="2" t="s">
        <v>21</v>
      </c>
      <c r="B9" s="2" t="s">
        <v>22</v>
      </c>
      <c r="C9" s="2" t="s">
        <v>23</v>
      </c>
      <c r="D9" s="4">
        <v>73</v>
      </c>
      <c r="E9" s="4">
        <v>117</v>
      </c>
      <c r="F9" s="2" t="s">
        <v>29</v>
      </c>
      <c r="G9" s="4">
        <v>76</v>
      </c>
      <c r="H9" s="4">
        <v>33</v>
      </c>
      <c r="I9" s="4">
        <v>77</v>
      </c>
      <c r="J9" s="4">
        <v>63</v>
      </c>
      <c r="K9" s="4">
        <v>14</v>
      </c>
      <c r="L9" s="4">
        <v>36</v>
      </c>
      <c r="M9" s="4">
        <v>57</v>
      </c>
      <c r="N9" s="2" t="s">
        <v>25</v>
      </c>
      <c r="O9" s="2">
        <v>76</v>
      </c>
      <c r="P9" s="2">
        <v>2736</v>
      </c>
      <c r="Q9" s="5">
        <v>0.49320000000000003</v>
      </c>
      <c r="R9" s="2">
        <v>37.479999999999997</v>
      </c>
      <c r="S9" s="4">
        <v>0</v>
      </c>
      <c r="T9" s="2" t="s">
        <v>26</v>
      </c>
      <c r="U9" s="2" t="s">
        <v>27</v>
      </c>
    </row>
    <row r="10" spans="1:21">
      <c r="A10" s="2" t="s">
        <v>21</v>
      </c>
      <c r="B10" s="2" t="s">
        <v>22</v>
      </c>
      <c r="C10" s="2" t="s">
        <v>23</v>
      </c>
      <c r="D10" s="4">
        <v>73</v>
      </c>
      <c r="E10" s="4">
        <v>117</v>
      </c>
      <c r="F10" s="2" t="s">
        <v>30</v>
      </c>
      <c r="G10" s="4">
        <v>26</v>
      </c>
      <c r="H10" s="4">
        <v>36</v>
      </c>
      <c r="I10" s="4">
        <v>40</v>
      </c>
      <c r="J10" s="4">
        <v>22</v>
      </c>
      <c r="K10" s="4">
        <v>4</v>
      </c>
      <c r="L10" s="4">
        <v>33</v>
      </c>
      <c r="M10" s="4">
        <v>56</v>
      </c>
      <c r="N10" s="2" t="s">
        <v>25</v>
      </c>
      <c r="O10" s="2">
        <v>69.91</v>
      </c>
      <c r="P10" s="2">
        <v>2307.0300000000002</v>
      </c>
      <c r="Q10" s="5">
        <v>0.4521</v>
      </c>
      <c r="R10" s="2">
        <v>31.6</v>
      </c>
      <c r="S10" s="4">
        <v>0</v>
      </c>
      <c r="T10" s="2" t="s">
        <v>26</v>
      </c>
      <c r="U10" s="2" t="s">
        <v>27</v>
      </c>
    </row>
    <row r="11" spans="1:21">
      <c r="A11" s="2" t="s">
        <v>21</v>
      </c>
      <c r="B11" s="2" t="s">
        <v>22</v>
      </c>
      <c r="C11" s="2" t="s">
        <v>23</v>
      </c>
      <c r="D11" s="4">
        <v>73</v>
      </c>
      <c r="E11" s="4">
        <v>117</v>
      </c>
      <c r="F11" s="2" t="s">
        <v>31</v>
      </c>
      <c r="G11" s="4">
        <v>21</v>
      </c>
      <c r="H11" s="4">
        <v>35</v>
      </c>
      <c r="I11" s="4">
        <v>49</v>
      </c>
      <c r="J11" s="4">
        <v>19</v>
      </c>
      <c r="K11" s="4">
        <v>2</v>
      </c>
      <c r="L11" s="4">
        <v>37</v>
      </c>
      <c r="M11" s="4">
        <v>57</v>
      </c>
      <c r="N11" s="2" t="s">
        <v>25</v>
      </c>
      <c r="O11" s="2">
        <v>65.11</v>
      </c>
      <c r="P11" s="2">
        <v>2409.0700000000002</v>
      </c>
      <c r="Q11" s="5">
        <v>0.50680000000000003</v>
      </c>
      <c r="R11" s="2">
        <v>33</v>
      </c>
      <c r="S11" s="4">
        <v>0</v>
      </c>
      <c r="T11" s="2" t="s">
        <v>26</v>
      </c>
      <c r="U11" s="2" t="s">
        <v>27</v>
      </c>
    </row>
    <row r="12" spans="1:21">
      <c r="A12" s="2" t="s">
        <v>21</v>
      </c>
      <c r="B12" s="2" t="s">
        <v>22</v>
      </c>
      <c r="C12" s="2" t="s">
        <v>23</v>
      </c>
      <c r="D12" s="4">
        <v>73</v>
      </c>
      <c r="E12" s="4">
        <v>117</v>
      </c>
      <c r="F12" s="2" t="s">
        <v>32</v>
      </c>
      <c r="G12" s="4">
        <v>65</v>
      </c>
      <c r="H12" s="4">
        <v>39</v>
      </c>
      <c r="I12" s="4">
        <v>95</v>
      </c>
      <c r="J12" s="4">
        <v>64</v>
      </c>
      <c r="K12" s="4">
        <v>1</v>
      </c>
      <c r="L12" s="4">
        <v>67</v>
      </c>
      <c r="M12" s="4">
        <v>68</v>
      </c>
      <c r="N12" s="2" t="s">
        <v>25</v>
      </c>
      <c r="O12" s="2">
        <v>64.75</v>
      </c>
      <c r="P12" s="2">
        <v>4338.25</v>
      </c>
      <c r="Q12" s="5">
        <v>0.91779999999999995</v>
      </c>
      <c r="R12" s="2">
        <v>59.43</v>
      </c>
      <c r="S12" s="4">
        <v>0</v>
      </c>
      <c r="T12" s="2" t="s">
        <v>26</v>
      </c>
      <c r="U12" s="2" t="s">
        <v>27</v>
      </c>
    </row>
    <row r="13" spans="1:21">
      <c r="A13" s="2" t="s">
        <v>21</v>
      </c>
      <c r="B13" s="2" t="s">
        <v>22</v>
      </c>
      <c r="C13" s="2" t="s">
        <v>23</v>
      </c>
      <c r="D13" s="4">
        <v>73</v>
      </c>
      <c r="E13" s="4">
        <v>117</v>
      </c>
      <c r="F13" s="2" t="s">
        <v>33</v>
      </c>
      <c r="G13" s="4">
        <v>52</v>
      </c>
      <c r="H13" s="4">
        <v>17</v>
      </c>
      <c r="I13" s="4">
        <v>68</v>
      </c>
      <c r="J13" s="4">
        <v>45</v>
      </c>
      <c r="K13" s="4">
        <v>7</v>
      </c>
      <c r="L13" s="4">
        <v>56</v>
      </c>
      <c r="M13" s="4">
        <v>68</v>
      </c>
      <c r="N13" s="2" t="s">
        <v>25</v>
      </c>
      <c r="O13" s="2">
        <v>66.03</v>
      </c>
      <c r="P13" s="2">
        <v>3697.68</v>
      </c>
      <c r="Q13" s="5">
        <v>0.7671</v>
      </c>
      <c r="R13" s="2">
        <v>50.65</v>
      </c>
      <c r="S13" s="4">
        <v>0</v>
      </c>
      <c r="T13" s="2" t="s">
        <v>26</v>
      </c>
      <c r="U13" s="2" t="s">
        <v>27</v>
      </c>
    </row>
    <row r="14" spans="1:21">
      <c r="A14" s="2" t="s">
        <v>21</v>
      </c>
      <c r="B14" s="2" t="s">
        <v>22</v>
      </c>
      <c r="C14" s="2" t="s">
        <v>23</v>
      </c>
      <c r="D14" s="4">
        <v>73</v>
      </c>
      <c r="E14" s="4">
        <v>117</v>
      </c>
      <c r="F14" s="2" t="s">
        <v>34</v>
      </c>
      <c r="G14" s="4">
        <v>22</v>
      </c>
      <c r="H14" s="4">
        <v>43</v>
      </c>
      <c r="I14" s="4">
        <v>33</v>
      </c>
      <c r="J14" s="4">
        <v>14</v>
      </c>
      <c r="K14" s="4">
        <v>8</v>
      </c>
      <c r="L14" s="4">
        <v>25</v>
      </c>
      <c r="M14" s="4">
        <v>68</v>
      </c>
      <c r="N14" s="2" t="s">
        <v>25</v>
      </c>
      <c r="O14" s="2">
        <v>67.16</v>
      </c>
      <c r="P14" s="2">
        <v>1679</v>
      </c>
      <c r="Q14" s="5">
        <v>0.34250000000000003</v>
      </c>
      <c r="R14" s="2">
        <v>23</v>
      </c>
      <c r="S14" s="4">
        <v>0</v>
      </c>
      <c r="T14" s="2" t="s">
        <v>26</v>
      </c>
      <c r="U14" s="2" t="s">
        <v>27</v>
      </c>
    </row>
    <row r="15" spans="1:21">
      <c r="A15" s="2" t="s">
        <v>21</v>
      </c>
      <c r="B15" s="2" t="s">
        <v>22</v>
      </c>
      <c r="C15" s="2" t="s">
        <v>23</v>
      </c>
      <c r="D15" s="4">
        <v>73</v>
      </c>
      <c r="E15" s="4">
        <v>117</v>
      </c>
      <c r="F15" s="2" t="s">
        <v>35</v>
      </c>
      <c r="G15" s="4">
        <v>29</v>
      </c>
      <c r="H15" s="4">
        <v>40</v>
      </c>
      <c r="I15" s="4">
        <v>54</v>
      </c>
      <c r="J15" s="4">
        <v>28</v>
      </c>
      <c r="K15" s="4">
        <v>1</v>
      </c>
      <c r="L15" s="4">
        <v>33</v>
      </c>
      <c r="M15" s="4">
        <v>68</v>
      </c>
      <c r="N15" s="2" t="s">
        <v>25</v>
      </c>
      <c r="O15" s="2">
        <v>67.58</v>
      </c>
      <c r="P15" s="2">
        <v>2230.14</v>
      </c>
      <c r="Q15" s="5">
        <v>0.4521</v>
      </c>
      <c r="R15" s="2">
        <v>30.55</v>
      </c>
      <c r="S15" s="4">
        <v>0</v>
      </c>
      <c r="T15" s="2" t="s">
        <v>26</v>
      </c>
      <c r="U15" s="2" t="s">
        <v>27</v>
      </c>
    </row>
    <row r="16" spans="1:21">
      <c r="A16" s="2" t="s">
        <v>21</v>
      </c>
      <c r="B16" s="2" t="s">
        <v>22</v>
      </c>
      <c r="C16" s="2" t="s">
        <v>23</v>
      </c>
      <c r="D16" s="4">
        <v>73</v>
      </c>
      <c r="E16" s="4">
        <v>117</v>
      </c>
      <c r="F16" s="2" t="s">
        <v>36</v>
      </c>
      <c r="G16" s="4">
        <v>35</v>
      </c>
      <c r="H16" s="4">
        <v>70</v>
      </c>
      <c r="I16" s="4">
        <v>64</v>
      </c>
      <c r="J16" s="4">
        <v>31</v>
      </c>
      <c r="K16" s="4">
        <v>4</v>
      </c>
      <c r="L16" s="4">
        <v>35</v>
      </c>
      <c r="M16" s="4">
        <v>67</v>
      </c>
      <c r="N16" s="2" t="s">
        <v>25</v>
      </c>
      <c r="O16" s="2">
        <v>75.83</v>
      </c>
      <c r="P16" s="2">
        <v>2654.15</v>
      </c>
      <c r="Q16" s="5">
        <v>0.47949999999999998</v>
      </c>
      <c r="R16" s="2">
        <v>36.36</v>
      </c>
      <c r="S16" s="4">
        <v>0</v>
      </c>
      <c r="T16" s="2" t="s">
        <v>26</v>
      </c>
      <c r="U16" s="2" t="s">
        <v>27</v>
      </c>
    </row>
    <row r="17" spans="1:21">
      <c r="A17" s="2" t="s">
        <v>21</v>
      </c>
      <c r="B17" s="2" t="s">
        <v>22</v>
      </c>
      <c r="C17" s="2" t="s">
        <v>23</v>
      </c>
      <c r="D17" s="4">
        <v>73</v>
      </c>
      <c r="E17" s="4">
        <v>117</v>
      </c>
      <c r="F17" s="2" t="s">
        <v>37</v>
      </c>
      <c r="G17" s="4">
        <v>34</v>
      </c>
      <c r="H17" s="4">
        <v>37</v>
      </c>
      <c r="I17" s="4">
        <v>98</v>
      </c>
      <c r="J17" s="4">
        <v>20</v>
      </c>
      <c r="K17" s="4">
        <v>14</v>
      </c>
      <c r="L17" s="4">
        <v>70</v>
      </c>
      <c r="M17" s="4">
        <v>70</v>
      </c>
      <c r="N17" s="2" t="s">
        <v>25</v>
      </c>
      <c r="O17" s="2">
        <v>65.16</v>
      </c>
      <c r="P17" s="2">
        <v>4561.2</v>
      </c>
      <c r="Q17" s="5">
        <v>0.95889999999999997</v>
      </c>
      <c r="R17" s="2">
        <v>62.48</v>
      </c>
      <c r="S17" s="4">
        <v>0</v>
      </c>
      <c r="T17" s="2" t="s">
        <v>26</v>
      </c>
      <c r="U17" s="2" t="s">
        <v>27</v>
      </c>
    </row>
    <row r="18" spans="1:21">
      <c r="A18" s="2" t="s">
        <v>21</v>
      </c>
      <c r="B18" s="2" t="s">
        <v>22</v>
      </c>
      <c r="C18" s="2" t="s">
        <v>23</v>
      </c>
      <c r="D18" s="4">
        <v>73</v>
      </c>
      <c r="E18" s="4">
        <v>117</v>
      </c>
      <c r="F18" s="2" t="s">
        <v>38</v>
      </c>
      <c r="G18" s="4">
        <v>70</v>
      </c>
      <c r="H18" s="4">
        <v>51</v>
      </c>
      <c r="I18" s="4">
        <v>103</v>
      </c>
      <c r="J18" s="4">
        <v>66</v>
      </c>
      <c r="K18" s="4">
        <v>4</v>
      </c>
      <c r="L18" s="4">
        <v>69</v>
      </c>
      <c r="M18" s="4">
        <v>69</v>
      </c>
      <c r="N18" s="2" t="s">
        <v>25</v>
      </c>
      <c r="O18" s="2">
        <v>68.819999999999993</v>
      </c>
      <c r="P18" s="2">
        <v>4748.58</v>
      </c>
      <c r="Q18" s="5">
        <v>0.94520000000000004</v>
      </c>
      <c r="R18" s="2">
        <v>65.05</v>
      </c>
      <c r="S18" s="4">
        <v>0</v>
      </c>
      <c r="T18" s="2" t="s">
        <v>26</v>
      </c>
      <c r="U18" s="2" t="s">
        <v>27</v>
      </c>
    </row>
    <row r="19" spans="1:21">
      <c r="A19" s="2" t="s">
        <v>21</v>
      </c>
      <c r="B19" s="2" t="s">
        <v>22</v>
      </c>
      <c r="C19" s="2" t="s">
        <v>23</v>
      </c>
      <c r="D19" s="4">
        <v>73</v>
      </c>
      <c r="E19" s="4">
        <v>117</v>
      </c>
      <c r="F19" s="2" t="s">
        <v>39</v>
      </c>
      <c r="G19" s="4">
        <v>47</v>
      </c>
      <c r="H19" s="4">
        <v>42</v>
      </c>
      <c r="I19" s="4">
        <v>84</v>
      </c>
      <c r="J19" s="4">
        <v>38</v>
      </c>
      <c r="K19" s="4">
        <v>9</v>
      </c>
      <c r="L19" s="4">
        <v>66</v>
      </c>
      <c r="M19" s="4">
        <v>69</v>
      </c>
      <c r="N19" s="2" t="s">
        <v>25</v>
      </c>
      <c r="O19" s="2">
        <v>66.84</v>
      </c>
      <c r="P19" s="2">
        <v>4411.4399999999996</v>
      </c>
      <c r="Q19" s="5">
        <v>0.90410000000000001</v>
      </c>
      <c r="R19" s="2">
        <v>60.43</v>
      </c>
      <c r="S19" s="4">
        <v>0</v>
      </c>
      <c r="T19" s="2" t="s">
        <v>26</v>
      </c>
      <c r="U19" s="2" t="s">
        <v>27</v>
      </c>
    </row>
    <row r="20" spans="1:21">
      <c r="A20" s="2" t="s">
        <v>21</v>
      </c>
      <c r="B20" s="2" t="s">
        <v>22</v>
      </c>
      <c r="C20" s="2" t="s">
        <v>23</v>
      </c>
      <c r="D20" s="4">
        <v>73</v>
      </c>
      <c r="E20" s="4">
        <v>117</v>
      </c>
      <c r="F20" s="2" t="s">
        <v>40</v>
      </c>
      <c r="G20" s="4">
        <v>62</v>
      </c>
      <c r="H20" s="4">
        <v>16</v>
      </c>
      <c r="I20" s="4">
        <v>80</v>
      </c>
      <c r="J20" s="4">
        <v>57</v>
      </c>
      <c r="K20" s="4">
        <v>5</v>
      </c>
      <c r="L20" s="4">
        <v>61</v>
      </c>
      <c r="M20" s="4">
        <v>69</v>
      </c>
      <c r="N20" s="2" t="s">
        <v>25</v>
      </c>
      <c r="O20" s="2">
        <v>67.349999999999994</v>
      </c>
      <c r="P20" s="2">
        <v>4108.3500000000004</v>
      </c>
      <c r="Q20" s="5">
        <v>0.83560000000000001</v>
      </c>
      <c r="R20" s="2">
        <v>56.28</v>
      </c>
      <c r="S20" s="4">
        <v>0</v>
      </c>
      <c r="T20" s="2" t="s">
        <v>26</v>
      </c>
      <c r="U20" s="2" t="s">
        <v>27</v>
      </c>
    </row>
    <row r="21" spans="1:21">
      <c r="A21" s="2" t="s">
        <v>21</v>
      </c>
      <c r="B21" s="2" t="s">
        <v>22</v>
      </c>
      <c r="C21" s="2" t="s">
        <v>23</v>
      </c>
      <c r="D21" s="4">
        <v>73</v>
      </c>
      <c r="E21" s="4">
        <v>117</v>
      </c>
      <c r="F21" s="2" t="s">
        <v>41</v>
      </c>
      <c r="G21" s="4">
        <v>20</v>
      </c>
      <c r="H21" s="4">
        <v>36</v>
      </c>
      <c r="I21" s="4">
        <v>34</v>
      </c>
      <c r="J21" s="4">
        <v>14</v>
      </c>
      <c r="K21" s="4">
        <v>6</v>
      </c>
      <c r="L21" s="4">
        <v>27</v>
      </c>
      <c r="M21" s="4">
        <v>68</v>
      </c>
      <c r="N21" s="2" t="s">
        <v>25</v>
      </c>
      <c r="O21" s="2">
        <v>68.89</v>
      </c>
      <c r="P21" s="2">
        <v>1860.03</v>
      </c>
      <c r="Q21" s="5">
        <v>0.36990000000000001</v>
      </c>
      <c r="R21" s="2">
        <v>25.48</v>
      </c>
      <c r="S21" s="4">
        <v>0</v>
      </c>
      <c r="T21" s="2" t="s">
        <v>26</v>
      </c>
      <c r="U21" s="2" t="s">
        <v>27</v>
      </c>
    </row>
    <row r="22" spans="1:21">
      <c r="A22" s="2" t="s">
        <v>21</v>
      </c>
      <c r="B22" s="2" t="s">
        <v>22</v>
      </c>
      <c r="C22" s="2" t="s">
        <v>23</v>
      </c>
      <c r="D22" s="4">
        <v>73</v>
      </c>
      <c r="E22" s="4">
        <v>117</v>
      </c>
      <c r="F22" s="2" t="s">
        <v>42</v>
      </c>
      <c r="G22" s="4">
        <v>15</v>
      </c>
      <c r="H22" s="4">
        <v>33</v>
      </c>
      <c r="I22" s="4">
        <v>45</v>
      </c>
      <c r="J22" s="4">
        <v>12</v>
      </c>
      <c r="K22" s="4">
        <v>3</v>
      </c>
      <c r="L22" s="4">
        <v>29</v>
      </c>
      <c r="M22" s="4">
        <v>66</v>
      </c>
      <c r="N22" s="2" t="s">
        <v>25</v>
      </c>
      <c r="O22" s="2">
        <v>72.36</v>
      </c>
      <c r="P22" s="2">
        <v>2098.44</v>
      </c>
      <c r="Q22" s="5">
        <v>0.39729999999999999</v>
      </c>
      <c r="R22" s="2">
        <v>28.75</v>
      </c>
      <c r="S22" s="4">
        <v>0</v>
      </c>
      <c r="T22" s="2" t="s">
        <v>26</v>
      </c>
      <c r="U22" s="2" t="s">
        <v>27</v>
      </c>
    </row>
    <row r="23" spans="1:21">
      <c r="A23" s="2" t="s">
        <v>21</v>
      </c>
      <c r="B23" s="2" t="s">
        <v>22</v>
      </c>
      <c r="C23" s="2" t="s">
        <v>23</v>
      </c>
      <c r="D23" s="4">
        <v>73</v>
      </c>
      <c r="E23" s="4">
        <v>117</v>
      </c>
      <c r="F23" s="2" t="s">
        <v>43</v>
      </c>
      <c r="G23" s="4">
        <v>32</v>
      </c>
      <c r="H23" s="4">
        <v>46</v>
      </c>
      <c r="I23" s="4">
        <v>62</v>
      </c>
      <c r="J23" s="4">
        <v>29</v>
      </c>
      <c r="K23" s="4">
        <v>3</v>
      </c>
      <c r="L23" s="4">
        <v>48</v>
      </c>
      <c r="M23" s="4">
        <v>69</v>
      </c>
      <c r="N23" s="2" t="s">
        <v>25</v>
      </c>
      <c r="O23" s="2">
        <v>65.569999999999993</v>
      </c>
      <c r="P23" s="2">
        <v>3147.36</v>
      </c>
      <c r="Q23" s="5">
        <v>0.65749999999999997</v>
      </c>
      <c r="R23" s="2">
        <v>43.11</v>
      </c>
      <c r="S23" s="4">
        <v>0</v>
      </c>
      <c r="T23" s="2" t="s">
        <v>26</v>
      </c>
      <c r="U23" s="2" t="s">
        <v>27</v>
      </c>
    </row>
    <row r="24" spans="1:21">
      <c r="A24" s="2" t="s">
        <v>21</v>
      </c>
      <c r="B24" s="2" t="s">
        <v>22</v>
      </c>
      <c r="C24" s="2" t="s">
        <v>23</v>
      </c>
      <c r="D24" s="4">
        <v>73</v>
      </c>
      <c r="E24" s="4">
        <v>117</v>
      </c>
      <c r="F24" s="2" t="s">
        <v>44</v>
      </c>
      <c r="G24" s="4">
        <v>35</v>
      </c>
      <c r="H24" s="4">
        <v>35</v>
      </c>
      <c r="I24" s="4">
        <v>78</v>
      </c>
      <c r="J24" s="4">
        <v>30</v>
      </c>
      <c r="K24" s="4">
        <v>5</v>
      </c>
      <c r="L24" s="4">
        <v>63</v>
      </c>
      <c r="M24" s="4">
        <v>68</v>
      </c>
      <c r="N24" s="2" t="s">
        <v>25</v>
      </c>
      <c r="O24" s="2">
        <v>63.92</v>
      </c>
      <c r="P24" s="2">
        <v>4026.96</v>
      </c>
      <c r="Q24" s="5">
        <v>0.86299999999999999</v>
      </c>
      <c r="R24" s="2">
        <v>55.16</v>
      </c>
      <c r="S24" s="4">
        <v>0</v>
      </c>
      <c r="T24" s="2" t="s">
        <v>26</v>
      </c>
      <c r="U24" s="2" t="s">
        <v>27</v>
      </c>
    </row>
    <row r="25" spans="1:21">
      <c r="A25" s="2" t="s">
        <v>21</v>
      </c>
      <c r="B25" s="2" t="s">
        <v>22</v>
      </c>
      <c r="C25" s="2" t="s">
        <v>23</v>
      </c>
      <c r="D25" s="4">
        <v>73</v>
      </c>
      <c r="E25" s="4">
        <v>117</v>
      </c>
      <c r="F25" s="2" t="s">
        <v>45</v>
      </c>
      <c r="G25" s="4">
        <v>45</v>
      </c>
      <c r="H25" s="4">
        <v>21</v>
      </c>
      <c r="I25" s="4">
        <v>78</v>
      </c>
      <c r="J25" s="4">
        <v>37</v>
      </c>
      <c r="K25" s="4">
        <v>8</v>
      </c>
      <c r="L25" s="4">
        <v>68</v>
      </c>
      <c r="M25" s="4">
        <v>68</v>
      </c>
      <c r="N25" s="2" t="s">
        <v>25</v>
      </c>
      <c r="O25" s="2">
        <v>65.3</v>
      </c>
      <c r="P25" s="2">
        <v>4440.51</v>
      </c>
      <c r="Q25" s="5">
        <v>0.93149999999999999</v>
      </c>
      <c r="R25" s="2">
        <v>60.83</v>
      </c>
      <c r="S25" s="4">
        <v>0</v>
      </c>
      <c r="T25" s="2" t="s">
        <v>26</v>
      </c>
      <c r="U25" s="2" t="s">
        <v>27</v>
      </c>
    </row>
    <row r="26" spans="1:21">
      <c r="A26" s="2" t="s">
        <v>21</v>
      </c>
      <c r="B26" s="2" t="s">
        <v>22</v>
      </c>
      <c r="C26" s="2" t="s">
        <v>23</v>
      </c>
      <c r="D26" s="4">
        <v>73</v>
      </c>
      <c r="E26" s="4">
        <v>117</v>
      </c>
      <c r="F26" s="2" t="s">
        <v>46</v>
      </c>
      <c r="G26" s="4">
        <v>28</v>
      </c>
      <c r="H26" s="4">
        <v>19</v>
      </c>
      <c r="I26" s="4">
        <v>54</v>
      </c>
      <c r="J26" s="4">
        <v>22</v>
      </c>
      <c r="K26" s="4">
        <v>6</v>
      </c>
      <c r="L26" s="4">
        <v>43</v>
      </c>
      <c r="M26" s="4">
        <v>66</v>
      </c>
      <c r="N26" s="2" t="s">
        <v>25</v>
      </c>
      <c r="O26" s="2">
        <v>65.27</v>
      </c>
      <c r="P26" s="2">
        <v>2806.61</v>
      </c>
      <c r="Q26" s="5">
        <v>0.58899999999999997</v>
      </c>
      <c r="R26" s="2">
        <v>38.450000000000003</v>
      </c>
      <c r="S26" s="4">
        <v>0</v>
      </c>
      <c r="T26" s="2" t="s">
        <v>26</v>
      </c>
      <c r="U26" s="2" t="s">
        <v>27</v>
      </c>
    </row>
    <row r="27" spans="1:21">
      <c r="A27" s="2" t="s">
        <v>21</v>
      </c>
      <c r="B27" s="2" t="s">
        <v>22</v>
      </c>
      <c r="C27" s="2" t="s">
        <v>23</v>
      </c>
      <c r="D27" s="4">
        <v>73</v>
      </c>
      <c r="E27" s="4">
        <v>117</v>
      </c>
      <c r="F27" s="2" t="s">
        <v>47</v>
      </c>
      <c r="G27" s="4">
        <v>32</v>
      </c>
      <c r="H27" s="4">
        <v>17</v>
      </c>
      <c r="I27" s="4">
        <v>45</v>
      </c>
      <c r="J27" s="4">
        <v>28</v>
      </c>
      <c r="K27" s="4">
        <v>4</v>
      </c>
      <c r="L27" s="4">
        <v>35</v>
      </c>
      <c r="M27" s="4">
        <v>67</v>
      </c>
      <c r="N27" s="2" t="s">
        <v>25</v>
      </c>
      <c r="O27" s="2">
        <v>67.38</v>
      </c>
      <c r="P27" s="2">
        <v>2358.3000000000002</v>
      </c>
      <c r="Q27" s="5">
        <v>0.47949999999999998</v>
      </c>
      <c r="R27" s="2">
        <v>32.31</v>
      </c>
      <c r="S27" s="4">
        <v>0</v>
      </c>
      <c r="T27" s="2" t="s">
        <v>26</v>
      </c>
      <c r="U27" s="2" t="s">
        <v>27</v>
      </c>
    </row>
    <row r="28" spans="1:21">
      <c r="A28" s="2" t="s">
        <v>21</v>
      </c>
      <c r="B28" s="2" t="s">
        <v>22</v>
      </c>
      <c r="C28" s="2" t="s">
        <v>23</v>
      </c>
      <c r="D28" s="4">
        <v>73</v>
      </c>
      <c r="E28" s="4">
        <v>117</v>
      </c>
      <c r="F28" s="2" t="s">
        <v>48</v>
      </c>
      <c r="G28" s="4">
        <v>20</v>
      </c>
      <c r="H28" s="4">
        <v>81</v>
      </c>
      <c r="I28" s="4">
        <v>30</v>
      </c>
      <c r="J28" s="4">
        <v>10</v>
      </c>
      <c r="K28" s="4">
        <v>10</v>
      </c>
      <c r="L28" s="4">
        <v>21</v>
      </c>
      <c r="M28" s="4">
        <v>48</v>
      </c>
      <c r="N28" s="2" t="s">
        <v>25</v>
      </c>
      <c r="O28" s="2">
        <v>65.900000000000006</v>
      </c>
      <c r="P28" s="2">
        <v>1383.87</v>
      </c>
      <c r="Q28" s="5">
        <v>0.28770000000000001</v>
      </c>
      <c r="R28" s="2">
        <v>18.96</v>
      </c>
      <c r="S28" s="4">
        <v>0</v>
      </c>
      <c r="T28" s="2" t="s">
        <v>26</v>
      </c>
      <c r="U28" s="2" t="s">
        <v>27</v>
      </c>
    </row>
    <row r="29" spans="1:21">
      <c r="A29" s="2" t="s">
        <v>21</v>
      </c>
      <c r="B29" s="2" t="s">
        <v>22</v>
      </c>
      <c r="C29" s="2" t="s">
        <v>23</v>
      </c>
      <c r="D29" s="4">
        <v>73</v>
      </c>
      <c r="E29" s="4">
        <v>117</v>
      </c>
      <c r="F29" s="2" t="s">
        <v>49</v>
      </c>
      <c r="G29" s="4">
        <v>48</v>
      </c>
      <c r="H29" s="4">
        <v>31</v>
      </c>
      <c r="I29" s="4">
        <v>90</v>
      </c>
      <c r="J29" s="4">
        <v>32</v>
      </c>
      <c r="K29" s="4">
        <v>16</v>
      </c>
      <c r="L29" s="4">
        <v>40</v>
      </c>
      <c r="M29" s="4">
        <v>68</v>
      </c>
      <c r="N29" s="2" t="s">
        <v>25</v>
      </c>
      <c r="O29" s="2">
        <v>70.900000000000006</v>
      </c>
      <c r="P29" s="2">
        <v>2836</v>
      </c>
      <c r="Q29" s="5">
        <v>0.54790000000000005</v>
      </c>
      <c r="R29" s="2">
        <v>38.85</v>
      </c>
      <c r="S29" s="4">
        <v>0</v>
      </c>
      <c r="T29" s="2" t="s">
        <v>26</v>
      </c>
      <c r="U29" s="2" t="s">
        <v>27</v>
      </c>
    </row>
    <row r="30" spans="1:21">
      <c r="A30" s="2" t="s">
        <v>21</v>
      </c>
      <c r="B30" s="2" t="s">
        <v>22</v>
      </c>
      <c r="C30" s="2" t="s">
        <v>23</v>
      </c>
      <c r="D30" s="4">
        <v>73</v>
      </c>
      <c r="E30" s="4">
        <v>117</v>
      </c>
      <c r="F30" s="2" t="s">
        <v>50</v>
      </c>
      <c r="G30" s="4">
        <v>47</v>
      </c>
      <c r="H30" s="4">
        <v>26</v>
      </c>
      <c r="I30" s="4">
        <v>62</v>
      </c>
      <c r="J30" s="4">
        <v>53</v>
      </c>
      <c r="K30" s="4">
        <v>9</v>
      </c>
      <c r="L30" s="4">
        <v>31</v>
      </c>
      <c r="M30" s="4">
        <v>65</v>
      </c>
      <c r="N30" s="2" t="s">
        <v>25</v>
      </c>
      <c r="O30" s="2">
        <v>73</v>
      </c>
      <c r="P30" s="2">
        <v>2263</v>
      </c>
      <c r="Q30" s="5">
        <v>0.42470000000000002</v>
      </c>
      <c r="R30" s="2">
        <v>31</v>
      </c>
      <c r="S30" s="4">
        <v>0</v>
      </c>
      <c r="T30" s="2" t="s">
        <v>26</v>
      </c>
      <c r="U30" s="2" t="s">
        <v>27</v>
      </c>
    </row>
    <row r="31" spans="1:21">
      <c r="A31" s="2" t="s">
        <v>21</v>
      </c>
      <c r="B31" s="2" t="s">
        <v>22</v>
      </c>
      <c r="C31" s="2" t="s">
        <v>23</v>
      </c>
      <c r="D31" s="4">
        <v>73</v>
      </c>
      <c r="E31" s="4">
        <v>117</v>
      </c>
      <c r="F31" s="2" t="s">
        <v>51</v>
      </c>
      <c r="G31" s="4">
        <v>26</v>
      </c>
      <c r="H31" s="4">
        <v>17</v>
      </c>
      <c r="I31" s="4">
        <v>43</v>
      </c>
      <c r="J31" s="4">
        <v>35</v>
      </c>
      <c r="K31" s="4">
        <v>8</v>
      </c>
      <c r="L31" s="4">
        <v>33</v>
      </c>
      <c r="M31" s="4">
        <v>66</v>
      </c>
      <c r="N31" s="2" t="s">
        <v>25</v>
      </c>
      <c r="O31" s="2">
        <v>62</v>
      </c>
      <c r="P31" s="2">
        <v>2046</v>
      </c>
      <c r="Q31" s="5">
        <v>0.4521</v>
      </c>
      <c r="R31" s="2">
        <v>28.03</v>
      </c>
      <c r="S31" s="4">
        <v>0</v>
      </c>
      <c r="T31" s="2" t="s">
        <v>26</v>
      </c>
      <c r="U31" s="2" t="s">
        <v>27</v>
      </c>
    </row>
    <row r="32" spans="1:21" ht="15.75" thickBot="1">
      <c r="A32" s="7" t="s">
        <v>21</v>
      </c>
      <c r="B32" s="7" t="s">
        <v>22</v>
      </c>
      <c r="C32" s="7" t="s">
        <v>23</v>
      </c>
      <c r="D32" s="8">
        <v>73</v>
      </c>
      <c r="E32" s="8">
        <v>117</v>
      </c>
      <c r="F32" s="7" t="s">
        <v>52</v>
      </c>
      <c r="G32" s="8">
        <v>16</v>
      </c>
      <c r="H32" s="8">
        <v>31</v>
      </c>
      <c r="I32" s="8">
        <v>34</v>
      </c>
      <c r="J32" s="8">
        <v>22</v>
      </c>
      <c r="K32" s="8">
        <v>12</v>
      </c>
      <c r="L32" s="8">
        <v>29</v>
      </c>
      <c r="M32" s="8">
        <v>69</v>
      </c>
      <c r="N32" s="7" t="s">
        <v>25</v>
      </c>
      <c r="O32" s="7">
        <v>62</v>
      </c>
      <c r="P32" s="7">
        <v>1798</v>
      </c>
      <c r="Q32" s="9">
        <v>0.39729999999999999</v>
      </c>
      <c r="R32" s="7">
        <v>24.63</v>
      </c>
      <c r="S32" s="8">
        <v>0</v>
      </c>
      <c r="T32" s="7" t="s">
        <v>26</v>
      </c>
      <c r="U32" s="7" t="s">
        <v>27</v>
      </c>
    </row>
    <row r="33" spans="1:21" ht="15.75" thickBot="1">
      <c r="A33" s="18" t="s">
        <v>88</v>
      </c>
      <c r="B33" s="11"/>
      <c r="C33" s="11"/>
      <c r="D33" s="11"/>
      <c r="E33" s="11"/>
      <c r="F33" s="11"/>
      <c r="G33" s="11"/>
      <c r="H33" s="11"/>
      <c r="I33" s="11"/>
      <c r="J33" s="12">
        <f>SUM(J2:J32)</f>
        <v>1114</v>
      </c>
      <c r="K33" s="12">
        <f>SUM(K2:K32)</f>
        <v>215</v>
      </c>
      <c r="L33" s="12">
        <f>SUM(L2:L32)</f>
        <v>1374</v>
      </c>
      <c r="M33" s="12">
        <f>SUM(M2:M32)</f>
        <v>1992</v>
      </c>
      <c r="N33" s="11"/>
      <c r="O33" s="13">
        <f>P33/L33</f>
        <v>67.18989082969432</v>
      </c>
      <c r="P33" s="11">
        <f>SUM(P2:P32)</f>
        <v>92318.909999999989</v>
      </c>
      <c r="Q33" s="19">
        <f>SUM(Q2:Q32)/31</f>
        <v>0.60716451612903233</v>
      </c>
      <c r="R33" s="13">
        <f>P33/M33</f>
        <v>46.34483433734939</v>
      </c>
      <c r="S33" s="11"/>
      <c r="T33" s="11"/>
      <c r="U33" s="15"/>
    </row>
    <row r="36" spans="1:21">
      <c r="A36" t="s">
        <v>93</v>
      </c>
      <c r="B36" t="s">
        <v>94</v>
      </c>
    </row>
    <row r="37" spans="1:21">
      <c r="A37" t="s">
        <v>95</v>
      </c>
      <c r="B37" t="s">
        <v>96</v>
      </c>
    </row>
    <row r="38" spans="1:21">
      <c r="A38" t="s">
        <v>97</v>
      </c>
      <c r="B38" t="s">
        <v>98</v>
      </c>
    </row>
    <row r="39" spans="1:21">
      <c r="A39" t="s">
        <v>99</v>
      </c>
      <c r="B39" t="s">
        <v>100</v>
      </c>
    </row>
    <row r="40" spans="1:21">
      <c r="A40" t="s">
        <v>101</v>
      </c>
      <c r="B40" t="s">
        <v>102</v>
      </c>
    </row>
    <row r="43" spans="1:21" ht="45">
      <c r="A43" s="16" t="s">
        <v>0</v>
      </c>
      <c r="B43" s="16" t="s">
        <v>1</v>
      </c>
      <c r="C43" s="20" t="s">
        <v>92</v>
      </c>
      <c r="D43" s="16" t="s">
        <v>3</v>
      </c>
      <c r="E43" s="16" t="s">
        <v>4</v>
      </c>
      <c r="F43" s="16" t="s">
        <v>5</v>
      </c>
      <c r="G43" s="16" t="s">
        <v>6</v>
      </c>
      <c r="H43" s="16" t="s">
        <v>7</v>
      </c>
      <c r="I43" s="16" t="s">
        <v>8</v>
      </c>
      <c r="J43" s="16" t="s">
        <v>9</v>
      </c>
      <c r="K43" s="16" t="s">
        <v>10</v>
      </c>
      <c r="L43" s="17" t="s">
        <v>11</v>
      </c>
      <c r="M43" s="17" t="s">
        <v>12</v>
      </c>
      <c r="N43" s="16" t="s">
        <v>13</v>
      </c>
      <c r="O43" s="16" t="s">
        <v>14</v>
      </c>
      <c r="P43" s="16" t="s">
        <v>15</v>
      </c>
      <c r="Q43" s="16" t="s">
        <v>16</v>
      </c>
      <c r="R43" s="16" t="s">
        <v>17</v>
      </c>
      <c r="S43" s="16" t="s">
        <v>18</v>
      </c>
      <c r="T43" s="16" t="s">
        <v>19</v>
      </c>
      <c r="U43" s="16" t="s">
        <v>20</v>
      </c>
    </row>
    <row r="44" spans="1:21">
      <c r="A44" s="2" t="s">
        <v>21</v>
      </c>
      <c r="B44" s="2" t="s">
        <v>22</v>
      </c>
      <c r="C44" s="2" t="s">
        <v>23</v>
      </c>
      <c r="D44" s="4">
        <v>73</v>
      </c>
      <c r="E44" s="4">
        <v>117</v>
      </c>
      <c r="F44" s="2" t="s">
        <v>48</v>
      </c>
      <c r="G44" s="4">
        <v>20</v>
      </c>
      <c r="H44" s="4">
        <v>81</v>
      </c>
      <c r="I44" s="4">
        <v>30</v>
      </c>
      <c r="J44" s="4">
        <v>10</v>
      </c>
      <c r="K44" s="4">
        <v>10</v>
      </c>
      <c r="L44" s="4">
        <v>21</v>
      </c>
      <c r="M44" s="4">
        <v>48</v>
      </c>
      <c r="N44" s="2" t="s">
        <v>25</v>
      </c>
      <c r="O44" s="2">
        <v>65.900000000000006</v>
      </c>
      <c r="P44" s="2">
        <v>1383.87</v>
      </c>
      <c r="Q44" s="5">
        <v>0.28770000000000001</v>
      </c>
      <c r="R44" s="2">
        <v>18.96</v>
      </c>
      <c r="S44" s="4">
        <v>0</v>
      </c>
      <c r="T44" s="2" t="s">
        <v>26</v>
      </c>
      <c r="U44" s="2" t="s">
        <v>27</v>
      </c>
    </row>
    <row r="45" spans="1:21">
      <c r="A45" s="2" t="s">
        <v>21</v>
      </c>
      <c r="B45" s="2" t="s">
        <v>22</v>
      </c>
      <c r="C45" s="2" t="s">
        <v>23</v>
      </c>
      <c r="D45" s="4">
        <v>73</v>
      </c>
      <c r="E45" s="4">
        <v>117</v>
      </c>
      <c r="F45" s="2" t="s">
        <v>49</v>
      </c>
      <c r="G45" s="4">
        <v>48</v>
      </c>
      <c r="H45" s="4">
        <v>31</v>
      </c>
      <c r="I45" s="4">
        <v>90</v>
      </c>
      <c r="J45" s="4">
        <v>32</v>
      </c>
      <c r="K45" s="4">
        <v>16</v>
      </c>
      <c r="L45" s="4">
        <v>40</v>
      </c>
      <c r="M45" s="4">
        <v>68</v>
      </c>
      <c r="N45" s="2" t="s">
        <v>25</v>
      </c>
      <c r="O45" s="2">
        <v>70.900000000000006</v>
      </c>
      <c r="P45" s="2">
        <v>2836</v>
      </c>
      <c r="Q45" s="5">
        <v>0.54790000000000005</v>
      </c>
      <c r="R45" s="2">
        <v>38.85</v>
      </c>
      <c r="S45" s="4">
        <v>0</v>
      </c>
      <c r="T45" s="2" t="s">
        <v>26</v>
      </c>
      <c r="U45" s="2" t="s">
        <v>27</v>
      </c>
    </row>
    <row r="46" spans="1:21">
      <c r="A46" s="2" t="s">
        <v>21</v>
      </c>
      <c r="B46" s="2" t="s">
        <v>22</v>
      </c>
      <c r="C46" s="2" t="s">
        <v>23</v>
      </c>
      <c r="D46" s="4">
        <v>73</v>
      </c>
      <c r="E46" s="4">
        <v>117</v>
      </c>
      <c r="F46" s="2" t="s">
        <v>50</v>
      </c>
      <c r="G46" s="4">
        <v>47</v>
      </c>
      <c r="H46" s="4">
        <v>26</v>
      </c>
      <c r="I46" s="4">
        <v>62</v>
      </c>
      <c r="J46" s="4">
        <v>53</v>
      </c>
      <c r="K46" s="4">
        <v>9</v>
      </c>
      <c r="L46" s="4">
        <v>31</v>
      </c>
      <c r="M46" s="4">
        <v>65</v>
      </c>
      <c r="N46" s="2" t="s">
        <v>25</v>
      </c>
      <c r="O46" s="2">
        <v>73</v>
      </c>
      <c r="P46" s="2">
        <v>2263</v>
      </c>
      <c r="Q46" s="5">
        <v>0.42470000000000002</v>
      </c>
      <c r="R46" s="2">
        <v>31</v>
      </c>
      <c r="S46" s="4">
        <v>0</v>
      </c>
      <c r="T46" s="2" t="s">
        <v>26</v>
      </c>
      <c r="U46" s="2" t="s">
        <v>27</v>
      </c>
    </row>
    <row r="47" spans="1:21">
      <c r="A47" s="2" t="s">
        <v>21</v>
      </c>
      <c r="B47" s="2" t="s">
        <v>22</v>
      </c>
      <c r="C47" s="2" t="s">
        <v>23</v>
      </c>
      <c r="D47" s="4">
        <v>73</v>
      </c>
      <c r="E47" s="4">
        <v>117</v>
      </c>
      <c r="F47" s="2" t="s">
        <v>51</v>
      </c>
      <c r="G47" s="4">
        <v>26</v>
      </c>
      <c r="H47" s="4">
        <v>17</v>
      </c>
      <c r="I47" s="4">
        <v>43</v>
      </c>
      <c r="J47" s="4">
        <v>35</v>
      </c>
      <c r="K47" s="4">
        <v>8</v>
      </c>
      <c r="L47" s="4">
        <v>33</v>
      </c>
      <c r="M47" s="4">
        <v>66</v>
      </c>
      <c r="N47" s="2" t="s">
        <v>25</v>
      </c>
      <c r="O47" s="2">
        <v>62</v>
      </c>
      <c r="P47" s="2">
        <v>2046</v>
      </c>
      <c r="Q47" s="5">
        <v>0.4521</v>
      </c>
      <c r="R47" s="2">
        <v>28.03</v>
      </c>
      <c r="S47" s="4">
        <v>0</v>
      </c>
      <c r="T47" s="2" t="s">
        <v>26</v>
      </c>
      <c r="U47" s="2" t="s">
        <v>27</v>
      </c>
    </row>
    <row r="48" spans="1:21">
      <c r="A48" s="7" t="s">
        <v>21</v>
      </c>
      <c r="B48" s="7" t="s">
        <v>22</v>
      </c>
      <c r="C48" s="7" t="s">
        <v>23</v>
      </c>
      <c r="D48" s="8">
        <v>73</v>
      </c>
      <c r="E48" s="8">
        <v>117</v>
      </c>
      <c r="F48" s="7" t="s">
        <v>52</v>
      </c>
      <c r="G48" s="8">
        <v>16</v>
      </c>
      <c r="H48" s="8">
        <v>31</v>
      </c>
      <c r="I48" s="8">
        <v>34</v>
      </c>
      <c r="J48" s="8">
        <v>22</v>
      </c>
      <c r="K48" s="8">
        <v>12</v>
      </c>
      <c r="L48" s="8">
        <v>29</v>
      </c>
      <c r="M48" s="8">
        <v>69</v>
      </c>
      <c r="N48" s="7" t="s">
        <v>25</v>
      </c>
      <c r="O48" s="7">
        <v>62</v>
      </c>
      <c r="P48" s="7">
        <v>1798</v>
      </c>
      <c r="Q48" s="9">
        <v>0.39729999999999999</v>
      </c>
      <c r="R48" s="7">
        <v>24.63</v>
      </c>
      <c r="S48" s="8">
        <v>0</v>
      </c>
      <c r="T48" s="7" t="s">
        <v>26</v>
      </c>
      <c r="U48" s="7" t="s">
        <v>27</v>
      </c>
    </row>
    <row r="49" spans="1:24">
      <c r="D49" s="21"/>
      <c r="E49" s="21"/>
      <c r="G49" s="21"/>
      <c r="H49" s="21"/>
      <c r="I49" s="21"/>
      <c r="J49" s="21"/>
      <c r="K49" s="21"/>
      <c r="L49" s="21"/>
      <c r="M49" s="21"/>
      <c r="Q49" s="22"/>
      <c r="S49" s="21"/>
    </row>
    <row r="50" spans="1:24">
      <c r="A50" t="s">
        <v>93</v>
      </c>
      <c r="D50" s="21"/>
      <c r="E50" s="21"/>
      <c r="F50" s="21" t="s">
        <v>95</v>
      </c>
      <c r="G50" s="21"/>
      <c r="H50" s="21"/>
      <c r="I50" s="21"/>
      <c r="J50" s="21"/>
      <c r="K50" t="s">
        <v>97</v>
      </c>
      <c r="L50" s="21"/>
      <c r="M50" s="21"/>
      <c r="P50" t="s">
        <v>99</v>
      </c>
      <c r="Q50" s="22"/>
      <c r="S50" s="21"/>
      <c r="U50" t="s">
        <v>113</v>
      </c>
    </row>
    <row r="51" spans="1:24">
      <c r="B51" s="2" t="s">
        <v>110</v>
      </c>
      <c r="C51" s="2" t="s">
        <v>111</v>
      </c>
      <c r="D51" s="2" t="s">
        <v>112</v>
      </c>
      <c r="G51" s="2" t="s">
        <v>110</v>
      </c>
      <c r="H51" s="2" t="s">
        <v>111</v>
      </c>
      <c r="I51" s="2" t="s">
        <v>112</v>
      </c>
      <c r="L51" s="2" t="s">
        <v>110</v>
      </c>
      <c r="M51" s="2" t="s">
        <v>111</v>
      </c>
      <c r="N51" s="2" t="s">
        <v>112</v>
      </c>
      <c r="Q51" s="2" t="s">
        <v>110</v>
      </c>
      <c r="R51" s="2" t="s">
        <v>111</v>
      </c>
      <c r="S51" s="2" t="s">
        <v>112</v>
      </c>
      <c r="V51" s="2" t="s">
        <v>110</v>
      </c>
      <c r="W51" s="2" t="s">
        <v>111</v>
      </c>
      <c r="X51" s="2" t="s">
        <v>112</v>
      </c>
    </row>
    <row r="52" spans="1:24">
      <c r="A52" s="23" t="s">
        <v>103</v>
      </c>
      <c r="B52" s="2"/>
      <c r="C52" s="2"/>
      <c r="D52" s="2"/>
      <c r="F52" s="23" t="s">
        <v>103</v>
      </c>
      <c r="G52" s="2">
        <v>47.95</v>
      </c>
      <c r="H52" s="2">
        <v>39.47</v>
      </c>
      <c r="I52" s="2">
        <f>(G52+H52)/2</f>
        <v>43.71</v>
      </c>
      <c r="K52" s="23" t="s">
        <v>103</v>
      </c>
      <c r="L52" s="2">
        <v>83.56</v>
      </c>
      <c r="M52" s="2">
        <v>44.74</v>
      </c>
      <c r="N52" s="2">
        <f>(L52+M52)/2</f>
        <v>64.150000000000006</v>
      </c>
      <c r="P52" s="23" t="s">
        <v>103</v>
      </c>
      <c r="Q52" s="2">
        <v>76.709999999999994</v>
      </c>
      <c r="R52" s="2">
        <v>18.420000000000002</v>
      </c>
      <c r="S52" s="2">
        <f>(Q52+R52)/2</f>
        <v>47.564999999999998</v>
      </c>
      <c r="U52" s="23" t="s">
        <v>103</v>
      </c>
      <c r="V52" s="2">
        <v>58.9</v>
      </c>
      <c r="W52" s="2">
        <v>2.63</v>
      </c>
      <c r="X52" s="2">
        <f t="shared" ref="X52" si="0">(V52+W52)/2</f>
        <v>30.765000000000001</v>
      </c>
    </row>
    <row r="53" spans="1:24">
      <c r="A53" s="23" t="s">
        <v>104</v>
      </c>
      <c r="B53" s="2"/>
      <c r="C53" s="2"/>
      <c r="D53" s="2"/>
      <c r="F53" s="23" t="s">
        <v>104</v>
      </c>
      <c r="G53" s="2">
        <v>58.9</v>
      </c>
      <c r="H53" s="2">
        <v>26.32</v>
      </c>
      <c r="I53" s="2">
        <f t="shared" ref="I53:I58" si="1">(G53+H53)/2</f>
        <v>42.61</v>
      </c>
      <c r="K53" s="23" t="s">
        <v>104</v>
      </c>
      <c r="L53" s="2">
        <v>90.41</v>
      </c>
      <c r="M53" s="2">
        <v>55.26</v>
      </c>
      <c r="N53" s="2">
        <f>(L53+M53)/2</f>
        <v>72.834999999999994</v>
      </c>
      <c r="P53" s="23" t="s">
        <v>104</v>
      </c>
      <c r="Q53" s="2">
        <v>91.78</v>
      </c>
      <c r="R53" s="2">
        <v>34.21</v>
      </c>
      <c r="S53" s="2">
        <f>(Q53+R53)/2</f>
        <v>62.995000000000005</v>
      </c>
      <c r="U53" s="23" t="s">
        <v>104</v>
      </c>
      <c r="V53" s="2">
        <v>68.489999999999995</v>
      </c>
      <c r="W53" s="2">
        <v>7.89</v>
      </c>
      <c r="X53" s="2">
        <f t="shared" ref="X53:X58" si="2">(V53+W53)/2</f>
        <v>38.19</v>
      </c>
    </row>
    <row r="54" spans="1:24">
      <c r="A54" s="23" t="s">
        <v>105</v>
      </c>
      <c r="B54" s="24">
        <v>39.729999999999997</v>
      </c>
      <c r="C54" s="2">
        <v>10.53</v>
      </c>
      <c r="D54" s="2">
        <f>(B54+C54)/2</f>
        <v>25.13</v>
      </c>
      <c r="F54" s="23" t="s">
        <v>105</v>
      </c>
      <c r="G54" s="24">
        <v>93.15</v>
      </c>
      <c r="H54" s="2">
        <v>55.26</v>
      </c>
      <c r="I54" s="2">
        <f>(G54+H54)/2</f>
        <v>74.204999999999998</v>
      </c>
      <c r="K54" s="23" t="s">
        <v>105</v>
      </c>
      <c r="L54" s="24">
        <v>94.52</v>
      </c>
      <c r="M54" s="2">
        <v>78.95</v>
      </c>
      <c r="N54" s="2">
        <f>(L54+M54)/2</f>
        <v>86.734999999999999</v>
      </c>
      <c r="P54" s="23" t="s">
        <v>105</v>
      </c>
      <c r="Q54" s="24">
        <v>50.68</v>
      </c>
      <c r="R54" s="2">
        <v>36.840000000000003</v>
      </c>
      <c r="S54" s="2">
        <f>(Q54+R54)/2</f>
        <v>43.760000000000005</v>
      </c>
      <c r="U54" s="23" t="s">
        <v>105</v>
      </c>
      <c r="V54" s="24">
        <v>93.15</v>
      </c>
      <c r="W54" s="2">
        <v>11.79</v>
      </c>
      <c r="X54" s="2">
        <f>(V54+W54)/2</f>
        <v>52.47</v>
      </c>
    </row>
    <row r="55" spans="1:24">
      <c r="A55" s="23" t="s">
        <v>106</v>
      </c>
      <c r="B55" s="2">
        <v>45.21</v>
      </c>
      <c r="C55" s="2">
        <v>10.53</v>
      </c>
      <c r="D55" s="2">
        <f t="shared" ref="D55:D58" si="3">(B55+C55)/2</f>
        <v>27.87</v>
      </c>
      <c r="F55" s="23" t="s">
        <v>106</v>
      </c>
      <c r="G55" s="2">
        <v>86.3</v>
      </c>
      <c r="H55" s="2">
        <v>15.79</v>
      </c>
      <c r="I55" s="2">
        <f t="shared" si="1"/>
        <v>51.045000000000002</v>
      </c>
      <c r="K55" s="23" t="s">
        <v>106</v>
      </c>
      <c r="L55" s="2">
        <v>95.89</v>
      </c>
      <c r="M55" s="2">
        <v>97.37</v>
      </c>
      <c r="N55" s="2">
        <f t="shared" ref="N55:N58" si="4">(L55+M55)/2</f>
        <v>96.63</v>
      </c>
      <c r="P55" s="23" t="s">
        <v>106</v>
      </c>
      <c r="Q55" s="2">
        <v>45.21</v>
      </c>
      <c r="R55" s="2">
        <v>21.05</v>
      </c>
      <c r="S55" s="2">
        <f t="shared" ref="S55:S58" si="5">(Q55+R55)/2</f>
        <v>33.130000000000003</v>
      </c>
      <c r="U55" s="23" t="s">
        <v>106</v>
      </c>
      <c r="V55" s="2">
        <v>84.93</v>
      </c>
      <c r="W55" s="2">
        <v>8.68</v>
      </c>
      <c r="X55" s="2">
        <f t="shared" si="2"/>
        <v>46.805000000000007</v>
      </c>
    </row>
    <row r="56" spans="1:24">
      <c r="A56" s="23" t="s">
        <v>107</v>
      </c>
      <c r="B56" s="2">
        <v>42.47</v>
      </c>
      <c r="C56" s="2">
        <v>10.53</v>
      </c>
      <c r="D56" s="2">
        <f t="shared" si="3"/>
        <v>26.5</v>
      </c>
      <c r="F56" s="23" t="s">
        <v>107</v>
      </c>
      <c r="G56" s="2">
        <v>65.75</v>
      </c>
      <c r="H56" s="2">
        <v>50</v>
      </c>
      <c r="I56" s="2">
        <f t="shared" si="1"/>
        <v>57.875</v>
      </c>
      <c r="K56" s="23" t="s">
        <v>107</v>
      </c>
      <c r="L56" s="2">
        <v>47.95</v>
      </c>
      <c r="M56" s="2">
        <v>28.95</v>
      </c>
      <c r="N56" s="2">
        <f t="shared" si="4"/>
        <v>38.450000000000003</v>
      </c>
      <c r="P56" s="23" t="s">
        <v>107</v>
      </c>
      <c r="Q56" s="2">
        <v>49.32</v>
      </c>
      <c r="R56" s="2">
        <v>18.420000000000002</v>
      </c>
      <c r="S56" s="2">
        <f t="shared" si="5"/>
        <v>33.870000000000005</v>
      </c>
      <c r="U56" s="23" t="s">
        <v>107</v>
      </c>
      <c r="V56" s="2">
        <v>67.75</v>
      </c>
      <c r="W56" s="2">
        <v>5.53</v>
      </c>
      <c r="X56" s="2">
        <f t="shared" si="2"/>
        <v>36.64</v>
      </c>
    </row>
    <row r="57" spans="1:24">
      <c r="A57" s="23" t="s">
        <v>108</v>
      </c>
      <c r="B57" s="2">
        <v>54.79</v>
      </c>
      <c r="C57" s="2">
        <v>15.79</v>
      </c>
      <c r="D57" s="2">
        <f t="shared" si="3"/>
        <v>35.29</v>
      </c>
      <c r="F57" s="23" t="s">
        <v>108</v>
      </c>
      <c r="G57" s="2">
        <v>39.729999999999997</v>
      </c>
      <c r="H57" s="2">
        <v>15.79</v>
      </c>
      <c r="I57" s="2">
        <f t="shared" si="1"/>
        <v>27.759999999999998</v>
      </c>
      <c r="K57" s="23" t="s">
        <v>108</v>
      </c>
      <c r="L57" s="2">
        <v>45.21</v>
      </c>
      <c r="M57" s="2">
        <v>21.05</v>
      </c>
      <c r="N57" s="2">
        <f t="shared" si="4"/>
        <v>33.130000000000003</v>
      </c>
      <c r="P57" s="23" t="s">
        <v>108</v>
      </c>
      <c r="Q57" s="2">
        <v>36.99</v>
      </c>
      <c r="R57" s="2">
        <v>31.58</v>
      </c>
      <c r="S57" s="2">
        <f t="shared" si="5"/>
        <v>34.284999999999997</v>
      </c>
      <c r="U57" s="23" t="s">
        <v>108</v>
      </c>
      <c r="V57" s="2">
        <v>42.47</v>
      </c>
      <c r="W57" s="2">
        <v>10.53</v>
      </c>
      <c r="X57" s="2">
        <f t="shared" si="2"/>
        <v>26.5</v>
      </c>
    </row>
    <row r="58" spans="1:24">
      <c r="A58" s="23" t="s">
        <v>109</v>
      </c>
      <c r="B58" s="2">
        <v>28.77</v>
      </c>
      <c r="C58" s="2">
        <v>18.420000000000002</v>
      </c>
      <c r="D58" s="2">
        <f t="shared" si="3"/>
        <v>23.594999999999999</v>
      </c>
      <c r="F58" s="23" t="s">
        <v>109</v>
      </c>
      <c r="G58" s="2">
        <v>36.99</v>
      </c>
      <c r="H58" s="2">
        <v>36.840000000000003</v>
      </c>
      <c r="I58" s="2">
        <f t="shared" si="1"/>
        <v>36.915000000000006</v>
      </c>
      <c r="K58" s="23" t="s">
        <v>109</v>
      </c>
      <c r="L58" s="2">
        <v>34.25</v>
      </c>
      <c r="M58" s="2">
        <v>5.26</v>
      </c>
      <c r="N58" s="2">
        <f t="shared" si="4"/>
        <v>19.754999999999999</v>
      </c>
      <c r="P58" s="23" t="s">
        <v>109</v>
      </c>
      <c r="Q58" s="2">
        <v>28.77</v>
      </c>
      <c r="R58" s="2">
        <v>5.26</v>
      </c>
      <c r="S58" s="2">
        <f t="shared" si="5"/>
        <v>17.015000000000001</v>
      </c>
      <c r="U58" s="23" t="s">
        <v>109</v>
      </c>
      <c r="V58" s="2">
        <v>82.19</v>
      </c>
      <c r="W58" s="2">
        <v>2.63</v>
      </c>
      <c r="X58" s="2">
        <f t="shared" si="2"/>
        <v>42.41</v>
      </c>
    </row>
    <row r="61" spans="1:24">
      <c r="B61" s="2" t="s">
        <v>93</v>
      </c>
      <c r="C61" s="2" t="s">
        <v>95</v>
      </c>
      <c r="D61" s="2" t="s">
        <v>97</v>
      </c>
      <c r="E61" s="2" t="s">
        <v>99</v>
      </c>
      <c r="F61" s="2" t="s">
        <v>113</v>
      </c>
    </row>
    <row r="62" spans="1:24">
      <c r="A62" s="23" t="s">
        <v>103</v>
      </c>
      <c r="B62" s="2">
        <v>0</v>
      </c>
      <c r="C62" s="2">
        <v>43.71</v>
      </c>
      <c r="D62" s="2">
        <v>64.150000000000006</v>
      </c>
      <c r="E62" s="2">
        <v>47.564999999999998</v>
      </c>
      <c r="F62" s="2">
        <v>30.765000000000001</v>
      </c>
    </row>
    <row r="63" spans="1:24">
      <c r="A63" s="23" t="s">
        <v>104</v>
      </c>
      <c r="B63" s="2">
        <v>0</v>
      </c>
      <c r="C63" s="2">
        <v>42.61</v>
      </c>
      <c r="D63" s="2">
        <v>72.834999999999994</v>
      </c>
      <c r="E63" s="2">
        <v>62.995000000000005</v>
      </c>
      <c r="F63" s="2">
        <v>38.19</v>
      </c>
    </row>
    <row r="64" spans="1:24">
      <c r="A64" s="23" t="s">
        <v>105</v>
      </c>
      <c r="B64" s="2">
        <v>25.13</v>
      </c>
      <c r="C64" s="2">
        <v>74.204999999999998</v>
      </c>
      <c r="D64" s="2">
        <v>86.734999999999999</v>
      </c>
      <c r="E64" s="2">
        <v>43.760000000000005</v>
      </c>
      <c r="F64" s="2">
        <v>52.47</v>
      </c>
    </row>
    <row r="65" spans="1:6">
      <c r="A65" s="23" t="s">
        <v>106</v>
      </c>
      <c r="B65" s="2">
        <v>27.87</v>
      </c>
      <c r="C65" s="2">
        <v>51.045000000000002</v>
      </c>
      <c r="D65" s="2">
        <v>96.63</v>
      </c>
      <c r="E65" s="2">
        <v>33.130000000000003</v>
      </c>
      <c r="F65" s="2">
        <v>46.805000000000007</v>
      </c>
    </row>
    <row r="66" spans="1:6">
      <c r="A66" s="23" t="s">
        <v>107</v>
      </c>
      <c r="B66" s="2">
        <v>26.5</v>
      </c>
      <c r="C66" s="2">
        <v>57.875</v>
      </c>
      <c r="D66" s="2">
        <v>38.450000000000003</v>
      </c>
      <c r="E66" s="2">
        <v>33.870000000000005</v>
      </c>
      <c r="F66" s="2">
        <v>36.64</v>
      </c>
    </row>
    <row r="67" spans="1:6">
      <c r="A67" s="23" t="s">
        <v>108</v>
      </c>
      <c r="B67" s="2">
        <v>35.29</v>
      </c>
      <c r="C67" s="2">
        <v>27.759999999999998</v>
      </c>
      <c r="D67" s="2">
        <v>33.130000000000003</v>
      </c>
      <c r="E67" s="2">
        <v>34.284999999999997</v>
      </c>
      <c r="F67" s="2">
        <v>26.5</v>
      </c>
    </row>
    <row r="68" spans="1:6">
      <c r="A68" s="23" t="s">
        <v>109</v>
      </c>
      <c r="B68" s="2">
        <v>23.594999999999999</v>
      </c>
      <c r="C68" s="2">
        <v>36.915000000000006</v>
      </c>
      <c r="D68" s="2">
        <v>19.754999999999999</v>
      </c>
      <c r="E68" s="2">
        <v>17.015000000000001</v>
      </c>
      <c r="F68" s="2">
        <v>42.41</v>
      </c>
    </row>
    <row r="71" spans="1:6">
      <c r="B71" t="s">
        <v>93</v>
      </c>
      <c r="C71" t="s">
        <v>95</v>
      </c>
      <c r="D71" t="s">
        <v>97</v>
      </c>
      <c r="E71" t="s">
        <v>99</v>
      </c>
      <c r="F71" t="s">
        <v>113</v>
      </c>
    </row>
    <row r="72" spans="1:6">
      <c r="A72" t="s">
        <v>103</v>
      </c>
      <c r="B72">
        <v>0</v>
      </c>
      <c r="C72">
        <v>43.71</v>
      </c>
      <c r="D72">
        <v>64.150000000000006</v>
      </c>
      <c r="E72">
        <v>47.564999999999998</v>
      </c>
      <c r="F72">
        <v>30.765000000000001</v>
      </c>
    </row>
    <row r="73" spans="1:6">
      <c r="A73" t="s">
        <v>104</v>
      </c>
      <c r="B73">
        <v>0</v>
      </c>
      <c r="C73">
        <v>42.61</v>
      </c>
      <c r="D73">
        <v>72.834999999999994</v>
      </c>
      <c r="E73">
        <v>62.995000000000005</v>
      </c>
      <c r="F73">
        <v>38.19</v>
      </c>
    </row>
    <row r="74" spans="1:6">
      <c r="A74" t="s">
        <v>105</v>
      </c>
      <c r="B74">
        <v>25.13</v>
      </c>
      <c r="C74">
        <v>74.204999999999998</v>
      </c>
      <c r="D74">
        <v>86.734999999999999</v>
      </c>
      <c r="E74">
        <v>43.760000000000005</v>
      </c>
      <c r="F74">
        <v>52.47</v>
      </c>
    </row>
    <row r="75" spans="1:6">
      <c r="A75" t="s">
        <v>106</v>
      </c>
      <c r="B75">
        <v>27.87</v>
      </c>
      <c r="C75">
        <v>51.045000000000002</v>
      </c>
      <c r="D75">
        <v>96.63</v>
      </c>
      <c r="E75">
        <v>33.130000000000003</v>
      </c>
      <c r="F75">
        <v>46.805000000000007</v>
      </c>
    </row>
    <row r="76" spans="1:6">
      <c r="A76" t="s">
        <v>107</v>
      </c>
      <c r="B76">
        <v>26.5</v>
      </c>
      <c r="C76">
        <v>57.875</v>
      </c>
      <c r="D76">
        <v>38.450000000000003</v>
      </c>
      <c r="E76">
        <v>33.870000000000005</v>
      </c>
      <c r="F76">
        <v>36.64</v>
      </c>
    </row>
    <row r="77" spans="1:6">
      <c r="A77" t="s">
        <v>108</v>
      </c>
      <c r="B77">
        <v>35.29</v>
      </c>
      <c r="C77">
        <v>27.759999999999998</v>
      </c>
      <c r="D77">
        <v>33.130000000000003</v>
      </c>
      <c r="E77">
        <v>34.284999999999997</v>
      </c>
      <c r="F77">
        <v>26.5</v>
      </c>
    </row>
    <row r="78" spans="1:6">
      <c r="A78" t="s">
        <v>109</v>
      </c>
      <c r="B78">
        <v>23.594999999999999</v>
      </c>
      <c r="C78">
        <v>36.915000000000006</v>
      </c>
      <c r="D78">
        <v>19.754999999999999</v>
      </c>
      <c r="E78">
        <v>17.015000000000001</v>
      </c>
      <c r="F78">
        <v>42.41</v>
      </c>
    </row>
    <row r="82" spans="1:4">
      <c r="B82" t="s">
        <v>114</v>
      </c>
      <c r="C82" t="s">
        <v>115</v>
      </c>
    </row>
    <row r="83" spans="1:4">
      <c r="A83" t="s">
        <v>116</v>
      </c>
      <c r="B83" s="22">
        <v>0.25130000000000002</v>
      </c>
      <c r="C83" s="26">
        <v>0.17649999999999999</v>
      </c>
      <c r="D83" s="25"/>
    </row>
    <row r="84" spans="1:4">
      <c r="A84" t="s">
        <v>106</v>
      </c>
      <c r="B84" s="22">
        <v>0.2787</v>
      </c>
      <c r="C84" s="25">
        <v>0.17649999999999999</v>
      </c>
      <c r="D84" s="25"/>
    </row>
    <row r="85" spans="1:4">
      <c r="A85" t="s">
        <v>107</v>
      </c>
      <c r="B85" s="22">
        <v>0.26500000000000001</v>
      </c>
      <c r="C85" s="25">
        <v>0.39219999999999999</v>
      </c>
      <c r="D85" s="25"/>
    </row>
    <row r="86" spans="1:4">
      <c r="A86" t="s">
        <v>108</v>
      </c>
      <c r="B86" s="22">
        <v>0.35289999999999999</v>
      </c>
      <c r="C86" s="25">
        <v>0.45100000000000001</v>
      </c>
      <c r="D86" s="25"/>
    </row>
    <row r="87" spans="1:4">
      <c r="A87" t="s">
        <v>109</v>
      </c>
      <c r="B87" s="22">
        <v>0.23594999999999999</v>
      </c>
      <c r="C87" s="25">
        <v>9.8000000000000004E-2</v>
      </c>
      <c r="D87" s="25"/>
    </row>
    <row r="88" spans="1:4">
      <c r="A88" t="s">
        <v>103</v>
      </c>
      <c r="B88" s="22">
        <v>0.43709999999999999</v>
      </c>
      <c r="C88" s="25">
        <v>0.29409999999999997</v>
      </c>
      <c r="D88" s="25"/>
    </row>
    <row r="89" spans="1:4">
      <c r="A89" t="s">
        <v>104</v>
      </c>
      <c r="B89" s="22">
        <v>0.42609999999999998</v>
      </c>
      <c r="C89" s="25">
        <v>0.23530000000000001</v>
      </c>
      <c r="D89" s="25"/>
    </row>
    <row r="90" spans="1:4">
      <c r="A90" t="s">
        <v>105</v>
      </c>
      <c r="B90" s="22">
        <v>0.74204999999999999</v>
      </c>
      <c r="C90" s="25">
        <v>0.4118</v>
      </c>
      <c r="D90" s="25"/>
    </row>
    <row r="91" spans="1:4">
      <c r="A91" t="s">
        <v>106</v>
      </c>
      <c r="B91" s="22">
        <v>0.51044999999999996</v>
      </c>
      <c r="C91" s="25">
        <v>0.3725</v>
      </c>
      <c r="D91" s="25"/>
    </row>
    <row r="92" spans="1:4">
      <c r="A92" t="s">
        <v>107</v>
      </c>
      <c r="B92" s="22">
        <v>0.57874999999999999</v>
      </c>
      <c r="C92" s="25">
        <v>9.8000000000000004E-2</v>
      </c>
      <c r="D92" s="25"/>
    </row>
    <row r="93" spans="1:4">
      <c r="A93" t="s">
        <v>108</v>
      </c>
      <c r="B93" s="22">
        <v>0.27760000000000001</v>
      </c>
      <c r="C93" s="25">
        <v>0.1176</v>
      </c>
      <c r="D93" s="25"/>
    </row>
    <row r="94" spans="1:4">
      <c r="A94" t="s">
        <v>109</v>
      </c>
      <c r="B94" s="22">
        <v>0.36914999999999998</v>
      </c>
      <c r="C94" s="25">
        <v>0.25490000000000002</v>
      </c>
      <c r="D94" s="25"/>
    </row>
    <row r="95" spans="1:4">
      <c r="A95" t="s">
        <v>103</v>
      </c>
      <c r="B95" s="22">
        <v>0.64149999999999996</v>
      </c>
      <c r="C95" s="25">
        <v>1</v>
      </c>
      <c r="D95" s="25"/>
    </row>
    <row r="96" spans="1:4">
      <c r="A96" t="s">
        <v>104</v>
      </c>
      <c r="B96" s="22">
        <v>0.72835000000000005</v>
      </c>
      <c r="C96" s="25">
        <v>0.47060000000000002</v>
      </c>
      <c r="D96" s="25"/>
    </row>
    <row r="97" spans="1:4">
      <c r="A97" t="s">
        <v>105</v>
      </c>
      <c r="B97" s="22">
        <v>0.86734999999999995</v>
      </c>
      <c r="C97" s="25">
        <v>0.92159999999999997</v>
      </c>
      <c r="D97" s="25"/>
    </row>
    <row r="98" spans="1:4">
      <c r="A98" t="s">
        <v>106</v>
      </c>
      <c r="B98" s="22">
        <v>0.96630000000000005</v>
      </c>
      <c r="C98" s="25">
        <v>0.74509999999999998</v>
      </c>
      <c r="D98" s="25"/>
    </row>
    <row r="99" spans="1:4">
      <c r="A99" t="s">
        <v>107</v>
      </c>
      <c r="B99" s="22">
        <v>0.38450000000000001</v>
      </c>
      <c r="C99" s="25">
        <v>0.17649999999999999</v>
      </c>
      <c r="D99" s="25"/>
    </row>
    <row r="100" spans="1:4">
      <c r="A100" t="s">
        <v>108</v>
      </c>
      <c r="B100" s="22">
        <v>0.33129999999999998</v>
      </c>
      <c r="C100" s="25">
        <v>0.23530000000000001</v>
      </c>
      <c r="D100" s="25"/>
    </row>
    <row r="101" spans="1:4">
      <c r="A101" t="s">
        <v>109</v>
      </c>
      <c r="B101" s="22">
        <v>0.19755</v>
      </c>
      <c r="C101" s="25">
        <v>5.8799999999999998E-2</v>
      </c>
      <c r="D101" s="25"/>
    </row>
    <row r="102" spans="1:4">
      <c r="A102" t="s">
        <v>103</v>
      </c>
      <c r="B102" s="22">
        <v>0.47565000000000002</v>
      </c>
      <c r="C102" s="25">
        <v>0.15690000000000001</v>
      </c>
      <c r="D102" s="25"/>
    </row>
    <row r="103" spans="1:4">
      <c r="A103" t="s">
        <v>104</v>
      </c>
      <c r="B103" s="22">
        <v>0.62995000000000001</v>
      </c>
      <c r="C103" s="25">
        <v>0.47060000000000002</v>
      </c>
      <c r="D103" s="25"/>
    </row>
    <row r="104" spans="1:4">
      <c r="A104" t="s">
        <v>105</v>
      </c>
      <c r="B104" s="22">
        <v>0.43759999999999999</v>
      </c>
      <c r="C104" s="25">
        <v>0.47060000000000002</v>
      </c>
      <c r="D104" s="25"/>
    </row>
    <row r="105" spans="1:4">
      <c r="A105" t="s">
        <v>106</v>
      </c>
      <c r="B105" s="22">
        <v>0.33129999999999998</v>
      </c>
      <c r="C105" s="25">
        <v>5.8799999999999998E-2</v>
      </c>
      <c r="D105" s="25"/>
    </row>
    <row r="106" spans="1:4">
      <c r="A106" t="s">
        <v>107</v>
      </c>
      <c r="B106" s="22">
        <v>0.3387</v>
      </c>
      <c r="C106" s="25">
        <v>0.49020000000000002</v>
      </c>
      <c r="D106" s="25"/>
    </row>
    <row r="107" spans="1:4">
      <c r="A107" t="s">
        <v>108</v>
      </c>
      <c r="B107" s="22">
        <v>0.34284999999999999</v>
      </c>
      <c r="C107" s="25">
        <v>0.76470000000000005</v>
      </c>
      <c r="D107" s="25"/>
    </row>
    <row r="108" spans="1:4">
      <c r="A108" t="s">
        <v>109</v>
      </c>
      <c r="B108" s="22">
        <v>0.17015</v>
      </c>
      <c r="C108" s="25">
        <v>0.17649999999999999</v>
      </c>
      <c r="D108" s="25"/>
    </row>
    <row r="109" spans="1:4">
      <c r="A109" t="s">
        <v>103</v>
      </c>
      <c r="B109" s="22">
        <v>0.30764999999999998</v>
      </c>
      <c r="C109" s="25">
        <v>0.27450000000000002</v>
      </c>
      <c r="D109" s="25"/>
    </row>
    <row r="110" spans="1:4">
      <c r="A110" t="s">
        <v>104</v>
      </c>
      <c r="B110" s="22">
        <v>0.38190000000000002</v>
      </c>
      <c r="C110" s="25">
        <v>0.29409999999999997</v>
      </c>
      <c r="D110" s="25"/>
    </row>
    <row r="111" spans="1:4">
      <c r="A111" t="s">
        <v>105</v>
      </c>
      <c r="B111" s="22">
        <v>0.52470000000000006</v>
      </c>
      <c r="C111" s="25">
        <v>0.35289999999999999</v>
      </c>
      <c r="D111" s="25"/>
    </row>
    <row r="112" spans="1:4">
      <c r="A112" t="s">
        <v>106</v>
      </c>
      <c r="B112" s="22">
        <v>0.46805000000000002</v>
      </c>
      <c r="C112" s="25">
        <v>0.50980000000000003</v>
      </c>
      <c r="D112" s="25"/>
    </row>
    <row r="113" spans="1:4">
      <c r="A113" t="s">
        <v>117</v>
      </c>
      <c r="B113" s="22">
        <v>0.3664</v>
      </c>
      <c r="C113" s="25">
        <v>0.23530000000000001</v>
      </c>
      <c r="D113" s="25"/>
    </row>
    <row r="114" spans="1:4">
      <c r="D114" s="2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3" sqref="A33:XFD35"/>
    </sheetView>
  </sheetViews>
  <sheetFormatPr baseColWidth="10" defaultRowHeight="15"/>
  <cols>
    <col min="16" max="16" width="11.5703125" style="29"/>
  </cols>
  <sheetData>
    <row r="1" spans="1:22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50" t="s">
        <v>176</v>
      </c>
      <c r="Q1" s="49" t="s">
        <v>15</v>
      </c>
      <c r="R1" s="49" t="s">
        <v>16</v>
      </c>
      <c r="S1" s="49" t="s">
        <v>17</v>
      </c>
      <c r="T1" s="49" t="s">
        <v>18</v>
      </c>
      <c r="U1" s="49" t="s">
        <v>19</v>
      </c>
      <c r="V1" s="49" t="s">
        <v>20</v>
      </c>
    </row>
    <row r="2" spans="1:22">
      <c r="A2" s="2" t="s">
        <v>21</v>
      </c>
      <c r="B2" s="2" t="s">
        <v>22</v>
      </c>
      <c r="C2" s="2" t="s">
        <v>23</v>
      </c>
      <c r="D2" s="4">
        <v>73</v>
      </c>
      <c r="E2" s="4">
        <v>117</v>
      </c>
      <c r="F2" s="2" t="s">
        <v>243</v>
      </c>
      <c r="G2" s="4">
        <v>45</v>
      </c>
      <c r="H2" s="4">
        <v>13</v>
      </c>
      <c r="I2" s="4">
        <v>63</v>
      </c>
      <c r="J2" s="4">
        <v>35</v>
      </c>
      <c r="K2" s="4">
        <v>10</v>
      </c>
      <c r="L2" s="4">
        <v>53</v>
      </c>
      <c r="M2" s="4">
        <v>71</v>
      </c>
      <c r="N2" s="2" t="s">
        <v>25</v>
      </c>
      <c r="O2" s="46">
        <v>71.45</v>
      </c>
      <c r="P2" s="30">
        <f>Q2/I2</f>
        <v>60.108730158730154</v>
      </c>
      <c r="Q2" s="46">
        <v>3786.85</v>
      </c>
      <c r="R2" s="5">
        <v>0.72599999999999998</v>
      </c>
      <c r="S2" s="56">
        <v>51.87</v>
      </c>
      <c r="T2" s="4">
        <v>0</v>
      </c>
      <c r="U2" s="2" t="s">
        <v>26</v>
      </c>
      <c r="V2" s="2" t="s">
        <v>27</v>
      </c>
    </row>
    <row r="3" spans="1:22">
      <c r="A3" s="2" t="s">
        <v>21</v>
      </c>
      <c r="B3" s="2" t="s">
        <v>22</v>
      </c>
      <c r="C3" s="2" t="s">
        <v>23</v>
      </c>
      <c r="D3" s="4">
        <v>73</v>
      </c>
      <c r="E3" s="4">
        <v>117</v>
      </c>
      <c r="F3" s="2" t="s">
        <v>242</v>
      </c>
      <c r="G3" s="4">
        <v>40</v>
      </c>
      <c r="H3" s="4">
        <v>43</v>
      </c>
      <c r="I3" s="4">
        <v>60</v>
      </c>
      <c r="J3" s="4">
        <v>38</v>
      </c>
      <c r="K3" s="4">
        <v>2</v>
      </c>
      <c r="L3" s="4">
        <v>54</v>
      </c>
      <c r="M3" s="4">
        <v>71</v>
      </c>
      <c r="N3" s="2" t="s">
        <v>25</v>
      </c>
      <c r="O3" s="46">
        <v>63.73</v>
      </c>
      <c r="P3" s="30">
        <f t="shared" ref="P3:P33" si="0">Q3/I3</f>
        <v>57.356999999999999</v>
      </c>
      <c r="Q3" s="46">
        <v>3441.42</v>
      </c>
      <c r="R3" s="5">
        <v>0.73970000000000002</v>
      </c>
      <c r="S3" s="56">
        <v>47.14</v>
      </c>
      <c r="T3" s="4">
        <v>0</v>
      </c>
      <c r="U3" s="2" t="s">
        <v>26</v>
      </c>
      <c r="V3" s="2" t="s">
        <v>27</v>
      </c>
    </row>
    <row r="4" spans="1:22">
      <c r="A4" s="2" t="s">
        <v>21</v>
      </c>
      <c r="B4" s="2" t="s">
        <v>22</v>
      </c>
      <c r="C4" s="2" t="s">
        <v>23</v>
      </c>
      <c r="D4" s="4">
        <v>73</v>
      </c>
      <c r="E4" s="4">
        <v>117</v>
      </c>
      <c r="F4" s="2" t="s">
        <v>241</v>
      </c>
      <c r="G4" s="4">
        <v>46</v>
      </c>
      <c r="H4" s="4">
        <v>25</v>
      </c>
      <c r="I4" s="4">
        <v>81</v>
      </c>
      <c r="J4" s="4">
        <v>46</v>
      </c>
      <c r="K4" s="4">
        <v>0</v>
      </c>
      <c r="L4" s="4">
        <v>61</v>
      </c>
      <c r="M4" s="4">
        <v>71</v>
      </c>
      <c r="N4" s="2" t="s">
        <v>25</v>
      </c>
      <c r="O4" s="46">
        <v>67.790000000000006</v>
      </c>
      <c r="P4" s="30">
        <f t="shared" si="0"/>
        <v>51.051728395061723</v>
      </c>
      <c r="Q4" s="46">
        <v>4135.1899999999996</v>
      </c>
      <c r="R4" s="5">
        <v>0.83560000000000001</v>
      </c>
      <c r="S4" s="56">
        <v>56.65</v>
      </c>
      <c r="T4" s="4">
        <v>0</v>
      </c>
      <c r="U4" s="2" t="s">
        <v>26</v>
      </c>
      <c r="V4" s="2" t="s">
        <v>27</v>
      </c>
    </row>
    <row r="5" spans="1:22">
      <c r="A5" s="2" t="s">
        <v>21</v>
      </c>
      <c r="B5" s="2" t="s">
        <v>22</v>
      </c>
      <c r="C5" s="2" t="s">
        <v>23</v>
      </c>
      <c r="D5" s="4">
        <v>73</v>
      </c>
      <c r="E5" s="4">
        <v>117</v>
      </c>
      <c r="F5" s="2" t="s">
        <v>240</v>
      </c>
      <c r="G5" s="4">
        <v>45</v>
      </c>
      <c r="H5" s="4">
        <v>48</v>
      </c>
      <c r="I5" s="4">
        <v>78</v>
      </c>
      <c r="J5" s="4">
        <v>26</v>
      </c>
      <c r="K5" s="4">
        <v>19</v>
      </c>
      <c r="L5" s="4">
        <v>54</v>
      </c>
      <c r="M5" s="4">
        <v>70</v>
      </c>
      <c r="N5" s="2" t="s">
        <v>25</v>
      </c>
      <c r="O5" s="46">
        <v>69</v>
      </c>
      <c r="P5" s="30">
        <f t="shared" si="0"/>
        <v>47.769230769230766</v>
      </c>
      <c r="Q5" s="46">
        <v>3726</v>
      </c>
      <c r="R5" s="5">
        <v>0.73970000000000002</v>
      </c>
      <c r="S5" s="56">
        <v>51.04</v>
      </c>
      <c r="T5" s="4">
        <v>0</v>
      </c>
      <c r="U5" s="2" t="s">
        <v>26</v>
      </c>
      <c r="V5" s="2" t="s">
        <v>27</v>
      </c>
    </row>
    <row r="6" spans="1:22">
      <c r="A6" s="2" t="s">
        <v>21</v>
      </c>
      <c r="B6" s="2" t="s">
        <v>22</v>
      </c>
      <c r="C6" s="2" t="s">
        <v>23</v>
      </c>
      <c r="D6" s="4">
        <v>73</v>
      </c>
      <c r="E6" s="4">
        <v>117</v>
      </c>
      <c r="F6" s="2" t="s">
        <v>239</v>
      </c>
      <c r="G6" s="4">
        <v>24</v>
      </c>
      <c r="H6" s="4">
        <v>66</v>
      </c>
      <c r="I6" s="4">
        <v>36</v>
      </c>
      <c r="J6" s="4">
        <v>22</v>
      </c>
      <c r="K6" s="4">
        <v>2</v>
      </c>
      <c r="L6" s="4">
        <v>29</v>
      </c>
      <c r="M6" s="4">
        <v>70</v>
      </c>
      <c r="N6" s="2" t="s">
        <v>25</v>
      </c>
      <c r="O6" s="46">
        <v>60</v>
      </c>
      <c r="P6" s="30">
        <f t="shared" si="0"/>
        <v>48.333333333333336</v>
      </c>
      <c r="Q6" s="46">
        <v>1740</v>
      </c>
      <c r="R6" s="5">
        <v>0.39729999999999999</v>
      </c>
      <c r="S6" s="56">
        <v>23.84</v>
      </c>
      <c r="T6" s="4">
        <v>0</v>
      </c>
      <c r="U6" s="2" t="s">
        <v>26</v>
      </c>
      <c r="V6" s="2" t="s">
        <v>27</v>
      </c>
    </row>
    <row r="7" spans="1:22">
      <c r="A7" s="2" t="s">
        <v>21</v>
      </c>
      <c r="B7" s="2" t="s">
        <v>22</v>
      </c>
      <c r="C7" s="2" t="s">
        <v>23</v>
      </c>
      <c r="D7" s="4">
        <v>73</v>
      </c>
      <c r="E7" s="4">
        <v>117</v>
      </c>
      <c r="F7" s="2" t="s">
        <v>238</v>
      </c>
      <c r="G7" s="4">
        <v>29</v>
      </c>
      <c r="H7" s="4">
        <v>26</v>
      </c>
      <c r="I7" s="4">
        <v>39</v>
      </c>
      <c r="J7" s="4">
        <v>8</v>
      </c>
      <c r="K7" s="4">
        <v>21</v>
      </c>
      <c r="L7" s="4">
        <v>34</v>
      </c>
      <c r="M7" s="4">
        <v>68</v>
      </c>
      <c r="N7" s="2" t="s">
        <v>25</v>
      </c>
      <c r="O7" s="46">
        <v>56.81</v>
      </c>
      <c r="P7" s="30">
        <f t="shared" si="0"/>
        <v>49.526666666666664</v>
      </c>
      <c r="Q7" s="46">
        <v>1931.54</v>
      </c>
      <c r="R7" s="5">
        <v>0.46579999999999999</v>
      </c>
      <c r="S7" s="56">
        <v>26.46</v>
      </c>
      <c r="T7" s="4">
        <v>0</v>
      </c>
      <c r="U7" s="2" t="s">
        <v>26</v>
      </c>
      <c r="V7" s="2" t="s">
        <v>27</v>
      </c>
    </row>
    <row r="8" spans="1:22">
      <c r="A8" s="2" t="s">
        <v>21</v>
      </c>
      <c r="B8" s="2" t="s">
        <v>22</v>
      </c>
      <c r="C8" s="2" t="s">
        <v>23</v>
      </c>
      <c r="D8" s="4">
        <v>73</v>
      </c>
      <c r="E8" s="4">
        <v>117</v>
      </c>
      <c r="F8" s="2" t="s">
        <v>237</v>
      </c>
      <c r="G8" s="4">
        <v>51</v>
      </c>
      <c r="H8" s="4">
        <v>28</v>
      </c>
      <c r="I8" s="4">
        <v>62</v>
      </c>
      <c r="J8" s="4">
        <v>43</v>
      </c>
      <c r="K8" s="4">
        <v>8</v>
      </c>
      <c r="L8" s="4">
        <v>57</v>
      </c>
      <c r="M8" s="4">
        <v>71</v>
      </c>
      <c r="N8" s="2" t="s">
        <v>25</v>
      </c>
      <c r="O8" s="46">
        <v>56.55</v>
      </c>
      <c r="P8" s="30">
        <f t="shared" si="0"/>
        <v>51.989516129032253</v>
      </c>
      <c r="Q8" s="46">
        <v>3223.35</v>
      </c>
      <c r="R8" s="5">
        <v>0.78080000000000005</v>
      </c>
      <c r="S8" s="56">
        <v>44.16</v>
      </c>
      <c r="T8" s="4">
        <v>0</v>
      </c>
      <c r="U8" s="2" t="s">
        <v>26</v>
      </c>
      <c r="V8" s="2" t="s">
        <v>27</v>
      </c>
    </row>
    <row r="9" spans="1:22">
      <c r="A9" s="2" t="s">
        <v>21</v>
      </c>
      <c r="B9" s="2" t="s">
        <v>22</v>
      </c>
      <c r="C9" s="2" t="s">
        <v>23</v>
      </c>
      <c r="D9" s="4">
        <v>73</v>
      </c>
      <c r="E9" s="4">
        <v>117</v>
      </c>
      <c r="F9" s="2" t="s">
        <v>236</v>
      </c>
      <c r="G9" s="4">
        <v>37</v>
      </c>
      <c r="H9" s="4">
        <v>50</v>
      </c>
      <c r="I9" s="4">
        <v>49</v>
      </c>
      <c r="J9" s="4">
        <v>28</v>
      </c>
      <c r="K9" s="4">
        <v>9</v>
      </c>
      <c r="L9" s="4">
        <v>44</v>
      </c>
      <c r="M9" s="4">
        <v>71</v>
      </c>
      <c r="N9" s="2" t="s">
        <v>25</v>
      </c>
      <c r="O9" s="46">
        <v>54.1</v>
      </c>
      <c r="P9" s="30">
        <f t="shared" si="0"/>
        <v>48.579591836734693</v>
      </c>
      <c r="Q9" s="46">
        <v>2380.4</v>
      </c>
      <c r="R9" s="5">
        <v>0.60270000000000001</v>
      </c>
      <c r="S9" s="56">
        <v>32.61</v>
      </c>
      <c r="T9" s="4">
        <v>0</v>
      </c>
      <c r="U9" s="2" t="s">
        <v>26</v>
      </c>
      <c r="V9" s="2" t="s">
        <v>27</v>
      </c>
    </row>
    <row r="10" spans="1:22">
      <c r="A10" s="2" t="s">
        <v>21</v>
      </c>
      <c r="B10" s="2" t="s">
        <v>22</v>
      </c>
      <c r="C10" s="2" t="s">
        <v>23</v>
      </c>
      <c r="D10" s="4">
        <v>73</v>
      </c>
      <c r="E10" s="4">
        <v>117</v>
      </c>
      <c r="F10" s="2" t="s">
        <v>235</v>
      </c>
      <c r="G10" s="4">
        <v>1</v>
      </c>
      <c r="H10" s="4">
        <v>3</v>
      </c>
      <c r="I10" s="4">
        <v>47</v>
      </c>
      <c r="J10" s="4">
        <v>0</v>
      </c>
      <c r="K10" s="4">
        <v>1</v>
      </c>
      <c r="L10" s="4">
        <v>42</v>
      </c>
      <c r="M10" s="4">
        <v>71</v>
      </c>
      <c r="N10" s="2" t="s">
        <v>25</v>
      </c>
      <c r="O10" s="46">
        <v>53.08</v>
      </c>
      <c r="P10" s="30">
        <f t="shared" si="0"/>
        <v>47.433191489361704</v>
      </c>
      <c r="Q10" s="46">
        <v>2229.36</v>
      </c>
      <c r="R10" s="5">
        <v>0.57530000000000003</v>
      </c>
      <c r="S10" s="56">
        <v>30.54</v>
      </c>
      <c r="T10" s="4">
        <v>0</v>
      </c>
      <c r="U10" s="2" t="s">
        <v>26</v>
      </c>
      <c r="V10" s="2" t="s">
        <v>27</v>
      </c>
    </row>
    <row r="11" spans="1:22">
      <c r="A11" s="2" t="s">
        <v>21</v>
      </c>
      <c r="B11" s="2" t="s">
        <v>22</v>
      </c>
      <c r="C11" s="2" t="s">
        <v>23</v>
      </c>
      <c r="D11" s="4">
        <v>73</v>
      </c>
      <c r="E11" s="4">
        <v>117</v>
      </c>
      <c r="F11" s="2" t="s">
        <v>234</v>
      </c>
      <c r="G11" s="4">
        <v>0</v>
      </c>
      <c r="H11" s="4">
        <v>0</v>
      </c>
      <c r="I11" s="4">
        <v>47</v>
      </c>
      <c r="J11" s="4">
        <v>0</v>
      </c>
      <c r="K11" s="4">
        <v>0</v>
      </c>
      <c r="L11" s="4">
        <v>42</v>
      </c>
      <c r="M11" s="4">
        <v>71</v>
      </c>
      <c r="N11" s="2" t="s">
        <v>25</v>
      </c>
      <c r="O11" s="46">
        <v>53.08</v>
      </c>
      <c r="P11" s="30">
        <f t="shared" si="0"/>
        <v>47.433191489361704</v>
      </c>
      <c r="Q11" s="46">
        <v>2229.36</v>
      </c>
      <c r="R11" s="5">
        <v>0.57530000000000003</v>
      </c>
      <c r="S11" s="56">
        <v>30.54</v>
      </c>
      <c r="T11" s="4">
        <v>0</v>
      </c>
      <c r="U11" s="2" t="s">
        <v>26</v>
      </c>
      <c r="V11" s="2" t="s">
        <v>27</v>
      </c>
    </row>
    <row r="12" spans="1:22">
      <c r="A12" s="2" t="s">
        <v>21</v>
      </c>
      <c r="B12" s="2" t="s">
        <v>22</v>
      </c>
      <c r="C12" s="2" t="s">
        <v>23</v>
      </c>
      <c r="D12" s="4">
        <v>73</v>
      </c>
      <c r="E12" s="4">
        <v>117</v>
      </c>
      <c r="F12" s="2" t="s">
        <v>233</v>
      </c>
      <c r="G12" s="4">
        <v>3</v>
      </c>
      <c r="H12" s="4">
        <v>2</v>
      </c>
      <c r="I12" s="4">
        <v>44</v>
      </c>
      <c r="J12" s="4">
        <v>3</v>
      </c>
      <c r="K12" s="4">
        <v>0</v>
      </c>
      <c r="L12" s="4">
        <v>43</v>
      </c>
      <c r="M12" s="4">
        <v>73</v>
      </c>
      <c r="N12" s="2" t="s">
        <v>25</v>
      </c>
      <c r="O12" s="46">
        <v>54.4</v>
      </c>
      <c r="P12" s="30">
        <f t="shared" si="0"/>
        <v>53.163636363636357</v>
      </c>
      <c r="Q12" s="46">
        <v>2339.1999999999998</v>
      </c>
      <c r="R12" s="5">
        <v>0.58899999999999997</v>
      </c>
      <c r="S12" s="56">
        <v>32.04</v>
      </c>
      <c r="T12" s="4">
        <v>0</v>
      </c>
      <c r="U12" s="2" t="s">
        <v>26</v>
      </c>
      <c r="V12" s="2" t="s">
        <v>27</v>
      </c>
    </row>
    <row r="13" spans="1:22">
      <c r="A13" s="2" t="s">
        <v>21</v>
      </c>
      <c r="B13" s="2" t="s">
        <v>22</v>
      </c>
      <c r="C13" s="2" t="s">
        <v>23</v>
      </c>
      <c r="D13" s="4">
        <v>73</v>
      </c>
      <c r="E13" s="4">
        <v>117</v>
      </c>
      <c r="F13" s="2" t="s">
        <v>232</v>
      </c>
      <c r="G13" s="4">
        <v>8</v>
      </c>
      <c r="H13" s="4">
        <v>3</v>
      </c>
      <c r="I13" s="4">
        <v>53</v>
      </c>
      <c r="J13" s="4">
        <v>8</v>
      </c>
      <c r="K13" s="4">
        <v>0</v>
      </c>
      <c r="L13" s="4">
        <v>43</v>
      </c>
      <c r="M13" s="4">
        <v>70</v>
      </c>
      <c r="N13" s="2" t="s">
        <v>25</v>
      </c>
      <c r="O13" s="46">
        <v>56.19</v>
      </c>
      <c r="P13" s="30">
        <f t="shared" si="0"/>
        <v>45.588113207547174</v>
      </c>
      <c r="Q13" s="46">
        <v>2416.17</v>
      </c>
      <c r="R13" s="5">
        <v>0.58899999999999997</v>
      </c>
      <c r="S13" s="56">
        <v>33.1</v>
      </c>
      <c r="T13" s="4">
        <v>0</v>
      </c>
      <c r="U13" s="2" t="s">
        <v>26</v>
      </c>
      <c r="V13" s="2" t="s">
        <v>27</v>
      </c>
    </row>
    <row r="14" spans="1:22">
      <c r="A14" s="2" t="s">
        <v>21</v>
      </c>
      <c r="B14" s="2" t="s">
        <v>22</v>
      </c>
      <c r="C14" s="2" t="s">
        <v>23</v>
      </c>
      <c r="D14" s="4">
        <v>73</v>
      </c>
      <c r="E14" s="4">
        <v>117</v>
      </c>
      <c r="F14" s="2" t="s">
        <v>231</v>
      </c>
      <c r="G14" s="4">
        <v>2</v>
      </c>
      <c r="H14" s="4">
        <v>8</v>
      </c>
      <c r="I14" s="4">
        <v>47</v>
      </c>
      <c r="J14" s="4">
        <v>0</v>
      </c>
      <c r="K14" s="4">
        <v>2</v>
      </c>
      <c r="L14" s="4">
        <v>41</v>
      </c>
      <c r="M14" s="4">
        <v>70</v>
      </c>
      <c r="N14" s="2" t="s">
        <v>25</v>
      </c>
      <c r="O14" s="46">
        <v>53.81</v>
      </c>
      <c r="P14" s="30">
        <f t="shared" si="0"/>
        <v>46.94063829787234</v>
      </c>
      <c r="Q14" s="46">
        <v>2206.21</v>
      </c>
      <c r="R14" s="5">
        <v>0.56159999999999999</v>
      </c>
      <c r="S14" s="56">
        <v>30.22</v>
      </c>
      <c r="T14" s="4">
        <v>0</v>
      </c>
      <c r="U14" s="2" t="s">
        <v>26</v>
      </c>
      <c r="V14" s="2" t="s">
        <v>27</v>
      </c>
    </row>
    <row r="15" spans="1:22">
      <c r="A15" s="2" t="s">
        <v>21</v>
      </c>
      <c r="B15" s="2" t="s">
        <v>22</v>
      </c>
      <c r="C15" s="2" t="s">
        <v>23</v>
      </c>
      <c r="D15" s="4">
        <v>73</v>
      </c>
      <c r="E15" s="4">
        <v>117</v>
      </c>
      <c r="F15" s="2" t="s">
        <v>230</v>
      </c>
      <c r="G15" s="4">
        <v>63</v>
      </c>
      <c r="H15" s="4">
        <v>37</v>
      </c>
      <c r="I15" s="4">
        <v>73</v>
      </c>
      <c r="J15" s="4">
        <v>38</v>
      </c>
      <c r="K15" s="4">
        <v>25</v>
      </c>
      <c r="L15" s="4">
        <v>66</v>
      </c>
      <c r="M15" s="4">
        <v>71</v>
      </c>
      <c r="N15" s="2" t="s">
        <v>25</v>
      </c>
      <c r="O15" s="46">
        <v>55.85</v>
      </c>
      <c r="P15" s="30">
        <f t="shared" si="0"/>
        <v>50.494520547945207</v>
      </c>
      <c r="Q15" s="46">
        <v>3686.1</v>
      </c>
      <c r="R15" s="5">
        <v>0.90410000000000001</v>
      </c>
      <c r="S15" s="56">
        <v>50.49</v>
      </c>
      <c r="T15" s="4">
        <v>0</v>
      </c>
      <c r="U15" s="2" t="s">
        <v>26</v>
      </c>
      <c r="V15" s="2" t="s">
        <v>27</v>
      </c>
    </row>
    <row r="16" spans="1:22">
      <c r="A16" s="2" t="s">
        <v>21</v>
      </c>
      <c r="B16" s="2" t="s">
        <v>22</v>
      </c>
      <c r="C16" s="2" t="s">
        <v>23</v>
      </c>
      <c r="D16" s="4">
        <v>73</v>
      </c>
      <c r="E16" s="4">
        <v>117</v>
      </c>
      <c r="F16" s="2" t="s">
        <v>229</v>
      </c>
      <c r="G16" s="4">
        <v>65</v>
      </c>
      <c r="H16" s="4">
        <v>64</v>
      </c>
      <c r="I16" s="4">
        <v>74</v>
      </c>
      <c r="J16" s="4">
        <v>63</v>
      </c>
      <c r="K16" s="4">
        <v>2</v>
      </c>
      <c r="L16" s="4">
        <v>67</v>
      </c>
      <c r="M16" s="4">
        <v>71</v>
      </c>
      <c r="N16" s="2" t="s">
        <v>25</v>
      </c>
      <c r="O16" s="46">
        <v>58.17</v>
      </c>
      <c r="P16" s="30">
        <f t="shared" si="0"/>
        <v>52.667432432432427</v>
      </c>
      <c r="Q16" s="46">
        <v>3897.39</v>
      </c>
      <c r="R16" s="5">
        <v>0.91779999999999995</v>
      </c>
      <c r="S16" s="56">
        <v>53.39</v>
      </c>
      <c r="T16" s="4">
        <v>0</v>
      </c>
      <c r="U16" s="2" t="s">
        <v>26</v>
      </c>
      <c r="V16" s="2" t="s">
        <v>27</v>
      </c>
    </row>
    <row r="17" spans="1:22">
      <c r="A17" s="2" t="s">
        <v>21</v>
      </c>
      <c r="B17" s="2" t="s">
        <v>22</v>
      </c>
      <c r="C17" s="2" t="s">
        <v>23</v>
      </c>
      <c r="D17" s="4">
        <v>73</v>
      </c>
      <c r="E17" s="4">
        <v>117</v>
      </c>
      <c r="F17" s="2" t="s">
        <v>228</v>
      </c>
      <c r="G17" s="4">
        <v>56</v>
      </c>
      <c r="H17" s="4">
        <v>64</v>
      </c>
      <c r="I17" s="4">
        <v>69</v>
      </c>
      <c r="J17" s="4">
        <v>56</v>
      </c>
      <c r="K17" s="4">
        <v>3</v>
      </c>
      <c r="L17" s="4">
        <v>61</v>
      </c>
      <c r="M17" s="4">
        <v>71</v>
      </c>
      <c r="N17" s="2" t="s">
        <v>25</v>
      </c>
      <c r="O17" s="46">
        <v>57.74</v>
      </c>
      <c r="P17" s="30">
        <f t="shared" si="0"/>
        <v>51.045507246376808</v>
      </c>
      <c r="Q17" s="46">
        <v>3522.14</v>
      </c>
      <c r="R17" s="5">
        <v>0.83560000000000001</v>
      </c>
      <c r="S17" s="56">
        <v>48.25</v>
      </c>
      <c r="T17" s="4">
        <v>0</v>
      </c>
      <c r="U17" s="2" t="s">
        <v>26</v>
      </c>
      <c r="V17" s="2" t="s">
        <v>27</v>
      </c>
    </row>
    <row r="18" spans="1:22">
      <c r="A18" s="2" t="s">
        <v>21</v>
      </c>
      <c r="B18" s="2" t="s">
        <v>22</v>
      </c>
      <c r="C18" s="2" t="s">
        <v>23</v>
      </c>
      <c r="D18" s="4">
        <v>73</v>
      </c>
      <c r="E18" s="4">
        <v>117</v>
      </c>
      <c r="F18" s="2" t="s">
        <v>227</v>
      </c>
      <c r="G18" s="4">
        <v>31</v>
      </c>
      <c r="H18" s="4">
        <v>50</v>
      </c>
      <c r="I18" s="4">
        <v>58</v>
      </c>
      <c r="J18" s="4">
        <v>37</v>
      </c>
      <c r="K18" s="4">
        <v>2</v>
      </c>
      <c r="L18" s="4">
        <v>45</v>
      </c>
      <c r="M18" s="4">
        <v>71</v>
      </c>
      <c r="N18" s="2" t="s">
        <v>25</v>
      </c>
      <c r="O18" s="46">
        <v>64.41</v>
      </c>
      <c r="P18" s="30">
        <f t="shared" si="0"/>
        <v>49.973275862068959</v>
      </c>
      <c r="Q18" s="46">
        <v>2898.45</v>
      </c>
      <c r="R18" s="5">
        <v>0.61639999999999995</v>
      </c>
      <c r="S18" s="56">
        <v>39.700000000000003</v>
      </c>
      <c r="T18" s="4">
        <v>0</v>
      </c>
      <c r="U18" s="2" t="s">
        <v>26</v>
      </c>
      <c r="V18" s="2" t="s">
        <v>27</v>
      </c>
    </row>
    <row r="19" spans="1:22">
      <c r="A19" s="2" t="s">
        <v>21</v>
      </c>
      <c r="B19" s="2" t="s">
        <v>22</v>
      </c>
      <c r="C19" s="2" t="s">
        <v>23</v>
      </c>
      <c r="D19" s="4">
        <v>73</v>
      </c>
      <c r="E19" s="4">
        <v>117</v>
      </c>
      <c r="F19" s="2" t="s">
        <v>226</v>
      </c>
      <c r="G19" s="4">
        <v>33</v>
      </c>
      <c r="H19" s="4">
        <v>45</v>
      </c>
      <c r="I19" s="4">
        <v>46</v>
      </c>
      <c r="J19" s="4">
        <v>28</v>
      </c>
      <c r="K19" s="4">
        <v>5</v>
      </c>
      <c r="L19" s="4">
        <v>27</v>
      </c>
      <c r="M19" s="4">
        <v>71</v>
      </c>
      <c r="N19" s="2" t="s">
        <v>25</v>
      </c>
      <c r="O19" s="46">
        <v>70</v>
      </c>
      <c r="P19" s="30">
        <f t="shared" si="0"/>
        <v>41.086956521739133</v>
      </c>
      <c r="Q19" s="46">
        <v>1890</v>
      </c>
      <c r="R19" s="5">
        <v>0.36990000000000001</v>
      </c>
      <c r="S19" s="56">
        <v>25.89</v>
      </c>
      <c r="T19" s="4">
        <v>0</v>
      </c>
      <c r="U19" s="2" t="s">
        <v>26</v>
      </c>
      <c r="V19" s="2" t="s">
        <v>27</v>
      </c>
    </row>
    <row r="20" spans="1:22">
      <c r="A20" s="2" t="s">
        <v>21</v>
      </c>
      <c r="B20" s="2" t="s">
        <v>22</v>
      </c>
      <c r="C20" s="2" t="s">
        <v>23</v>
      </c>
      <c r="D20" s="4">
        <v>73</v>
      </c>
      <c r="E20" s="4">
        <v>117</v>
      </c>
      <c r="F20" s="2" t="s">
        <v>225</v>
      </c>
      <c r="G20" s="4">
        <v>33</v>
      </c>
      <c r="H20" s="4">
        <v>22</v>
      </c>
      <c r="I20" s="4">
        <v>57</v>
      </c>
      <c r="J20" s="4">
        <v>32</v>
      </c>
      <c r="K20" s="4">
        <v>1</v>
      </c>
      <c r="L20" s="4">
        <v>29</v>
      </c>
      <c r="M20" s="4">
        <v>70</v>
      </c>
      <c r="N20" s="2" t="s">
        <v>25</v>
      </c>
      <c r="O20" s="46">
        <v>64</v>
      </c>
      <c r="P20" s="30">
        <f t="shared" si="0"/>
        <v>32.561403508771932</v>
      </c>
      <c r="Q20" s="46">
        <v>1856</v>
      </c>
      <c r="R20" s="5">
        <v>0.39729999999999999</v>
      </c>
      <c r="S20" s="56">
        <v>25.42</v>
      </c>
      <c r="T20" s="4">
        <v>0</v>
      </c>
      <c r="U20" s="2" t="s">
        <v>26</v>
      </c>
      <c r="V20" s="2" t="s">
        <v>27</v>
      </c>
    </row>
    <row r="21" spans="1:22">
      <c r="A21" s="2" t="s">
        <v>21</v>
      </c>
      <c r="B21" s="2" t="s">
        <v>22</v>
      </c>
      <c r="C21" s="2" t="s">
        <v>23</v>
      </c>
      <c r="D21" s="4">
        <v>73</v>
      </c>
      <c r="E21" s="4">
        <v>117</v>
      </c>
      <c r="F21" s="2" t="s">
        <v>224</v>
      </c>
      <c r="G21" s="4">
        <v>11</v>
      </c>
      <c r="H21" s="4">
        <v>43</v>
      </c>
      <c r="I21" s="4">
        <v>25</v>
      </c>
      <c r="J21" s="4">
        <v>9</v>
      </c>
      <c r="K21" s="4">
        <v>2</v>
      </c>
      <c r="L21" s="4">
        <v>17</v>
      </c>
      <c r="M21" s="4">
        <v>71</v>
      </c>
      <c r="N21" s="2" t="s">
        <v>25</v>
      </c>
      <c r="O21" s="46">
        <v>64.31</v>
      </c>
      <c r="P21" s="30">
        <f t="shared" si="0"/>
        <v>43.730800000000002</v>
      </c>
      <c r="Q21" s="46">
        <v>1093.27</v>
      </c>
      <c r="R21" s="5">
        <v>0.2329</v>
      </c>
      <c r="S21" s="56">
        <v>14.98</v>
      </c>
      <c r="T21" s="4">
        <v>0</v>
      </c>
      <c r="U21" s="2" t="s">
        <v>26</v>
      </c>
      <c r="V21" s="2" t="s">
        <v>27</v>
      </c>
    </row>
    <row r="22" spans="1:22">
      <c r="A22" s="2" t="s">
        <v>21</v>
      </c>
      <c r="B22" s="2" t="s">
        <v>22</v>
      </c>
      <c r="C22" s="2" t="s">
        <v>23</v>
      </c>
      <c r="D22" s="4">
        <v>73</v>
      </c>
      <c r="E22" s="4">
        <v>117</v>
      </c>
      <c r="F22" s="2" t="s">
        <v>223</v>
      </c>
      <c r="G22" s="4">
        <v>50</v>
      </c>
      <c r="H22" s="4">
        <v>12</v>
      </c>
      <c r="I22" s="4">
        <v>63</v>
      </c>
      <c r="J22" s="4">
        <v>45</v>
      </c>
      <c r="K22" s="4">
        <v>5</v>
      </c>
      <c r="L22" s="4">
        <v>54</v>
      </c>
      <c r="M22" s="4">
        <v>68</v>
      </c>
      <c r="N22" s="2" t="s">
        <v>25</v>
      </c>
      <c r="O22" s="46">
        <v>62.44</v>
      </c>
      <c r="P22" s="30">
        <f t="shared" si="0"/>
        <v>53.52</v>
      </c>
      <c r="Q22" s="46">
        <v>3371.76</v>
      </c>
      <c r="R22" s="5">
        <v>0.73970000000000002</v>
      </c>
      <c r="S22" s="56">
        <v>46.19</v>
      </c>
      <c r="T22" s="4">
        <v>0</v>
      </c>
      <c r="U22" s="2" t="s">
        <v>26</v>
      </c>
      <c r="V22" s="2" t="s">
        <v>27</v>
      </c>
    </row>
    <row r="23" spans="1:22">
      <c r="A23" s="2" t="s">
        <v>21</v>
      </c>
      <c r="B23" s="2" t="s">
        <v>22</v>
      </c>
      <c r="C23" s="2" t="s">
        <v>23</v>
      </c>
      <c r="D23" s="4">
        <v>73</v>
      </c>
      <c r="E23" s="4">
        <v>117</v>
      </c>
      <c r="F23" s="2" t="s">
        <v>222</v>
      </c>
      <c r="G23" s="4">
        <v>37</v>
      </c>
      <c r="H23" s="4">
        <v>30</v>
      </c>
      <c r="I23" s="4">
        <v>70</v>
      </c>
      <c r="J23" s="4">
        <v>36</v>
      </c>
      <c r="K23" s="4">
        <v>1</v>
      </c>
      <c r="L23" s="4">
        <v>56</v>
      </c>
      <c r="M23" s="4">
        <v>64</v>
      </c>
      <c r="N23" s="2" t="s">
        <v>25</v>
      </c>
      <c r="O23" s="46">
        <v>62.61</v>
      </c>
      <c r="P23" s="30">
        <f t="shared" si="0"/>
        <v>50.088000000000001</v>
      </c>
      <c r="Q23" s="46">
        <v>3506.16</v>
      </c>
      <c r="R23" s="5">
        <v>0.7671</v>
      </c>
      <c r="S23" s="56">
        <v>48.03</v>
      </c>
      <c r="T23" s="4">
        <v>0</v>
      </c>
      <c r="U23" s="2" t="s">
        <v>26</v>
      </c>
      <c r="V23" s="2" t="s">
        <v>27</v>
      </c>
    </row>
    <row r="24" spans="1:22">
      <c r="A24" s="2" t="s">
        <v>21</v>
      </c>
      <c r="B24" s="2" t="s">
        <v>22</v>
      </c>
      <c r="C24" s="2" t="s">
        <v>23</v>
      </c>
      <c r="D24" s="4">
        <v>73</v>
      </c>
      <c r="E24" s="4">
        <v>117</v>
      </c>
      <c r="F24" s="2" t="s">
        <v>221</v>
      </c>
      <c r="G24" s="4">
        <v>45</v>
      </c>
      <c r="H24" s="4">
        <v>32</v>
      </c>
      <c r="I24" s="4">
        <v>83</v>
      </c>
      <c r="J24" s="4">
        <v>43</v>
      </c>
      <c r="K24" s="4">
        <v>2</v>
      </c>
      <c r="L24" s="4">
        <v>62</v>
      </c>
      <c r="M24" s="4">
        <v>70</v>
      </c>
      <c r="N24" s="2" t="s">
        <v>25</v>
      </c>
      <c r="O24" s="46">
        <v>63.49</v>
      </c>
      <c r="P24" s="30">
        <f t="shared" si="0"/>
        <v>47.426265060240965</v>
      </c>
      <c r="Q24" s="46">
        <v>3936.38</v>
      </c>
      <c r="R24" s="5">
        <v>0.84930000000000005</v>
      </c>
      <c r="S24" s="56">
        <v>53.92</v>
      </c>
      <c r="T24" s="4">
        <v>0</v>
      </c>
      <c r="U24" s="2" t="s">
        <v>26</v>
      </c>
      <c r="V24" s="2" t="s">
        <v>27</v>
      </c>
    </row>
    <row r="25" spans="1:22">
      <c r="A25" s="2" t="s">
        <v>21</v>
      </c>
      <c r="B25" s="2" t="s">
        <v>22</v>
      </c>
      <c r="C25" s="2" t="s">
        <v>23</v>
      </c>
      <c r="D25" s="4">
        <v>73</v>
      </c>
      <c r="E25" s="4">
        <v>117</v>
      </c>
      <c r="F25" s="2" t="s">
        <v>220</v>
      </c>
      <c r="G25" s="4">
        <v>26</v>
      </c>
      <c r="H25" s="4">
        <v>30</v>
      </c>
      <c r="I25" s="4">
        <v>79</v>
      </c>
      <c r="J25" s="4">
        <v>24</v>
      </c>
      <c r="K25" s="4">
        <v>2</v>
      </c>
      <c r="L25" s="4">
        <v>60</v>
      </c>
      <c r="M25" s="4">
        <v>69</v>
      </c>
      <c r="N25" s="2" t="s">
        <v>25</v>
      </c>
      <c r="O25" s="46">
        <v>66.989999999999995</v>
      </c>
      <c r="P25" s="30">
        <f t="shared" si="0"/>
        <v>50.878481012658227</v>
      </c>
      <c r="Q25" s="46">
        <v>4019.4</v>
      </c>
      <c r="R25" s="5">
        <v>0.82189999999999996</v>
      </c>
      <c r="S25" s="56">
        <v>55.06</v>
      </c>
      <c r="T25" s="4">
        <v>0</v>
      </c>
      <c r="U25" s="2" t="s">
        <v>26</v>
      </c>
      <c r="V25" s="2" t="s">
        <v>27</v>
      </c>
    </row>
    <row r="26" spans="1:22">
      <c r="A26" s="2" t="s">
        <v>21</v>
      </c>
      <c r="B26" s="2" t="s">
        <v>22</v>
      </c>
      <c r="C26" s="2" t="s">
        <v>23</v>
      </c>
      <c r="D26" s="4">
        <v>73</v>
      </c>
      <c r="E26" s="4">
        <v>117</v>
      </c>
      <c r="F26" s="2" t="s">
        <v>219</v>
      </c>
      <c r="G26" s="4">
        <v>29</v>
      </c>
      <c r="H26" s="4">
        <v>53</v>
      </c>
      <c r="I26" s="4">
        <v>56</v>
      </c>
      <c r="J26" s="4">
        <v>29</v>
      </c>
      <c r="K26" s="4">
        <v>11</v>
      </c>
      <c r="L26" s="4">
        <v>35</v>
      </c>
      <c r="M26" s="4">
        <v>70</v>
      </c>
      <c r="N26" s="2" t="s">
        <v>25</v>
      </c>
      <c r="O26" s="46">
        <v>70.78</v>
      </c>
      <c r="P26" s="30">
        <f t="shared" si="0"/>
        <v>44.237500000000004</v>
      </c>
      <c r="Q26" s="46">
        <v>2477.3000000000002</v>
      </c>
      <c r="R26" s="5">
        <v>0.47949999999999998</v>
      </c>
      <c r="S26" s="56">
        <v>33.94</v>
      </c>
      <c r="T26" s="4">
        <v>0</v>
      </c>
      <c r="U26" s="2" t="s">
        <v>26</v>
      </c>
      <c r="V26" s="2" t="s">
        <v>27</v>
      </c>
    </row>
    <row r="27" spans="1:22">
      <c r="A27" s="2" t="s">
        <v>21</v>
      </c>
      <c r="B27" s="2" t="s">
        <v>22</v>
      </c>
      <c r="C27" s="2" t="s">
        <v>23</v>
      </c>
      <c r="D27" s="4">
        <v>73</v>
      </c>
      <c r="E27" s="4">
        <v>117</v>
      </c>
      <c r="F27" s="2" t="s">
        <v>218</v>
      </c>
      <c r="G27" s="4">
        <v>18</v>
      </c>
      <c r="H27" s="4">
        <v>37</v>
      </c>
      <c r="I27" s="4">
        <v>37</v>
      </c>
      <c r="J27" s="4">
        <v>16</v>
      </c>
      <c r="K27" s="4">
        <v>2</v>
      </c>
      <c r="L27" s="4">
        <v>23</v>
      </c>
      <c r="M27" s="4">
        <v>71</v>
      </c>
      <c r="N27" s="2" t="s">
        <v>25</v>
      </c>
      <c r="O27" s="46">
        <v>74.05</v>
      </c>
      <c r="P27" s="30">
        <f t="shared" si="0"/>
        <v>46.031081081081084</v>
      </c>
      <c r="Q27" s="46">
        <v>1703.15</v>
      </c>
      <c r="R27" s="5">
        <v>0.31509999999999999</v>
      </c>
      <c r="S27" s="56">
        <v>23.33</v>
      </c>
      <c r="T27" s="4">
        <v>0</v>
      </c>
      <c r="U27" s="2" t="s">
        <v>26</v>
      </c>
      <c r="V27" s="2" t="s">
        <v>27</v>
      </c>
    </row>
    <row r="28" spans="1:22">
      <c r="A28" s="2" t="s">
        <v>21</v>
      </c>
      <c r="B28" s="2" t="s">
        <v>22</v>
      </c>
      <c r="C28" s="2" t="s">
        <v>23</v>
      </c>
      <c r="D28" s="4">
        <v>73</v>
      </c>
      <c r="E28" s="4">
        <v>117</v>
      </c>
      <c r="F28" s="2" t="s">
        <v>217</v>
      </c>
      <c r="G28" s="4">
        <v>7</v>
      </c>
      <c r="H28" s="4">
        <v>29</v>
      </c>
      <c r="I28" s="4">
        <v>15</v>
      </c>
      <c r="J28" s="4">
        <v>6</v>
      </c>
      <c r="K28" s="4">
        <v>1</v>
      </c>
      <c r="L28" s="4">
        <v>9</v>
      </c>
      <c r="M28" s="4">
        <v>71</v>
      </c>
      <c r="N28" s="2" t="s">
        <v>25</v>
      </c>
      <c r="O28" s="46">
        <v>80.66</v>
      </c>
      <c r="P28" s="30">
        <f t="shared" si="0"/>
        <v>48.396000000000001</v>
      </c>
      <c r="Q28" s="46">
        <v>725.94</v>
      </c>
      <c r="R28" s="5">
        <v>0.12330000000000001</v>
      </c>
      <c r="S28" s="56">
        <v>9.94</v>
      </c>
      <c r="T28" s="4">
        <v>0</v>
      </c>
      <c r="U28" s="2" t="s">
        <v>26</v>
      </c>
      <c r="V28" s="2" t="s">
        <v>27</v>
      </c>
    </row>
    <row r="29" spans="1:22">
      <c r="A29" s="2" t="s">
        <v>21</v>
      </c>
      <c r="B29" s="2" t="s">
        <v>22</v>
      </c>
      <c r="C29" s="2" t="s">
        <v>23</v>
      </c>
      <c r="D29" s="4">
        <v>73</v>
      </c>
      <c r="E29" s="4">
        <v>117</v>
      </c>
      <c r="F29" s="2" t="s">
        <v>216</v>
      </c>
      <c r="G29" s="4">
        <v>25</v>
      </c>
      <c r="H29" s="4">
        <v>7</v>
      </c>
      <c r="I29" s="4">
        <v>33</v>
      </c>
      <c r="J29" s="4">
        <v>21</v>
      </c>
      <c r="K29" s="4">
        <v>4</v>
      </c>
      <c r="L29" s="4">
        <v>28</v>
      </c>
      <c r="M29" s="4">
        <v>70</v>
      </c>
      <c r="N29" s="2" t="s">
        <v>25</v>
      </c>
      <c r="O29" s="46">
        <v>59.17</v>
      </c>
      <c r="P29" s="30">
        <f t="shared" si="0"/>
        <v>50.204848484848483</v>
      </c>
      <c r="Q29" s="46">
        <v>1656.76</v>
      </c>
      <c r="R29" s="5">
        <v>0.3836</v>
      </c>
      <c r="S29" s="56">
        <v>22.7</v>
      </c>
      <c r="T29" s="4">
        <v>0</v>
      </c>
      <c r="U29" s="2" t="s">
        <v>26</v>
      </c>
      <c r="V29" s="2" t="s">
        <v>27</v>
      </c>
    </row>
    <row r="30" spans="1:22">
      <c r="A30" s="2" t="s">
        <v>21</v>
      </c>
      <c r="B30" s="2" t="s">
        <v>22</v>
      </c>
      <c r="C30" s="2" t="s">
        <v>23</v>
      </c>
      <c r="D30" s="4">
        <v>73</v>
      </c>
      <c r="E30" s="4">
        <v>117</v>
      </c>
      <c r="F30" s="2" t="s">
        <v>215</v>
      </c>
      <c r="G30" s="4">
        <v>33</v>
      </c>
      <c r="H30" s="4">
        <v>14</v>
      </c>
      <c r="I30" s="4">
        <v>52</v>
      </c>
      <c r="J30" s="4">
        <v>32</v>
      </c>
      <c r="K30" s="4">
        <v>1</v>
      </c>
      <c r="L30" s="4">
        <v>42</v>
      </c>
      <c r="M30" s="4">
        <v>67</v>
      </c>
      <c r="N30" s="2" t="s">
        <v>25</v>
      </c>
      <c r="O30" s="46">
        <v>65.83</v>
      </c>
      <c r="P30" s="30">
        <f t="shared" si="0"/>
        <v>53.17038461538462</v>
      </c>
      <c r="Q30" s="46">
        <v>2764.86</v>
      </c>
      <c r="R30" s="5">
        <v>0.57530000000000003</v>
      </c>
      <c r="S30" s="56">
        <v>37.869999999999997</v>
      </c>
      <c r="T30" s="4">
        <v>0</v>
      </c>
      <c r="U30" s="2" t="s">
        <v>26</v>
      </c>
      <c r="V30" s="2" t="s">
        <v>27</v>
      </c>
    </row>
    <row r="31" spans="1:22">
      <c r="A31" s="2" t="s">
        <v>21</v>
      </c>
      <c r="B31" s="2" t="s">
        <v>22</v>
      </c>
      <c r="C31" s="2" t="s">
        <v>23</v>
      </c>
      <c r="D31" s="4">
        <v>73</v>
      </c>
      <c r="E31" s="4">
        <v>117</v>
      </c>
      <c r="F31" s="2" t="s">
        <v>214</v>
      </c>
      <c r="G31" s="4">
        <v>23</v>
      </c>
      <c r="H31" s="4">
        <v>28</v>
      </c>
      <c r="I31" s="4">
        <v>47</v>
      </c>
      <c r="J31" s="4">
        <v>18</v>
      </c>
      <c r="K31" s="4">
        <v>5</v>
      </c>
      <c r="L31" s="4">
        <v>39</v>
      </c>
      <c r="M31" s="4">
        <v>66</v>
      </c>
      <c r="N31" s="2" t="s">
        <v>25</v>
      </c>
      <c r="O31" s="46">
        <v>64.23</v>
      </c>
      <c r="P31" s="30">
        <f t="shared" si="0"/>
        <v>53.297234042553185</v>
      </c>
      <c r="Q31" s="46">
        <v>2504.9699999999998</v>
      </c>
      <c r="R31" s="5">
        <v>0.53420000000000001</v>
      </c>
      <c r="S31" s="56">
        <v>34.31</v>
      </c>
      <c r="T31" s="4">
        <v>0</v>
      </c>
      <c r="U31" s="2" t="s">
        <v>26</v>
      </c>
      <c r="V31" s="2" t="s">
        <v>27</v>
      </c>
    </row>
    <row r="32" spans="1:22">
      <c r="A32" s="2" t="s">
        <v>21</v>
      </c>
      <c r="B32" s="2" t="s">
        <v>22</v>
      </c>
      <c r="C32" s="2" t="s">
        <v>23</v>
      </c>
      <c r="D32" s="4">
        <v>73</v>
      </c>
      <c r="E32" s="4">
        <v>117</v>
      </c>
      <c r="F32" s="2" t="s">
        <v>213</v>
      </c>
      <c r="G32" s="4">
        <v>27</v>
      </c>
      <c r="H32" s="4">
        <v>39</v>
      </c>
      <c r="I32" s="4">
        <v>35</v>
      </c>
      <c r="J32" s="4">
        <v>22</v>
      </c>
      <c r="K32" s="4">
        <v>5</v>
      </c>
      <c r="L32" s="4">
        <v>20</v>
      </c>
      <c r="M32" s="4">
        <v>69</v>
      </c>
      <c r="N32" s="2" t="s">
        <v>25</v>
      </c>
      <c r="O32" s="46">
        <v>76.150000000000006</v>
      </c>
      <c r="P32" s="30">
        <f t="shared" si="0"/>
        <v>43.514285714285712</v>
      </c>
      <c r="Q32" s="46">
        <v>1523</v>
      </c>
      <c r="R32" s="5">
        <v>0.27400000000000002</v>
      </c>
      <c r="S32" s="56">
        <v>20.86</v>
      </c>
      <c r="T32" s="4">
        <v>0</v>
      </c>
      <c r="U32" s="2" t="s">
        <v>26</v>
      </c>
      <c r="V32" s="2" t="s">
        <v>27</v>
      </c>
    </row>
    <row r="33" spans="1:22" ht="15.75" thickBot="1">
      <c r="A33" s="36" t="s">
        <v>88</v>
      </c>
      <c r="B33" s="37"/>
      <c r="C33" s="37"/>
      <c r="D33" s="38">
        <f>SUM(D2:D32)</f>
        <v>2263</v>
      </c>
      <c r="E33" s="37"/>
      <c r="F33" s="37"/>
      <c r="G33" s="38">
        <f>SUM(G2:G32)</f>
        <v>943</v>
      </c>
      <c r="H33" s="37"/>
      <c r="I33" s="38">
        <f>SUM(I2:I32)</f>
        <v>1678</v>
      </c>
      <c r="J33" s="38">
        <f>SUM(J2:J32)</f>
        <v>812</v>
      </c>
      <c r="K33" s="38">
        <f>SUM(K2:K32)</f>
        <v>153</v>
      </c>
      <c r="L33" s="38">
        <f>SUM(L2:L32)</f>
        <v>1337</v>
      </c>
      <c r="M33" s="38">
        <f>SUM(M2:M32)</f>
        <v>2169</v>
      </c>
      <c r="N33" s="39" t="s">
        <v>25</v>
      </c>
      <c r="O33" s="40">
        <f>Q33/L33</f>
        <v>61.943216155572166</v>
      </c>
      <c r="P33" s="41">
        <f t="shared" si="0"/>
        <v>49.355232419547072</v>
      </c>
      <c r="Q33" s="40">
        <f>SUM(Q2:Q32)</f>
        <v>82818.079999999987</v>
      </c>
      <c r="R33" s="42">
        <f>L33/M33</f>
        <v>0.61641309359151686</v>
      </c>
      <c r="S33" s="40">
        <f>Q33/M33</f>
        <v>38.182609497464263</v>
      </c>
      <c r="T33" s="37"/>
      <c r="U33" s="37"/>
      <c r="V33" s="43"/>
    </row>
    <row r="35" spans="1:22">
      <c r="F35" t="s">
        <v>249</v>
      </c>
      <c r="G35">
        <f>I33/G33</f>
        <v>1.7794273594909862</v>
      </c>
    </row>
  </sheetData>
  <autoFilter ref="A1:V32">
    <sortState ref="A2:U32">
      <sortCondition ref="F1:F32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workbookViewId="0">
      <selection activeCell="L17" sqref="L15:L17"/>
    </sheetView>
  </sheetViews>
  <sheetFormatPr baseColWidth="10" defaultRowHeight="15"/>
  <cols>
    <col min="7" max="15" width="11.42578125" customWidth="1"/>
    <col min="16" max="16" width="11.42578125" style="29" customWidth="1"/>
    <col min="17" max="17" width="11.42578125" customWidth="1"/>
  </cols>
  <sheetData>
    <row r="1" spans="1:22">
      <c r="A1" s="49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49" t="s">
        <v>5</v>
      </c>
      <c r="G1" s="49" t="s">
        <v>6</v>
      </c>
      <c r="H1" s="49" t="s">
        <v>7</v>
      </c>
      <c r="I1" s="49" t="s">
        <v>8</v>
      </c>
      <c r="J1" s="49" t="s">
        <v>9</v>
      </c>
      <c r="K1" s="49" t="s">
        <v>10</v>
      </c>
      <c r="L1" s="49" t="s">
        <v>11</v>
      </c>
      <c r="M1" s="49" t="s">
        <v>12</v>
      </c>
      <c r="N1" s="49" t="s">
        <v>13</v>
      </c>
      <c r="O1" s="49" t="s">
        <v>14</v>
      </c>
      <c r="P1" s="50" t="s">
        <v>176</v>
      </c>
      <c r="Q1" s="49" t="s">
        <v>15</v>
      </c>
      <c r="R1" s="49" t="s">
        <v>16</v>
      </c>
      <c r="S1" s="49" t="s">
        <v>17</v>
      </c>
      <c r="T1" s="49" t="s">
        <v>18</v>
      </c>
      <c r="U1" s="49" t="s">
        <v>19</v>
      </c>
      <c r="V1" s="49" t="s">
        <v>20</v>
      </c>
    </row>
    <row r="2" spans="1:22">
      <c r="A2" s="2" t="s">
        <v>21</v>
      </c>
      <c r="B2" s="2" t="s">
        <v>22</v>
      </c>
      <c r="C2" s="2" t="s">
        <v>23</v>
      </c>
      <c r="D2" s="4">
        <v>73</v>
      </c>
      <c r="E2" s="4">
        <v>117</v>
      </c>
      <c r="F2" s="2" t="s">
        <v>213</v>
      </c>
      <c r="G2" s="4">
        <v>27</v>
      </c>
      <c r="H2" s="4">
        <v>39</v>
      </c>
      <c r="I2" s="4">
        <v>35</v>
      </c>
      <c r="J2" s="4">
        <v>22</v>
      </c>
      <c r="K2" s="4">
        <v>5</v>
      </c>
      <c r="L2" s="4">
        <v>20</v>
      </c>
      <c r="M2" s="4">
        <v>69</v>
      </c>
      <c r="N2" s="2" t="s">
        <v>25</v>
      </c>
      <c r="O2" s="46">
        <v>76.150000000000006</v>
      </c>
      <c r="P2" s="30">
        <f t="shared" ref="P2" si="0">Q2/I2</f>
        <v>43.514285714285712</v>
      </c>
      <c r="Q2" s="46">
        <v>1523</v>
      </c>
      <c r="R2" s="5">
        <v>0.27400000000000002</v>
      </c>
      <c r="S2" s="56">
        <v>20.86</v>
      </c>
      <c r="T2" s="4">
        <v>0</v>
      </c>
      <c r="U2" s="2" t="s">
        <v>26</v>
      </c>
      <c r="V2" s="2" t="s">
        <v>27</v>
      </c>
    </row>
    <row r="3" spans="1:22">
      <c r="A3" s="2" t="s">
        <v>21</v>
      </c>
      <c r="B3" s="2" t="s">
        <v>22</v>
      </c>
      <c r="C3" s="2" t="s">
        <v>23</v>
      </c>
      <c r="D3" s="4">
        <v>73</v>
      </c>
      <c r="E3" s="4">
        <v>117</v>
      </c>
      <c r="F3" s="2" t="s">
        <v>247</v>
      </c>
      <c r="G3" s="4">
        <v>98</v>
      </c>
      <c r="H3" s="4">
        <v>27</v>
      </c>
      <c r="I3" s="4">
        <v>106</v>
      </c>
      <c r="J3" s="4">
        <v>91</v>
      </c>
      <c r="K3" s="4">
        <v>7</v>
      </c>
      <c r="L3" s="4">
        <v>40</v>
      </c>
      <c r="M3" s="4">
        <v>71</v>
      </c>
      <c r="N3" s="2" t="s">
        <v>25</v>
      </c>
      <c r="O3" s="46">
        <v>82</v>
      </c>
      <c r="P3" s="30">
        <f>Q3/I3</f>
        <v>30.943396226415093</v>
      </c>
      <c r="Q3" s="46">
        <v>3280</v>
      </c>
      <c r="R3" s="5">
        <v>0.54790000000000005</v>
      </c>
      <c r="S3" s="46">
        <v>44.93</v>
      </c>
      <c r="T3" s="4">
        <v>0</v>
      </c>
      <c r="U3" s="2" t="s">
        <v>26</v>
      </c>
      <c r="V3" s="2" t="s">
        <v>27</v>
      </c>
    </row>
    <row r="4" spans="1:22">
      <c r="A4" s="2" t="s">
        <v>21</v>
      </c>
      <c r="B4" s="2" t="s">
        <v>22</v>
      </c>
      <c r="C4" s="2" t="s">
        <v>23</v>
      </c>
      <c r="D4" s="4">
        <v>73</v>
      </c>
      <c r="E4" s="4">
        <v>117</v>
      </c>
      <c r="F4" s="2" t="s">
        <v>246</v>
      </c>
      <c r="G4" s="4">
        <v>78</v>
      </c>
      <c r="H4" s="4">
        <v>17</v>
      </c>
      <c r="I4" s="4">
        <v>167</v>
      </c>
      <c r="J4" s="4">
        <v>74</v>
      </c>
      <c r="K4" s="4">
        <v>4</v>
      </c>
      <c r="L4" s="4">
        <v>59</v>
      </c>
      <c r="M4" s="4">
        <v>69</v>
      </c>
      <c r="N4" s="2" t="s">
        <v>25</v>
      </c>
      <c r="O4" s="46">
        <v>82</v>
      </c>
      <c r="P4" s="30">
        <f t="shared" ref="P4:P6" si="1">Q4/I4</f>
        <v>28.970059880239521</v>
      </c>
      <c r="Q4" s="46">
        <v>4838</v>
      </c>
      <c r="R4" s="5">
        <v>0.80820000000000003</v>
      </c>
      <c r="S4" s="46">
        <v>66.27</v>
      </c>
      <c r="T4" s="4">
        <v>0</v>
      </c>
      <c r="U4" s="2" t="s">
        <v>26</v>
      </c>
      <c r="V4" s="2" t="s">
        <v>27</v>
      </c>
    </row>
    <row r="5" spans="1:22">
      <c r="A5" s="2" t="s">
        <v>21</v>
      </c>
      <c r="B5" s="2" t="s">
        <v>22</v>
      </c>
      <c r="C5" s="2" t="s">
        <v>23</v>
      </c>
      <c r="D5" s="4">
        <v>73</v>
      </c>
      <c r="E5" s="4">
        <v>117</v>
      </c>
      <c r="F5" s="2" t="s">
        <v>245</v>
      </c>
      <c r="G5" s="4">
        <v>44</v>
      </c>
      <c r="H5" s="4">
        <v>70</v>
      </c>
      <c r="I5" s="4">
        <v>141</v>
      </c>
      <c r="J5" s="4">
        <v>40</v>
      </c>
      <c r="K5" s="4">
        <v>4</v>
      </c>
      <c r="L5" s="4">
        <v>46</v>
      </c>
      <c r="M5" s="4">
        <v>64</v>
      </c>
      <c r="N5" s="2" t="s">
        <v>25</v>
      </c>
      <c r="O5" s="46">
        <v>79.900000000000006</v>
      </c>
      <c r="P5" s="30">
        <f t="shared" si="1"/>
        <v>26.066666666666666</v>
      </c>
      <c r="Q5" s="46">
        <v>3675.4</v>
      </c>
      <c r="R5" s="5">
        <v>0.63009999999999999</v>
      </c>
      <c r="S5" s="46">
        <v>50.35</v>
      </c>
      <c r="T5" s="4">
        <v>0</v>
      </c>
      <c r="U5" s="2" t="s">
        <v>26</v>
      </c>
      <c r="V5" s="2" t="s">
        <v>27</v>
      </c>
    </row>
    <row r="6" spans="1:22">
      <c r="A6" s="2" t="s">
        <v>21</v>
      </c>
      <c r="B6" s="2" t="s">
        <v>22</v>
      </c>
      <c r="C6" s="2" t="s">
        <v>23</v>
      </c>
      <c r="D6" s="4">
        <v>73</v>
      </c>
      <c r="E6" s="4">
        <v>117</v>
      </c>
      <c r="F6" s="2" t="s">
        <v>244</v>
      </c>
      <c r="G6" s="4">
        <v>16</v>
      </c>
      <c r="H6" s="4">
        <v>132</v>
      </c>
      <c r="I6" s="4">
        <v>25</v>
      </c>
      <c r="J6" s="4">
        <v>10</v>
      </c>
      <c r="K6" s="4">
        <v>6</v>
      </c>
      <c r="L6" s="4">
        <v>19</v>
      </c>
      <c r="M6" s="4">
        <v>67</v>
      </c>
      <c r="N6" s="2" t="s">
        <v>25</v>
      </c>
      <c r="O6" s="46">
        <v>66.55</v>
      </c>
      <c r="P6" s="30">
        <f t="shared" si="1"/>
        <v>50.578000000000003</v>
      </c>
      <c r="Q6" s="46">
        <v>1264.45</v>
      </c>
      <c r="R6" s="5">
        <v>0.26029999999999998</v>
      </c>
      <c r="S6" s="46">
        <v>17.32</v>
      </c>
      <c r="T6" s="4">
        <v>0</v>
      </c>
      <c r="U6" s="2" t="s">
        <v>26</v>
      </c>
      <c r="V6" s="2" t="s">
        <v>27</v>
      </c>
    </row>
    <row r="7" spans="1:22" ht="15.75" thickBot="1">
      <c r="A7" s="36" t="s">
        <v>88</v>
      </c>
      <c r="B7" s="37"/>
      <c r="C7" s="37"/>
      <c r="D7" s="38">
        <f>SUM(D2:D6)</f>
        <v>365</v>
      </c>
      <c r="E7" s="37"/>
      <c r="F7" s="37"/>
      <c r="G7" s="38">
        <f>SUM(G2:G6)</f>
        <v>263</v>
      </c>
      <c r="H7" s="37"/>
      <c r="I7" s="38">
        <f>SUM(I2:I6)</f>
        <v>474</v>
      </c>
      <c r="J7" s="38">
        <f>SUM(J2:J6)</f>
        <v>237</v>
      </c>
      <c r="K7" s="38">
        <f>SUM(K2:K6)</f>
        <v>26</v>
      </c>
      <c r="L7" s="38">
        <f>SUM(L2:L6)</f>
        <v>184</v>
      </c>
      <c r="M7" s="38">
        <f>SUM(M2:M6)</f>
        <v>340</v>
      </c>
      <c r="N7" s="39" t="s">
        <v>25</v>
      </c>
      <c r="O7" s="40">
        <f>Q7/L7</f>
        <v>79.243750000000006</v>
      </c>
      <c r="P7" s="41">
        <f>Q7/I7</f>
        <v>30.761286919831225</v>
      </c>
      <c r="Q7" s="40">
        <f>SUM(Q2:Q6)</f>
        <v>14580.85</v>
      </c>
      <c r="R7" s="42">
        <f>L7/M7</f>
        <v>0.54117647058823526</v>
      </c>
      <c r="S7" s="40">
        <f>Q7/M7</f>
        <v>42.884852941176469</v>
      </c>
      <c r="T7" s="37"/>
      <c r="U7" s="37"/>
      <c r="V7" s="43"/>
    </row>
    <row r="10" spans="1:22">
      <c r="A10" t="s">
        <v>261</v>
      </c>
    </row>
    <row r="11" spans="1:22">
      <c r="A11" s="61" t="s">
        <v>0</v>
      </c>
      <c r="B11" s="61" t="s">
        <v>1</v>
      </c>
      <c r="C11" s="61" t="s">
        <v>2</v>
      </c>
      <c r="D11" s="61" t="s">
        <v>3</v>
      </c>
      <c r="E11" s="61" t="s">
        <v>4</v>
      </c>
      <c r="F11" s="61" t="s">
        <v>5</v>
      </c>
      <c r="G11" s="61" t="s">
        <v>6</v>
      </c>
      <c r="H11" s="61" t="s">
        <v>7</v>
      </c>
      <c r="I11" s="61" t="s">
        <v>8</v>
      </c>
      <c r="J11" s="61" t="s">
        <v>9</v>
      </c>
      <c r="K11" s="61" t="s">
        <v>10</v>
      </c>
      <c r="L11" s="61" t="s">
        <v>11</v>
      </c>
      <c r="M11" s="61" t="s">
        <v>12</v>
      </c>
      <c r="N11" s="61" t="s">
        <v>13</v>
      </c>
      <c r="O11" s="61" t="s">
        <v>14</v>
      </c>
      <c r="P11" s="62" t="s">
        <v>250</v>
      </c>
      <c r="Q11" s="61" t="s">
        <v>15</v>
      </c>
      <c r="R11" s="61" t="s">
        <v>16</v>
      </c>
      <c r="S11" s="61" t="s">
        <v>17</v>
      </c>
      <c r="T11" s="61" t="s">
        <v>18</v>
      </c>
      <c r="U11" s="61" t="s">
        <v>19</v>
      </c>
      <c r="V11" s="61" t="s">
        <v>20</v>
      </c>
    </row>
    <row r="12" spans="1:22">
      <c r="A12" s="2" t="s">
        <v>21</v>
      </c>
      <c r="B12" s="2" t="s">
        <v>22</v>
      </c>
      <c r="C12" s="2" t="s">
        <v>23</v>
      </c>
      <c r="D12" s="4">
        <v>73</v>
      </c>
      <c r="E12" s="4">
        <v>117</v>
      </c>
      <c r="F12" s="2" t="s">
        <v>260</v>
      </c>
      <c r="G12" s="4">
        <v>62</v>
      </c>
      <c r="H12" s="4">
        <v>59</v>
      </c>
      <c r="I12" s="4">
        <v>84</v>
      </c>
      <c r="J12" s="4">
        <v>48</v>
      </c>
      <c r="K12" s="4">
        <v>14</v>
      </c>
      <c r="L12" s="4">
        <v>68</v>
      </c>
      <c r="M12" s="4">
        <v>72</v>
      </c>
      <c r="N12" s="2" t="s">
        <v>25</v>
      </c>
      <c r="O12" s="46">
        <v>67</v>
      </c>
      <c r="P12" s="30">
        <f t="shared" ref="P12:P22" si="2">Q12/I12</f>
        <v>54.238095238095241</v>
      </c>
      <c r="Q12" s="46">
        <v>4556</v>
      </c>
      <c r="R12" s="5">
        <v>0.93149999999999999</v>
      </c>
      <c r="S12" s="24">
        <v>62.41</v>
      </c>
      <c r="T12" s="4">
        <v>0</v>
      </c>
      <c r="U12" s="2" t="s">
        <v>26</v>
      </c>
      <c r="V12" s="2" t="s">
        <v>27</v>
      </c>
    </row>
    <row r="13" spans="1:22">
      <c r="A13" s="2" t="s">
        <v>21</v>
      </c>
      <c r="B13" s="2" t="s">
        <v>22</v>
      </c>
      <c r="C13" s="2" t="s">
        <v>23</v>
      </c>
      <c r="D13" s="4">
        <v>73</v>
      </c>
      <c r="E13" s="4">
        <v>117</v>
      </c>
      <c r="F13" s="2" t="s">
        <v>259</v>
      </c>
      <c r="G13" s="4">
        <v>121</v>
      </c>
      <c r="H13" s="4">
        <v>58</v>
      </c>
      <c r="I13" s="4">
        <v>147</v>
      </c>
      <c r="J13" s="4">
        <v>114</v>
      </c>
      <c r="K13" s="4">
        <v>7</v>
      </c>
      <c r="L13" s="4">
        <v>72</v>
      </c>
      <c r="M13" s="4">
        <v>72</v>
      </c>
      <c r="N13" s="2" t="s">
        <v>25</v>
      </c>
      <c r="O13" s="46">
        <v>98.32</v>
      </c>
      <c r="P13" s="30">
        <f t="shared" si="2"/>
        <v>48.156734693877546</v>
      </c>
      <c r="Q13" s="46">
        <v>7079.0399999999991</v>
      </c>
      <c r="R13" s="5">
        <v>0.98629999999999995</v>
      </c>
      <c r="S13" s="24">
        <v>96.97</v>
      </c>
      <c r="T13" s="4">
        <v>0</v>
      </c>
      <c r="U13" s="2" t="s">
        <v>26</v>
      </c>
      <c r="V13" s="2" t="s">
        <v>27</v>
      </c>
    </row>
    <row r="14" spans="1:22">
      <c r="A14" s="2" t="s">
        <v>21</v>
      </c>
      <c r="B14" s="2" t="s">
        <v>22</v>
      </c>
      <c r="C14" s="2" t="s">
        <v>23</v>
      </c>
      <c r="D14" s="4">
        <v>73</v>
      </c>
      <c r="E14" s="4">
        <v>117</v>
      </c>
      <c r="F14" s="2" t="s">
        <v>258</v>
      </c>
      <c r="G14" s="4">
        <v>30</v>
      </c>
      <c r="H14" s="4">
        <v>121</v>
      </c>
      <c r="I14" s="4">
        <v>56</v>
      </c>
      <c r="J14" s="4">
        <v>21</v>
      </c>
      <c r="K14" s="4">
        <v>9</v>
      </c>
      <c r="L14" s="4">
        <v>44</v>
      </c>
      <c r="M14" s="4">
        <v>70</v>
      </c>
      <c r="N14" s="2" t="s">
        <v>25</v>
      </c>
      <c r="O14" s="46">
        <v>63.9</v>
      </c>
      <c r="P14" s="30">
        <f t="shared" si="2"/>
        <v>50.207142857142856</v>
      </c>
      <c r="Q14" s="46">
        <v>2811.6</v>
      </c>
      <c r="R14" s="5">
        <v>0.60270000000000001</v>
      </c>
      <c r="S14" s="24">
        <v>38.520000000000003</v>
      </c>
      <c r="T14" s="4">
        <v>0</v>
      </c>
      <c r="U14" s="2" t="s">
        <v>26</v>
      </c>
      <c r="V14" s="2" t="s">
        <v>27</v>
      </c>
    </row>
    <row r="15" spans="1:22">
      <c r="A15" s="2" t="s">
        <v>21</v>
      </c>
      <c r="B15" s="2" t="s">
        <v>22</v>
      </c>
      <c r="C15" s="2" t="s">
        <v>23</v>
      </c>
      <c r="D15" s="4">
        <v>73</v>
      </c>
      <c r="E15" s="4">
        <v>117</v>
      </c>
      <c r="F15" s="2" t="s">
        <v>257</v>
      </c>
      <c r="G15" s="4">
        <v>48</v>
      </c>
      <c r="H15" s="4">
        <v>23</v>
      </c>
      <c r="I15" s="4">
        <v>81</v>
      </c>
      <c r="J15" s="4">
        <v>37</v>
      </c>
      <c r="K15" s="4">
        <v>11</v>
      </c>
      <c r="L15" s="4">
        <v>68</v>
      </c>
      <c r="M15" s="4">
        <v>70</v>
      </c>
      <c r="N15" s="2" t="s">
        <v>25</v>
      </c>
      <c r="O15" s="46">
        <v>64.709999999999994</v>
      </c>
      <c r="P15" s="30">
        <f t="shared" si="2"/>
        <v>54.324444444444438</v>
      </c>
      <c r="Q15" s="46">
        <v>4400.28</v>
      </c>
      <c r="R15" s="5">
        <v>0.93149999999999999</v>
      </c>
      <c r="S15" s="24">
        <v>60.28</v>
      </c>
      <c r="T15" s="4">
        <v>0</v>
      </c>
      <c r="U15" s="2" t="s">
        <v>26</v>
      </c>
      <c r="V15" s="2" t="s">
        <v>27</v>
      </c>
    </row>
    <row r="16" spans="1:22">
      <c r="A16" s="2" t="s">
        <v>21</v>
      </c>
      <c r="B16" s="2" t="s">
        <v>22</v>
      </c>
      <c r="C16" s="2" t="s">
        <v>23</v>
      </c>
      <c r="D16" s="4">
        <v>73</v>
      </c>
      <c r="E16" s="4">
        <v>117</v>
      </c>
      <c r="F16" s="2" t="s">
        <v>256</v>
      </c>
      <c r="G16" s="4">
        <v>54</v>
      </c>
      <c r="H16" s="4">
        <v>39</v>
      </c>
      <c r="I16" s="4">
        <v>96</v>
      </c>
      <c r="J16" s="4">
        <v>50</v>
      </c>
      <c r="K16" s="4">
        <v>4</v>
      </c>
      <c r="L16" s="4">
        <f>Q16/O16</f>
        <v>71</v>
      </c>
      <c r="M16" s="4">
        <v>71</v>
      </c>
      <c r="N16" s="2" t="s">
        <v>25</v>
      </c>
      <c r="O16" s="46">
        <v>67.97</v>
      </c>
      <c r="P16" s="30">
        <f t="shared" si="2"/>
        <v>50.269479166666663</v>
      </c>
      <c r="Q16" s="46">
        <v>4825.87</v>
      </c>
      <c r="R16" s="5">
        <v>0.97260000000000002</v>
      </c>
      <c r="S16" s="24">
        <v>66.11</v>
      </c>
      <c r="T16" s="4">
        <v>0</v>
      </c>
      <c r="U16" s="2" t="s">
        <v>26</v>
      </c>
      <c r="V16" s="2" t="s">
        <v>27</v>
      </c>
    </row>
    <row r="17" spans="1:22">
      <c r="A17" s="2" t="s">
        <v>21</v>
      </c>
      <c r="B17" s="2" t="s">
        <v>22</v>
      </c>
      <c r="C17" s="2" t="s">
        <v>23</v>
      </c>
      <c r="D17" s="4">
        <v>73</v>
      </c>
      <c r="E17" s="4">
        <v>117</v>
      </c>
      <c r="F17" s="2" t="s">
        <v>255</v>
      </c>
      <c r="G17" s="4">
        <v>33</v>
      </c>
      <c r="H17" s="4">
        <v>48</v>
      </c>
      <c r="I17" s="4">
        <v>81</v>
      </c>
      <c r="J17" s="4">
        <v>29</v>
      </c>
      <c r="K17" s="4">
        <v>4</v>
      </c>
      <c r="L17" s="4">
        <v>66</v>
      </c>
      <c r="M17" s="4">
        <v>73</v>
      </c>
      <c r="N17" s="2" t="s">
        <v>25</v>
      </c>
      <c r="O17" s="46">
        <v>62.12</v>
      </c>
      <c r="P17" s="30">
        <f t="shared" si="2"/>
        <v>50.616296296296298</v>
      </c>
      <c r="Q17" s="46">
        <v>4099.92</v>
      </c>
      <c r="R17" s="5">
        <v>0.90410000000000001</v>
      </c>
      <c r="S17" s="24">
        <v>56.16</v>
      </c>
      <c r="T17" s="4">
        <v>0</v>
      </c>
      <c r="U17" s="2" t="s">
        <v>26</v>
      </c>
      <c r="V17" s="2" t="s">
        <v>27</v>
      </c>
    </row>
    <row r="18" spans="1:22">
      <c r="A18" s="2" t="s">
        <v>21</v>
      </c>
      <c r="B18" s="2" t="s">
        <v>22</v>
      </c>
      <c r="C18" s="2" t="s">
        <v>23</v>
      </c>
      <c r="D18" s="4">
        <v>73</v>
      </c>
      <c r="E18" s="4">
        <v>117</v>
      </c>
      <c r="F18" s="2" t="s">
        <v>254</v>
      </c>
      <c r="G18" s="4">
        <v>55</v>
      </c>
      <c r="H18" s="4">
        <v>40</v>
      </c>
      <c r="I18" s="4">
        <v>96</v>
      </c>
      <c r="J18" s="4">
        <v>25</v>
      </c>
      <c r="K18" s="4">
        <v>30</v>
      </c>
      <c r="L18" s="4">
        <v>73</v>
      </c>
      <c r="M18" s="4">
        <v>73</v>
      </c>
      <c r="N18" s="2" t="s">
        <v>25</v>
      </c>
      <c r="O18" s="46">
        <v>65.739999999999995</v>
      </c>
      <c r="P18" s="30">
        <f t="shared" si="2"/>
        <v>49.989791666666662</v>
      </c>
      <c r="Q18" s="46">
        <v>4799.0199999999995</v>
      </c>
      <c r="R18" s="5">
        <v>1</v>
      </c>
      <c r="S18" s="24">
        <v>65.739999999999995</v>
      </c>
      <c r="T18" s="4">
        <v>0</v>
      </c>
      <c r="U18" s="2" t="s">
        <v>26</v>
      </c>
      <c r="V18" s="2" t="s">
        <v>27</v>
      </c>
    </row>
    <row r="19" spans="1:22">
      <c r="A19" s="2" t="s">
        <v>21</v>
      </c>
      <c r="B19" s="2" t="s">
        <v>22</v>
      </c>
      <c r="C19" s="2" t="s">
        <v>23</v>
      </c>
      <c r="D19" s="4">
        <v>73</v>
      </c>
      <c r="E19" s="4">
        <v>117</v>
      </c>
      <c r="F19" s="2" t="s">
        <v>253</v>
      </c>
      <c r="G19" s="4">
        <v>29</v>
      </c>
      <c r="H19" s="4">
        <v>32</v>
      </c>
      <c r="I19" s="4">
        <v>107</v>
      </c>
      <c r="J19" s="4">
        <v>39</v>
      </c>
      <c r="K19" s="4">
        <v>4</v>
      </c>
      <c r="L19" s="4">
        <v>71</v>
      </c>
      <c r="M19" s="4">
        <v>71</v>
      </c>
      <c r="N19" s="2" t="s">
        <v>25</v>
      </c>
      <c r="O19" s="46">
        <v>63.23</v>
      </c>
      <c r="P19" s="30">
        <f t="shared" si="2"/>
        <v>41.956355140186915</v>
      </c>
      <c r="Q19" s="46">
        <v>4489.33</v>
      </c>
      <c r="R19" s="5">
        <v>0.97260000000000002</v>
      </c>
      <c r="S19" s="24">
        <v>61.49</v>
      </c>
      <c r="T19" s="4">
        <v>0</v>
      </c>
      <c r="U19" s="2" t="s">
        <v>26</v>
      </c>
      <c r="V19" s="2" t="s">
        <v>27</v>
      </c>
    </row>
    <row r="20" spans="1:22">
      <c r="A20" s="2" t="s">
        <v>21</v>
      </c>
      <c r="B20" s="2" t="s">
        <v>22</v>
      </c>
      <c r="C20" s="2" t="s">
        <v>23</v>
      </c>
      <c r="D20" s="4">
        <v>73</v>
      </c>
      <c r="E20" s="4">
        <v>117</v>
      </c>
      <c r="F20" s="2" t="s">
        <v>252</v>
      </c>
      <c r="G20" s="4">
        <v>36</v>
      </c>
      <c r="H20" s="4">
        <v>23</v>
      </c>
      <c r="I20" s="4">
        <v>120</v>
      </c>
      <c r="J20" s="4">
        <v>32</v>
      </c>
      <c r="K20" s="4">
        <v>36</v>
      </c>
      <c r="L20" s="4">
        <v>70</v>
      </c>
      <c r="M20" s="4">
        <v>71</v>
      </c>
      <c r="N20" s="2" t="s">
        <v>25</v>
      </c>
      <c r="O20" s="46">
        <v>65.87</v>
      </c>
      <c r="P20" s="30">
        <f t="shared" si="2"/>
        <v>38.424166666666672</v>
      </c>
      <c r="Q20" s="46">
        <v>4610.9000000000005</v>
      </c>
      <c r="R20" s="5">
        <v>0.95889999999999997</v>
      </c>
      <c r="S20" s="24">
        <v>63.16</v>
      </c>
      <c r="T20" s="4">
        <v>0</v>
      </c>
      <c r="U20" s="2" t="s">
        <v>26</v>
      </c>
      <c r="V20" s="2" t="s">
        <v>27</v>
      </c>
    </row>
    <row r="21" spans="1:22">
      <c r="A21" s="2" t="s">
        <v>21</v>
      </c>
      <c r="B21" s="2" t="s">
        <v>22</v>
      </c>
      <c r="C21" s="2" t="s">
        <v>23</v>
      </c>
      <c r="D21" s="4">
        <v>73</v>
      </c>
      <c r="E21" s="4">
        <v>117</v>
      </c>
      <c r="F21" s="2" t="s">
        <v>251</v>
      </c>
      <c r="G21" s="4">
        <v>38</v>
      </c>
      <c r="H21" s="4">
        <v>47</v>
      </c>
      <c r="I21" s="4">
        <v>72</v>
      </c>
      <c r="J21" s="4">
        <v>26</v>
      </c>
      <c r="K21" s="4">
        <v>12</v>
      </c>
      <c r="L21" s="4">
        <v>59</v>
      </c>
      <c r="M21" s="4">
        <v>73</v>
      </c>
      <c r="N21" s="2" t="s">
        <v>25</v>
      </c>
      <c r="O21" s="46">
        <v>65.650000000000006</v>
      </c>
      <c r="P21" s="30">
        <f t="shared" si="2"/>
        <v>53.796527777777783</v>
      </c>
      <c r="Q21" s="46">
        <v>3873.3500000000004</v>
      </c>
      <c r="R21" s="5">
        <v>0.80820000000000003</v>
      </c>
      <c r="S21" s="24">
        <v>53.06</v>
      </c>
      <c r="T21" s="4">
        <v>0</v>
      </c>
      <c r="U21" s="2" t="s">
        <v>26</v>
      </c>
      <c r="V21" s="2" t="s">
        <v>27</v>
      </c>
    </row>
    <row r="22" spans="1:22" ht="15.75" thickBot="1">
      <c r="A22" s="36" t="s">
        <v>88</v>
      </c>
      <c r="B22" s="37"/>
      <c r="C22" s="37"/>
      <c r="D22" s="38">
        <f>SUM(D12:D21)</f>
        <v>730</v>
      </c>
      <c r="E22" s="37"/>
      <c r="F22" s="37"/>
      <c r="G22" s="38">
        <f>SUM(G12:G21)</f>
        <v>506</v>
      </c>
      <c r="H22" s="37"/>
      <c r="I22" s="38">
        <f>SUM(I12:I21)</f>
        <v>940</v>
      </c>
      <c r="J22" s="38">
        <f>SUM(J12:J21)</f>
        <v>421</v>
      </c>
      <c r="K22" s="38">
        <f>SUM(K12:K21)</f>
        <v>131</v>
      </c>
      <c r="L22" s="38">
        <f>SUM(L12:L21)</f>
        <v>662</v>
      </c>
      <c r="M22" s="38">
        <f>SUM(M12:M21)</f>
        <v>716</v>
      </c>
      <c r="N22" s="39" t="s">
        <v>25</v>
      </c>
      <c r="O22" s="40">
        <f>Q22/L22</f>
        <v>68.799561933534733</v>
      </c>
      <c r="P22" s="41">
        <f t="shared" si="2"/>
        <v>48.452457446808509</v>
      </c>
      <c r="Q22" s="40">
        <f>SUM(Q12:Q21)</f>
        <v>45545.31</v>
      </c>
      <c r="R22" s="42">
        <f>L22/M22</f>
        <v>0.92458100558659218</v>
      </c>
      <c r="S22" s="40">
        <f>Q22/M22</f>
        <v>63.610768156424577</v>
      </c>
      <c r="T22" s="37"/>
      <c r="U22" s="37"/>
      <c r="V22" s="43"/>
    </row>
  </sheetData>
  <autoFilter ref="D11:V22">
    <sortState ref="D12:V22">
      <sortCondition ref="F11:F22"/>
    </sortState>
  </autoFilter>
  <sortState ref="A2:U6">
    <sortCondition ref="A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tabSelected="1" topLeftCell="A2" workbookViewId="0">
      <selection activeCell="S20" sqref="S20"/>
    </sheetView>
  </sheetViews>
  <sheetFormatPr baseColWidth="10" defaultRowHeight="15"/>
  <cols>
    <col min="16" max="16" width="11.42578125" style="29"/>
  </cols>
  <sheetData>
    <row r="1" spans="1:22">
      <c r="A1" s="61" t="s">
        <v>0</v>
      </c>
      <c r="B1" s="61" t="s">
        <v>1</v>
      </c>
      <c r="C1" s="61" t="s">
        <v>2</v>
      </c>
      <c r="D1" s="61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2" t="s">
        <v>278</v>
      </c>
      <c r="Q1" s="61" t="s">
        <v>15</v>
      </c>
      <c r="R1" s="61" t="s">
        <v>16</v>
      </c>
      <c r="S1" s="61" t="s">
        <v>17</v>
      </c>
      <c r="T1" s="61" t="s">
        <v>18</v>
      </c>
      <c r="U1" s="61" t="s">
        <v>19</v>
      </c>
      <c r="V1" s="61" t="s">
        <v>20</v>
      </c>
    </row>
    <row r="2" spans="1:22">
      <c r="A2" s="2" t="s">
        <v>21</v>
      </c>
      <c r="B2" s="2" t="s">
        <v>22</v>
      </c>
      <c r="C2" s="2" t="s">
        <v>23</v>
      </c>
      <c r="D2" s="4">
        <v>73</v>
      </c>
      <c r="E2" s="4">
        <v>117</v>
      </c>
      <c r="F2" s="2" t="s">
        <v>247</v>
      </c>
      <c r="G2" s="4">
        <v>98</v>
      </c>
      <c r="H2" s="4">
        <v>27</v>
      </c>
      <c r="I2" s="4">
        <v>106</v>
      </c>
      <c r="J2" s="4">
        <v>91</v>
      </c>
      <c r="K2" s="4">
        <v>7</v>
      </c>
      <c r="L2" s="4">
        <v>40</v>
      </c>
      <c r="M2" s="4">
        <v>71</v>
      </c>
      <c r="N2" s="2" t="s">
        <v>25</v>
      </c>
      <c r="O2" s="46">
        <v>82</v>
      </c>
      <c r="P2" s="30">
        <f>Q2/I2</f>
        <v>30.943396226415093</v>
      </c>
      <c r="Q2" s="46">
        <v>3280</v>
      </c>
      <c r="R2" s="5">
        <v>0.54790000000000005</v>
      </c>
      <c r="S2" s="46">
        <v>44.93</v>
      </c>
      <c r="T2" s="4">
        <v>0</v>
      </c>
      <c r="U2" s="2" t="s">
        <v>26</v>
      </c>
      <c r="V2" s="2" t="s">
        <v>27</v>
      </c>
    </row>
    <row r="3" spans="1:22">
      <c r="A3" s="2" t="s">
        <v>21</v>
      </c>
      <c r="B3" s="2" t="s">
        <v>22</v>
      </c>
      <c r="C3" s="2" t="s">
        <v>23</v>
      </c>
      <c r="D3" s="4">
        <v>73</v>
      </c>
      <c r="E3" s="4">
        <v>117</v>
      </c>
      <c r="F3" s="2" t="s">
        <v>246</v>
      </c>
      <c r="G3" s="4">
        <v>78</v>
      </c>
      <c r="H3" s="4">
        <v>17</v>
      </c>
      <c r="I3" s="4">
        <v>167</v>
      </c>
      <c r="J3" s="4">
        <v>74</v>
      </c>
      <c r="K3" s="4">
        <v>4</v>
      </c>
      <c r="L3" s="4">
        <v>59</v>
      </c>
      <c r="M3" s="4">
        <v>69</v>
      </c>
      <c r="N3" s="2" t="s">
        <v>25</v>
      </c>
      <c r="O3" s="46">
        <v>82</v>
      </c>
      <c r="P3" s="30">
        <f t="shared" ref="P3:P31" si="0">Q3/I3</f>
        <v>28.970059880239521</v>
      </c>
      <c r="Q3" s="46">
        <v>4838</v>
      </c>
      <c r="R3" s="5">
        <v>0.80820000000000003</v>
      </c>
      <c r="S3" s="46">
        <v>66.27</v>
      </c>
      <c r="T3" s="4">
        <v>0</v>
      </c>
      <c r="U3" s="2" t="s">
        <v>26</v>
      </c>
      <c r="V3" s="2" t="s">
        <v>27</v>
      </c>
    </row>
    <row r="4" spans="1:22">
      <c r="A4" s="2" t="s">
        <v>21</v>
      </c>
      <c r="B4" s="2" t="s">
        <v>22</v>
      </c>
      <c r="C4" s="2" t="s">
        <v>23</v>
      </c>
      <c r="D4" s="4">
        <v>73</v>
      </c>
      <c r="E4" s="4">
        <v>117</v>
      </c>
      <c r="F4" s="2" t="s">
        <v>245</v>
      </c>
      <c r="G4" s="4">
        <v>44</v>
      </c>
      <c r="H4" s="4">
        <v>70</v>
      </c>
      <c r="I4" s="4">
        <v>141</v>
      </c>
      <c r="J4" s="4">
        <v>40</v>
      </c>
      <c r="K4" s="4">
        <v>4</v>
      </c>
      <c r="L4" s="4">
        <v>46</v>
      </c>
      <c r="M4" s="4">
        <v>64</v>
      </c>
      <c r="N4" s="2" t="s">
        <v>25</v>
      </c>
      <c r="O4" s="46">
        <v>79.900000000000006</v>
      </c>
      <c r="P4" s="30">
        <f t="shared" si="0"/>
        <v>26.066666666666666</v>
      </c>
      <c r="Q4" s="46">
        <v>3675.4</v>
      </c>
      <c r="R4" s="5">
        <v>0.63009999999999999</v>
      </c>
      <c r="S4" s="46">
        <v>50.35</v>
      </c>
      <c r="T4" s="4">
        <v>0</v>
      </c>
      <c r="U4" s="2" t="s">
        <v>26</v>
      </c>
      <c r="V4" s="2" t="s">
        <v>27</v>
      </c>
    </row>
    <row r="5" spans="1:22">
      <c r="A5" s="2" t="s">
        <v>21</v>
      </c>
      <c r="B5" s="2" t="s">
        <v>22</v>
      </c>
      <c r="C5" s="2" t="s">
        <v>23</v>
      </c>
      <c r="D5" s="4">
        <v>73</v>
      </c>
      <c r="E5" s="4">
        <v>117</v>
      </c>
      <c r="F5" s="2" t="s">
        <v>244</v>
      </c>
      <c r="G5" s="4">
        <v>16</v>
      </c>
      <c r="H5" s="4">
        <v>132</v>
      </c>
      <c r="I5" s="4">
        <v>25</v>
      </c>
      <c r="J5" s="4">
        <v>10</v>
      </c>
      <c r="K5" s="4">
        <v>6</v>
      </c>
      <c r="L5" s="4">
        <v>19</v>
      </c>
      <c r="M5" s="4">
        <v>67</v>
      </c>
      <c r="N5" s="2" t="s">
        <v>25</v>
      </c>
      <c r="O5" s="46">
        <v>66.55</v>
      </c>
      <c r="P5" s="30">
        <f t="shared" si="0"/>
        <v>50.578000000000003</v>
      </c>
      <c r="Q5" s="46">
        <v>1264.45</v>
      </c>
      <c r="R5" s="5">
        <v>0.26029999999999998</v>
      </c>
      <c r="S5" s="46">
        <v>17.32</v>
      </c>
      <c r="T5" s="4">
        <v>0</v>
      </c>
      <c r="U5" s="2" t="s">
        <v>26</v>
      </c>
      <c r="V5" s="2" t="s">
        <v>27</v>
      </c>
    </row>
    <row r="6" spans="1:22">
      <c r="A6" s="2" t="s">
        <v>21</v>
      </c>
      <c r="B6" s="2" t="s">
        <v>22</v>
      </c>
      <c r="C6" s="2" t="s">
        <v>23</v>
      </c>
      <c r="D6" s="4">
        <v>73</v>
      </c>
      <c r="E6" s="4">
        <v>117</v>
      </c>
      <c r="F6" s="2" t="s">
        <v>277</v>
      </c>
      <c r="G6" s="4">
        <v>35</v>
      </c>
      <c r="H6" s="4">
        <v>12</v>
      </c>
      <c r="I6" s="4">
        <v>48</v>
      </c>
      <c r="J6" s="4">
        <v>31</v>
      </c>
      <c r="K6" s="4">
        <v>4</v>
      </c>
      <c r="L6" s="4">
        <v>38</v>
      </c>
      <c r="M6" s="4">
        <v>70</v>
      </c>
      <c r="N6" s="2" t="s">
        <v>25</v>
      </c>
      <c r="O6" s="46">
        <v>71.3</v>
      </c>
      <c r="P6" s="30">
        <f t="shared" si="0"/>
        <v>56.445833333333333</v>
      </c>
      <c r="Q6" s="46">
        <v>2709.4</v>
      </c>
      <c r="R6" s="5">
        <v>0.52049999999999996</v>
      </c>
      <c r="S6" s="46">
        <v>37.119999999999997</v>
      </c>
      <c r="T6" s="4">
        <v>0</v>
      </c>
      <c r="U6" s="2" t="s">
        <v>26</v>
      </c>
      <c r="V6" s="2" t="s">
        <v>27</v>
      </c>
    </row>
    <row r="7" spans="1:22">
      <c r="A7" s="2" t="s">
        <v>21</v>
      </c>
      <c r="B7" s="2" t="s">
        <v>22</v>
      </c>
      <c r="C7" s="2" t="s">
        <v>23</v>
      </c>
      <c r="D7" s="4">
        <v>73</v>
      </c>
      <c r="E7" s="4">
        <v>117</v>
      </c>
      <c r="F7" s="2" t="s">
        <v>276</v>
      </c>
      <c r="G7" s="4">
        <v>51</v>
      </c>
      <c r="H7" s="4">
        <v>30</v>
      </c>
      <c r="I7" s="4">
        <v>69</v>
      </c>
      <c r="J7" s="4">
        <v>41</v>
      </c>
      <c r="K7" s="4">
        <v>10</v>
      </c>
      <c r="L7" s="4">
        <v>62</v>
      </c>
      <c r="M7" s="4">
        <v>70</v>
      </c>
      <c r="N7" s="2" t="s">
        <v>25</v>
      </c>
      <c r="O7" s="46">
        <v>69.900000000000006</v>
      </c>
      <c r="P7" s="30">
        <f t="shared" si="0"/>
        <v>62.808695652173917</v>
      </c>
      <c r="Q7" s="46">
        <v>4333.8</v>
      </c>
      <c r="R7" s="5">
        <v>0.84930000000000005</v>
      </c>
      <c r="S7" s="46">
        <v>59.37</v>
      </c>
      <c r="T7" s="4">
        <v>0</v>
      </c>
      <c r="U7" s="2" t="s">
        <v>26</v>
      </c>
      <c r="V7" s="2" t="s">
        <v>27</v>
      </c>
    </row>
    <row r="8" spans="1:22">
      <c r="A8" s="2" t="s">
        <v>21</v>
      </c>
      <c r="B8" s="2" t="s">
        <v>22</v>
      </c>
      <c r="C8" s="2" t="s">
        <v>23</v>
      </c>
      <c r="D8" s="4">
        <v>73</v>
      </c>
      <c r="E8" s="4">
        <v>117</v>
      </c>
      <c r="F8" s="2" t="s">
        <v>275</v>
      </c>
      <c r="G8" s="4">
        <v>30</v>
      </c>
      <c r="H8" s="4">
        <v>20</v>
      </c>
      <c r="I8" s="4">
        <v>79</v>
      </c>
      <c r="J8" s="4">
        <v>23</v>
      </c>
      <c r="K8" s="4">
        <v>7</v>
      </c>
      <c r="L8" s="4">
        <v>71</v>
      </c>
      <c r="M8" s="4">
        <v>73</v>
      </c>
      <c r="N8" s="2" t="s">
        <v>25</v>
      </c>
      <c r="O8" s="46">
        <v>69.5</v>
      </c>
      <c r="P8" s="30">
        <f t="shared" si="0"/>
        <v>62.462025316455694</v>
      </c>
      <c r="Q8" s="46">
        <v>4934.5</v>
      </c>
      <c r="R8" s="5">
        <v>0.97260000000000002</v>
      </c>
      <c r="S8" s="46">
        <v>67.599999999999994</v>
      </c>
      <c r="T8" s="4">
        <v>0</v>
      </c>
      <c r="U8" s="2" t="s">
        <v>26</v>
      </c>
      <c r="V8" s="2" t="s">
        <v>27</v>
      </c>
    </row>
    <row r="9" spans="1:22">
      <c r="A9" s="2" t="s">
        <v>21</v>
      </c>
      <c r="B9" s="2" t="s">
        <v>22</v>
      </c>
      <c r="C9" s="2" t="s">
        <v>23</v>
      </c>
      <c r="D9" s="4">
        <v>73</v>
      </c>
      <c r="E9" s="4">
        <v>117</v>
      </c>
      <c r="F9" s="2" t="s">
        <v>274</v>
      </c>
      <c r="G9" s="4">
        <v>26</v>
      </c>
      <c r="H9" s="4">
        <v>24</v>
      </c>
      <c r="I9" s="4">
        <v>81</v>
      </c>
      <c r="J9" s="4">
        <v>24</v>
      </c>
      <c r="K9" s="4">
        <v>2</v>
      </c>
      <c r="L9" s="4">
        <v>69</v>
      </c>
      <c r="M9" s="4">
        <v>69</v>
      </c>
      <c r="N9" s="2" t="s">
        <v>25</v>
      </c>
      <c r="O9" s="46">
        <v>66.14</v>
      </c>
      <c r="P9" s="30">
        <f t="shared" si="0"/>
        <v>56.34148148148148</v>
      </c>
      <c r="Q9" s="46">
        <v>4563.66</v>
      </c>
      <c r="R9" s="5">
        <v>0.94520000000000004</v>
      </c>
      <c r="S9" s="46">
        <v>62.52</v>
      </c>
      <c r="T9" s="4">
        <v>0</v>
      </c>
      <c r="U9" s="2" t="s">
        <v>26</v>
      </c>
      <c r="V9" s="2" t="s">
        <v>27</v>
      </c>
    </row>
    <row r="10" spans="1:22">
      <c r="A10" s="2" t="s">
        <v>21</v>
      </c>
      <c r="B10" s="2" t="s">
        <v>22</v>
      </c>
      <c r="C10" s="2" t="s">
        <v>23</v>
      </c>
      <c r="D10" s="4">
        <v>73</v>
      </c>
      <c r="E10" s="4">
        <v>117</v>
      </c>
      <c r="F10" s="2" t="s">
        <v>273</v>
      </c>
      <c r="G10" s="4">
        <v>31</v>
      </c>
      <c r="H10" s="4">
        <v>34</v>
      </c>
      <c r="I10" s="4">
        <v>78</v>
      </c>
      <c r="J10" s="4">
        <v>27</v>
      </c>
      <c r="K10" s="4">
        <v>4</v>
      </c>
      <c r="L10" s="4">
        <v>55</v>
      </c>
      <c r="M10" s="4">
        <v>70</v>
      </c>
      <c r="N10" s="2" t="s">
        <v>25</v>
      </c>
      <c r="O10" s="46">
        <v>69.099999999999994</v>
      </c>
      <c r="P10" s="30">
        <f t="shared" si="0"/>
        <v>48.724358974358971</v>
      </c>
      <c r="Q10" s="46">
        <v>3800.5</v>
      </c>
      <c r="R10" s="5">
        <v>0.75339999999999996</v>
      </c>
      <c r="S10" s="46">
        <v>52.06</v>
      </c>
      <c r="T10" s="4">
        <v>0</v>
      </c>
      <c r="U10" s="2" t="s">
        <v>26</v>
      </c>
      <c r="V10" s="2" t="s">
        <v>27</v>
      </c>
    </row>
    <row r="11" spans="1:22">
      <c r="A11" s="2" t="s">
        <v>21</v>
      </c>
      <c r="B11" s="2" t="s">
        <v>22</v>
      </c>
      <c r="C11" s="2" t="s">
        <v>23</v>
      </c>
      <c r="D11" s="4">
        <v>73</v>
      </c>
      <c r="E11" s="4">
        <v>117</v>
      </c>
      <c r="F11" s="2" t="s">
        <v>272</v>
      </c>
      <c r="G11" s="4">
        <v>19</v>
      </c>
      <c r="H11" s="4">
        <v>57</v>
      </c>
      <c r="I11" s="4">
        <v>40</v>
      </c>
      <c r="J11" s="4">
        <v>17</v>
      </c>
      <c r="K11" s="4">
        <v>2</v>
      </c>
      <c r="L11" s="4">
        <v>34</v>
      </c>
      <c r="M11" s="4">
        <v>68</v>
      </c>
      <c r="N11" s="2" t="s">
        <v>25</v>
      </c>
      <c r="O11" s="46">
        <v>72.459999999999994</v>
      </c>
      <c r="P11" s="30">
        <f t="shared" si="0"/>
        <v>61.590999999999994</v>
      </c>
      <c r="Q11" s="46">
        <v>2463.64</v>
      </c>
      <c r="R11" s="5">
        <v>0.46579999999999999</v>
      </c>
      <c r="S11" s="46">
        <v>33.75</v>
      </c>
      <c r="T11" s="4">
        <v>0</v>
      </c>
      <c r="U11" s="2" t="s">
        <v>26</v>
      </c>
      <c r="V11" s="2" t="s">
        <v>27</v>
      </c>
    </row>
    <row r="12" spans="1:22">
      <c r="A12" s="2" t="s">
        <v>21</v>
      </c>
      <c r="B12" s="2" t="s">
        <v>22</v>
      </c>
      <c r="C12" s="2" t="s">
        <v>23</v>
      </c>
      <c r="D12" s="4">
        <v>73</v>
      </c>
      <c r="E12" s="4">
        <v>117</v>
      </c>
      <c r="F12" s="2" t="s">
        <v>271</v>
      </c>
      <c r="G12" s="4">
        <v>41</v>
      </c>
      <c r="H12" s="4">
        <v>21</v>
      </c>
      <c r="I12" s="4">
        <v>60</v>
      </c>
      <c r="J12" s="4">
        <v>31</v>
      </c>
      <c r="K12" s="4">
        <v>10</v>
      </c>
      <c r="L12" s="4">
        <v>52</v>
      </c>
      <c r="M12" s="4">
        <v>72</v>
      </c>
      <c r="N12" s="2" t="s">
        <v>25</v>
      </c>
      <c r="O12" s="46">
        <v>63.75</v>
      </c>
      <c r="P12" s="30">
        <f t="shared" si="0"/>
        <v>55.25</v>
      </c>
      <c r="Q12" s="46">
        <v>3315</v>
      </c>
      <c r="R12" s="5">
        <v>0.71230000000000004</v>
      </c>
      <c r="S12" s="46">
        <v>45.41</v>
      </c>
      <c r="T12" s="4">
        <v>0</v>
      </c>
      <c r="U12" s="2" t="s">
        <v>26</v>
      </c>
      <c r="V12" s="2" t="s">
        <v>27</v>
      </c>
    </row>
    <row r="13" spans="1:22">
      <c r="A13" s="2" t="s">
        <v>21</v>
      </c>
      <c r="B13" s="2" t="s">
        <v>22</v>
      </c>
      <c r="C13" s="2" t="s">
        <v>23</v>
      </c>
      <c r="D13" s="4">
        <v>73</v>
      </c>
      <c r="E13" s="4">
        <v>117</v>
      </c>
      <c r="F13" s="2" t="s">
        <v>270</v>
      </c>
      <c r="G13" s="4">
        <v>54</v>
      </c>
      <c r="H13" s="4">
        <v>34</v>
      </c>
      <c r="I13" s="4">
        <v>80</v>
      </c>
      <c r="J13" s="4">
        <v>49</v>
      </c>
      <c r="K13" s="4">
        <v>5</v>
      </c>
      <c r="L13" s="4">
        <v>71</v>
      </c>
      <c r="M13" s="4">
        <v>71</v>
      </c>
      <c r="N13" s="2" t="s">
        <v>25</v>
      </c>
      <c r="O13" s="46">
        <v>70.97</v>
      </c>
      <c r="P13" s="30">
        <f t="shared" si="0"/>
        <v>62.985875</v>
      </c>
      <c r="Q13" s="46">
        <v>5038.87</v>
      </c>
      <c r="R13" s="5">
        <v>0.97260000000000002</v>
      </c>
      <c r="S13" s="46">
        <v>69.03</v>
      </c>
      <c r="T13" s="4">
        <v>0</v>
      </c>
      <c r="U13" s="2" t="s">
        <v>26</v>
      </c>
      <c r="V13" s="2" t="s">
        <v>27</v>
      </c>
    </row>
    <row r="14" spans="1:22">
      <c r="A14" s="2" t="s">
        <v>21</v>
      </c>
      <c r="B14" s="2" t="s">
        <v>22</v>
      </c>
      <c r="C14" s="2" t="s">
        <v>23</v>
      </c>
      <c r="D14" s="4">
        <v>73</v>
      </c>
      <c r="E14" s="4">
        <v>117</v>
      </c>
      <c r="F14" s="2" t="s">
        <v>269</v>
      </c>
      <c r="G14" s="4">
        <v>31</v>
      </c>
      <c r="H14" s="4">
        <v>33</v>
      </c>
      <c r="I14" s="4">
        <v>78</v>
      </c>
      <c r="J14" s="4">
        <v>26</v>
      </c>
      <c r="K14" s="4">
        <v>5</v>
      </c>
      <c r="L14" s="4">
        <v>70</v>
      </c>
      <c r="M14" s="4">
        <v>71</v>
      </c>
      <c r="N14" s="2" t="s">
        <v>25</v>
      </c>
      <c r="O14" s="46">
        <v>72.209999999999994</v>
      </c>
      <c r="P14" s="30">
        <f t="shared" si="0"/>
        <v>64.803846153846152</v>
      </c>
      <c r="Q14" s="46">
        <v>5054.7</v>
      </c>
      <c r="R14" s="5">
        <v>0.95889999999999997</v>
      </c>
      <c r="S14" s="46">
        <v>69.239999999999995</v>
      </c>
      <c r="T14" s="4">
        <v>0</v>
      </c>
      <c r="U14" s="2" t="s">
        <v>26</v>
      </c>
      <c r="V14" s="2" t="s">
        <v>27</v>
      </c>
    </row>
    <row r="15" spans="1:22">
      <c r="A15" s="2" t="s">
        <v>21</v>
      </c>
      <c r="B15" s="2" t="s">
        <v>22</v>
      </c>
      <c r="C15" s="2" t="s">
        <v>23</v>
      </c>
      <c r="D15" s="4">
        <v>73</v>
      </c>
      <c r="E15" s="4">
        <v>117</v>
      </c>
      <c r="F15" s="2" t="s">
        <v>268</v>
      </c>
      <c r="G15" s="4">
        <v>28</v>
      </c>
      <c r="H15" s="4">
        <v>25</v>
      </c>
      <c r="I15" s="4">
        <v>81</v>
      </c>
      <c r="J15" s="4">
        <v>16</v>
      </c>
      <c r="K15" s="4">
        <v>12</v>
      </c>
      <c r="L15" s="4">
        <v>72</v>
      </c>
      <c r="M15" s="4">
        <v>72</v>
      </c>
      <c r="N15" s="2" t="s">
        <v>25</v>
      </c>
      <c r="O15" s="46">
        <v>77.040000000000006</v>
      </c>
      <c r="P15" s="30">
        <f t="shared" si="0"/>
        <v>68.48</v>
      </c>
      <c r="Q15" s="46">
        <v>5546.88</v>
      </c>
      <c r="R15" s="5">
        <v>0.98629999999999995</v>
      </c>
      <c r="S15" s="46">
        <v>75.98</v>
      </c>
      <c r="T15" s="4">
        <v>0</v>
      </c>
      <c r="U15" s="2" t="s">
        <v>26</v>
      </c>
      <c r="V15" s="2" t="s">
        <v>27</v>
      </c>
    </row>
    <row r="16" spans="1:22">
      <c r="A16" s="2" t="s">
        <v>21</v>
      </c>
      <c r="B16" s="2" t="s">
        <v>22</v>
      </c>
      <c r="C16" s="2" t="s">
        <v>23</v>
      </c>
      <c r="D16" s="4">
        <v>73</v>
      </c>
      <c r="E16" s="4">
        <v>117</v>
      </c>
      <c r="F16" s="2" t="s">
        <v>260</v>
      </c>
      <c r="G16" s="4">
        <v>62</v>
      </c>
      <c r="H16" s="4">
        <v>59</v>
      </c>
      <c r="I16" s="4">
        <v>84</v>
      </c>
      <c r="J16" s="4">
        <v>48</v>
      </c>
      <c r="K16" s="4">
        <v>14</v>
      </c>
      <c r="L16" s="4">
        <v>68</v>
      </c>
      <c r="M16" s="4">
        <v>72</v>
      </c>
      <c r="N16" s="2" t="s">
        <v>25</v>
      </c>
      <c r="O16" s="46">
        <v>67</v>
      </c>
      <c r="P16" s="30">
        <f t="shared" si="0"/>
        <v>54.238095238095241</v>
      </c>
      <c r="Q16" s="46">
        <v>4556</v>
      </c>
      <c r="R16" s="5">
        <v>0.93149999999999999</v>
      </c>
      <c r="S16" s="46">
        <v>62.41</v>
      </c>
      <c r="T16" s="4">
        <v>0</v>
      </c>
      <c r="U16" s="2" t="s">
        <v>26</v>
      </c>
      <c r="V16" s="2" t="s">
        <v>27</v>
      </c>
    </row>
    <row r="17" spans="1:22">
      <c r="A17" s="2" t="s">
        <v>21</v>
      </c>
      <c r="B17" s="2" t="s">
        <v>22</v>
      </c>
      <c r="C17" s="2" t="s">
        <v>23</v>
      </c>
      <c r="D17" s="4">
        <v>73</v>
      </c>
      <c r="E17" s="4">
        <v>117</v>
      </c>
      <c r="F17" s="2" t="s">
        <v>259</v>
      </c>
      <c r="G17" s="4">
        <v>121</v>
      </c>
      <c r="H17" s="4">
        <v>58</v>
      </c>
      <c r="I17" s="4">
        <v>147</v>
      </c>
      <c r="J17" s="4">
        <v>114</v>
      </c>
      <c r="K17" s="4">
        <v>7</v>
      </c>
      <c r="L17" s="4">
        <v>72</v>
      </c>
      <c r="M17" s="4">
        <v>72</v>
      </c>
      <c r="N17" s="2" t="s">
        <v>25</v>
      </c>
      <c r="O17" s="46">
        <v>98.32</v>
      </c>
      <c r="P17" s="30">
        <f t="shared" si="0"/>
        <v>48.156734693877553</v>
      </c>
      <c r="Q17" s="46">
        <v>7079.04</v>
      </c>
      <c r="R17" s="5">
        <v>0.98629999999999995</v>
      </c>
      <c r="S17" s="46">
        <v>96.97</v>
      </c>
      <c r="T17" s="4">
        <v>0</v>
      </c>
      <c r="U17" s="2" t="s">
        <v>26</v>
      </c>
      <c r="V17" s="2" t="s">
        <v>27</v>
      </c>
    </row>
    <row r="18" spans="1:22">
      <c r="A18" s="2" t="s">
        <v>21</v>
      </c>
      <c r="B18" s="2" t="s">
        <v>22</v>
      </c>
      <c r="C18" s="2" t="s">
        <v>23</v>
      </c>
      <c r="D18" s="4">
        <v>73</v>
      </c>
      <c r="E18" s="4">
        <v>117</v>
      </c>
      <c r="F18" s="2" t="s">
        <v>258</v>
      </c>
      <c r="G18" s="4">
        <v>30</v>
      </c>
      <c r="H18" s="4">
        <v>121</v>
      </c>
      <c r="I18" s="4">
        <v>56</v>
      </c>
      <c r="J18" s="4">
        <v>21</v>
      </c>
      <c r="K18" s="4">
        <v>9</v>
      </c>
      <c r="L18" s="4">
        <v>44</v>
      </c>
      <c r="M18" s="4">
        <v>70</v>
      </c>
      <c r="N18" s="2" t="s">
        <v>25</v>
      </c>
      <c r="O18" s="46">
        <v>63.9</v>
      </c>
      <c r="P18" s="30">
        <f t="shared" si="0"/>
        <v>50.207142857142856</v>
      </c>
      <c r="Q18" s="46">
        <v>2811.6</v>
      </c>
      <c r="R18" s="5">
        <v>0.60270000000000001</v>
      </c>
      <c r="S18" s="46">
        <v>38.520000000000003</v>
      </c>
      <c r="T18" s="4">
        <v>0</v>
      </c>
      <c r="U18" s="2" t="s">
        <v>26</v>
      </c>
      <c r="V18" s="2" t="s">
        <v>27</v>
      </c>
    </row>
    <row r="19" spans="1:22">
      <c r="A19" s="2" t="s">
        <v>21</v>
      </c>
      <c r="B19" s="2" t="s">
        <v>22</v>
      </c>
      <c r="C19" s="2" t="s">
        <v>23</v>
      </c>
      <c r="D19" s="4">
        <v>73</v>
      </c>
      <c r="E19" s="4">
        <v>117</v>
      </c>
      <c r="F19" s="2" t="s">
        <v>257</v>
      </c>
      <c r="G19" s="4">
        <v>48</v>
      </c>
      <c r="H19" s="4">
        <v>23</v>
      </c>
      <c r="I19" s="4">
        <v>81</v>
      </c>
      <c r="J19" s="4">
        <v>37</v>
      </c>
      <c r="K19" s="4">
        <v>11</v>
      </c>
      <c r="L19" s="4">
        <v>68</v>
      </c>
      <c r="M19" s="4">
        <v>70</v>
      </c>
      <c r="N19" s="2" t="s">
        <v>25</v>
      </c>
      <c r="O19" s="46">
        <v>64.709999999999994</v>
      </c>
      <c r="P19" s="30">
        <f t="shared" si="0"/>
        <v>54.324444444444438</v>
      </c>
      <c r="Q19" s="46">
        <v>4400.28</v>
      </c>
      <c r="R19" s="5">
        <v>0.93149999999999999</v>
      </c>
      <c r="S19" s="46">
        <v>60.28</v>
      </c>
      <c r="T19" s="4">
        <v>0</v>
      </c>
      <c r="U19" s="2" t="s">
        <v>26</v>
      </c>
      <c r="V19" s="2" t="s">
        <v>27</v>
      </c>
    </row>
    <row r="20" spans="1:22">
      <c r="A20" s="2" t="s">
        <v>21</v>
      </c>
      <c r="B20" s="2" t="s">
        <v>22</v>
      </c>
      <c r="C20" s="2" t="s">
        <v>23</v>
      </c>
      <c r="D20" s="4">
        <v>73</v>
      </c>
      <c r="E20" s="4">
        <v>117</v>
      </c>
      <c r="F20" s="2" t="s">
        <v>256</v>
      </c>
      <c r="G20" s="4">
        <v>54</v>
      </c>
      <c r="H20" s="4">
        <v>39</v>
      </c>
      <c r="I20" s="4">
        <v>96</v>
      </c>
      <c r="J20" s="4">
        <v>50</v>
      </c>
      <c r="K20" s="4">
        <v>4</v>
      </c>
      <c r="L20" s="4">
        <v>71</v>
      </c>
      <c r="M20" s="4">
        <v>71</v>
      </c>
      <c r="N20" s="2" t="s">
        <v>25</v>
      </c>
      <c r="O20" s="46">
        <v>67.97</v>
      </c>
      <c r="P20" s="30">
        <f t="shared" si="0"/>
        <v>50.269479166666663</v>
      </c>
      <c r="Q20" s="46">
        <v>4825.87</v>
      </c>
      <c r="R20" s="5">
        <v>0.97260000000000002</v>
      </c>
      <c r="S20" s="46">
        <v>66.11</v>
      </c>
      <c r="T20" s="4">
        <v>0</v>
      </c>
      <c r="U20" s="2" t="s">
        <v>26</v>
      </c>
      <c r="V20" s="2" t="s">
        <v>27</v>
      </c>
    </row>
    <row r="21" spans="1:22">
      <c r="A21" s="2" t="s">
        <v>21</v>
      </c>
      <c r="B21" s="2" t="s">
        <v>22</v>
      </c>
      <c r="C21" s="2" t="s">
        <v>23</v>
      </c>
      <c r="D21" s="4">
        <v>73</v>
      </c>
      <c r="E21" s="4">
        <v>117</v>
      </c>
      <c r="F21" s="2" t="s">
        <v>255</v>
      </c>
      <c r="G21" s="4">
        <v>33</v>
      </c>
      <c r="H21" s="4">
        <v>48</v>
      </c>
      <c r="I21" s="4">
        <v>81</v>
      </c>
      <c r="J21" s="4">
        <v>29</v>
      </c>
      <c r="K21" s="4">
        <v>4</v>
      </c>
      <c r="L21" s="4">
        <v>66</v>
      </c>
      <c r="M21" s="4">
        <v>73</v>
      </c>
      <c r="N21" s="2" t="s">
        <v>25</v>
      </c>
      <c r="O21" s="46">
        <v>62.12</v>
      </c>
      <c r="P21" s="30">
        <f t="shared" si="0"/>
        <v>50.616296296296298</v>
      </c>
      <c r="Q21" s="46">
        <v>4099.92</v>
      </c>
      <c r="R21" s="5">
        <v>0.90410000000000001</v>
      </c>
      <c r="S21" s="46">
        <v>56.16</v>
      </c>
      <c r="T21" s="4">
        <v>0</v>
      </c>
      <c r="U21" s="2" t="s">
        <v>26</v>
      </c>
      <c r="V21" s="2" t="s">
        <v>27</v>
      </c>
    </row>
    <row r="22" spans="1:22">
      <c r="A22" s="2" t="s">
        <v>21</v>
      </c>
      <c r="B22" s="2" t="s">
        <v>22</v>
      </c>
      <c r="C22" s="2" t="s">
        <v>23</v>
      </c>
      <c r="D22" s="4">
        <v>73</v>
      </c>
      <c r="E22" s="4">
        <v>117</v>
      </c>
      <c r="F22" s="2" t="s">
        <v>254</v>
      </c>
      <c r="G22" s="4">
        <v>55</v>
      </c>
      <c r="H22" s="4">
        <v>40</v>
      </c>
      <c r="I22" s="4">
        <v>96</v>
      </c>
      <c r="J22" s="4">
        <v>25</v>
      </c>
      <c r="K22" s="4">
        <v>30</v>
      </c>
      <c r="L22" s="4">
        <v>73</v>
      </c>
      <c r="M22" s="4">
        <v>73</v>
      </c>
      <c r="N22" s="2" t="s">
        <v>25</v>
      </c>
      <c r="O22" s="46">
        <v>65.739999999999995</v>
      </c>
      <c r="P22" s="30">
        <f t="shared" si="0"/>
        <v>49.989791666666662</v>
      </c>
      <c r="Q22" s="2">
        <v>4799.0199999999995</v>
      </c>
      <c r="R22" s="5">
        <v>1</v>
      </c>
      <c r="S22" s="46">
        <v>65.739999999999995</v>
      </c>
      <c r="T22" s="4">
        <v>0</v>
      </c>
      <c r="U22" s="2" t="s">
        <v>26</v>
      </c>
      <c r="V22" s="2" t="s">
        <v>27</v>
      </c>
    </row>
    <row r="23" spans="1:22">
      <c r="A23" s="2" t="s">
        <v>21</v>
      </c>
      <c r="B23" s="2" t="s">
        <v>22</v>
      </c>
      <c r="C23" s="2" t="s">
        <v>23</v>
      </c>
      <c r="D23" s="4">
        <v>73</v>
      </c>
      <c r="E23" s="4">
        <v>117</v>
      </c>
      <c r="F23" s="2" t="s">
        <v>253</v>
      </c>
      <c r="G23" s="4">
        <v>44</v>
      </c>
      <c r="H23" s="4">
        <v>32</v>
      </c>
      <c r="I23" s="4">
        <v>107</v>
      </c>
      <c r="J23" s="4">
        <v>39</v>
      </c>
      <c r="K23" s="4">
        <v>4</v>
      </c>
      <c r="L23" s="4">
        <v>71</v>
      </c>
      <c r="M23" s="4">
        <v>71</v>
      </c>
      <c r="N23" s="2" t="s">
        <v>25</v>
      </c>
      <c r="O23" s="46">
        <v>63.23</v>
      </c>
      <c r="P23" s="30">
        <f t="shared" si="0"/>
        <v>41.956355140186915</v>
      </c>
      <c r="Q23" s="2">
        <v>4489.33</v>
      </c>
      <c r="R23" s="5">
        <v>0.97260000000000002</v>
      </c>
      <c r="S23" s="46">
        <v>61.49</v>
      </c>
      <c r="T23" s="4">
        <v>0</v>
      </c>
      <c r="U23" s="2" t="s">
        <v>26</v>
      </c>
      <c r="V23" s="2" t="s">
        <v>27</v>
      </c>
    </row>
    <row r="24" spans="1:22">
      <c r="A24" s="2" t="s">
        <v>21</v>
      </c>
      <c r="B24" s="2" t="s">
        <v>22</v>
      </c>
      <c r="C24" s="2" t="s">
        <v>23</v>
      </c>
      <c r="D24" s="4">
        <v>73</v>
      </c>
      <c r="E24" s="4">
        <v>117</v>
      </c>
      <c r="F24" s="2" t="s">
        <v>252</v>
      </c>
      <c r="G24" s="4">
        <v>68</v>
      </c>
      <c r="H24" s="4">
        <v>23</v>
      </c>
      <c r="I24" s="4">
        <v>120</v>
      </c>
      <c r="J24" s="4">
        <v>32</v>
      </c>
      <c r="K24" s="4">
        <v>36</v>
      </c>
      <c r="L24" s="4">
        <v>70</v>
      </c>
      <c r="M24" s="4">
        <v>71</v>
      </c>
      <c r="N24" s="2" t="s">
        <v>25</v>
      </c>
      <c r="O24" s="46">
        <v>65.87</v>
      </c>
      <c r="P24" s="30">
        <f t="shared" si="0"/>
        <v>38.424166666666672</v>
      </c>
      <c r="Q24" s="2">
        <v>4610.9000000000005</v>
      </c>
      <c r="R24" s="5">
        <v>0.95889999999999997</v>
      </c>
      <c r="S24" s="46">
        <v>63.16</v>
      </c>
      <c r="T24" s="4">
        <v>0</v>
      </c>
      <c r="U24" s="2" t="s">
        <v>26</v>
      </c>
      <c r="V24" s="2" t="s">
        <v>27</v>
      </c>
    </row>
    <row r="25" spans="1:22">
      <c r="A25" s="2" t="s">
        <v>21</v>
      </c>
      <c r="B25" s="2" t="s">
        <v>22</v>
      </c>
      <c r="C25" s="2" t="s">
        <v>23</v>
      </c>
      <c r="D25" s="4">
        <v>73</v>
      </c>
      <c r="E25" s="4">
        <v>117</v>
      </c>
      <c r="F25" s="2" t="s">
        <v>251</v>
      </c>
      <c r="G25" s="4">
        <v>38</v>
      </c>
      <c r="H25" s="4">
        <v>47</v>
      </c>
      <c r="I25" s="4">
        <v>72</v>
      </c>
      <c r="J25" s="4">
        <v>26</v>
      </c>
      <c r="K25" s="4">
        <v>12</v>
      </c>
      <c r="L25" s="4">
        <v>59</v>
      </c>
      <c r="M25" s="4">
        <v>73</v>
      </c>
      <c r="N25" s="2" t="s">
        <v>25</v>
      </c>
      <c r="O25" s="46">
        <v>65.650000000000006</v>
      </c>
      <c r="P25" s="30">
        <f t="shared" si="0"/>
        <v>53.796527777777783</v>
      </c>
      <c r="Q25" s="2">
        <v>3873.3500000000004</v>
      </c>
      <c r="R25" s="5">
        <v>0.80820000000000003</v>
      </c>
      <c r="S25" s="46">
        <v>53.06</v>
      </c>
      <c r="T25" s="4">
        <v>0</v>
      </c>
      <c r="U25" s="2" t="s">
        <v>26</v>
      </c>
      <c r="V25" s="2" t="s">
        <v>27</v>
      </c>
    </row>
    <row r="26" spans="1:22">
      <c r="A26" s="2" t="s">
        <v>21</v>
      </c>
      <c r="B26" s="2" t="s">
        <v>22</v>
      </c>
      <c r="C26" s="2" t="s">
        <v>23</v>
      </c>
      <c r="D26" s="4">
        <v>73</v>
      </c>
      <c r="E26" s="4">
        <v>117</v>
      </c>
      <c r="F26" s="2" t="s">
        <v>267</v>
      </c>
      <c r="G26" s="4">
        <v>43</v>
      </c>
      <c r="H26" s="4">
        <v>50</v>
      </c>
      <c r="I26" s="4">
        <v>65</v>
      </c>
      <c r="J26" s="4">
        <v>34</v>
      </c>
      <c r="K26" s="4">
        <v>9</v>
      </c>
      <c r="L26" s="4">
        <v>60</v>
      </c>
      <c r="M26" s="4">
        <v>73</v>
      </c>
      <c r="N26" s="2" t="s">
        <v>25</v>
      </c>
      <c r="O26" s="46">
        <v>66.27</v>
      </c>
      <c r="P26" s="30">
        <f t="shared" si="0"/>
        <v>61.17230769230769</v>
      </c>
      <c r="Q26" s="2">
        <v>3976.2</v>
      </c>
      <c r="R26" s="5">
        <v>0.82189999999999996</v>
      </c>
      <c r="S26" s="46">
        <v>54.48</v>
      </c>
      <c r="T26" s="4">
        <v>0</v>
      </c>
      <c r="U26" s="2" t="s">
        <v>26</v>
      </c>
      <c r="V26" s="2" t="s">
        <v>27</v>
      </c>
    </row>
    <row r="27" spans="1:22">
      <c r="A27" s="2" t="s">
        <v>21</v>
      </c>
      <c r="B27" s="2" t="s">
        <v>22</v>
      </c>
      <c r="C27" s="2" t="s">
        <v>23</v>
      </c>
      <c r="D27" s="4">
        <v>73</v>
      </c>
      <c r="E27" s="4">
        <v>117</v>
      </c>
      <c r="F27" s="2" t="s">
        <v>266</v>
      </c>
      <c r="G27" s="4">
        <v>25</v>
      </c>
      <c r="H27" s="4">
        <v>31</v>
      </c>
      <c r="I27" s="4">
        <v>59</v>
      </c>
      <c r="J27" s="4">
        <v>22</v>
      </c>
      <c r="K27" s="4">
        <v>3</v>
      </c>
      <c r="L27" s="4">
        <v>52</v>
      </c>
      <c r="M27" s="4">
        <v>71</v>
      </c>
      <c r="N27" s="2" t="s">
        <v>25</v>
      </c>
      <c r="O27" s="46">
        <v>68.45</v>
      </c>
      <c r="P27" s="30">
        <f t="shared" si="0"/>
        <v>60.328813559322036</v>
      </c>
      <c r="Q27" s="2">
        <v>3559.4</v>
      </c>
      <c r="R27" s="5">
        <v>0.71230000000000004</v>
      </c>
      <c r="S27" s="46">
        <v>48.77</v>
      </c>
      <c r="T27" s="4">
        <v>0</v>
      </c>
      <c r="U27" s="2" t="s">
        <v>26</v>
      </c>
      <c r="V27" s="2" t="s">
        <v>27</v>
      </c>
    </row>
    <row r="28" spans="1:22">
      <c r="A28" s="2" t="s">
        <v>21</v>
      </c>
      <c r="B28" s="2" t="s">
        <v>22</v>
      </c>
      <c r="C28" s="2" t="s">
        <v>23</v>
      </c>
      <c r="D28" s="4">
        <v>73</v>
      </c>
      <c r="E28" s="4">
        <v>117</v>
      </c>
      <c r="F28" s="2" t="s">
        <v>265</v>
      </c>
      <c r="G28" s="4">
        <v>38</v>
      </c>
      <c r="H28" s="4">
        <v>32</v>
      </c>
      <c r="I28" s="4">
        <v>65</v>
      </c>
      <c r="J28" s="4">
        <v>29</v>
      </c>
      <c r="K28" s="4">
        <v>9</v>
      </c>
      <c r="L28" s="4">
        <v>56</v>
      </c>
      <c r="M28" s="4">
        <v>71</v>
      </c>
      <c r="N28" s="2" t="s">
        <v>25</v>
      </c>
      <c r="O28" s="46">
        <v>66.48</v>
      </c>
      <c r="P28" s="30">
        <f t="shared" si="0"/>
        <v>57.275076923076924</v>
      </c>
      <c r="Q28" s="2">
        <v>3722.88</v>
      </c>
      <c r="R28" s="5">
        <v>0.7671</v>
      </c>
      <c r="S28" s="46">
        <v>51</v>
      </c>
      <c r="T28" s="4">
        <v>0</v>
      </c>
      <c r="U28" s="2" t="s">
        <v>26</v>
      </c>
      <c r="V28" s="2" t="s">
        <v>27</v>
      </c>
    </row>
    <row r="29" spans="1:22">
      <c r="A29" s="2" t="s">
        <v>21</v>
      </c>
      <c r="B29" s="2" t="s">
        <v>22</v>
      </c>
      <c r="C29" s="2" t="s">
        <v>23</v>
      </c>
      <c r="D29" s="4">
        <v>73</v>
      </c>
      <c r="E29" s="4">
        <v>117</v>
      </c>
      <c r="F29" s="2" t="s">
        <v>264</v>
      </c>
      <c r="G29" s="4">
        <v>20</v>
      </c>
      <c r="H29" s="4">
        <v>39</v>
      </c>
      <c r="I29" s="4">
        <v>46</v>
      </c>
      <c r="J29" s="4">
        <v>17</v>
      </c>
      <c r="K29" s="4">
        <v>3</v>
      </c>
      <c r="L29" s="4">
        <v>39</v>
      </c>
      <c r="M29" s="4">
        <v>67</v>
      </c>
      <c r="N29" s="2" t="s">
        <v>25</v>
      </c>
      <c r="O29" s="46">
        <v>66.08</v>
      </c>
      <c r="P29" s="30">
        <f t="shared" si="0"/>
        <v>56.024347826086952</v>
      </c>
      <c r="Q29" s="2">
        <v>2577.12</v>
      </c>
      <c r="R29" s="5">
        <v>0.53420000000000001</v>
      </c>
      <c r="S29" s="46">
        <v>35.31</v>
      </c>
      <c r="T29" s="4">
        <v>0</v>
      </c>
      <c r="U29" s="2" t="s">
        <v>26</v>
      </c>
      <c r="V29" s="2" t="s">
        <v>27</v>
      </c>
    </row>
    <row r="30" spans="1:22">
      <c r="A30" s="2" t="s">
        <v>21</v>
      </c>
      <c r="B30" s="2" t="s">
        <v>22</v>
      </c>
      <c r="C30" s="2" t="s">
        <v>23</v>
      </c>
      <c r="D30" s="4">
        <v>73</v>
      </c>
      <c r="E30" s="4">
        <v>117</v>
      </c>
      <c r="F30" s="2" t="s">
        <v>263</v>
      </c>
      <c r="G30" s="4">
        <v>76</v>
      </c>
      <c r="H30" s="4">
        <v>31</v>
      </c>
      <c r="I30" s="4">
        <v>91</v>
      </c>
      <c r="J30" s="4">
        <v>65</v>
      </c>
      <c r="K30" s="4">
        <v>11</v>
      </c>
      <c r="L30" s="4">
        <v>61</v>
      </c>
      <c r="M30" s="4">
        <v>71</v>
      </c>
      <c r="N30" s="2" t="s">
        <v>25</v>
      </c>
      <c r="O30" s="46">
        <v>68.25</v>
      </c>
      <c r="P30" s="30">
        <f t="shared" si="0"/>
        <v>45.75</v>
      </c>
      <c r="Q30" s="2">
        <v>4163.25</v>
      </c>
      <c r="R30" s="5">
        <v>0.83560000000000001</v>
      </c>
      <c r="S30" s="46">
        <v>56.99</v>
      </c>
      <c r="T30" s="4">
        <v>0</v>
      </c>
      <c r="U30" s="2" t="s">
        <v>26</v>
      </c>
      <c r="V30" s="2" t="s">
        <v>27</v>
      </c>
    </row>
    <row r="31" spans="1:22">
      <c r="A31" s="2" t="s">
        <v>21</v>
      </c>
      <c r="B31" s="2" t="s">
        <v>22</v>
      </c>
      <c r="C31" s="2" t="s">
        <v>23</v>
      </c>
      <c r="D31" s="4">
        <v>73</v>
      </c>
      <c r="E31" s="4">
        <v>117</v>
      </c>
      <c r="F31" s="2" t="s">
        <v>262</v>
      </c>
      <c r="G31" s="4">
        <v>47</v>
      </c>
      <c r="H31" s="4">
        <v>47</v>
      </c>
      <c r="I31" s="4">
        <v>91</v>
      </c>
      <c r="J31" s="4">
        <v>40</v>
      </c>
      <c r="K31" s="4">
        <v>7</v>
      </c>
      <c r="L31" s="4">
        <v>49</v>
      </c>
      <c r="M31" s="4">
        <v>71</v>
      </c>
      <c r="N31" s="2" t="s">
        <v>25</v>
      </c>
      <c r="O31" s="46">
        <v>72.92</v>
      </c>
      <c r="P31" s="30">
        <f t="shared" si="0"/>
        <v>39.264615384615382</v>
      </c>
      <c r="Q31" s="2">
        <v>3573.08</v>
      </c>
      <c r="R31" s="5">
        <v>0.67120000000000002</v>
      </c>
      <c r="S31" s="46">
        <v>48.95</v>
      </c>
      <c r="T31" s="4">
        <v>0</v>
      </c>
      <c r="U31" s="2" t="s">
        <v>26</v>
      </c>
      <c r="V31" s="2" t="s">
        <v>27</v>
      </c>
    </row>
    <row r="32" spans="1:22" ht="15.75" thickBot="1">
      <c r="A32" s="53" t="s">
        <v>88</v>
      </c>
      <c r="B32" s="37"/>
      <c r="C32" s="37"/>
      <c r="D32" s="38">
        <f>SUM(D2:D31)</f>
        <v>2190</v>
      </c>
      <c r="E32" s="37"/>
      <c r="F32" s="37"/>
      <c r="G32" s="38">
        <f>SUM(G2:G31)</f>
        <v>1384</v>
      </c>
      <c r="H32" s="37"/>
      <c r="I32" s="38">
        <f>SUM(I2:I31)</f>
        <v>2490</v>
      </c>
      <c r="J32" s="38">
        <f>SUM(J2:J31)</f>
        <v>1128</v>
      </c>
      <c r="K32" s="38">
        <f>SUM(K2:K31)</f>
        <v>255</v>
      </c>
      <c r="L32" s="38">
        <f>SUM(L2:L31)</f>
        <v>1737</v>
      </c>
      <c r="M32" s="38">
        <f>SUM(M2:M31)</f>
        <v>2117</v>
      </c>
      <c r="N32" s="54" t="s">
        <v>25</v>
      </c>
      <c r="O32" s="40">
        <f>Q32/L32</f>
        <v>70.19921704087507</v>
      </c>
      <c r="P32" s="41">
        <f>Q32/I32</f>
        <v>48.970297188755019</v>
      </c>
      <c r="Q32" s="40">
        <f>SUM(Q2:Q31)</f>
        <v>121936.04</v>
      </c>
      <c r="R32" s="55">
        <f>L32/M32</f>
        <v>0.8205007085498347</v>
      </c>
      <c r="S32" s="40">
        <f>Q32/M32</f>
        <v>57.598507321681623</v>
      </c>
      <c r="T32" s="37"/>
      <c r="U32" s="37"/>
      <c r="V32" s="43"/>
    </row>
    <row r="34" spans="6:7">
      <c r="F34" t="s">
        <v>279</v>
      </c>
      <c r="G34">
        <f>I32/G32</f>
        <v>1.7991329479768785</v>
      </c>
    </row>
  </sheetData>
  <autoFilter ref="A1:V31">
    <sortState ref="A2:U31">
      <sortCondition ref="F1:F3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MAYO</vt:lpstr>
      <vt:lpstr>JUNIO</vt:lpstr>
      <vt:lpstr>JULIO</vt:lpstr>
      <vt:lpstr>AGOSTO</vt:lpstr>
      <vt:lpstr>SEPTIEMBRE</vt:lpstr>
      <vt:lpstr> GRAFICAS</vt:lpstr>
      <vt:lpstr>OCTUBRE</vt:lpstr>
      <vt:lpstr>FERIADO NOVIEMBRE</vt:lpstr>
      <vt:lpstr>NOVIEMBRE</vt:lpstr>
      <vt:lpstr>DICIEMBRE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CLARA GONZAGA VALLEJO</dc:creator>
  <cp:lastModifiedBy>LUZ CLARA GONZAGA VALLEJO</cp:lastModifiedBy>
  <cp:lastPrinted>2019-06-20T22:00:26Z</cp:lastPrinted>
  <dcterms:created xsi:type="dcterms:W3CDTF">2019-06-05T16:12:54Z</dcterms:created>
  <dcterms:modified xsi:type="dcterms:W3CDTF">2020-11-12T15:10:20Z</dcterms:modified>
</cp:coreProperties>
</file>