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4 ESTRELLAS\"/>
    </mc:Choice>
  </mc:AlternateContent>
  <bookViews>
    <workbookView xWindow="-105" yWindow="-105" windowWidth="23250" windowHeight="12570" activeTab="8"/>
  </bookViews>
  <sheets>
    <sheet name="MAYO" sheetId="1" r:id="rId1"/>
    <sheet name="JUNIO" sheetId="2" r:id="rId2"/>
    <sheet name="JULIO" sheetId="3" r:id="rId3"/>
    <sheet name="AGOSTO" sheetId="4" r:id="rId4"/>
    <sheet name="SEPTIEMBRE" sheetId="5" r:id="rId5"/>
    <sheet name="OCTUBRE" sheetId="6" r:id="rId6"/>
    <sheet name="FERIADO NOVIEMBRE" sheetId="7" r:id="rId7"/>
    <sheet name="NOVIEMBRE" sheetId="8" r:id="rId8"/>
    <sheet name="DICIEMBRE" sheetId="9" r:id="rId9"/>
  </sheets>
  <definedNames>
    <definedName name="_xlnm._FilterDatabase" localSheetId="3" hidden="1">AGOSTO!$A$1:$V$32</definedName>
    <definedName name="_xlnm._FilterDatabase" localSheetId="8" hidden="1">DICIEMBRE!$A$1:$V$32</definedName>
    <definedName name="_xlnm._FilterDatabase" localSheetId="6" hidden="1">'FERIADO NOVIEMBRE'!$A$11:$V$21</definedName>
    <definedName name="_xlnm._FilterDatabase" localSheetId="2" hidden="1">JULIO!$A$1:$V$32</definedName>
    <definedName name="_xlnm._FilterDatabase" localSheetId="1" hidden="1">JUNIO!$A$1:$V$32</definedName>
    <definedName name="_xlnm._FilterDatabase" localSheetId="0" hidden="1">MAYO!$A$1:$V$34</definedName>
    <definedName name="_xlnm._FilterDatabase" localSheetId="7" hidden="1">NOVIEMBRE!$A$1:$V$28</definedName>
    <definedName name="_xlnm._FilterDatabase" localSheetId="5" hidden="1">OCTUBRE!$A$1:$V$33</definedName>
    <definedName name="_xlnm._FilterDatabase" localSheetId="4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3" i="9" l="1"/>
  <c r="Q33" i="9" l="1"/>
  <c r="P33" i="9" s="1"/>
  <c r="N33" i="9"/>
  <c r="L33" i="9"/>
  <c r="R33" i="9" s="1"/>
  <c r="K33" i="9"/>
  <c r="J33" i="9"/>
  <c r="I33" i="9"/>
  <c r="G35" i="9" s="1"/>
  <c r="G33" i="9"/>
  <c r="D33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2" i="9"/>
  <c r="O33" i="9" l="1"/>
  <c r="S33" i="9"/>
  <c r="R34" i="1"/>
  <c r="R32" i="2"/>
  <c r="R33" i="3"/>
  <c r="R33" i="4"/>
  <c r="R32" i="5"/>
  <c r="R33" i="6"/>
  <c r="Q22" i="7"/>
  <c r="S22" i="7" s="1"/>
  <c r="L22" i="7"/>
  <c r="R22" i="7" s="1"/>
  <c r="K22" i="7"/>
  <c r="J22" i="7"/>
  <c r="I22" i="7"/>
  <c r="D22" i="7"/>
  <c r="N22" i="7"/>
  <c r="M22" i="7"/>
  <c r="R7" i="7"/>
  <c r="R32" i="8"/>
  <c r="O22" i="7" l="1"/>
  <c r="P22" i="7"/>
  <c r="G32" i="8"/>
  <c r="Q32" i="8"/>
  <c r="S32" i="8" s="1"/>
  <c r="P32" i="8"/>
  <c r="M32" i="8"/>
  <c r="L32" i="8"/>
  <c r="K32" i="8"/>
  <c r="J32" i="8"/>
  <c r="I32" i="8"/>
  <c r="D32" i="8"/>
  <c r="P31" i="8"/>
  <c r="P30" i="8"/>
  <c r="P29" i="8"/>
  <c r="O32" i="8" l="1"/>
  <c r="P12" i="7"/>
  <c r="P13" i="7"/>
  <c r="P14" i="7"/>
  <c r="P15" i="7"/>
  <c r="P16" i="7"/>
  <c r="P17" i="7"/>
  <c r="P18" i="7"/>
  <c r="P19" i="7"/>
  <c r="P20" i="7"/>
  <c r="P21" i="7"/>
  <c r="G33" i="6" l="1"/>
  <c r="G35" i="6" s="1"/>
  <c r="G32" i="5"/>
  <c r="G34" i="5" s="1"/>
  <c r="G33" i="4" l="1"/>
  <c r="G35" i="4" s="1"/>
  <c r="G33" i="3"/>
  <c r="G35" i="3" s="1"/>
  <c r="G32" i="2" l="1"/>
  <c r="G34" i="2" s="1"/>
  <c r="G34" i="1"/>
  <c r="Q7" i="7" l="1"/>
  <c r="M7" i="7"/>
  <c r="L7" i="7"/>
  <c r="K7" i="7"/>
  <c r="J7" i="7"/>
  <c r="I7" i="7"/>
  <c r="D7" i="7"/>
  <c r="P2" i="7"/>
  <c r="P32" i="6" l="1"/>
  <c r="P31" i="6"/>
  <c r="P30" i="6"/>
  <c r="P29" i="6"/>
  <c r="P28" i="6"/>
  <c r="P27" i="6"/>
  <c r="N7" i="7"/>
  <c r="P3" i="7"/>
  <c r="P4" i="7"/>
  <c r="P5" i="7"/>
  <c r="P6" i="7"/>
  <c r="P7" i="7" l="1"/>
  <c r="P2" i="6"/>
  <c r="P3" i="6"/>
  <c r="P4" i="6"/>
  <c r="P5" i="6"/>
  <c r="P6" i="6"/>
  <c r="P7" i="6"/>
  <c r="P8" i="6"/>
  <c r="P9" i="6"/>
  <c r="P10" i="6"/>
  <c r="P11" i="6"/>
  <c r="P12" i="6"/>
  <c r="P13" i="6"/>
  <c r="P16" i="6"/>
  <c r="P17" i="6"/>
  <c r="P18" i="6"/>
  <c r="P19" i="6"/>
  <c r="P20" i="6"/>
  <c r="P21" i="6"/>
  <c r="P22" i="6"/>
  <c r="P23" i="6"/>
  <c r="P24" i="6"/>
  <c r="P25" i="6"/>
  <c r="P26" i="6"/>
  <c r="Q33" i="6"/>
  <c r="N33" i="6"/>
  <c r="M33" i="6"/>
  <c r="L33" i="6"/>
  <c r="K33" i="6"/>
  <c r="J33" i="6"/>
  <c r="I33" i="6"/>
  <c r="D33" i="6"/>
  <c r="S7" i="7" l="1"/>
  <c r="O7" i="7"/>
  <c r="P33" i="6"/>
  <c r="S33" i="6"/>
  <c r="O33" i="6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I32" i="5" l="1"/>
  <c r="Q32" i="5"/>
  <c r="M32" i="5"/>
  <c r="L32" i="5"/>
  <c r="K32" i="5"/>
  <c r="J32" i="5"/>
  <c r="D32" i="5"/>
  <c r="S32" i="5" l="1"/>
  <c r="P32" i="5"/>
  <c r="O32" i="5"/>
  <c r="P28" i="4"/>
  <c r="K33" i="4" l="1"/>
  <c r="L33" i="4"/>
  <c r="Q33" i="4"/>
  <c r="N33" i="4"/>
  <c r="M33" i="4"/>
  <c r="J33" i="4"/>
  <c r="I33" i="4"/>
  <c r="D3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9" i="4"/>
  <c r="P30" i="4"/>
  <c r="P31" i="4"/>
  <c r="P32" i="4"/>
  <c r="P2" i="4"/>
  <c r="P33" i="4" l="1"/>
  <c r="S33" i="4"/>
  <c r="O33" i="4"/>
  <c r="S33" i="3"/>
  <c r="Q33" i="3"/>
  <c r="M33" i="3"/>
  <c r="L33" i="3"/>
  <c r="K33" i="3"/>
  <c r="J33" i="3"/>
  <c r="I33" i="3"/>
  <c r="D33" i="3"/>
  <c r="N33" i="3"/>
  <c r="P33" i="3" l="1"/>
  <c r="O33" i="3"/>
  <c r="P31" i="3"/>
  <c r="P30" i="3"/>
  <c r="P32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29" i="3"/>
  <c r="D34" i="1" l="1"/>
  <c r="D32" i="2" l="1"/>
  <c r="P3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5" i="2"/>
  <c r="P26" i="2"/>
  <c r="P27" i="2"/>
  <c r="P28" i="2"/>
  <c r="P29" i="2"/>
  <c r="P30" i="2"/>
  <c r="P31" i="2"/>
  <c r="P2" i="2"/>
  <c r="I32" i="2"/>
  <c r="O32" i="2"/>
  <c r="N32" i="2"/>
  <c r="O34" i="1"/>
  <c r="P4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N34" i="1"/>
  <c r="I34" i="1"/>
  <c r="G36" i="1" s="1"/>
  <c r="P34" i="1" l="1"/>
  <c r="J34" i="1"/>
  <c r="K34" i="1" l="1"/>
  <c r="L34" i="1"/>
  <c r="M34" i="1"/>
  <c r="Q34" i="1"/>
  <c r="Q32" i="2"/>
  <c r="M32" i="2"/>
  <c r="K32" i="2"/>
  <c r="L32" i="2"/>
  <c r="J32" i="2"/>
  <c r="S34" i="1" l="1"/>
  <c r="S32" i="2"/>
  <c r="P2" i="8" l="1"/>
  <c r="P3" i="8"/>
  <c r="P10" i="8"/>
  <c r="P14" i="8"/>
  <c r="P4" i="8"/>
  <c r="P22" i="8"/>
  <c r="P16" i="8"/>
  <c r="P8" i="8"/>
  <c r="P17" i="8"/>
  <c r="P25" i="8"/>
  <c r="P27" i="8"/>
  <c r="P12" i="8"/>
  <c r="P5" i="8"/>
  <c r="P18" i="8"/>
  <c r="P6" i="8"/>
  <c r="P9" i="8"/>
  <c r="P20" i="8"/>
  <c r="P13" i="8"/>
  <c r="P11" i="8"/>
  <c r="P28" i="8"/>
  <c r="P19" i="8"/>
  <c r="P7" i="8"/>
  <c r="P15" i="8"/>
  <c r="P23" i="8"/>
  <c r="P24" i="8"/>
  <c r="P26" i="8"/>
  <c r="P21" i="8"/>
</calcChain>
</file>

<file path=xl/sharedStrings.xml><?xml version="1.0" encoding="utf-8"?>
<sst xmlns="http://schemas.openxmlformats.org/spreadsheetml/2006/main" count="2063" uniqueCount="280">
  <si>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</si>
  <si>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</si>
  <si>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</si>
  <si>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</si>
  <si>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</si>
  <si>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</si>
  <si>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</si>
  <si>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</si>
  <si>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</si>
  <si>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</si>
  <si>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</si>
  <si>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</si>
  <si>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</si>
  <si>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</si>
  <si>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</si>
  <si>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</si>
  <si>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</si>
  <si>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</si>
  <si>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</si>
  <si>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</si>
  <si>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</si>
  <si>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LIBERTADOR</t>
  </si>
  <si>
    <t>Hotel</t>
  </si>
  <si>
    <t>4 Estrellas</t>
  </si>
  <si>
    <t>Por habitación</t>
  </si>
  <si>
    <t>sin_validar</t>
  </si>
  <si>
    <t>Validar</t>
  </si>
  <si>
    <t>30/06/2019</t>
  </si>
  <si>
    <t>29/06/2019</t>
  </si>
  <si>
    <t>28/06/2019</t>
  </si>
  <si>
    <t>27/06/2019</t>
  </si>
  <si>
    <t>26/06/2019</t>
  </si>
  <si>
    <t>validado</t>
  </si>
  <si>
    <t>Revocar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</si>
  <si>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</si>
  <si>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</si>
  <si>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</si>
  <si>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</si>
  <si>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</si>
  <si>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</si>
  <si>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</si>
  <si>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</si>
  <si>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</si>
  <si>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</si>
  <si>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</si>
  <si>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</si>
  <si>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</si>
  <si>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</si>
  <si>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</si>
  <si>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</si>
  <si>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</si>
  <si>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</si>
  <si>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</si>
  <si>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</si>
  <si>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</si>
  <si>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</si>
  <si>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</si>
  <si>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</si>
  <si>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</si>
  <si>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</si>
  <si>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</si>
  <si>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</si>
  <si>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</si>
  <si>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</si>
  <si>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26/05/2019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</si>
  <si>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</si>
  <si>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</si>
  <si>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</si>
  <si>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</si>
  <si>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</si>
  <si>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</si>
  <si>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</si>
  <si>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</si>
  <si>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</si>
  <si>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</si>
  <si>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</si>
  <si>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</si>
  <si>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</si>
  <si>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</si>
  <si>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</si>
  <si>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</si>
  <si>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</si>
  <si>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</si>
  <si>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</si>
  <si>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06/05/2019</t>
  </si>
  <si>
    <t>05/05/2019</t>
  </si>
  <si>
    <t>04/05/2019</t>
  </si>
  <si>
    <t>03/05/2019</t>
  </si>
  <si>
    <t>02/05/2019</t>
  </si>
  <si>
    <t>01/05/2019</t>
  </si>
  <si>
    <t>30/04/2019</t>
  </si>
  <si>
    <t>TOTAL</t>
  </si>
  <si>
    <t>TARIFA POR PERSONA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</si>
  <si>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</si>
  <si>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</si>
  <si>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</si>
  <si>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</si>
  <si>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</si>
  <si>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</si>
  <si>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</si>
  <si>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</si>
  <si>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</si>
  <si>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</si>
  <si>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</si>
  <si>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</si>
  <si>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</si>
  <si>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</si>
  <si>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</si>
  <si>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</si>
  <si>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</si>
  <si>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</si>
  <si>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</si>
  <si>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</si>
  <si>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</si>
  <si>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</si>
  <si>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</si>
  <si>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</si>
  <si>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</si>
  <si>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</si>
  <si>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</si>
  <si>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</si>
  <si>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</si>
  <si>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</si>
  <si>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</si>
  <si>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persona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</si>
  <si>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</si>
  <si>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</si>
  <si>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</si>
  <si>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</si>
  <si>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</si>
  <si>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</si>
  <si>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</si>
  <si>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</si>
  <si>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</si>
  <si>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</si>
  <si>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</si>
  <si>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</si>
  <si>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</si>
  <si>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</si>
  <si>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</si>
  <si>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</si>
  <si>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</si>
  <si>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</si>
  <si>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</si>
  <si>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</si>
  <si>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</si>
  <si>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</si>
  <si>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</si>
  <si>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</si>
  <si>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</si>
  <si>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</si>
  <si>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28/08/2019</t>
  </si>
  <si>
    <t>29/08/2019</t>
  </si>
  <si>
    <t>30/08/2019</t>
  </si>
  <si>
    <t>31/08/2019</t>
  </si>
  <si>
    <t>TARIFA PERSONA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</si>
  <si>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</si>
  <si>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</si>
  <si>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</si>
  <si>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</si>
  <si>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</si>
  <si>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</si>
  <si>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</si>
  <si>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</si>
  <si>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</si>
  <si>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</si>
  <si>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</si>
  <si>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</si>
  <si>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</si>
  <si>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</si>
  <si>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</si>
  <si>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</si>
  <si>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</si>
  <si>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</si>
  <si>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</si>
  <si>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</si>
  <si>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</si>
  <si>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</si>
  <si>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</si>
  <si>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</si>
  <si>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</si>
  <si>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30/09/2019</t>
  </si>
  <si>
    <t>29/09/2019</t>
  </si>
  <si>
    <t>28/09/2019</t>
  </si>
  <si>
    <t>27/09/2019</t>
  </si>
  <si>
    <t>26/09/2019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</si>
  <si>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</si>
  <si>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</si>
  <si>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</si>
  <si>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</si>
  <si>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</si>
  <si>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</si>
  <si>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</si>
  <si>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</si>
  <si>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</si>
  <si>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</si>
  <si>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</si>
  <si>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</si>
  <si>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</si>
  <si>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</si>
  <si>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</si>
  <si>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</si>
  <si>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</si>
  <si>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</si>
  <si>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</si>
  <si>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</si>
  <si>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</si>
  <si>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</si>
  <si>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</si>
  <si>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</si>
  <si>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</si>
  <si>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04/11/2019</t>
  </si>
  <si>
    <t>03/11/2019</t>
  </si>
  <si>
    <t>02/11/2019</t>
  </si>
  <si>
    <t>01/11/2019</t>
  </si>
  <si>
    <t>26/10/2019</t>
  </si>
  <si>
    <t>27/10/2019</t>
  </si>
  <si>
    <t>28/10/2019</t>
  </si>
  <si>
    <t>29/10/2019</t>
  </si>
  <si>
    <t>30/10/2019</t>
  </si>
  <si>
    <t>31/10/2019</t>
  </si>
  <si>
    <t>ESTADIA PROMEDIO</t>
  </si>
  <si>
    <t>EST PROM</t>
  </si>
  <si>
    <t>TAR PERSONA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</si>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</sst>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2" fontId="0" fillId="0" borderId="0" xfId="0" applyNumberFormat="1"/>
    <xf numFmtId="2" fontId="0" fillId="3" borderId="0" xfId="0" applyNumberFormat="1" applyFill="1"/>
    <xf numFmtId="0" fontId="4" fillId="0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2" fontId="0" fillId="0" borderId="1" xfId="0" applyNumberFormat="1" applyFont="1" applyFill="1" applyBorder="1"/>
    <xf numFmtId="0" fontId="4" fillId="3" borderId="1" xfId="0" applyFont="1" applyFill="1" applyBorder="1"/>
    <xf numFmtId="2" fontId="0" fillId="3" borderId="1" xfId="0" applyNumberFormat="1" applyFont="1" applyFill="1" applyBorder="1"/>
    <xf numFmtId="0" fontId="0" fillId="3" borderId="0" xfId="0" applyFill="1"/>
    <xf numFmtId="2" fontId="0" fillId="3" borderId="1" xfId="0" applyNumberFormat="1" applyFill="1" applyBorder="1"/>
    <xf numFmtId="0" fontId="5" fillId="0" borderId="1" xfId="0" applyFont="1" applyFill="1" applyBorder="1"/>
    <xf numFmtId="0" fontId="5" fillId="3" borderId="1" xfId="0" applyFont="1" applyFill="1" applyBorder="1"/>
    <xf numFmtId="0" fontId="0" fillId="3" borderId="1" xfId="0" applyFont="1" applyFill="1" applyBorder="1"/>
    <xf numFmtId="14" fontId="0" fillId="0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3" fillId="2" borderId="2" xfId="0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2" fontId="2" fillId="3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0" fontId="0" fillId="0" borderId="1" xfId="0" applyNumberFormat="1" applyBorder="1"/>
    <xf numFmtId="0" fontId="2" fillId="0" borderId="1" xfId="0" applyFont="1" applyFill="1" applyBorder="1"/>
    <xf numFmtId="1" fontId="0" fillId="0" borderId="1" xfId="0" applyNumberFormat="1" applyFill="1" applyBorder="1"/>
    <xf numFmtId="0" fontId="0" fillId="0" borderId="0" xfId="0" applyFill="1"/>
    <xf numFmtId="0" fontId="0" fillId="0" borderId="1" xfId="0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B1" zoomScale="99" zoomScaleNormal="99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O43" sqref="O43"/>
    </sheetView>
  </sheetViews>
  <sheetFormatPr baseColWidth="10" defaultRowHeight="15" x14ac:dyDescent="0.25"/>
  <cols>
    <col min="10" max="11" width="11.42578125" style="33"/>
    <col min="15" max="15" width="11.5703125" style="7"/>
    <col min="16" max="16" width="11.5703125" style="8"/>
    <col min="17" max="17" width="11.5703125" style="7"/>
    <col min="19" max="19" width="11.5703125" style="7"/>
  </cols>
  <sheetData>
    <row r="1" spans="1:22" x14ac:dyDescent="0.25">
      <c r="A1" s="1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31" t="s">
        <v>9</v>
      </c>
      <c r="K1" s="31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6" t="s">
        <v>92</v>
      </c>
      <c r="Q1" s="25" t="s">
        <v>15</v>
      </c>
      <c r="R1" s="24" t="s">
        <v>16</v>
      </c>
      <c r="S1" s="25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t="s">
        <v>21</v>
      </c>
      <c r="B2" s="27" t="s">
        <v>22</v>
      </c>
      <c r="C2" s="27" t="s">
        <v>23</v>
      </c>
      <c r="D2" s="28">
        <v>51</v>
      </c>
      <c r="E2" s="28">
        <v>82</v>
      </c>
      <c r="F2" s="27" t="s">
        <v>89</v>
      </c>
      <c r="G2" s="28">
        <v>11</v>
      </c>
      <c r="H2" s="28">
        <v>4</v>
      </c>
      <c r="I2" s="28">
        <v>11</v>
      </c>
      <c r="J2" s="32">
        <v>10</v>
      </c>
      <c r="K2" s="32">
        <v>1</v>
      </c>
      <c r="L2" s="28">
        <v>9</v>
      </c>
      <c r="M2" s="28">
        <v>38</v>
      </c>
      <c r="N2" s="27" t="s">
        <v>24</v>
      </c>
      <c r="O2" s="29">
        <v>45.67</v>
      </c>
      <c r="P2" s="17">
        <f>Q2/I2</f>
        <v>37.363636363636367</v>
      </c>
      <c r="Q2" s="29">
        <v>411</v>
      </c>
      <c r="R2" s="30">
        <v>0.17649999999999999</v>
      </c>
      <c r="S2" s="29">
        <v>8.06</v>
      </c>
      <c r="T2" s="28">
        <v>0</v>
      </c>
      <c r="U2" s="27" t="s">
        <v>32</v>
      </c>
      <c r="V2" s="27" t="s">
        <v>33</v>
      </c>
    </row>
    <row r="3" spans="1:22" x14ac:dyDescent="0.25">
      <c r="A3" t="s">
        <v>21</v>
      </c>
      <c r="B3" s="27" t="s">
        <v>22</v>
      </c>
      <c r="C3" s="27" t="s">
        <v>23</v>
      </c>
      <c r="D3" s="28">
        <v>51</v>
      </c>
      <c r="E3" s="28">
        <v>82</v>
      </c>
      <c r="F3" s="27" t="s">
        <v>88</v>
      </c>
      <c r="G3" s="28">
        <v>12</v>
      </c>
      <c r="H3" s="28">
        <v>6</v>
      </c>
      <c r="I3" s="28">
        <v>12</v>
      </c>
      <c r="J3" s="32">
        <v>10</v>
      </c>
      <c r="K3" s="32">
        <v>2</v>
      </c>
      <c r="L3" s="28">
        <v>9</v>
      </c>
      <c r="M3" s="28">
        <v>42</v>
      </c>
      <c r="N3" s="27" t="s">
        <v>24</v>
      </c>
      <c r="O3" s="29">
        <v>46.55</v>
      </c>
      <c r="P3" s="17">
        <f t="shared" ref="P3:P33" si="0">Q3/I3</f>
        <v>34.912500000000001</v>
      </c>
      <c r="Q3" s="29">
        <v>418.95</v>
      </c>
      <c r="R3" s="30">
        <v>0.17649999999999999</v>
      </c>
      <c r="S3" s="29">
        <v>8.2100000000000009</v>
      </c>
      <c r="T3" s="28">
        <v>0</v>
      </c>
      <c r="U3" s="27" t="s">
        <v>32</v>
      </c>
      <c r="V3" s="27" t="s">
        <v>33</v>
      </c>
    </row>
    <row r="4" spans="1:22" x14ac:dyDescent="0.25">
      <c r="A4" t="s">
        <v>21</v>
      </c>
      <c r="B4" s="27" t="s">
        <v>22</v>
      </c>
      <c r="C4" s="27" t="s">
        <v>23</v>
      </c>
      <c r="D4" s="28">
        <v>51</v>
      </c>
      <c r="E4" s="28">
        <v>82</v>
      </c>
      <c r="F4" s="27" t="s">
        <v>87</v>
      </c>
      <c r="G4" s="28">
        <v>38</v>
      </c>
      <c r="H4" s="28">
        <v>6</v>
      </c>
      <c r="I4" s="28">
        <v>38</v>
      </c>
      <c r="J4" s="32">
        <v>36</v>
      </c>
      <c r="K4" s="32">
        <v>2</v>
      </c>
      <c r="L4" s="28">
        <v>20</v>
      </c>
      <c r="M4" s="28">
        <v>47</v>
      </c>
      <c r="N4" s="27" t="s">
        <v>24</v>
      </c>
      <c r="O4" s="29">
        <v>51.65</v>
      </c>
      <c r="P4" s="17">
        <f>Q4/I4</f>
        <v>27.184210526315791</v>
      </c>
      <c r="Q4" s="29">
        <v>1033</v>
      </c>
      <c r="R4" s="30">
        <v>0.39219999999999999</v>
      </c>
      <c r="S4" s="29">
        <v>20.25</v>
      </c>
      <c r="T4" s="28">
        <v>0</v>
      </c>
      <c r="U4" s="27" t="s">
        <v>32</v>
      </c>
      <c r="V4" s="27" t="s">
        <v>33</v>
      </c>
    </row>
    <row r="5" spans="1:22" x14ac:dyDescent="0.25">
      <c r="A5" t="s">
        <v>21</v>
      </c>
      <c r="B5" s="27" t="s">
        <v>22</v>
      </c>
      <c r="C5" s="27" t="s">
        <v>23</v>
      </c>
      <c r="D5" s="28">
        <v>51</v>
      </c>
      <c r="E5" s="28">
        <v>82</v>
      </c>
      <c r="F5" s="27" t="s">
        <v>86</v>
      </c>
      <c r="G5" s="28">
        <v>43</v>
      </c>
      <c r="H5" s="28">
        <v>2</v>
      </c>
      <c r="I5" s="28">
        <v>43</v>
      </c>
      <c r="J5" s="32">
        <v>43</v>
      </c>
      <c r="K5" s="32">
        <v>0</v>
      </c>
      <c r="L5" s="28">
        <v>23</v>
      </c>
      <c r="M5" s="28">
        <v>24</v>
      </c>
      <c r="N5" s="27" t="s">
        <v>24</v>
      </c>
      <c r="O5" s="29">
        <v>43.86</v>
      </c>
      <c r="P5" s="17">
        <f t="shared" si="0"/>
        <v>23.46</v>
      </c>
      <c r="Q5" s="29">
        <v>1008.78</v>
      </c>
      <c r="R5" s="30">
        <v>0.45100000000000001</v>
      </c>
      <c r="S5" s="29">
        <v>19.78</v>
      </c>
      <c r="T5" s="28">
        <v>0</v>
      </c>
      <c r="U5" s="27" t="s">
        <v>32</v>
      </c>
      <c r="V5" s="27" t="s">
        <v>33</v>
      </c>
    </row>
    <row r="6" spans="1:22" x14ac:dyDescent="0.25">
      <c r="A6" t="s">
        <v>21</v>
      </c>
      <c r="B6" s="27" t="s">
        <v>22</v>
      </c>
      <c r="C6" s="27" t="s">
        <v>23</v>
      </c>
      <c r="D6" s="28">
        <v>51</v>
      </c>
      <c r="E6" s="28">
        <v>82</v>
      </c>
      <c r="F6" s="27" t="s">
        <v>85</v>
      </c>
      <c r="G6" s="28">
        <v>9</v>
      </c>
      <c r="H6" s="28">
        <v>40</v>
      </c>
      <c r="I6" s="28">
        <v>9</v>
      </c>
      <c r="J6" s="32">
        <v>9</v>
      </c>
      <c r="K6" s="32">
        <v>0</v>
      </c>
      <c r="L6" s="28">
        <v>5</v>
      </c>
      <c r="M6" s="28">
        <v>42</v>
      </c>
      <c r="N6" s="27" t="s">
        <v>24</v>
      </c>
      <c r="O6" s="29">
        <v>48.85</v>
      </c>
      <c r="P6" s="17">
        <f t="shared" si="0"/>
        <v>27.138888888888889</v>
      </c>
      <c r="Q6" s="29">
        <v>244.25</v>
      </c>
      <c r="R6" s="30">
        <v>9.8000000000000004E-2</v>
      </c>
      <c r="S6" s="29">
        <v>4.79</v>
      </c>
      <c r="T6" s="28">
        <v>0</v>
      </c>
      <c r="U6" s="27" t="s">
        <v>32</v>
      </c>
      <c r="V6" s="27" t="s">
        <v>33</v>
      </c>
    </row>
    <row r="7" spans="1:22" x14ac:dyDescent="0.25">
      <c r="A7" t="s">
        <v>21</v>
      </c>
      <c r="B7" s="27" t="s">
        <v>22</v>
      </c>
      <c r="C7" s="27" t="s">
        <v>23</v>
      </c>
      <c r="D7" s="28">
        <v>51</v>
      </c>
      <c r="E7" s="28">
        <v>82</v>
      </c>
      <c r="F7" s="27" t="s">
        <v>84</v>
      </c>
      <c r="G7" s="28">
        <v>18</v>
      </c>
      <c r="H7" s="28">
        <v>2</v>
      </c>
      <c r="I7" s="28">
        <v>18</v>
      </c>
      <c r="J7" s="32">
        <v>18</v>
      </c>
      <c r="K7" s="32">
        <v>0</v>
      </c>
      <c r="L7" s="28">
        <v>15</v>
      </c>
      <c r="M7" s="28">
        <v>32</v>
      </c>
      <c r="N7" s="27" t="s">
        <v>24</v>
      </c>
      <c r="O7" s="29">
        <v>41.42</v>
      </c>
      <c r="P7" s="17">
        <f t="shared" si="0"/>
        <v>34.516666666666666</v>
      </c>
      <c r="Q7" s="29">
        <v>621.29999999999995</v>
      </c>
      <c r="R7" s="30">
        <v>0.29409999999999997</v>
      </c>
      <c r="S7" s="29">
        <v>12.18</v>
      </c>
      <c r="T7" s="28">
        <v>0</v>
      </c>
      <c r="U7" s="27" t="s">
        <v>32</v>
      </c>
      <c r="V7" s="27" t="s">
        <v>33</v>
      </c>
    </row>
    <row r="8" spans="1:22" x14ac:dyDescent="0.25">
      <c r="A8" t="s">
        <v>21</v>
      </c>
      <c r="B8" s="27" t="s">
        <v>22</v>
      </c>
      <c r="C8" s="27" t="s">
        <v>23</v>
      </c>
      <c r="D8" s="28">
        <v>51</v>
      </c>
      <c r="E8" s="28">
        <v>82</v>
      </c>
      <c r="F8" s="27" t="s">
        <v>83</v>
      </c>
      <c r="G8" s="28">
        <v>12</v>
      </c>
      <c r="H8" s="28">
        <v>11</v>
      </c>
      <c r="I8" s="28">
        <v>12</v>
      </c>
      <c r="J8" s="32">
        <v>12</v>
      </c>
      <c r="K8" s="32">
        <v>0</v>
      </c>
      <c r="L8" s="28">
        <v>12</v>
      </c>
      <c r="M8" s="28">
        <v>34</v>
      </c>
      <c r="N8" s="27" t="s">
        <v>24</v>
      </c>
      <c r="O8" s="29">
        <v>38.119999999999997</v>
      </c>
      <c r="P8" s="17">
        <f t="shared" si="0"/>
        <v>38.119999999999997</v>
      </c>
      <c r="Q8" s="29">
        <v>457.44</v>
      </c>
      <c r="R8" s="30">
        <v>0.23530000000000001</v>
      </c>
      <c r="S8" s="29">
        <v>8.9700000000000006</v>
      </c>
      <c r="T8" s="28">
        <v>0</v>
      </c>
      <c r="U8" s="27" t="s">
        <v>32</v>
      </c>
      <c r="V8" s="27" t="s">
        <v>33</v>
      </c>
    </row>
    <row r="9" spans="1:22" x14ac:dyDescent="0.25">
      <c r="A9" t="s">
        <v>21</v>
      </c>
      <c r="B9" s="27" t="s">
        <v>22</v>
      </c>
      <c r="C9" s="27" t="s">
        <v>23</v>
      </c>
      <c r="D9" s="28">
        <v>51</v>
      </c>
      <c r="E9" s="28">
        <v>82</v>
      </c>
      <c r="F9" s="27" t="s">
        <v>82</v>
      </c>
      <c r="G9" s="28">
        <v>22</v>
      </c>
      <c r="H9" s="28">
        <v>1</v>
      </c>
      <c r="I9" s="28">
        <v>22</v>
      </c>
      <c r="J9" s="32">
        <v>20</v>
      </c>
      <c r="K9" s="32">
        <v>2</v>
      </c>
      <c r="L9" s="28">
        <v>21</v>
      </c>
      <c r="M9" s="28">
        <v>25</v>
      </c>
      <c r="N9" s="27" t="s">
        <v>24</v>
      </c>
      <c r="O9" s="29">
        <v>39.049999999999997</v>
      </c>
      <c r="P9" s="17">
        <f t="shared" si="0"/>
        <v>37.274999999999999</v>
      </c>
      <c r="Q9" s="29">
        <v>820.05</v>
      </c>
      <c r="R9" s="30">
        <v>0.4118</v>
      </c>
      <c r="S9" s="29">
        <v>16.079999999999998</v>
      </c>
      <c r="T9" s="28">
        <v>0</v>
      </c>
      <c r="U9" s="27" t="s">
        <v>32</v>
      </c>
      <c r="V9" s="27" t="s">
        <v>33</v>
      </c>
    </row>
    <row r="10" spans="1:22" x14ac:dyDescent="0.25">
      <c r="A10" t="s">
        <v>21</v>
      </c>
      <c r="B10" s="27" t="s">
        <v>22</v>
      </c>
      <c r="C10" s="27" t="s">
        <v>23</v>
      </c>
      <c r="D10" s="28">
        <v>51</v>
      </c>
      <c r="E10" s="28">
        <v>82</v>
      </c>
      <c r="F10" s="27" t="s">
        <v>81</v>
      </c>
      <c r="G10" s="28">
        <v>20</v>
      </c>
      <c r="H10" s="28">
        <v>8</v>
      </c>
      <c r="I10" s="28">
        <v>20</v>
      </c>
      <c r="J10" s="32">
        <v>20</v>
      </c>
      <c r="K10" s="32">
        <v>0</v>
      </c>
      <c r="L10" s="28">
        <v>19</v>
      </c>
      <c r="M10" s="28">
        <v>27</v>
      </c>
      <c r="N10" s="27" t="s">
        <v>24</v>
      </c>
      <c r="O10" s="29">
        <v>39.93</v>
      </c>
      <c r="P10" s="17">
        <f t="shared" si="0"/>
        <v>37.933499999999995</v>
      </c>
      <c r="Q10" s="29">
        <v>758.67</v>
      </c>
      <c r="R10" s="30">
        <v>0.3725</v>
      </c>
      <c r="S10" s="29">
        <v>14.88</v>
      </c>
      <c r="T10" s="28">
        <v>0</v>
      </c>
      <c r="U10" s="27" t="s">
        <v>32</v>
      </c>
      <c r="V10" s="27" t="s">
        <v>33</v>
      </c>
    </row>
    <row r="11" spans="1:22" x14ac:dyDescent="0.25">
      <c r="A11" t="s">
        <v>21</v>
      </c>
      <c r="B11" s="27" t="s">
        <v>22</v>
      </c>
      <c r="C11" s="27" t="s">
        <v>23</v>
      </c>
      <c r="D11" s="28">
        <v>51</v>
      </c>
      <c r="E11" s="28">
        <v>82</v>
      </c>
      <c r="F11" s="27" t="s">
        <v>80</v>
      </c>
      <c r="G11" s="28">
        <v>7</v>
      </c>
      <c r="H11" s="28">
        <v>15</v>
      </c>
      <c r="I11" s="28">
        <v>7</v>
      </c>
      <c r="J11" s="32">
        <v>7</v>
      </c>
      <c r="K11" s="32">
        <v>0</v>
      </c>
      <c r="L11" s="28">
        <v>5</v>
      </c>
      <c r="M11" s="28">
        <v>41</v>
      </c>
      <c r="N11" s="27" t="s">
        <v>24</v>
      </c>
      <c r="O11" s="29">
        <v>41.64</v>
      </c>
      <c r="P11" s="17">
        <f t="shared" si="0"/>
        <v>29.74285714285714</v>
      </c>
      <c r="Q11" s="29">
        <v>208.2</v>
      </c>
      <c r="R11" s="30">
        <v>9.8000000000000004E-2</v>
      </c>
      <c r="S11" s="29">
        <v>4.08</v>
      </c>
      <c r="T11" s="28">
        <v>0</v>
      </c>
      <c r="U11" s="27" t="s">
        <v>32</v>
      </c>
      <c r="V11" s="27" t="s">
        <v>33</v>
      </c>
    </row>
    <row r="12" spans="1:22" x14ac:dyDescent="0.25">
      <c r="A12" t="s">
        <v>21</v>
      </c>
      <c r="B12" s="27" t="s">
        <v>22</v>
      </c>
      <c r="C12" s="27" t="s">
        <v>23</v>
      </c>
      <c r="D12" s="28">
        <v>51</v>
      </c>
      <c r="E12" s="28">
        <v>82</v>
      </c>
      <c r="F12" s="27" t="s">
        <v>79</v>
      </c>
      <c r="G12" s="28">
        <v>11</v>
      </c>
      <c r="H12" s="28">
        <v>5</v>
      </c>
      <c r="I12" s="28">
        <v>11</v>
      </c>
      <c r="J12" s="32">
        <v>11</v>
      </c>
      <c r="K12" s="32">
        <v>0</v>
      </c>
      <c r="L12" s="28">
        <v>6</v>
      </c>
      <c r="M12" s="28">
        <v>41</v>
      </c>
      <c r="N12" s="27" t="s">
        <v>24</v>
      </c>
      <c r="O12" s="29">
        <v>56.15</v>
      </c>
      <c r="P12" s="17">
        <f t="shared" si="0"/>
        <v>30.627272727272725</v>
      </c>
      <c r="Q12" s="29">
        <v>336.9</v>
      </c>
      <c r="R12" s="30">
        <v>0.1176</v>
      </c>
      <c r="S12" s="29">
        <v>6.61</v>
      </c>
      <c r="T12" s="28">
        <v>0</v>
      </c>
      <c r="U12" s="27" t="s">
        <v>32</v>
      </c>
      <c r="V12" s="27" t="s">
        <v>33</v>
      </c>
    </row>
    <row r="13" spans="1:22" x14ac:dyDescent="0.25">
      <c r="A13" t="s">
        <v>21</v>
      </c>
      <c r="B13" s="27" t="s">
        <v>22</v>
      </c>
      <c r="C13" s="27" t="s">
        <v>23</v>
      </c>
      <c r="D13" s="28">
        <v>51</v>
      </c>
      <c r="E13" s="28">
        <v>82</v>
      </c>
      <c r="F13" s="27" t="s">
        <v>78</v>
      </c>
      <c r="G13" s="28">
        <v>26</v>
      </c>
      <c r="H13" s="28">
        <v>3</v>
      </c>
      <c r="I13" s="28">
        <v>26</v>
      </c>
      <c r="J13" s="32">
        <v>26</v>
      </c>
      <c r="K13" s="32">
        <v>0</v>
      </c>
      <c r="L13" s="28">
        <v>13</v>
      </c>
      <c r="M13" s="28">
        <v>33</v>
      </c>
      <c r="N13" s="27" t="s">
        <v>24</v>
      </c>
      <c r="O13" s="29">
        <v>57.28</v>
      </c>
      <c r="P13" s="17">
        <f t="shared" si="0"/>
        <v>28.64</v>
      </c>
      <c r="Q13" s="29">
        <v>744.64</v>
      </c>
      <c r="R13" s="30">
        <v>0.25490000000000002</v>
      </c>
      <c r="S13" s="29">
        <v>14.6</v>
      </c>
      <c r="T13" s="28">
        <v>0</v>
      </c>
      <c r="U13" s="27" t="s">
        <v>32</v>
      </c>
      <c r="V13" s="27" t="s">
        <v>33</v>
      </c>
    </row>
    <row r="14" spans="1:22" x14ac:dyDescent="0.25">
      <c r="A14" t="s">
        <v>21</v>
      </c>
      <c r="B14" s="27" t="s">
        <v>22</v>
      </c>
      <c r="C14" s="27" t="s">
        <v>23</v>
      </c>
      <c r="D14" s="28">
        <v>51</v>
      </c>
      <c r="E14" s="28">
        <v>82</v>
      </c>
      <c r="F14" s="27" t="s">
        <v>77</v>
      </c>
      <c r="G14" s="28">
        <v>79</v>
      </c>
      <c r="H14" s="28">
        <v>11</v>
      </c>
      <c r="I14" s="28">
        <v>79</v>
      </c>
      <c r="J14" s="32">
        <v>37</v>
      </c>
      <c r="K14" s="32">
        <v>42</v>
      </c>
      <c r="L14" s="28">
        <v>51</v>
      </c>
      <c r="M14" s="28">
        <v>51</v>
      </c>
      <c r="N14" s="27" t="s">
        <v>24</v>
      </c>
      <c r="O14" s="29">
        <v>45.01</v>
      </c>
      <c r="P14" s="17">
        <f t="shared" si="0"/>
        <v>29.057088607594938</v>
      </c>
      <c r="Q14" s="29">
        <v>2295.5100000000002</v>
      </c>
      <c r="R14" s="30">
        <v>1</v>
      </c>
      <c r="S14" s="29">
        <v>45.01</v>
      </c>
      <c r="T14" s="28">
        <v>0</v>
      </c>
      <c r="U14" s="27" t="s">
        <v>32</v>
      </c>
      <c r="V14" s="27" t="s">
        <v>33</v>
      </c>
    </row>
    <row r="15" spans="1:22" x14ac:dyDescent="0.25">
      <c r="A15" t="s">
        <v>21</v>
      </c>
      <c r="B15" s="27" t="s">
        <v>22</v>
      </c>
      <c r="C15" s="27" t="s">
        <v>23</v>
      </c>
      <c r="D15" s="28">
        <v>51</v>
      </c>
      <c r="E15" s="28">
        <v>82</v>
      </c>
      <c r="F15" s="27" t="s">
        <v>76</v>
      </c>
      <c r="G15" s="28">
        <v>30</v>
      </c>
      <c r="H15" s="28">
        <v>58</v>
      </c>
      <c r="I15" s="28">
        <v>30</v>
      </c>
      <c r="J15" s="32">
        <v>30</v>
      </c>
      <c r="K15" s="32">
        <v>0</v>
      </c>
      <c r="L15" s="28">
        <v>24</v>
      </c>
      <c r="M15" s="28">
        <v>43</v>
      </c>
      <c r="N15" s="27" t="s">
        <v>24</v>
      </c>
      <c r="O15" s="29">
        <v>44.79</v>
      </c>
      <c r="P15" s="17">
        <f t="shared" si="0"/>
        <v>35.832000000000001</v>
      </c>
      <c r="Q15" s="29">
        <v>1074.96</v>
      </c>
      <c r="R15" s="30">
        <v>0.47060000000000002</v>
      </c>
      <c r="S15" s="29">
        <v>21.08</v>
      </c>
      <c r="T15" s="28">
        <v>0</v>
      </c>
      <c r="U15" s="27" t="s">
        <v>32</v>
      </c>
      <c r="V15" s="27" t="s">
        <v>33</v>
      </c>
    </row>
    <row r="16" spans="1:22" x14ac:dyDescent="0.25">
      <c r="A16" t="s">
        <v>21</v>
      </c>
      <c r="B16" s="27" t="s">
        <v>22</v>
      </c>
      <c r="C16" s="27" t="s">
        <v>23</v>
      </c>
      <c r="D16" s="28">
        <v>51</v>
      </c>
      <c r="E16" s="28">
        <v>82</v>
      </c>
      <c r="F16" s="27" t="s">
        <v>75</v>
      </c>
      <c r="G16" s="28">
        <v>68</v>
      </c>
      <c r="H16" s="28">
        <v>6</v>
      </c>
      <c r="I16" s="28">
        <v>68</v>
      </c>
      <c r="J16" s="32">
        <v>68</v>
      </c>
      <c r="K16" s="32">
        <v>0</v>
      </c>
      <c r="L16" s="28">
        <v>47</v>
      </c>
      <c r="M16" s="28">
        <v>47</v>
      </c>
      <c r="N16" s="27" t="s">
        <v>24</v>
      </c>
      <c r="O16" s="29">
        <v>50.42</v>
      </c>
      <c r="P16" s="17">
        <f t="shared" si="0"/>
        <v>34.849117647058819</v>
      </c>
      <c r="Q16" s="29">
        <v>2369.7399999999998</v>
      </c>
      <c r="R16" s="30">
        <v>0.92159999999999997</v>
      </c>
      <c r="S16" s="29">
        <v>46.47</v>
      </c>
      <c r="T16" s="28">
        <v>0</v>
      </c>
      <c r="U16" s="27" t="s">
        <v>32</v>
      </c>
      <c r="V16" s="27" t="s">
        <v>33</v>
      </c>
    </row>
    <row r="17" spans="1:22" x14ac:dyDescent="0.25">
      <c r="A17" t="s">
        <v>21</v>
      </c>
      <c r="B17" s="27" t="s">
        <v>22</v>
      </c>
      <c r="C17" s="27" t="s">
        <v>23</v>
      </c>
      <c r="D17" s="28">
        <v>51</v>
      </c>
      <c r="E17" s="28">
        <v>82</v>
      </c>
      <c r="F17" s="27" t="s">
        <v>74</v>
      </c>
      <c r="G17" s="28">
        <v>59</v>
      </c>
      <c r="H17" s="28">
        <v>41</v>
      </c>
      <c r="I17" s="28">
        <v>59</v>
      </c>
      <c r="J17" s="32">
        <v>59</v>
      </c>
      <c r="K17" s="32">
        <v>0</v>
      </c>
      <c r="L17" s="28">
        <v>38</v>
      </c>
      <c r="M17" s="28">
        <v>47</v>
      </c>
      <c r="N17" s="27" t="s">
        <v>24</v>
      </c>
      <c r="O17" s="29">
        <v>51.08</v>
      </c>
      <c r="P17" s="17">
        <f t="shared" si="0"/>
        <v>32.898983050847455</v>
      </c>
      <c r="Q17" s="29">
        <v>1941.04</v>
      </c>
      <c r="R17" s="30">
        <v>0.74509999999999998</v>
      </c>
      <c r="S17" s="29">
        <v>38.06</v>
      </c>
      <c r="T17" s="28">
        <v>0</v>
      </c>
      <c r="U17" s="27" t="s">
        <v>32</v>
      </c>
      <c r="V17" s="27" t="s">
        <v>33</v>
      </c>
    </row>
    <row r="18" spans="1:22" x14ac:dyDescent="0.25">
      <c r="A18" t="s">
        <v>21</v>
      </c>
      <c r="B18" s="27" t="s">
        <v>22</v>
      </c>
      <c r="C18" s="27" t="s">
        <v>23</v>
      </c>
      <c r="D18" s="28">
        <v>51</v>
      </c>
      <c r="E18" s="28">
        <v>82</v>
      </c>
      <c r="F18" s="27" t="s">
        <v>73</v>
      </c>
      <c r="G18" s="28">
        <v>19</v>
      </c>
      <c r="H18" s="28">
        <v>45</v>
      </c>
      <c r="I18" s="28">
        <v>19</v>
      </c>
      <c r="J18" s="32">
        <v>19</v>
      </c>
      <c r="K18" s="32">
        <v>0</v>
      </c>
      <c r="L18" s="28">
        <v>9</v>
      </c>
      <c r="M18" s="28">
        <v>47</v>
      </c>
      <c r="N18" s="27" t="s">
        <v>24</v>
      </c>
      <c r="O18" s="29">
        <v>59.67</v>
      </c>
      <c r="P18" s="17">
        <f t="shared" si="0"/>
        <v>28.264736842105261</v>
      </c>
      <c r="Q18" s="29">
        <v>537.03</v>
      </c>
      <c r="R18" s="30">
        <v>0.17649999999999999</v>
      </c>
      <c r="S18" s="29">
        <v>10.53</v>
      </c>
      <c r="T18" s="28">
        <v>0</v>
      </c>
      <c r="U18" s="27" t="s">
        <v>32</v>
      </c>
      <c r="V18" s="27" t="s">
        <v>33</v>
      </c>
    </row>
    <row r="19" spans="1:22" x14ac:dyDescent="0.25">
      <c r="A19" t="s">
        <v>21</v>
      </c>
      <c r="B19" s="27" t="s">
        <v>22</v>
      </c>
      <c r="C19" s="27" t="s">
        <v>23</v>
      </c>
      <c r="D19" s="28">
        <v>51</v>
      </c>
      <c r="E19" s="28">
        <v>82</v>
      </c>
      <c r="F19" s="27" t="s">
        <v>72</v>
      </c>
      <c r="G19" s="28">
        <v>30</v>
      </c>
      <c r="H19" s="28">
        <v>12</v>
      </c>
      <c r="I19" s="28">
        <v>30</v>
      </c>
      <c r="J19" s="32">
        <v>30</v>
      </c>
      <c r="K19" s="32">
        <v>0</v>
      </c>
      <c r="L19" s="28">
        <v>12</v>
      </c>
      <c r="M19" s="28">
        <v>47</v>
      </c>
      <c r="N19" s="27" t="s">
        <v>24</v>
      </c>
      <c r="O19" s="29">
        <v>58</v>
      </c>
      <c r="P19" s="17">
        <f t="shared" si="0"/>
        <v>23.2</v>
      </c>
      <c r="Q19" s="29">
        <v>696</v>
      </c>
      <c r="R19" s="30">
        <v>0.23530000000000001</v>
      </c>
      <c r="S19" s="29">
        <v>13.65</v>
      </c>
      <c r="T19" s="28">
        <v>0</v>
      </c>
      <c r="U19" s="27" t="s">
        <v>32</v>
      </c>
      <c r="V19" s="27" t="s">
        <v>33</v>
      </c>
    </row>
    <row r="20" spans="1:22" x14ac:dyDescent="0.25">
      <c r="A20" t="s">
        <v>21</v>
      </c>
      <c r="B20" s="27" t="s">
        <v>22</v>
      </c>
      <c r="C20" s="27" t="s">
        <v>23</v>
      </c>
      <c r="D20" s="28">
        <v>51</v>
      </c>
      <c r="E20" s="28">
        <v>82</v>
      </c>
      <c r="F20" s="27" t="s">
        <v>71</v>
      </c>
      <c r="G20" s="28">
        <v>4</v>
      </c>
      <c r="H20" s="28">
        <v>30</v>
      </c>
      <c r="I20" s="28">
        <v>4</v>
      </c>
      <c r="J20" s="32">
        <v>3</v>
      </c>
      <c r="K20" s="32">
        <v>1</v>
      </c>
      <c r="L20" s="28">
        <v>3</v>
      </c>
      <c r="M20" s="28">
        <v>47</v>
      </c>
      <c r="N20" s="27" t="s">
        <v>24</v>
      </c>
      <c r="O20" s="29">
        <v>48.67</v>
      </c>
      <c r="P20" s="17">
        <f t="shared" si="0"/>
        <v>36.5</v>
      </c>
      <c r="Q20" s="29">
        <v>146</v>
      </c>
      <c r="R20" s="30">
        <v>5.8799999999999998E-2</v>
      </c>
      <c r="S20" s="29">
        <v>2.86</v>
      </c>
      <c r="T20" s="28">
        <v>0</v>
      </c>
      <c r="U20" s="27" t="s">
        <v>32</v>
      </c>
      <c r="V20" s="27" t="s">
        <v>33</v>
      </c>
    </row>
    <row r="21" spans="1:22" x14ac:dyDescent="0.25">
      <c r="A21" t="s">
        <v>21</v>
      </c>
      <c r="B21" s="27" t="s">
        <v>22</v>
      </c>
      <c r="C21" s="27" t="s">
        <v>23</v>
      </c>
      <c r="D21" s="28">
        <v>51</v>
      </c>
      <c r="E21" s="28">
        <v>82</v>
      </c>
      <c r="F21" s="27" t="s">
        <v>70</v>
      </c>
      <c r="G21" s="28">
        <v>9</v>
      </c>
      <c r="H21" s="28">
        <v>1</v>
      </c>
      <c r="I21" s="28">
        <v>9</v>
      </c>
      <c r="J21" s="32">
        <v>9</v>
      </c>
      <c r="K21" s="32">
        <v>0</v>
      </c>
      <c r="L21" s="28">
        <v>8</v>
      </c>
      <c r="M21" s="28">
        <v>47</v>
      </c>
      <c r="N21" s="27" t="s">
        <v>24</v>
      </c>
      <c r="O21" s="29">
        <v>42</v>
      </c>
      <c r="P21" s="17">
        <f t="shared" si="0"/>
        <v>37.333333333333336</v>
      </c>
      <c r="Q21" s="29">
        <v>336</v>
      </c>
      <c r="R21" s="30">
        <v>0.15690000000000001</v>
      </c>
      <c r="S21" s="29">
        <v>6.59</v>
      </c>
      <c r="T21" s="28">
        <v>0</v>
      </c>
      <c r="U21" s="27" t="s">
        <v>32</v>
      </c>
      <c r="V21" s="27" t="s">
        <v>33</v>
      </c>
    </row>
    <row r="22" spans="1:22" x14ac:dyDescent="0.25">
      <c r="A22" t="s">
        <v>21</v>
      </c>
      <c r="B22" s="27" t="s">
        <v>22</v>
      </c>
      <c r="C22" s="27" t="s">
        <v>23</v>
      </c>
      <c r="D22" s="28">
        <v>51</v>
      </c>
      <c r="E22" s="28">
        <v>82</v>
      </c>
      <c r="F22" s="27" t="s">
        <v>69</v>
      </c>
      <c r="G22" s="28">
        <v>31</v>
      </c>
      <c r="H22" s="28">
        <v>5</v>
      </c>
      <c r="I22" s="28">
        <v>31</v>
      </c>
      <c r="J22" s="32">
        <v>31</v>
      </c>
      <c r="K22" s="32">
        <v>0</v>
      </c>
      <c r="L22" s="28">
        <v>24</v>
      </c>
      <c r="M22" s="28">
        <v>47</v>
      </c>
      <c r="N22" s="27" t="s">
        <v>24</v>
      </c>
      <c r="O22" s="29">
        <v>44.5</v>
      </c>
      <c r="P22" s="17">
        <f t="shared" si="0"/>
        <v>34.451612903225808</v>
      </c>
      <c r="Q22" s="29">
        <v>1068</v>
      </c>
      <c r="R22" s="30">
        <v>0.47060000000000002</v>
      </c>
      <c r="S22" s="29">
        <v>20.94</v>
      </c>
      <c r="T22" s="28">
        <v>0</v>
      </c>
      <c r="U22" s="27" t="s">
        <v>32</v>
      </c>
      <c r="V22" s="27" t="s">
        <v>33</v>
      </c>
    </row>
    <row r="23" spans="1:22" x14ac:dyDescent="0.25">
      <c r="A23" t="s">
        <v>21</v>
      </c>
      <c r="B23" s="27" t="s">
        <v>22</v>
      </c>
      <c r="C23" s="27" t="s">
        <v>23</v>
      </c>
      <c r="D23" s="28">
        <v>51</v>
      </c>
      <c r="E23" s="28">
        <v>82</v>
      </c>
      <c r="F23" s="27" t="s">
        <v>68</v>
      </c>
      <c r="G23" s="28">
        <v>28</v>
      </c>
      <c r="H23" s="28">
        <v>15</v>
      </c>
      <c r="I23" s="28">
        <v>28</v>
      </c>
      <c r="J23" s="32">
        <v>27</v>
      </c>
      <c r="K23" s="32">
        <v>1</v>
      </c>
      <c r="L23" s="28">
        <v>24</v>
      </c>
      <c r="M23" s="28">
        <v>46</v>
      </c>
      <c r="N23" s="27" t="s">
        <v>24</v>
      </c>
      <c r="O23" s="29">
        <v>42.21</v>
      </c>
      <c r="P23" s="17">
        <f t="shared" si="0"/>
        <v>36.18</v>
      </c>
      <c r="Q23" s="29">
        <v>1013.04</v>
      </c>
      <c r="R23" s="30">
        <v>0.47060000000000002</v>
      </c>
      <c r="S23" s="29">
        <v>19.86</v>
      </c>
      <c r="T23" s="28">
        <v>0</v>
      </c>
      <c r="U23" s="27" t="s">
        <v>32</v>
      </c>
      <c r="V23" s="27" t="s">
        <v>33</v>
      </c>
    </row>
    <row r="24" spans="1:22" x14ac:dyDescent="0.25">
      <c r="A24" t="s">
        <v>21</v>
      </c>
      <c r="B24" s="27" t="s">
        <v>22</v>
      </c>
      <c r="C24" s="27" t="s">
        <v>23</v>
      </c>
      <c r="D24" s="28">
        <v>51</v>
      </c>
      <c r="E24" s="28">
        <v>82</v>
      </c>
      <c r="F24" s="27" t="s">
        <v>67</v>
      </c>
      <c r="G24" s="28">
        <v>8</v>
      </c>
      <c r="H24" s="28">
        <v>28</v>
      </c>
      <c r="I24" s="28">
        <v>8</v>
      </c>
      <c r="J24" s="32">
        <v>8</v>
      </c>
      <c r="K24" s="32">
        <v>0</v>
      </c>
      <c r="L24" s="28">
        <v>3</v>
      </c>
      <c r="M24" s="28">
        <v>44</v>
      </c>
      <c r="N24" s="27" t="s">
        <v>24</v>
      </c>
      <c r="O24" s="29">
        <v>66.67</v>
      </c>
      <c r="P24" s="17">
        <f t="shared" si="0"/>
        <v>25</v>
      </c>
      <c r="Q24" s="29">
        <v>200</v>
      </c>
      <c r="R24" s="30">
        <v>5.8799999999999998E-2</v>
      </c>
      <c r="S24" s="29">
        <v>3.92</v>
      </c>
      <c r="T24" s="28">
        <v>0</v>
      </c>
      <c r="U24" s="27" t="s">
        <v>32</v>
      </c>
      <c r="V24" s="27" t="s">
        <v>33</v>
      </c>
    </row>
    <row r="25" spans="1:22" x14ac:dyDescent="0.25">
      <c r="A25" t="s">
        <v>21</v>
      </c>
      <c r="B25" s="27" t="s">
        <v>22</v>
      </c>
      <c r="C25" s="27" t="s">
        <v>23</v>
      </c>
      <c r="D25" s="28">
        <v>51</v>
      </c>
      <c r="E25" s="28">
        <v>82</v>
      </c>
      <c r="F25" s="27" t="s">
        <v>66</v>
      </c>
      <c r="G25" s="28">
        <v>52</v>
      </c>
      <c r="H25" s="28">
        <v>2</v>
      </c>
      <c r="I25" s="28">
        <v>52</v>
      </c>
      <c r="J25" s="32">
        <v>52</v>
      </c>
      <c r="K25" s="32">
        <v>0</v>
      </c>
      <c r="L25" s="28">
        <v>25</v>
      </c>
      <c r="M25" s="28">
        <v>47</v>
      </c>
      <c r="N25" s="27" t="s">
        <v>24</v>
      </c>
      <c r="O25" s="29">
        <v>55.68</v>
      </c>
      <c r="P25" s="17">
        <f t="shared" si="0"/>
        <v>26.76923076923077</v>
      </c>
      <c r="Q25" s="29">
        <v>1392</v>
      </c>
      <c r="R25" s="30">
        <v>0.49020000000000002</v>
      </c>
      <c r="S25" s="29">
        <v>27.29</v>
      </c>
      <c r="T25" s="28">
        <v>0</v>
      </c>
      <c r="U25" s="27" t="s">
        <v>32</v>
      </c>
      <c r="V25" s="27" t="s">
        <v>33</v>
      </c>
    </row>
    <row r="26" spans="1:22" x14ac:dyDescent="0.25">
      <c r="A26" t="s">
        <v>21</v>
      </c>
      <c r="B26" s="27" t="s">
        <v>22</v>
      </c>
      <c r="C26" s="27" t="s">
        <v>23</v>
      </c>
      <c r="D26" s="28">
        <v>51</v>
      </c>
      <c r="E26" s="28">
        <v>82</v>
      </c>
      <c r="F26" s="27" t="s">
        <v>65</v>
      </c>
      <c r="G26" s="28">
        <v>70</v>
      </c>
      <c r="H26" s="28">
        <v>26</v>
      </c>
      <c r="I26" s="28">
        <v>70</v>
      </c>
      <c r="J26" s="32">
        <v>70</v>
      </c>
      <c r="K26" s="32">
        <v>0</v>
      </c>
      <c r="L26" s="28">
        <v>39</v>
      </c>
      <c r="M26" s="28">
        <v>47</v>
      </c>
      <c r="N26" s="27" t="s">
        <v>24</v>
      </c>
      <c r="O26" s="29">
        <v>48.54</v>
      </c>
      <c r="P26" s="17">
        <f t="shared" si="0"/>
        <v>27.043714285714284</v>
      </c>
      <c r="Q26" s="29">
        <v>1893.06</v>
      </c>
      <c r="R26" s="30">
        <v>0.76470000000000005</v>
      </c>
      <c r="S26" s="29">
        <v>37.119999999999997</v>
      </c>
      <c r="T26" s="28">
        <v>0</v>
      </c>
      <c r="U26" s="27" t="s">
        <v>32</v>
      </c>
      <c r="V26" s="27" t="s">
        <v>33</v>
      </c>
    </row>
    <row r="27" spans="1:22" x14ac:dyDescent="0.25">
      <c r="A27" t="s">
        <v>21</v>
      </c>
      <c r="B27" s="27" t="s">
        <v>22</v>
      </c>
      <c r="C27" s="27" t="s">
        <v>23</v>
      </c>
      <c r="D27" s="28">
        <v>51</v>
      </c>
      <c r="E27" s="28">
        <v>82</v>
      </c>
      <c r="F27" s="27" t="s">
        <v>64</v>
      </c>
      <c r="G27" s="28">
        <v>12</v>
      </c>
      <c r="H27" s="28">
        <v>65</v>
      </c>
      <c r="I27" s="28">
        <v>12</v>
      </c>
      <c r="J27" s="32">
        <v>12</v>
      </c>
      <c r="K27" s="32">
        <v>0</v>
      </c>
      <c r="L27" s="28">
        <v>9</v>
      </c>
      <c r="M27" s="28">
        <v>47</v>
      </c>
      <c r="N27" s="27" t="s">
        <v>24</v>
      </c>
      <c r="O27" s="29">
        <v>46.09</v>
      </c>
      <c r="P27" s="17">
        <f t="shared" si="0"/>
        <v>34.56666666666667</v>
      </c>
      <c r="Q27" s="29">
        <v>414.8</v>
      </c>
      <c r="R27" s="30">
        <v>0.17649999999999999</v>
      </c>
      <c r="S27" s="29">
        <v>8.1300000000000008</v>
      </c>
      <c r="T27" s="28">
        <v>0</v>
      </c>
      <c r="U27" s="27" t="s">
        <v>32</v>
      </c>
      <c r="V27" s="27" t="s">
        <v>33</v>
      </c>
    </row>
    <row r="28" spans="1:22" x14ac:dyDescent="0.25">
      <c r="A28" t="s">
        <v>21</v>
      </c>
      <c r="B28" s="27" t="s">
        <v>22</v>
      </c>
      <c r="C28" s="27" t="s">
        <v>23</v>
      </c>
      <c r="D28" s="28">
        <v>51</v>
      </c>
      <c r="E28" s="28">
        <v>82</v>
      </c>
      <c r="F28" s="27" t="s">
        <v>63</v>
      </c>
      <c r="G28" s="28">
        <v>18</v>
      </c>
      <c r="H28" s="28">
        <v>4</v>
      </c>
      <c r="I28" s="28">
        <v>18</v>
      </c>
      <c r="J28" s="32">
        <v>18</v>
      </c>
      <c r="K28" s="32">
        <v>0</v>
      </c>
      <c r="L28" s="28">
        <v>14</v>
      </c>
      <c r="M28" s="28">
        <v>47</v>
      </c>
      <c r="N28" s="27" t="s">
        <v>24</v>
      </c>
      <c r="O28" s="29">
        <v>43.79</v>
      </c>
      <c r="P28" s="17">
        <f t="shared" si="0"/>
        <v>34.058888888888887</v>
      </c>
      <c r="Q28" s="29">
        <v>613.05999999999995</v>
      </c>
      <c r="R28" s="30">
        <v>0.27450000000000002</v>
      </c>
      <c r="S28" s="29">
        <v>12.02</v>
      </c>
      <c r="T28" s="28">
        <v>0</v>
      </c>
      <c r="U28" s="27" t="s">
        <v>32</v>
      </c>
      <c r="V28" s="27" t="s">
        <v>33</v>
      </c>
    </row>
    <row r="29" spans="1:22" x14ac:dyDescent="0.25">
      <c r="A29" t="s">
        <v>21</v>
      </c>
      <c r="B29" s="27" t="s">
        <v>22</v>
      </c>
      <c r="C29" s="27" t="s">
        <v>23</v>
      </c>
      <c r="D29" s="28">
        <v>51</v>
      </c>
      <c r="E29" s="28">
        <v>82</v>
      </c>
      <c r="F29" s="27" t="s">
        <v>62</v>
      </c>
      <c r="G29" s="28">
        <v>17</v>
      </c>
      <c r="H29" s="28">
        <v>7</v>
      </c>
      <c r="I29" s="28">
        <v>17</v>
      </c>
      <c r="J29" s="32">
        <v>17</v>
      </c>
      <c r="K29" s="32">
        <v>0</v>
      </c>
      <c r="L29" s="28">
        <v>15</v>
      </c>
      <c r="M29" s="28">
        <v>47</v>
      </c>
      <c r="N29" s="27" t="s">
        <v>24</v>
      </c>
      <c r="O29" s="29">
        <v>42.45</v>
      </c>
      <c r="P29" s="17">
        <f t="shared" si="0"/>
        <v>37.455882352941174</v>
      </c>
      <c r="Q29" s="29">
        <v>636.75</v>
      </c>
      <c r="R29" s="30">
        <v>0.29409999999999997</v>
      </c>
      <c r="S29" s="29">
        <v>12.49</v>
      </c>
      <c r="T29" s="28">
        <v>0</v>
      </c>
      <c r="U29" s="27" t="s">
        <v>32</v>
      </c>
      <c r="V29" s="27" t="s">
        <v>33</v>
      </c>
    </row>
    <row r="30" spans="1:22" x14ac:dyDescent="0.25">
      <c r="A30" t="s">
        <v>21</v>
      </c>
      <c r="B30" s="27" t="s">
        <v>22</v>
      </c>
      <c r="C30" s="27" t="s">
        <v>23</v>
      </c>
      <c r="D30" s="28">
        <v>51</v>
      </c>
      <c r="E30" s="28">
        <v>82</v>
      </c>
      <c r="F30" s="27" t="s">
        <v>61</v>
      </c>
      <c r="G30" s="28">
        <v>19</v>
      </c>
      <c r="H30" s="28">
        <v>9</v>
      </c>
      <c r="I30" s="28">
        <v>19</v>
      </c>
      <c r="J30" s="32">
        <v>19</v>
      </c>
      <c r="K30" s="32">
        <v>0</v>
      </c>
      <c r="L30" s="28">
        <v>18</v>
      </c>
      <c r="M30" s="28">
        <v>45</v>
      </c>
      <c r="N30" s="27" t="s">
        <v>24</v>
      </c>
      <c r="O30" s="29">
        <v>38.159999999999997</v>
      </c>
      <c r="P30" s="17">
        <f t="shared" si="0"/>
        <v>36.151578947368421</v>
      </c>
      <c r="Q30" s="29">
        <v>686.88</v>
      </c>
      <c r="R30" s="30">
        <v>0.35289999999999999</v>
      </c>
      <c r="S30" s="29">
        <v>13.47</v>
      </c>
      <c r="T30" s="28">
        <v>0</v>
      </c>
      <c r="U30" s="27" t="s">
        <v>32</v>
      </c>
      <c r="V30" s="27" t="s">
        <v>33</v>
      </c>
    </row>
    <row r="31" spans="1:22" x14ac:dyDescent="0.25">
      <c r="A31" t="s">
        <v>21</v>
      </c>
      <c r="B31" s="27" t="s">
        <v>22</v>
      </c>
      <c r="C31" s="27" t="s">
        <v>23</v>
      </c>
      <c r="D31" s="28">
        <v>51</v>
      </c>
      <c r="E31" s="28">
        <v>82</v>
      </c>
      <c r="F31" s="27" t="s">
        <v>90</v>
      </c>
      <c r="G31" s="28">
        <v>6</v>
      </c>
      <c r="H31" s="28">
        <v>3</v>
      </c>
      <c r="I31" s="28">
        <v>8</v>
      </c>
      <c r="J31" s="32">
        <v>6</v>
      </c>
      <c r="K31" s="32">
        <v>0</v>
      </c>
      <c r="L31" s="28">
        <v>6</v>
      </c>
      <c r="M31" s="28">
        <v>45</v>
      </c>
      <c r="N31" s="27" t="s">
        <v>24</v>
      </c>
      <c r="O31" s="29">
        <v>39.35</v>
      </c>
      <c r="P31" s="17">
        <f t="shared" si="0"/>
        <v>29.512499999999999</v>
      </c>
      <c r="Q31" s="29">
        <v>236.1</v>
      </c>
      <c r="R31" s="30">
        <v>0.1176</v>
      </c>
      <c r="S31" s="29">
        <v>4.63</v>
      </c>
      <c r="T31" s="28">
        <v>0</v>
      </c>
      <c r="U31" s="27" t="s">
        <v>32</v>
      </c>
      <c r="V31" s="27" t="s">
        <v>33</v>
      </c>
    </row>
    <row r="32" spans="1:22" x14ac:dyDescent="0.25">
      <c r="A32" t="s">
        <v>21</v>
      </c>
      <c r="B32" s="27" t="s">
        <v>22</v>
      </c>
      <c r="C32" s="27" t="s">
        <v>23</v>
      </c>
      <c r="D32" s="28">
        <v>51</v>
      </c>
      <c r="E32" s="28">
        <v>82</v>
      </c>
      <c r="F32" s="27" t="s">
        <v>60</v>
      </c>
      <c r="G32" s="28">
        <v>30</v>
      </c>
      <c r="H32" s="28">
        <v>3</v>
      </c>
      <c r="I32" s="28">
        <v>30</v>
      </c>
      <c r="J32" s="32">
        <v>30</v>
      </c>
      <c r="K32" s="32">
        <v>0</v>
      </c>
      <c r="L32" s="28">
        <v>26</v>
      </c>
      <c r="M32" s="28">
        <v>47</v>
      </c>
      <c r="N32" s="27" t="s">
        <v>24</v>
      </c>
      <c r="O32" s="29">
        <v>41.96</v>
      </c>
      <c r="P32" s="17">
        <f t="shared" si="0"/>
        <v>36.366666666666667</v>
      </c>
      <c r="Q32" s="29">
        <v>1091</v>
      </c>
      <c r="R32" s="30">
        <v>0.50980000000000003</v>
      </c>
      <c r="S32" s="29">
        <v>21.39</v>
      </c>
      <c r="T32" s="28">
        <v>0</v>
      </c>
      <c r="U32" s="27" t="s">
        <v>32</v>
      </c>
      <c r="V32" s="27" t="s">
        <v>33</v>
      </c>
    </row>
    <row r="33" spans="1:22" x14ac:dyDescent="0.25">
      <c r="A33" t="s">
        <v>21</v>
      </c>
      <c r="B33" s="27" t="s">
        <v>22</v>
      </c>
      <c r="C33" s="27" t="s">
        <v>23</v>
      </c>
      <c r="D33" s="28">
        <v>51</v>
      </c>
      <c r="E33" s="28">
        <v>82</v>
      </c>
      <c r="F33" s="27" t="s">
        <v>59</v>
      </c>
      <c r="G33" s="28">
        <v>21</v>
      </c>
      <c r="H33" s="28">
        <v>20</v>
      </c>
      <c r="I33" s="28">
        <v>21</v>
      </c>
      <c r="J33" s="32">
        <v>21</v>
      </c>
      <c r="K33" s="32">
        <v>0</v>
      </c>
      <c r="L33" s="28">
        <v>12</v>
      </c>
      <c r="M33" s="28">
        <v>45</v>
      </c>
      <c r="N33" s="27" t="s">
        <v>24</v>
      </c>
      <c r="O33" s="29">
        <v>47.08</v>
      </c>
      <c r="P33" s="17">
        <f t="shared" si="0"/>
        <v>26.904761904761905</v>
      </c>
      <c r="Q33" s="29">
        <v>565</v>
      </c>
      <c r="R33" s="30">
        <v>0.23530000000000001</v>
      </c>
      <c r="S33" s="29">
        <v>11.08</v>
      </c>
      <c r="T33" s="28">
        <v>0</v>
      </c>
      <c r="U33" s="27" t="s">
        <v>32</v>
      </c>
      <c r="V33" s="27" t="s">
        <v>33</v>
      </c>
    </row>
    <row r="34" spans="1:22" ht="15.75" thickBot="1" x14ac:dyDescent="0.3">
      <c r="A34" s="23" t="s">
        <v>91</v>
      </c>
      <c r="B34" s="3"/>
      <c r="C34" s="3"/>
      <c r="D34" s="4">
        <f>SUM(D2:D33)</f>
        <v>1632</v>
      </c>
      <c r="E34" s="4"/>
      <c r="F34" s="3"/>
      <c r="G34" s="4">
        <f>SUM(G2:G33)</f>
        <v>839</v>
      </c>
      <c r="H34" s="3"/>
      <c r="I34" s="4">
        <f>SUM(I2:I33)</f>
        <v>841</v>
      </c>
      <c r="J34" s="4">
        <f>SUM(J2:J33)</f>
        <v>788</v>
      </c>
      <c r="K34" s="4">
        <f>SUM(K2:K33)</f>
        <v>51</v>
      </c>
      <c r="L34" s="4">
        <f>SUM(L2:L33)</f>
        <v>564</v>
      </c>
      <c r="M34" s="4">
        <f>SUM(M2:M33)</f>
        <v>1356</v>
      </c>
      <c r="N34" s="3" t="str">
        <f>N33</f>
        <v>Por habitación</v>
      </c>
      <c r="O34" s="5">
        <f>Q34/L34</f>
        <v>46.576507092198582</v>
      </c>
      <c r="P34" s="5">
        <f>Q34/I34</f>
        <v>31.235612366230679</v>
      </c>
      <c r="Q34" s="5">
        <f>SUM(Q2:Q33)</f>
        <v>26269.15</v>
      </c>
      <c r="R34" s="6">
        <f>L34/M34</f>
        <v>0.41592920353982299</v>
      </c>
      <c r="S34" s="5">
        <f>Q34/M34</f>
        <v>19.372529498525076</v>
      </c>
      <c r="T34" s="3"/>
      <c r="U34" s="3"/>
      <c r="V34" s="3"/>
    </row>
    <row r="36" spans="1:22" x14ac:dyDescent="0.25">
      <c r="F36" t="s">
        <v>221</v>
      </c>
      <c r="G36">
        <f>I34/G34</f>
        <v>1.0023837902264601</v>
      </c>
    </row>
  </sheetData>
  <autoFilter ref="A1:V34">
    <sortState ref="A2:V34">
      <sortCondition ref="F1:F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RowColHeaders="0" zoomScale="98" zoomScaleNormal="98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H49" sqref="H49"/>
    </sheetView>
  </sheetViews>
  <sheetFormatPr baseColWidth="10" defaultRowHeight="15" x14ac:dyDescent="0.25"/>
  <cols>
    <col min="15" max="17" width="11.5703125" style="7"/>
    <col min="19" max="19" width="11.5703125" style="7"/>
  </cols>
  <sheetData>
    <row r="1" spans="1:2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31" t="s">
        <v>9</v>
      </c>
      <c r="K1" s="31" t="s">
        <v>10</v>
      </c>
      <c r="L1" s="24" t="s">
        <v>11</v>
      </c>
      <c r="M1" s="24" t="s">
        <v>12</v>
      </c>
      <c r="N1" s="24" t="s">
        <v>13</v>
      </c>
      <c r="O1" s="25" t="s">
        <v>14</v>
      </c>
      <c r="P1" s="26" t="s">
        <v>92</v>
      </c>
      <c r="Q1" s="25" t="s">
        <v>15</v>
      </c>
      <c r="R1" s="24" t="s">
        <v>16</v>
      </c>
      <c r="S1" s="25" t="s">
        <v>17</v>
      </c>
      <c r="T1" s="24" t="s">
        <v>18</v>
      </c>
      <c r="U1" s="24" t="s">
        <v>19</v>
      </c>
      <c r="V1" s="24" t="s">
        <v>20</v>
      </c>
    </row>
    <row r="2" spans="1:22" x14ac:dyDescent="0.25">
      <c r="A2" s="27" t="s">
        <v>21</v>
      </c>
      <c r="B2" s="27" t="s">
        <v>22</v>
      </c>
      <c r="C2" s="27" t="s">
        <v>23</v>
      </c>
      <c r="D2" s="28">
        <v>51</v>
      </c>
      <c r="E2" s="28">
        <v>82</v>
      </c>
      <c r="F2" s="27" t="s">
        <v>58</v>
      </c>
      <c r="G2" s="28">
        <v>12</v>
      </c>
      <c r="H2" s="28">
        <v>12</v>
      </c>
      <c r="I2" s="28">
        <v>12</v>
      </c>
      <c r="J2" s="32">
        <v>12</v>
      </c>
      <c r="K2" s="32">
        <v>0</v>
      </c>
      <c r="L2" s="28">
        <v>5</v>
      </c>
      <c r="M2" s="28">
        <v>45</v>
      </c>
      <c r="N2" s="27" t="s">
        <v>24</v>
      </c>
      <c r="O2" s="29">
        <v>50.49</v>
      </c>
      <c r="P2" s="17">
        <f>+Q2/I2</f>
        <v>21.039166666666667</v>
      </c>
      <c r="Q2" s="29">
        <v>252.47</v>
      </c>
      <c r="R2" s="30">
        <v>9.8000000000000004E-2</v>
      </c>
      <c r="S2" s="29">
        <v>4.95</v>
      </c>
      <c r="T2" s="28">
        <v>0</v>
      </c>
      <c r="U2" s="27" t="s">
        <v>32</v>
      </c>
      <c r="V2" s="27" t="s">
        <v>33</v>
      </c>
    </row>
    <row r="3" spans="1:22" x14ac:dyDescent="0.25">
      <c r="A3" s="27" t="s">
        <v>21</v>
      </c>
      <c r="B3" s="27" t="s">
        <v>22</v>
      </c>
      <c r="C3" s="27" t="s">
        <v>23</v>
      </c>
      <c r="D3" s="28">
        <v>51</v>
      </c>
      <c r="E3" s="28">
        <v>82</v>
      </c>
      <c r="F3" s="27" t="s">
        <v>57</v>
      </c>
      <c r="G3" s="28">
        <v>9</v>
      </c>
      <c r="H3" s="28">
        <v>13</v>
      </c>
      <c r="I3" s="28">
        <v>9</v>
      </c>
      <c r="J3" s="32">
        <v>9</v>
      </c>
      <c r="K3" s="32">
        <v>0</v>
      </c>
      <c r="L3" s="28">
        <v>3</v>
      </c>
      <c r="M3" s="28">
        <v>45</v>
      </c>
      <c r="N3" s="27" t="s">
        <v>24</v>
      </c>
      <c r="O3" s="29">
        <v>66.94</v>
      </c>
      <c r="P3" s="17">
        <f t="shared" ref="P3:P31" si="0">+Q3/I3</f>
        <v>22.313333333333333</v>
      </c>
      <c r="Q3" s="29">
        <v>200.82</v>
      </c>
      <c r="R3" s="30">
        <v>5.8799999999999998E-2</v>
      </c>
      <c r="S3" s="29">
        <v>3.94</v>
      </c>
      <c r="T3" s="28">
        <v>0</v>
      </c>
      <c r="U3" s="27" t="s">
        <v>32</v>
      </c>
      <c r="V3" s="27" t="s">
        <v>33</v>
      </c>
    </row>
    <row r="4" spans="1:22" x14ac:dyDescent="0.25">
      <c r="A4" s="27" t="s">
        <v>21</v>
      </c>
      <c r="B4" s="27" t="s">
        <v>22</v>
      </c>
      <c r="C4" s="27" t="s">
        <v>23</v>
      </c>
      <c r="D4" s="28">
        <v>51</v>
      </c>
      <c r="E4" s="28">
        <v>82</v>
      </c>
      <c r="F4" s="27" t="s">
        <v>56</v>
      </c>
      <c r="G4" s="28">
        <v>6</v>
      </c>
      <c r="H4" s="28">
        <v>9</v>
      </c>
      <c r="I4" s="28">
        <v>6</v>
      </c>
      <c r="J4" s="32">
        <v>6</v>
      </c>
      <c r="K4" s="32">
        <v>0</v>
      </c>
      <c r="L4" s="28">
        <v>5</v>
      </c>
      <c r="M4" s="28">
        <v>45</v>
      </c>
      <c r="N4" s="27" t="s">
        <v>24</v>
      </c>
      <c r="O4" s="29">
        <v>43.61</v>
      </c>
      <c r="P4" s="17">
        <f t="shared" si="0"/>
        <v>36.341666666666669</v>
      </c>
      <c r="Q4" s="29">
        <v>218.05</v>
      </c>
      <c r="R4" s="30">
        <v>9.8000000000000004E-2</v>
      </c>
      <c r="S4" s="29">
        <v>4.28</v>
      </c>
      <c r="T4" s="28">
        <v>0</v>
      </c>
      <c r="U4" s="27" t="s">
        <v>32</v>
      </c>
      <c r="V4" s="27" t="s">
        <v>33</v>
      </c>
    </row>
    <row r="5" spans="1:22" x14ac:dyDescent="0.25">
      <c r="A5" s="27" t="s">
        <v>21</v>
      </c>
      <c r="B5" s="27" t="s">
        <v>22</v>
      </c>
      <c r="C5" s="27" t="s">
        <v>23</v>
      </c>
      <c r="D5" s="28">
        <v>51</v>
      </c>
      <c r="E5" s="28">
        <v>82</v>
      </c>
      <c r="F5" s="27" t="s">
        <v>55</v>
      </c>
      <c r="G5" s="28">
        <v>2</v>
      </c>
      <c r="H5" s="28">
        <v>1</v>
      </c>
      <c r="I5" s="28">
        <v>18</v>
      </c>
      <c r="J5" s="32">
        <v>0</v>
      </c>
      <c r="K5" s="32">
        <v>2</v>
      </c>
      <c r="L5" s="28">
        <v>14</v>
      </c>
      <c r="M5" s="28">
        <v>45</v>
      </c>
      <c r="N5" s="27" t="s">
        <v>24</v>
      </c>
      <c r="O5" s="29">
        <v>44.15</v>
      </c>
      <c r="P5" s="17">
        <f t="shared" si="0"/>
        <v>34.337777777777781</v>
      </c>
      <c r="Q5" s="29">
        <v>618.08000000000004</v>
      </c>
      <c r="R5" s="30">
        <v>0.27450000000000002</v>
      </c>
      <c r="S5" s="29">
        <v>12.12</v>
      </c>
      <c r="T5" s="28">
        <v>0</v>
      </c>
      <c r="U5" s="27" t="s">
        <v>32</v>
      </c>
      <c r="V5" s="27" t="s">
        <v>33</v>
      </c>
    </row>
    <row r="6" spans="1:22" x14ac:dyDescent="0.25">
      <c r="A6" s="27" t="s">
        <v>21</v>
      </c>
      <c r="B6" s="27" t="s">
        <v>22</v>
      </c>
      <c r="C6" s="27" t="s">
        <v>23</v>
      </c>
      <c r="D6" s="28">
        <v>51</v>
      </c>
      <c r="E6" s="28">
        <v>82</v>
      </c>
      <c r="F6" s="27" t="s">
        <v>54</v>
      </c>
      <c r="G6" s="28">
        <v>31</v>
      </c>
      <c r="H6" s="28">
        <v>4</v>
      </c>
      <c r="I6" s="28">
        <v>31</v>
      </c>
      <c r="J6" s="32">
        <v>29</v>
      </c>
      <c r="K6" s="32">
        <v>2</v>
      </c>
      <c r="L6" s="28">
        <v>26</v>
      </c>
      <c r="M6" s="28">
        <v>46</v>
      </c>
      <c r="N6" s="27" t="s">
        <v>24</v>
      </c>
      <c r="O6" s="29">
        <v>42.63</v>
      </c>
      <c r="P6" s="17">
        <f t="shared" si="0"/>
        <v>35.7541935483871</v>
      </c>
      <c r="Q6" s="29">
        <v>1108.3800000000001</v>
      </c>
      <c r="R6" s="30">
        <v>0.50980000000000003</v>
      </c>
      <c r="S6" s="29">
        <v>21.73</v>
      </c>
      <c r="T6" s="28">
        <v>0</v>
      </c>
      <c r="U6" s="27" t="s">
        <v>32</v>
      </c>
      <c r="V6" s="27" t="s">
        <v>33</v>
      </c>
    </row>
    <row r="7" spans="1:22" x14ac:dyDescent="0.25">
      <c r="A7" s="27" t="s">
        <v>21</v>
      </c>
      <c r="B7" s="27" t="s">
        <v>22</v>
      </c>
      <c r="C7" s="27" t="s">
        <v>23</v>
      </c>
      <c r="D7" s="28">
        <v>51</v>
      </c>
      <c r="E7" s="28">
        <v>82</v>
      </c>
      <c r="F7" s="27" t="s">
        <v>53</v>
      </c>
      <c r="G7" s="28">
        <v>26</v>
      </c>
      <c r="H7" s="28">
        <v>13</v>
      </c>
      <c r="I7" s="28">
        <v>26</v>
      </c>
      <c r="J7" s="32">
        <v>26</v>
      </c>
      <c r="K7" s="32">
        <v>0</v>
      </c>
      <c r="L7" s="28">
        <v>23</v>
      </c>
      <c r="M7" s="28">
        <v>46</v>
      </c>
      <c r="N7" s="27" t="s">
        <v>24</v>
      </c>
      <c r="O7" s="29">
        <v>41</v>
      </c>
      <c r="P7" s="17">
        <f t="shared" si="0"/>
        <v>36.269230769230766</v>
      </c>
      <c r="Q7" s="29">
        <v>943</v>
      </c>
      <c r="R7" s="30">
        <v>0.45100000000000001</v>
      </c>
      <c r="S7" s="29">
        <v>18.489999999999998</v>
      </c>
      <c r="T7" s="28">
        <v>0</v>
      </c>
      <c r="U7" s="27" t="s">
        <v>32</v>
      </c>
      <c r="V7" s="27" t="s">
        <v>33</v>
      </c>
    </row>
    <row r="8" spans="1:22" x14ac:dyDescent="0.25">
      <c r="A8" s="27" t="s">
        <v>21</v>
      </c>
      <c r="B8" s="27" t="s">
        <v>22</v>
      </c>
      <c r="C8" s="27" t="s">
        <v>23</v>
      </c>
      <c r="D8" s="28">
        <v>51</v>
      </c>
      <c r="E8" s="28">
        <v>82</v>
      </c>
      <c r="F8" s="27" t="s">
        <v>52</v>
      </c>
      <c r="G8" s="28">
        <v>33</v>
      </c>
      <c r="H8" s="28">
        <v>12</v>
      </c>
      <c r="I8" s="28">
        <v>33</v>
      </c>
      <c r="J8" s="32">
        <v>33</v>
      </c>
      <c r="K8" s="32">
        <v>0</v>
      </c>
      <c r="L8" s="28">
        <v>21</v>
      </c>
      <c r="M8" s="28">
        <v>45</v>
      </c>
      <c r="N8" s="27" t="s">
        <v>24</v>
      </c>
      <c r="O8" s="29">
        <v>46.51</v>
      </c>
      <c r="P8" s="17">
        <f t="shared" si="0"/>
        <v>29.597272727272728</v>
      </c>
      <c r="Q8" s="29">
        <v>976.71</v>
      </c>
      <c r="R8" s="30">
        <v>0.4118</v>
      </c>
      <c r="S8" s="29">
        <v>19.149999999999999</v>
      </c>
      <c r="T8" s="28">
        <v>0</v>
      </c>
      <c r="U8" s="27" t="s">
        <v>32</v>
      </c>
      <c r="V8" s="27" t="s">
        <v>33</v>
      </c>
    </row>
    <row r="9" spans="1:22" x14ac:dyDescent="0.25">
      <c r="A9" s="27" t="s">
        <v>21</v>
      </c>
      <c r="B9" s="27" t="s">
        <v>22</v>
      </c>
      <c r="C9" s="27" t="s">
        <v>23</v>
      </c>
      <c r="D9" s="28">
        <v>51</v>
      </c>
      <c r="E9" s="28">
        <v>82</v>
      </c>
      <c r="F9" s="27" t="s">
        <v>51</v>
      </c>
      <c r="G9" s="28">
        <v>23</v>
      </c>
      <c r="H9" s="28">
        <v>20</v>
      </c>
      <c r="I9" s="28">
        <v>23</v>
      </c>
      <c r="J9" s="32">
        <v>23</v>
      </c>
      <c r="K9" s="32">
        <v>0</v>
      </c>
      <c r="L9" s="28">
        <v>13</v>
      </c>
      <c r="M9" s="28">
        <v>45</v>
      </c>
      <c r="N9" s="27" t="s">
        <v>24</v>
      </c>
      <c r="O9" s="29">
        <v>48.98</v>
      </c>
      <c r="P9" s="17">
        <f t="shared" si="0"/>
        <v>27.684347826086956</v>
      </c>
      <c r="Q9" s="29">
        <v>636.74</v>
      </c>
      <c r="R9" s="30">
        <v>0.25490000000000002</v>
      </c>
      <c r="S9" s="29">
        <v>12.49</v>
      </c>
      <c r="T9" s="28">
        <v>0</v>
      </c>
      <c r="U9" s="27" t="s">
        <v>32</v>
      </c>
      <c r="V9" s="27" t="s">
        <v>33</v>
      </c>
    </row>
    <row r="10" spans="1:22" x14ac:dyDescent="0.25">
      <c r="A10" s="27" t="s">
        <v>21</v>
      </c>
      <c r="B10" s="27" t="s">
        <v>22</v>
      </c>
      <c r="C10" s="27" t="s">
        <v>23</v>
      </c>
      <c r="D10" s="28">
        <v>51</v>
      </c>
      <c r="E10" s="28">
        <v>82</v>
      </c>
      <c r="F10" s="27" t="s">
        <v>50</v>
      </c>
      <c r="G10" s="28">
        <v>8</v>
      </c>
      <c r="H10" s="28">
        <v>18</v>
      </c>
      <c r="I10" s="28">
        <v>8</v>
      </c>
      <c r="J10" s="32">
        <v>8</v>
      </c>
      <c r="K10" s="32">
        <v>0</v>
      </c>
      <c r="L10" s="28">
        <v>5</v>
      </c>
      <c r="M10" s="28">
        <v>45</v>
      </c>
      <c r="N10" s="27" t="s">
        <v>24</v>
      </c>
      <c r="O10" s="29">
        <v>45.79</v>
      </c>
      <c r="P10" s="17">
        <f t="shared" si="0"/>
        <v>28.618749999999999</v>
      </c>
      <c r="Q10" s="29">
        <v>228.95</v>
      </c>
      <c r="R10" s="30">
        <v>9.8000000000000004E-2</v>
      </c>
      <c r="S10" s="29">
        <v>4.49</v>
      </c>
      <c r="T10" s="28">
        <v>5</v>
      </c>
      <c r="U10" s="27" t="s">
        <v>32</v>
      </c>
      <c r="V10" s="27" t="s">
        <v>33</v>
      </c>
    </row>
    <row r="11" spans="1:22" x14ac:dyDescent="0.25">
      <c r="A11" s="27" t="s">
        <v>21</v>
      </c>
      <c r="B11" s="27" t="s">
        <v>22</v>
      </c>
      <c r="C11" s="27" t="s">
        <v>23</v>
      </c>
      <c r="D11" s="28">
        <v>51</v>
      </c>
      <c r="E11" s="28">
        <v>82</v>
      </c>
      <c r="F11" s="27" t="s">
        <v>49</v>
      </c>
      <c r="G11" s="28">
        <v>16</v>
      </c>
      <c r="H11" s="28">
        <v>7</v>
      </c>
      <c r="I11" s="28">
        <v>16</v>
      </c>
      <c r="J11" s="32">
        <v>16</v>
      </c>
      <c r="K11" s="32">
        <v>0</v>
      </c>
      <c r="L11" s="28">
        <v>14</v>
      </c>
      <c r="M11" s="28">
        <v>41</v>
      </c>
      <c r="N11" s="27" t="s">
        <v>24</v>
      </c>
      <c r="O11" s="29">
        <v>45.9</v>
      </c>
      <c r="P11" s="17">
        <f t="shared" si="0"/>
        <v>40.162500000000001</v>
      </c>
      <c r="Q11" s="29">
        <v>642.6</v>
      </c>
      <c r="R11" s="30">
        <v>0.27450000000000002</v>
      </c>
      <c r="S11" s="29">
        <v>12.6</v>
      </c>
      <c r="T11" s="28">
        <v>0</v>
      </c>
      <c r="U11" s="27" t="s">
        <v>32</v>
      </c>
      <c r="V11" s="27" t="s">
        <v>33</v>
      </c>
    </row>
    <row r="12" spans="1:22" x14ac:dyDescent="0.25">
      <c r="A12" s="27" t="s">
        <v>21</v>
      </c>
      <c r="B12" s="27" t="s">
        <v>22</v>
      </c>
      <c r="C12" s="27" t="s">
        <v>23</v>
      </c>
      <c r="D12" s="28">
        <v>51</v>
      </c>
      <c r="E12" s="28">
        <v>82</v>
      </c>
      <c r="F12" s="27" t="s">
        <v>48</v>
      </c>
      <c r="G12" s="28">
        <v>24</v>
      </c>
      <c r="H12" s="28">
        <v>1</v>
      </c>
      <c r="I12" s="28">
        <v>24</v>
      </c>
      <c r="J12" s="32">
        <v>23</v>
      </c>
      <c r="K12" s="32">
        <v>1</v>
      </c>
      <c r="L12" s="28">
        <v>21</v>
      </c>
      <c r="M12" s="28">
        <v>41</v>
      </c>
      <c r="N12" s="27" t="s">
        <v>24</v>
      </c>
      <c r="O12" s="29">
        <v>44.3</v>
      </c>
      <c r="P12" s="17">
        <f t="shared" si="0"/>
        <v>38.762499999999996</v>
      </c>
      <c r="Q12" s="29">
        <v>930.3</v>
      </c>
      <c r="R12" s="30">
        <v>0.4118</v>
      </c>
      <c r="S12" s="29">
        <v>18.239999999999998</v>
      </c>
      <c r="T12" s="28">
        <v>0</v>
      </c>
      <c r="U12" s="27" t="s">
        <v>32</v>
      </c>
      <c r="V12" s="27" t="s">
        <v>33</v>
      </c>
    </row>
    <row r="13" spans="1:22" x14ac:dyDescent="0.25">
      <c r="A13" s="27" t="s">
        <v>21</v>
      </c>
      <c r="B13" s="27" t="s">
        <v>22</v>
      </c>
      <c r="C13" s="27" t="s">
        <v>23</v>
      </c>
      <c r="D13" s="28">
        <v>51</v>
      </c>
      <c r="E13" s="28">
        <v>82</v>
      </c>
      <c r="F13" s="27" t="s">
        <v>47</v>
      </c>
      <c r="G13" s="28">
        <v>24</v>
      </c>
      <c r="H13" s="28">
        <v>12</v>
      </c>
      <c r="I13" s="28">
        <v>24</v>
      </c>
      <c r="J13" s="32">
        <v>24</v>
      </c>
      <c r="K13" s="32">
        <v>0</v>
      </c>
      <c r="L13" s="28">
        <v>16</v>
      </c>
      <c r="M13" s="28">
        <v>40</v>
      </c>
      <c r="N13" s="27" t="s">
        <v>24</v>
      </c>
      <c r="O13" s="29">
        <v>44.98</v>
      </c>
      <c r="P13" s="17">
        <f t="shared" si="0"/>
        <v>29.986666666666665</v>
      </c>
      <c r="Q13" s="29">
        <v>719.68</v>
      </c>
      <c r="R13" s="30">
        <v>0.31369999999999998</v>
      </c>
      <c r="S13" s="29">
        <v>14.11</v>
      </c>
      <c r="T13" s="28">
        <v>0</v>
      </c>
      <c r="U13" s="27" t="s">
        <v>32</v>
      </c>
      <c r="V13" s="27" t="s">
        <v>33</v>
      </c>
    </row>
    <row r="14" spans="1:22" x14ac:dyDescent="0.25">
      <c r="A14" s="27" t="s">
        <v>21</v>
      </c>
      <c r="B14" s="27" t="s">
        <v>22</v>
      </c>
      <c r="C14" s="27" t="s">
        <v>23</v>
      </c>
      <c r="D14" s="28">
        <v>51</v>
      </c>
      <c r="E14" s="28">
        <v>82</v>
      </c>
      <c r="F14" s="27" t="s">
        <v>46</v>
      </c>
      <c r="G14" s="28">
        <v>19</v>
      </c>
      <c r="H14" s="28">
        <v>12</v>
      </c>
      <c r="I14" s="28">
        <v>19</v>
      </c>
      <c r="J14" s="32">
        <v>19</v>
      </c>
      <c r="K14" s="32">
        <v>0</v>
      </c>
      <c r="L14" s="28">
        <v>15</v>
      </c>
      <c r="M14" s="28">
        <v>38</v>
      </c>
      <c r="N14" s="27" t="s">
        <v>24</v>
      </c>
      <c r="O14" s="29">
        <v>47.11</v>
      </c>
      <c r="P14" s="17">
        <f t="shared" si="0"/>
        <v>37.192105263157892</v>
      </c>
      <c r="Q14" s="29">
        <v>706.65</v>
      </c>
      <c r="R14" s="30">
        <v>0.29409999999999997</v>
      </c>
      <c r="S14" s="29">
        <v>13.86</v>
      </c>
      <c r="T14" s="28">
        <v>0</v>
      </c>
      <c r="U14" s="27" t="s">
        <v>32</v>
      </c>
      <c r="V14" s="27" t="s">
        <v>33</v>
      </c>
    </row>
    <row r="15" spans="1:22" x14ac:dyDescent="0.25">
      <c r="A15" s="27" t="s">
        <v>21</v>
      </c>
      <c r="B15" s="27" t="s">
        <v>22</v>
      </c>
      <c r="C15" s="27" t="s">
        <v>23</v>
      </c>
      <c r="D15" s="28">
        <v>51</v>
      </c>
      <c r="E15" s="28">
        <v>82</v>
      </c>
      <c r="F15" s="27" t="s">
        <v>45</v>
      </c>
      <c r="G15" s="28">
        <v>6</v>
      </c>
      <c r="H15" s="28">
        <v>18</v>
      </c>
      <c r="I15" s="28">
        <v>6</v>
      </c>
      <c r="J15" s="32">
        <v>6</v>
      </c>
      <c r="K15" s="32">
        <v>0</v>
      </c>
      <c r="L15" s="28">
        <v>4</v>
      </c>
      <c r="M15" s="28">
        <v>30</v>
      </c>
      <c r="N15" s="27" t="s">
        <v>24</v>
      </c>
      <c r="O15" s="29">
        <v>43.17</v>
      </c>
      <c r="P15" s="17">
        <f t="shared" si="0"/>
        <v>28.78</v>
      </c>
      <c r="Q15" s="29">
        <v>172.68</v>
      </c>
      <c r="R15" s="30">
        <v>7.8399999999999997E-2</v>
      </c>
      <c r="S15" s="29">
        <v>3.39</v>
      </c>
      <c r="T15" s="28">
        <v>0</v>
      </c>
      <c r="U15" s="27" t="s">
        <v>32</v>
      </c>
      <c r="V15" s="27" t="s">
        <v>33</v>
      </c>
    </row>
    <row r="16" spans="1:22" x14ac:dyDescent="0.25">
      <c r="A16" s="27" t="s">
        <v>21</v>
      </c>
      <c r="B16" s="27" t="s">
        <v>22</v>
      </c>
      <c r="C16" s="27" t="s">
        <v>23</v>
      </c>
      <c r="D16" s="28">
        <v>51</v>
      </c>
      <c r="E16" s="28">
        <v>82</v>
      </c>
      <c r="F16" s="27" t="s">
        <v>44</v>
      </c>
      <c r="G16" s="28">
        <v>10</v>
      </c>
      <c r="H16" s="28">
        <v>6</v>
      </c>
      <c r="I16" s="28">
        <v>10</v>
      </c>
      <c r="J16" s="32">
        <v>10</v>
      </c>
      <c r="K16" s="32">
        <v>0</v>
      </c>
      <c r="L16" s="28">
        <v>5</v>
      </c>
      <c r="M16" s="28">
        <v>29</v>
      </c>
      <c r="N16" s="27" t="s">
        <v>24</v>
      </c>
      <c r="O16" s="29">
        <v>54.1</v>
      </c>
      <c r="P16" s="17">
        <f t="shared" si="0"/>
        <v>27.05</v>
      </c>
      <c r="Q16" s="29">
        <v>270.5</v>
      </c>
      <c r="R16" s="30">
        <v>9.8000000000000004E-2</v>
      </c>
      <c r="S16" s="29">
        <v>5.3</v>
      </c>
      <c r="T16" s="28">
        <v>0</v>
      </c>
      <c r="U16" s="27" t="s">
        <v>32</v>
      </c>
      <c r="V16" s="27" t="s">
        <v>33</v>
      </c>
    </row>
    <row r="17" spans="1:22" x14ac:dyDescent="0.25">
      <c r="A17" s="27" t="s">
        <v>21</v>
      </c>
      <c r="B17" s="27" t="s">
        <v>22</v>
      </c>
      <c r="C17" s="27" t="s">
        <v>23</v>
      </c>
      <c r="D17" s="28">
        <v>51</v>
      </c>
      <c r="E17" s="28">
        <v>82</v>
      </c>
      <c r="F17" s="27" t="s">
        <v>43</v>
      </c>
      <c r="G17" s="28">
        <v>4</v>
      </c>
      <c r="H17" s="28">
        <v>12</v>
      </c>
      <c r="I17" s="28">
        <v>4</v>
      </c>
      <c r="J17" s="32">
        <v>4</v>
      </c>
      <c r="K17" s="32">
        <v>0</v>
      </c>
      <c r="L17" s="28">
        <v>2</v>
      </c>
      <c r="M17" s="28">
        <v>29</v>
      </c>
      <c r="N17" s="27" t="s">
        <v>24</v>
      </c>
      <c r="O17" s="29">
        <v>54.51</v>
      </c>
      <c r="P17" s="17">
        <f t="shared" si="0"/>
        <v>27.254999999999999</v>
      </c>
      <c r="Q17" s="29">
        <v>109.02</v>
      </c>
      <c r="R17" s="30">
        <v>3.9199999999999999E-2</v>
      </c>
      <c r="S17" s="29">
        <v>2.14</v>
      </c>
      <c r="T17" s="28">
        <v>0</v>
      </c>
      <c r="U17" s="27" t="s">
        <v>32</v>
      </c>
      <c r="V17" s="27" t="s">
        <v>33</v>
      </c>
    </row>
    <row r="18" spans="1:22" x14ac:dyDescent="0.25">
      <c r="A18" s="27" t="s">
        <v>21</v>
      </c>
      <c r="B18" s="27" t="s">
        <v>22</v>
      </c>
      <c r="C18" s="27" t="s">
        <v>23</v>
      </c>
      <c r="D18" s="28">
        <v>51</v>
      </c>
      <c r="E18" s="28">
        <v>82</v>
      </c>
      <c r="F18" s="27" t="s">
        <v>42</v>
      </c>
      <c r="G18" s="28">
        <v>16</v>
      </c>
      <c r="H18" s="28">
        <v>0</v>
      </c>
      <c r="I18" s="28">
        <v>16</v>
      </c>
      <c r="J18" s="32">
        <v>16</v>
      </c>
      <c r="K18" s="32">
        <v>0</v>
      </c>
      <c r="L18" s="28">
        <v>12</v>
      </c>
      <c r="M18" s="28">
        <v>33</v>
      </c>
      <c r="N18" s="27" t="s">
        <v>24</v>
      </c>
      <c r="O18" s="29">
        <v>43.92</v>
      </c>
      <c r="P18" s="17">
        <f t="shared" si="0"/>
        <v>32.94</v>
      </c>
      <c r="Q18" s="29">
        <v>527.04</v>
      </c>
      <c r="R18" s="30">
        <v>0.23530000000000001</v>
      </c>
      <c r="S18" s="29">
        <v>10.33</v>
      </c>
      <c r="T18" s="28">
        <v>0</v>
      </c>
      <c r="U18" s="27" t="s">
        <v>32</v>
      </c>
      <c r="V18" s="27" t="s">
        <v>33</v>
      </c>
    </row>
    <row r="19" spans="1:22" x14ac:dyDescent="0.25">
      <c r="A19" s="27" t="s">
        <v>21</v>
      </c>
      <c r="B19" s="27" t="s">
        <v>22</v>
      </c>
      <c r="C19" s="27" t="s">
        <v>23</v>
      </c>
      <c r="D19" s="28">
        <v>51</v>
      </c>
      <c r="E19" s="28">
        <v>82</v>
      </c>
      <c r="F19" s="27" t="s">
        <v>41</v>
      </c>
      <c r="G19" s="28">
        <v>17</v>
      </c>
      <c r="H19" s="28">
        <v>7</v>
      </c>
      <c r="I19" s="28">
        <v>17</v>
      </c>
      <c r="J19" s="32">
        <v>17</v>
      </c>
      <c r="K19" s="32">
        <v>0</v>
      </c>
      <c r="L19" s="28">
        <v>16</v>
      </c>
      <c r="M19" s="28">
        <v>34</v>
      </c>
      <c r="N19" s="27" t="s">
        <v>24</v>
      </c>
      <c r="O19" s="29">
        <v>40.47</v>
      </c>
      <c r="P19" s="17">
        <f t="shared" si="0"/>
        <v>38.089411764705879</v>
      </c>
      <c r="Q19" s="29">
        <v>647.52</v>
      </c>
      <c r="R19" s="30">
        <v>0.31369999999999998</v>
      </c>
      <c r="S19" s="29">
        <v>12.7</v>
      </c>
      <c r="T19" s="28">
        <v>0</v>
      </c>
      <c r="U19" s="27" t="s">
        <v>32</v>
      </c>
      <c r="V19" s="27" t="s">
        <v>33</v>
      </c>
    </row>
    <row r="20" spans="1:22" x14ac:dyDescent="0.25">
      <c r="A20" s="27" t="s">
        <v>21</v>
      </c>
      <c r="B20" s="27" t="s">
        <v>22</v>
      </c>
      <c r="C20" s="27" t="s">
        <v>23</v>
      </c>
      <c r="D20" s="28">
        <v>51</v>
      </c>
      <c r="E20" s="28">
        <v>82</v>
      </c>
      <c r="F20" s="27" t="s">
        <v>40</v>
      </c>
      <c r="G20" s="28">
        <v>25</v>
      </c>
      <c r="H20" s="28">
        <v>9</v>
      </c>
      <c r="I20" s="28">
        <v>25</v>
      </c>
      <c r="J20" s="32">
        <v>25</v>
      </c>
      <c r="K20" s="32">
        <v>0</v>
      </c>
      <c r="L20" s="28">
        <v>23</v>
      </c>
      <c r="M20" s="28">
        <v>35</v>
      </c>
      <c r="N20" s="27" t="s">
        <v>24</v>
      </c>
      <c r="O20" s="29">
        <v>42.7</v>
      </c>
      <c r="P20" s="17">
        <f t="shared" si="0"/>
        <v>39.283999999999999</v>
      </c>
      <c r="Q20" s="29">
        <v>982.1</v>
      </c>
      <c r="R20" s="30">
        <v>0.45100000000000001</v>
      </c>
      <c r="S20" s="29">
        <v>19.260000000000002</v>
      </c>
      <c r="T20" s="28">
        <v>0</v>
      </c>
      <c r="U20" s="27" t="s">
        <v>32</v>
      </c>
      <c r="V20" s="27" t="s">
        <v>33</v>
      </c>
    </row>
    <row r="21" spans="1:22" x14ac:dyDescent="0.25">
      <c r="A21" s="27" t="s">
        <v>21</v>
      </c>
      <c r="B21" s="27" t="s">
        <v>22</v>
      </c>
      <c r="C21" s="27" t="s">
        <v>23</v>
      </c>
      <c r="D21" s="28">
        <v>51</v>
      </c>
      <c r="E21" s="28">
        <v>82</v>
      </c>
      <c r="F21" s="27" t="s">
        <v>39</v>
      </c>
      <c r="G21" s="28">
        <v>25</v>
      </c>
      <c r="H21" s="28">
        <v>16</v>
      </c>
      <c r="I21" s="28">
        <v>25</v>
      </c>
      <c r="J21" s="32">
        <v>25</v>
      </c>
      <c r="K21" s="32">
        <v>0</v>
      </c>
      <c r="L21" s="28">
        <v>23</v>
      </c>
      <c r="M21" s="28">
        <v>39</v>
      </c>
      <c r="N21" s="27" t="s">
        <v>24</v>
      </c>
      <c r="O21" s="29">
        <v>40.950000000000003</v>
      </c>
      <c r="P21" s="17">
        <f t="shared" si="0"/>
        <v>37.673999999999999</v>
      </c>
      <c r="Q21" s="29">
        <v>941.85</v>
      </c>
      <c r="R21" s="30">
        <v>0.45100000000000001</v>
      </c>
      <c r="S21" s="29">
        <v>18.47</v>
      </c>
      <c r="T21" s="28">
        <v>0</v>
      </c>
      <c r="U21" s="27" t="s">
        <v>32</v>
      </c>
      <c r="V21" s="27" t="s">
        <v>33</v>
      </c>
    </row>
    <row r="22" spans="1:22" x14ac:dyDescent="0.25">
      <c r="A22" s="27" t="s">
        <v>21</v>
      </c>
      <c r="B22" s="27" t="s">
        <v>22</v>
      </c>
      <c r="C22" s="27" t="s">
        <v>23</v>
      </c>
      <c r="D22" s="28">
        <v>51</v>
      </c>
      <c r="E22" s="28">
        <v>82</v>
      </c>
      <c r="F22" s="27" t="s">
        <v>38</v>
      </c>
      <c r="G22" s="28">
        <v>23</v>
      </c>
      <c r="H22" s="28">
        <v>19</v>
      </c>
      <c r="I22" s="28">
        <v>23</v>
      </c>
      <c r="J22" s="32">
        <v>23</v>
      </c>
      <c r="K22" s="32">
        <v>0</v>
      </c>
      <c r="L22" s="28">
        <v>14</v>
      </c>
      <c r="M22" s="28">
        <v>42</v>
      </c>
      <c r="N22" s="27" t="s">
        <v>24</v>
      </c>
      <c r="O22" s="29">
        <v>47.6</v>
      </c>
      <c r="P22" s="17">
        <f t="shared" si="0"/>
        <v>28.973913043478259</v>
      </c>
      <c r="Q22" s="29">
        <v>666.4</v>
      </c>
      <c r="R22" s="30">
        <v>0.27450000000000002</v>
      </c>
      <c r="S22" s="29">
        <v>13.07</v>
      </c>
      <c r="T22" s="28">
        <v>0</v>
      </c>
      <c r="U22" s="27" t="s">
        <v>32</v>
      </c>
      <c r="V22" s="27" t="s">
        <v>33</v>
      </c>
    </row>
    <row r="23" spans="1:22" x14ac:dyDescent="0.25">
      <c r="A23" s="27" t="s">
        <v>21</v>
      </c>
      <c r="B23" s="27" t="s">
        <v>22</v>
      </c>
      <c r="C23" s="27" t="s">
        <v>23</v>
      </c>
      <c r="D23" s="28">
        <v>51</v>
      </c>
      <c r="E23" s="28">
        <v>82</v>
      </c>
      <c r="F23" s="27" t="s">
        <v>37</v>
      </c>
      <c r="G23" s="28">
        <v>26</v>
      </c>
      <c r="H23" s="28">
        <v>12</v>
      </c>
      <c r="I23" s="28">
        <v>26</v>
      </c>
      <c r="J23" s="32">
        <v>26</v>
      </c>
      <c r="K23" s="32">
        <v>0</v>
      </c>
      <c r="L23" s="28">
        <v>13</v>
      </c>
      <c r="M23" s="28">
        <v>40</v>
      </c>
      <c r="N23" s="27" t="s">
        <v>24</v>
      </c>
      <c r="O23" s="29">
        <v>59.84</v>
      </c>
      <c r="P23" s="17">
        <f t="shared" si="0"/>
        <v>29.919999999999998</v>
      </c>
      <c r="Q23" s="29">
        <v>777.92</v>
      </c>
      <c r="R23" s="30">
        <v>0.25490000000000002</v>
      </c>
      <c r="S23" s="29">
        <v>15.25</v>
      </c>
      <c r="T23" s="28">
        <v>0</v>
      </c>
      <c r="U23" s="27" t="s">
        <v>32</v>
      </c>
      <c r="V23" s="27" t="s">
        <v>33</v>
      </c>
    </row>
    <row r="24" spans="1:22" x14ac:dyDescent="0.25">
      <c r="A24" s="27" t="s">
        <v>21</v>
      </c>
      <c r="B24" s="27" t="s">
        <v>22</v>
      </c>
      <c r="C24" s="27" t="s">
        <v>23</v>
      </c>
      <c r="D24" s="28">
        <v>51</v>
      </c>
      <c r="E24" s="28">
        <v>82</v>
      </c>
      <c r="F24" s="27" t="s">
        <v>36</v>
      </c>
      <c r="G24" s="28">
        <v>0</v>
      </c>
      <c r="H24" s="28">
        <v>26</v>
      </c>
      <c r="I24" s="28">
        <v>0</v>
      </c>
      <c r="J24" s="32">
        <v>0</v>
      </c>
      <c r="K24" s="32">
        <v>0</v>
      </c>
      <c r="L24" s="28">
        <v>0</v>
      </c>
      <c r="M24" s="28">
        <v>38</v>
      </c>
      <c r="N24" s="27" t="s">
        <v>24</v>
      </c>
      <c r="O24" s="29">
        <v>0.01</v>
      </c>
      <c r="P24" s="17">
        <v>0</v>
      </c>
      <c r="Q24" s="29">
        <v>0</v>
      </c>
      <c r="R24" s="30">
        <v>0</v>
      </c>
      <c r="S24" s="29">
        <v>0</v>
      </c>
      <c r="T24" s="28">
        <v>0</v>
      </c>
      <c r="U24" s="27" t="s">
        <v>32</v>
      </c>
      <c r="V24" s="27" t="s">
        <v>33</v>
      </c>
    </row>
    <row r="25" spans="1:22" x14ac:dyDescent="0.25">
      <c r="A25" s="27" t="s">
        <v>21</v>
      </c>
      <c r="B25" s="27" t="s">
        <v>22</v>
      </c>
      <c r="C25" s="27" t="s">
        <v>23</v>
      </c>
      <c r="D25" s="28">
        <v>51</v>
      </c>
      <c r="E25" s="28">
        <v>82</v>
      </c>
      <c r="F25" s="27" t="s">
        <v>35</v>
      </c>
      <c r="G25" s="28">
        <v>12</v>
      </c>
      <c r="H25" s="28">
        <v>0</v>
      </c>
      <c r="I25" s="28">
        <v>12</v>
      </c>
      <c r="J25" s="32">
        <v>9</v>
      </c>
      <c r="K25" s="32">
        <v>3</v>
      </c>
      <c r="L25" s="28">
        <v>10</v>
      </c>
      <c r="M25" s="28">
        <v>38</v>
      </c>
      <c r="N25" s="27" t="s">
        <v>24</v>
      </c>
      <c r="O25" s="29">
        <v>41.56</v>
      </c>
      <c r="P25" s="17">
        <f t="shared" si="0"/>
        <v>34.633333333333333</v>
      </c>
      <c r="Q25" s="29">
        <v>415.6</v>
      </c>
      <c r="R25" s="30">
        <v>0.1961</v>
      </c>
      <c r="S25" s="29">
        <v>8.15</v>
      </c>
      <c r="T25" s="28">
        <v>0</v>
      </c>
      <c r="U25" s="27" t="s">
        <v>32</v>
      </c>
      <c r="V25" s="27" t="s">
        <v>33</v>
      </c>
    </row>
    <row r="26" spans="1:22" x14ac:dyDescent="0.25">
      <c r="A26" s="27" t="s">
        <v>21</v>
      </c>
      <c r="B26" s="27" t="s">
        <v>22</v>
      </c>
      <c r="C26" s="27" t="s">
        <v>23</v>
      </c>
      <c r="D26" s="28">
        <v>51</v>
      </c>
      <c r="E26" s="28">
        <v>82</v>
      </c>
      <c r="F26" s="27" t="s">
        <v>34</v>
      </c>
      <c r="G26" s="28">
        <v>16</v>
      </c>
      <c r="H26" s="28">
        <v>5</v>
      </c>
      <c r="I26" s="28">
        <v>16</v>
      </c>
      <c r="J26" s="32">
        <v>16</v>
      </c>
      <c r="K26" s="32">
        <v>0</v>
      </c>
      <c r="L26" s="28">
        <v>14</v>
      </c>
      <c r="M26" s="28">
        <v>44</v>
      </c>
      <c r="N26" s="27" t="s">
        <v>24</v>
      </c>
      <c r="O26" s="29">
        <v>39.6</v>
      </c>
      <c r="P26" s="17">
        <f t="shared" si="0"/>
        <v>34.65</v>
      </c>
      <c r="Q26" s="29">
        <v>554.4</v>
      </c>
      <c r="R26" s="30">
        <v>0.27450000000000002</v>
      </c>
      <c r="S26" s="29">
        <v>10.87</v>
      </c>
      <c r="T26" s="28">
        <v>0</v>
      </c>
      <c r="U26" s="27" t="s">
        <v>32</v>
      </c>
      <c r="V26" s="27" t="s">
        <v>33</v>
      </c>
    </row>
    <row r="27" spans="1:22" x14ac:dyDescent="0.25">
      <c r="A27" s="27" t="s">
        <v>21</v>
      </c>
      <c r="B27" s="27" t="s">
        <v>22</v>
      </c>
      <c r="C27" s="27" t="s">
        <v>23</v>
      </c>
      <c r="D27" s="28">
        <v>51</v>
      </c>
      <c r="E27" s="28">
        <v>82</v>
      </c>
      <c r="F27" s="27" t="s">
        <v>31</v>
      </c>
      <c r="G27" s="28">
        <v>14</v>
      </c>
      <c r="H27" s="28">
        <v>5</v>
      </c>
      <c r="I27" s="28">
        <v>14</v>
      </c>
      <c r="J27" s="32">
        <v>14</v>
      </c>
      <c r="K27" s="32">
        <v>0</v>
      </c>
      <c r="L27" s="28">
        <v>12</v>
      </c>
      <c r="M27" s="28">
        <v>46</v>
      </c>
      <c r="N27" s="27" t="s">
        <v>24</v>
      </c>
      <c r="O27" s="29">
        <v>39.99</v>
      </c>
      <c r="P27" s="17">
        <f t="shared" si="0"/>
        <v>34.277142857142856</v>
      </c>
      <c r="Q27" s="29">
        <v>479.88</v>
      </c>
      <c r="R27" s="30">
        <v>0.23530000000000001</v>
      </c>
      <c r="S27" s="29">
        <v>9.41</v>
      </c>
      <c r="T27" s="28">
        <v>0</v>
      </c>
      <c r="U27" s="27" t="s">
        <v>32</v>
      </c>
      <c r="V27" s="27" t="s">
        <v>33</v>
      </c>
    </row>
    <row r="28" spans="1:22" x14ac:dyDescent="0.25">
      <c r="A28" s="27" t="s">
        <v>21</v>
      </c>
      <c r="B28" s="27" t="s">
        <v>22</v>
      </c>
      <c r="C28" s="27" t="s">
        <v>23</v>
      </c>
      <c r="D28" s="28">
        <v>51</v>
      </c>
      <c r="E28" s="28">
        <v>82</v>
      </c>
      <c r="F28" s="27" t="s">
        <v>30</v>
      </c>
      <c r="G28" s="28">
        <v>15</v>
      </c>
      <c r="H28" s="28">
        <v>4</v>
      </c>
      <c r="I28" s="28">
        <v>15</v>
      </c>
      <c r="J28" s="32">
        <v>15</v>
      </c>
      <c r="K28" s="32">
        <v>0</v>
      </c>
      <c r="L28" s="28">
        <v>11</v>
      </c>
      <c r="M28" s="28">
        <v>46</v>
      </c>
      <c r="N28" s="27" t="s">
        <v>24</v>
      </c>
      <c r="O28" s="29">
        <v>44.01</v>
      </c>
      <c r="P28" s="17">
        <f t="shared" si="0"/>
        <v>32.274000000000001</v>
      </c>
      <c r="Q28" s="29">
        <v>484.11</v>
      </c>
      <c r="R28" s="30">
        <v>0.2157</v>
      </c>
      <c r="S28" s="29">
        <v>9.49</v>
      </c>
      <c r="T28" s="28">
        <v>0</v>
      </c>
      <c r="U28" s="27" t="s">
        <v>25</v>
      </c>
      <c r="V28" s="27" t="s">
        <v>26</v>
      </c>
    </row>
    <row r="29" spans="1:22" x14ac:dyDescent="0.25">
      <c r="A29" s="27" t="s">
        <v>21</v>
      </c>
      <c r="B29" s="27" t="s">
        <v>22</v>
      </c>
      <c r="C29" s="27" t="s">
        <v>23</v>
      </c>
      <c r="D29" s="28">
        <v>51</v>
      </c>
      <c r="E29" s="28">
        <v>82</v>
      </c>
      <c r="F29" s="27" t="s">
        <v>29</v>
      </c>
      <c r="G29" s="28">
        <v>5</v>
      </c>
      <c r="H29" s="28">
        <v>11</v>
      </c>
      <c r="I29" s="28">
        <v>5</v>
      </c>
      <c r="J29" s="32">
        <v>5</v>
      </c>
      <c r="K29" s="32">
        <v>0</v>
      </c>
      <c r="L29" s="28">
        <v>4</v>
      </c>
      <c r="M29" s="28">
        <v>43</v>
      </c>
      <c r="N29" s="27" t="s">
        <v>24</v>
      </c>
      <c r="O29" s="29">
        <v>40.92</v>
      </c>
      <c r="P29" s="17">
        <f t="shared" si="0"/>
        <v>32.736000000000004</v>
      </c>
      <c r="Q29" s="29">
        <v>163.68</v>
      </c>
      <c r="R29" s="30">
        <v>7.8399999999999997E-2</v>
      </c>
      <c r="S29" s="29">
        <v>3.21</v>
      </c>
      <c r="T29" s="28">
        <v>0</v>
      </c>
      <c r="U29" s="27" t="s">
        <v>25</v>
      </c>
      <c r="V29" s="27" t="s">
        <v>26</v>
      </c>
    </row>
    <row r="30" spans="1:22" x14ac:dyDescent="0.25">
      <c r="A30" s="27" t="s">
        <v>21</v>
      </c>
      <c r="B30" s="27" t="s">
        <v>22</v>
      </c>
      <c r="C30" s="27" t="s">
        <v>23</v>
      </c>
      <c r="D30" s="28">
        <v>51</v>
      </c>
      <c r="E30" s="28">
        <v>82</v>
      </c>
      <c r="F30" s="27" t="s">
        <v>28</v>
      </c>
      <c r="G30" s="28">
        <v>8</v>
      </c>
      <c r="H30" s="28">
        <v>3</v>
      </c>
      <c r="I30" s="28">
        <v>8</v>
      </c>
      <c r="J30" s="32">
        <v>8</v>
      </c>
      <c r="K30" s="32">
        <v>0</v>
      </c>
      <c r="L30" s="28">
        <v>5</v>
      </c>
      <c r="M30" s="28">
        <v>43</v>
      </c>
      <c r="N30" s="27" t="s">
        <v>24</v>
      </c>
      <c r="O30" s="29">
        <v>41.14</v>
      </c>
      <c r="P30" s="17">
        <f t="shared" si="0"/>
        <v>25.712499999999999</v>
      </c>
      <c r="Q30" s="29">
        <v>205.7</v>
      </c>
      <c r="R30" s="30">
        <v>9.8000000000000004E-2</v>
      </c>
      <c r="S30" s="29">
        <v>4.03</v>
      </c>
      <c r="T30" s="28">
        <v>0</v>
      </c>
      <c r="U30" s="27" t="s">
        <v>25</v>
      </c>
      <c r="V30" s="27" t="s">
        <v>26</v>
      </c>
    </row>
    <row r="31" spans="1:22" x14ac:dyDescent="0.25">
      <c r="A31" s="27" t="s">
        <v>21</v>
      </c>
      <c r="B31" s="27" t="s">
        <v>22</v>
      </c>
      <c r="C31" s="27" t="s">
        <v>23</v>
      </c>
      <c r="D31" s="28">
        <v>51</v>
      </c>
      <c r="E31" s="28">
        <v>82</v>
      </c>
      <c r="F31" s="27" t="s">
        <v>27</v>
      </c>
      <c r="G31" s="28">
        <v>4</v>
      </c>
      <c r="H31" s="28">
        <v>8</v>
      </c>
      <c r="I31" s="28">
        <v>4</v>
      </c>
      <c r="J31" s="32">
        <v>4</v>
      </c>
      <c r="K31" s="32">
        <v>0</v>
      </c>
      <c r="L31" s="28">
        <v>4</v>
      </c>
      <c r="M31" s="28">
        <v>43</v>
      </c>
      <c r="N31" s="27" t="s">
        <v>24</v>
      </c>
      <c r="O31" s="29">
        <v>38.74</v>
      </c>
      <c r="P31" s="17">
        <f t="shared" si="0"/>
        <v>38.734999999999999</v>
      </c>
      <c r="Q31" s="29">
        <v>154.94</v>
      </c>
      <c r="R31" s="30">
        <v>7.8399999999999997E-2</v>
      </c>
      <c r="S31" s="29">
        <v>3.04</v>
      </c>
      <c r="T31" s="28">
        <v>0</v>
      </c>
      <c r="U31" s="27" t="s">
        <v>25</v>
      </c>
      <c r="V31" s="27" t="s">
        <v>26</v>
      </c>
    </row>
    <row r="32" spans="1:22" x14ac:dyDescent="0.25">
      <c r="A32" s="2" t="s">
        <v>91</v>
      </c>
      <c r="B32" s="3"/>
      <c r="C32" s="3"/>
      <c r="D32" s="4">
        <f>SUM(D2:D31)</f>
        <v>1530</v>
      </c>
      <c r="E32" s="3"/>
      <c r="F32" s="3"/>
      <c r="G32" s="4">
        <f>SUM(G2:G31)</f>
        <v>459</v>
      </c>
      <c r="H32" s="3"/>
      <c r="I32" s="4">
        <f>SUM(I2:I31)</f>
        <v>475</v>
      </c>
      <c r="J32" s="4">
        <f>SUM(J2:J31)</f>
        <v>451</v>
      </c>
      <c r="K32" s="4">
        <f>SUM(K2:K31)</f>
        <v>8</v>
      </c>
      <c r="L32" s="4">
        <f>SUM(L2:L31)</f>
        <v>353</v>
      </c>
      <c r="M32" s="4">
        <f>SUM(M2:M31)</f>
        <v>1219</v>
      </c>
      <c r="N32" s="3" t="str">
        <f>N31</f>
        <v>Por habitación</v>
      </c>
      <c r="O32" s="5">
        <f>Q32/L32</f>
        <v>44.577252124645902</v>
      </c>
      <c r="P32" s="5">
        <f>+Q32/I32</f>
        <v>33.127936842105271</v>
      </c>
      <c r="Q32" s="5">
        <f>SUM(Q2:Q31)</f>
        <v>15735.770000000004</v>
      </c>
      <c r="R32" s="6">
        <f>L32/M32</f>
        <v>0.28958162428219852</v>
      </c>
      <c r="S32" s="5">
        <f>Q32/M32</f>
        <v>12.908753076292045</v>
      </c>
      <c r="T32" s="3"/>
      <c r="U32" s="3"/>
      <c r="V32" s="3"/>
    </row>
    <row r="33" spans="6:11" x14ac:dyDescent="0.25">
      <c r="J33" s="33"/>
      <c r="K33" s="33"/>
    </row>
    <row r="34" spans="6:11" x14ac:dyDescent="0.25">
      <c r="F34" t="s">
        <v>221</v>
      </c>
      <c r="G34">
        <f>I32/G32</f>
        <v>1.0348583877995643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 x14ac:dyDescent="0.25"/>
  <cols>
    <col min="10" max="11" width="11.42578125" style="33"/>
    <col min="16" max="16" width="11.5703125" style="16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4" t="s">
        <v>124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123</v>
      </c>
      <c r="G2" s="11">
        <v>13</v>
      </c>
      <c r="H2" s="11">
        <v>1</v>
      </c>
      <c r="I2" s="11">
        <v>13</v>
      </c>
      <c r="J2" s="11">
        <v>13</v>
      </c>
      <c r="K2" s="11">
        <v>0</v>
      </c>
      <c r="L2" s="11">
        <v>10</v>
      </c>
      <c r="M2" s="11">
        <v>41</v>
      </c>
      <c r="N2" s="10" t="s">
        <v>24</v>
      </c>
      <c r="O2" s="13">
        <v>39.159999999999997</v>
      </c>
      <c r="P2" s="15">
        <f t="shared" ref="P2:P32" si="0">Q2/I2</f>
        <v>30.123076923076926</v>
      </c>
      <c r="Q2" s="13">
        <v>391.6</v>
      </c>
      <c r="R2" s="12">
        <v>0.1961</v>
      </c>
      <c r="S2" s="13">
        <v>7.68</v>
      </c>
      <c r="T2" s="11">
        <v>0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122</v>
      </c>
      <c r="G3" s="11">
        <v>12</v>
      </c>
      <c r="H3" s="11">
        <v>7</v>
      </c>
      <c r="I3" s="11">
        <v>12</v>
      </c>
      <c r="J3" s="11">
        <v>11</v>
      </c>
      <c r="K3" s="11">
        <v>1</v>
      </c>
      <c r="L3" s="11">
        <v>11</v>
      </c>
      <c r="M3" s="11">
        <v>43</v>
      </c>
      <c r="N3" s="10" t="s">
        <v>24</v>
      </c>
      <c r="O3" s="13">
        <v>41.88</v>
      </c>
      <c r="P3" s="15">
        <f t="shared" si="0"/>
        <v>38.391666666666666</v>
      </c>
      <c r="Q3" s="13">
        <v>460.7</v>
      </c>
      <c r="R3" s="12">
        <v>0.2157</v>
      </c>
      <c r="S3" s="13">
        <v>9.0299999999999994</v>
      </c>
      <c r="T3" s="11">
        <v>0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121</v>
      </c>
      <c r="G4" s="11">
        <v>14</v>
      </c>
      <c r="H4" s="11">
        <v>8</v>
      </c>
      <c r="I4" s="11">
        <v>14</v>
      </c>
      <c r="J4" s="11">
        <v>14</v>
      </c>
      <c r="K4" s="11">
        <v>0</v>
      </c>
      <c r="L4" s="11">
        <v>13</v>
      </c>
      <c r="M4" s="11">
        <v>40</v>
      </c>
      <c r="N4" s="10" t="s">
        <v>24</v>
      </c>
      <c r="O4" s="13">
        <v>45.21</v>
      </c>
      <c r="P4" s="15">
        <f t="shared" si="0"/>
        <v>41.980714285714285</v>
      </c>
      <c r="Q4" s="13">
        <v>587.73</v>
      </c>
      <c r="R4" s="12">
        <v>0.25490000000000002</v>
      </c>
      <c r="S4" s="13">
        <v>11.52</v>
      </c>
      <c r="T4" s="11">
        <v>0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120</v>
      </c>
      <c r="G5" s="11">
        <v>14</v>
      </c>
      <c r="H5" s="11">
        <v>6</v>
      </c>
      <c r="I5" s="11">
        <v>14</v>
      </c>
      <c r="J5" s="11">
        <v>14</v>
      </c>
      <c r="K5" s="11">
        <v>0</v>
      </c>
      <c r="L5" s="11">
        <v>12</v>
      </c>
      <c r="M5" s="11">
        <v>41</v>
      </c>
      <c r="N5" s="10" t="s">
        <v>24</v>
      </c>
      <c r="O5" s="13">
        <v>50.14</v>
      </c>
      <c r="P5" s="15">
        <f t="shared" si="0"/>
        <v>42.977142857142852</v>
      </c>
      <c r="Q5" s="13">
        <v>601.67999999999995</v>
      </c>
      <c r="R5" s="12">
        <v>0.23530000000000001</v>
      </c>
      <c r="S5" s="13">
        <v>11.8</v>
      </c>
      <c r="T5" s="11">
        <v>0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119</v>
      </c>
      <c r="G6" s="11">
        <v>24</v>
      </c>
      <c r="H6" s="11">
        <v>13</v>
      </c>
      <c r="I6" s="11">
        <v>24</v>
      </c>
      <c r="J6" s="11">
        <v>24</v>
      </c>
      <c r="K6" s="11">
        <v>0</v>
      </c>
      <c r="L6" s="11">
        <v>12</v>
      </c>
      <c r="M6" s="11">
        <v>41</v>
      </c>
      <c r="N6" s="10" t="s">
        <v>24</v>
      </c>
      <c r="O6" s="13">
        <v>55.82</v>
      </c>
      <c r="P6" s="15">
        <f t="shared" si="0"/>
        <v>27.910416666666666</v>
      </c>
      <c r="Q6" s="13">
        <v>669.85</v>
      </c>
      <c r="R6" s="12">
        <v>0.23530000000000001</v>
      </c>
      <c r="S6" s="13">
        <v>13.13</v>
      </c>
      <c r="T6" s="11">
        <v>8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118</v>
      </c>
      <c r="G7" s="11">
        <v>29</v>
      </c>
      <c r="H7" s="11">
        <v>13</v>
      </c>
      <c r="I7" s="11">
        <v>29</v>
      </c>
      <c r="J7" s="11">
        <v>29</v>
      </c>
      <c r="K7" s="11">
        <v>0</v>
      </c>
      <c r="L7" s="11">
        <v>13</v>
      </c>
      <c r="M7" s="11">
        <v>42</v>
      </c>
      <c r="N7" s="10" t="s">
        <v>24</v>
      </c>
      <c r="O7" s="13">
        <v>56.4</v>
      </c>
      <c r="P7" s="15">
        <f t="shared" si="0"/>
        <v>25.282758620689656</v>
      </c>
      <c r="Q7" s="13">
        <v>733.2</v>
      </c>
      <c r="R7" s="12">
        <v>0.25490000000000002</v>
      </c>
      <c r="S7" s="13">
        <v>14.38</v>
      </c>
      <c r="T7" s="11">
        <v>8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117</v>
      </c>
      <c r="G8" s="11">
        <v>10</v>
      </c>
      <c r="H8" s="11">
        <v>25</v>
      </c>
      <c r="I8" s="11">
        <v>10</v>
      </c>
      <c r="J8" s="11">
        <v>10</v>
      </c>
      <c r="K8" s="11">
        <v>0</v>
      </c>
      <c r="L8" s="11">
        <v>6</v>
      </c>
      <c r="M8" s="11">
        <v>41</v>
      </c>
      <c r="N8" s="10" t="s">
        <v>24</v>
      </c>
      <c r="O8" s="13">
        <v>49.16</v>
      </c>
      <c r="P8" s="15">
        <f t="shared" si="0"/>
        <v>29.495999999999999</v>
      </c>
      <c r="Q8" s="13">
        <v>294.95999999999998</v>
      </c>
      <c r="R8" s="12">
        <v>0.1176</v>
      </c>
      <c r="S8" s="13">
        <v>5.78</v>
      </c>
      <c r="T8" s="11">
        <v>8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116</v>
      </c>
      <c r="G9" s="11">
        <v>24</v>
      </c>
      <c r="H9" s="11">
        <v>3</v>
      </c>
      <c r="I9" s="11">
        <v>21</v>
      </c>
      <c r="J9" s="11">
        <v>21</v>
      </c>
      <c r="K9" s="11">
        <v>3</v>
      </c>
      <c r="L9" s="11">
        <v>18</v>
      </c>
      <c r="M9" s="11">
        <v>41</v>
      </c>
      <c r="N9" s="10" t="s">
        <v>24</v>
      </c>
      <c r="O9" s="13">
        <v>43.77</v>
      </c>
      <c r="P9" s="15">
        <f t="shared" si="0"/>
        <v>37.517142857142858</v>
      </c>
      <c r="Q9" s="13">
        <v>787.86</v>
      </c>
      <c r="R9" s="12">
        <v>0.35289999999999999</v>
      </c>
      <c r="S9" s="13">
        <v>15.45</v>
      </c>
      <c r="T9" s="11">
        <v>8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115</v>
      </c>
      <c r="G10" s="11">
        <v>24</v>
      </c>
      <c r="H10" s="11">
        <v>6</v>
      </c>
      <c r="I10" s="11">
        <v>24</v>
      </c>
      <c r="J10" s="11">
        <v>24</v>
      </c>
      <c r="K10" s="11">
        <v>3</v>
      </c>
      <c r="L10" s="11">
        <v>22</v>
      </c>
      <c r="M10" s="11">
        <v>43</v>
      </c>
      <c r="N10" s="10" t="s">
        <v>24</v>
      </c>
      <c r="O10" s="13">
        <v>42.4</v>
      </c>
      <c r="P10" s="15">
        <f t="shared" si="0"/>
        <v>38.866666666666667</v>
      </c>
      <c r="Q10" s="13">
        <v>932.8</v>
      </c>
      <c r="R10" s="12">
        <v>0.43140000000000001</v>
      </c>
      <c r="S10" s="13">
        <v>18.29</v>
      </c>
      <c r="T10" s="11">
        <v>10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114</v>
      </c>
      <c r="G11" s="11">
        <v>37</v>
      </c>
      <c r="H11" s="11">
        <v>7</v>
      </c>
      <c r="I11" s="11">
        <v>37</v>
      </c>
      <c r="J11" s="11">
        <v>37</v>
      </c>
      <c r="K11" s="11">
        <v>3</v>
      </c>
      <c r="L11" s="11">
        <v>32</v>
      </c>
      <c r="M11" s="11">
        <v>45</v>
      </c>
      <c r="N11" s="10" t="s">
        <v>24</v>
      </c>
      <c r="O11" s="13">
        <v>43.44</v>
      </c>
      <c r="P11" s="15">
        <f t="shared" si="0"/>
        <v>37.56972972972973</v>
      </c>
      <c r="Q11" s="13">
        <v>1390.08</v>
      </c>
      <c r="R11" s="12">
        <v>0.62749999999999995</v>
      </c>
      <c r="S11" s="13">
        <v>27.26</v>
      </c>
      <c r="T11" s="11">
        <v>10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113</v>
      </c>
      <c r="G12" s="11">
        <v>35</v>
      </c>
      <c r="H12" s="11">
        <v>19</v>
      </c>
      <c r="I12" s="11">
        <v>35</v>
      </c>
      <c r="J12" s="11">
        <v>35</v>
      </c>
      <c r="K12" s="11">
        <v>3</v>
      </c>
      <c r="L12" s="11">
        <v>30</v>
      </c>
      <c r="M12" s="11">
        <v>43</v>
      </c>
      <c r="N12" s="10" t="s">
        <v>24</v>
      </c>
      <c r="O12" s="13">
        <v>42.86</v>
      </c>
      <c r="P12" s="15">
        <f t="shared" si="0"/>
        <v>36.737142857142857</v>
      </c>
      <c r="Q12" s="13">
        <v>1285.8</v>
      </c>
      <c r="R12" s="12">
        <v>0.58819999999999995</v>
      </c>
      <c r="S12" s="13">
        <v>25.21</v>
      </c>
      <c r="T12" s="11">
        <v>10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112</v>
      </c>
      <c r="G13" s="11">
        <v>16</v>
      </c>
      <c r="H13" s="11">
        <v>29</v>
      </c>
      <c r="I13" s="11">
        <v>16</v>
      </c>
      <c r="J13" s="11">
        <v>16</v>
      </c>
      <c r="K13" s="11">
        <v>0</v>
      </c>
      <c r="L13" s="11">
        <v>11</v>
      </c>
      <c r="M13" s="11">
        <v>43</v>
      </c>
      <c r="N13" s="10" t="s">
        <v>24</v>
      </c>
      <c r="O13" s="13">
        <v>44.28</v>
      </c>
      <c r="P13" s="15">
        <f t="shared" si="0"/>
        <v>30.442499999999999</v>
      </c>
      <c r="Q13" s="13">
        <v>487.08</v>
      </c>
      <c r="R13" s="12">
        <v>0.2157</v>
      </c>
      <c r="S13" s="13">
        <v>9.5500000000000007</v>
      </c>
      <c r="T13" s="11">
        <v>10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111</v>
      </c>
      <c r="G14" s="11">
        <v>31</v>
      </c>
      <c r="H14" s="11">
        <v>8</v>
      </c>
      <c r="I14" s="11">
        <v>31</v>
      </c>
      <c r="J14" s="11">
        <v>31</v>
      </c>
      <c r="K14" s="11">
        <v>0</v>
      </c>
      <c r="L14" s="11">
        <v>15</v>
      </c>
      <c r="M14" s="11">
        <v>44</v>
      </c>
      <c r="N14" s="10" t="s">
        <v>24</v>
      </c>
      <c r="O14" s="13">
        <v>52.67</v>
      </c>
      <c r="P14" s="15">
        <f t="shared" si="0"/>
        <v>25.485483870967741</v>
      </c>
      <c r="Q14" s="13">
        <v>790.05</v>
      </c>
      <c r="R14" s="12">
        <v>0.29409999999999997</v>
      </c>
      <c r="S14" s="13">
        <v>15.49</v>
      </c>
      <c r="T14" s="11">
        <v>10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110</v>
      </c>
      <c r="G15" s="11">
        <v>5</v>
      </c>
      <c r="H15" s="11">
        <v>28</v>
      </c>
      <c r="I15" s="11">
        <v>5</v>
      </c>
      <c r="J15" s="11">
        <v>5</v>
      </c>
      <c r="K15" s="11">
        <v>0</v>
      </c>
      <c r="L15" s="11">
        <v>3</v>
      </c>
      <c r="M15" s="11">
        <v>44</v>
      </c>
      <c r="N15" s="10" t="s">
        <v>24</v>
      </c>
      <c r="O15" s="13">
        <v>45.33</v>
      </c>
      <c r="P15" s="15">
        <f t="shared" si="0"/>
        <v>27.198</v>
      </c>
      <c r="Q15" s="13">
        <v>135.99</v>
      </c>
      <c r="R15" s="12">
        <v>5.8799999999999998E-2</v>
      </c>
      <c r="S15" s="13">
        <v>2.67</v>
      </c>
      <c r="T15" s="11">
        <v>10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109</v>
      </c>
      <c r="G16" s="11">
        <v>18</v>
      </c>
      <c r="H16" s="11">
        <v>4</v>
      </c>
      <c r="I16" s="11">
        <v>18</v>
      </c>
      <c r="J16" s="11">
        <v>18</v>
      </c>
      <c r="K16" s="11">
        <v>0</v>
      </c>
      <c r="L16" s="11">
        <v>13</v>
      </c>
      <c r="M16" s="11">
        <v>44</v>
      </c>
      <c r="N16" s="10" t="s">
        <v>24</v>
      </c>
      <c r="O16" s="13">
        <v>46.92</v>
      </c>
      <c r="P16" s="15">
        <f t="shared" si="0"/>
        <v>33.88666666666667</v>
      </c>
      <c r="Q16" s="13">
        <v>609.96</v>
      </c>
      <c r="R16" s="12">
        <v>0.25490000000000002</v>
      </c>
      <c r="S16" s="13">
        <v>11.96</v>
      </c>
      <c r="T16" s="11">
        <v>10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108</v>
      </c>
      <c r="G17" s="11">
        <v>27</v>
      </c>
      <c r="H17" s="11">
        <v>10</v>
      </c>
      <c r="I17" s="11">
        <v>27</v>
      </c>
      <c r="J17" s="11">
        <v>27</v>
      </c>
      <c r="K17" s="11">
        <v>0</v>
      </c>
      <c r="L17" s="11">
        <v>20</v>
      </c>
      <c r="M17" s="11">
        <v>44</v>
      </c>
      <c r="N17" s="10" t="s">
        <v>24</v>
      </c>
      <c r="O17" s="13">
        <v>45.65</v>
      </c>
      <c r="P17" s="15">
        <f t="shared" si="0"/>
        <v>33.814814814814817</v>
      </c>
      <c r="Q17" s="13">
        <v>913</v>
      </c>
      <c r="R17" s="12">
        <v>0.39219999999999999</v>
      </c>
      <c r="S17" s="13">
        <v>17.899999999999999</v>
      </c>
      <c r="T17" s="11">
        <v>10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107</v>
      </c>
      <c r="G18" s="11">
        <v>35</v>
      </c>
      <c r="H18" s="11">
        <v>11</v>
      </c>
      <c r="I18" s="11">
        <v>35</v>
      </c>
      <c r="J18" s="11">
        <v>35</v>
      </c>
      <c r="K18" s="11">
        <v>0</v>
      </c>
      <c r="L18" s="11">
        <v>24</v>
      </c>
      <c r="M18" s="11">
        <v>43</v>
      </c>
      <c r="N18" s="10" t="s">
        <v>24</v>
      </c>
      <c r="O18" s="13">
        <v>47.67</v>
      </c>
      <c r="P18" s="15">
        <f t="shared" si="0"/>
        <v>32.687999999999995</v>
      </c>
      <c r="Q18" s="13">
        <v>1144.08</v>
      </c>
      <c r="R18" s="12">
        <v>0.47060000000000002</v>
      </c>
      <c r="S18" s="13">
        <v>22.43</v>
      </c>
      <c r="T18" s="11">
        <v>10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106</v>
      </c>
      <c r="G19" s="11">
        <v>38</v>
      </c>
      <c r="H19" s="11">
        <v>19</v>
      </c>
      <c r="I19" s="11">
        <v>38</v>
      </c>
      <c r="J19" s="11">
        <v>38</v>
      </c>
      <c r="K19" s="11">
        <v>0</v>
      </c>
      <c r="L19" s="11">
        <v>28</v>
      </c>
      <c r="M19" s="11">
        <v>43</v>
      </c>
      <c r="N19" s="10" t="s">
        <v>24</v>
      </c>
      <c r="O19" s="13">
        <v>46.5</v>
      </c>
      <c r="P19" s="15">
        <f t="shared" si="0"/>
        <v>34.263157894736842</v>
      </c>
      <c r="Q19" s="13">
        <v>1302</v>
      </c>
      <c r="R19" s="12">
        <v>0.54900000000000004</v>
      </c>
      <c r="S19" s="13">
        <v>25.53</v>
      </c>
      <c r="T19" s="11">
        <v>10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105</v>
      </c>
      <c r="G20" s="11">
        <v>28</v>
      </c>
      <c r="H20" s="11">
        <v>28</v>
      </c>
      <c r="I20" s="11">
        <v>28</v>
      </c>
      <c r="J20" s="11">
        <v>28</v>
      </c>
      <c r="K20" s="11">
        <v>0</v>
      </c>
      <c r="L20" s="11">
        <v>14</v>
      </c>
      <c r="M20" s="11">
        <v>44</v>
      </c>
      <c r="N20" s="10" t="s">
        <v>24</v>
      </c>
      <c r="O20" s="13">
        <v>56.86</v>
      </c>
      <c r="P20" s="15">
        <f t="shared" si="0"/>
        <v>28.43</v>
      </c>
      <c r="Q20" s="13">
        <v>796.04</v>
      </c>
      <c r="R20" s="12">
        <v>0.27450000000000002</v>
      </c>
      <c r="S20" s="13">
        <v>15.61</v>
      </c>
      <c r="T20" s="11">
        <v>10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104</v>
      </c>
      <c r="G21" s="11">
        <v>29</v>
      </c>
      <c r="H21" s="11">
        <v>18</v>
      </c>
      <c r="I21" s="11">
        <v>29</v>
      </c>
      <c r="J21" s="11">
        <v>29</v>
      </c>
      <c r="K21" s="11">
        <v>0</v>
      </c>
      <c r="L21" s="11">
        <v>15</v>
      </c>
      <c r="M21" s="11">
        <v>44</v>
      </c>
      <c r="N21" s="10" t="s">
        <v>24</v>
      </c>
      <c r="O21" s="13">
        <v>49.47</v>
      </c>
      <c r="P21" s="15">
        <f t="shared" si="0"/>
        <v>25.587931034482757</v>
      </c>
      <c r="Q21" s="13">
        <v>742.05</v>
      </c>
      <c r="R21" s="12">
        <v>0.29409999999999997</v>
      </c>
      <c r="S21" s="13">
        <v>14.55</v>
      </c>
      <c r="T21" s="11">
        <v>10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103</v>
      </c>
      <c r="G22" s="11">
        <v>16</v>
      </c>
      <c r="H22" s="11">
        <v>29</v>
      </c>
      <c r="I22" s="11">
        <v>16</v>
      </c>
      <c r="J22" s="11">
        <v>16</v>
      </c>
      <c r="K22" s="11">
        <v>0</v>
      </c>
      <c r="L22" s="11">
        <v>6</v>
      </c>
      <c r="M22" s="11">
        <v>44</v>
      </c>
      <c r="N22" s="10" t="s">
        <v>24</v>
      </c>
      <c r="O22" s="13">
        <v>55.17</v>
      </c>
      <c r="P22" s="15">
        <f t="shared" si="0"/>
        <v>20.688749999999999</v>
      </c>
      <c r="Q22" s="13">
        <v>331.02</v>
      </c>
      <c r="R22" s="12">
        <v>0.1176</v>
      </c>
      <c r="S22" s="13">
        <v>6.49</v>
      </c>
      <c r="T22" s="11">
        <v>10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102</v>
      </c>
      <c r="G23" s="11">
        <v>9</v>
      </c>
      <c r="H23" s="11">
        <v>8</v>
      </c>
      <c r="I23" s="11">
        <v>9</v>
      </c>
      <c r="J23" s="11">
        <v>9</v>
      </c>
      <c r="K23" s="11">
        <v>0</v>
      </c>
      <c r="L23" s="11">
        <v>8</v>
      </c>
      <c r="M23" s="11">
        <v>44</v>
      </c>
      <c r="N23" s="10" t="s">
        <v>24</v>
      </c>
      <c r="O23" s="13">
        <v>46</v>
      </c>
      <c r="P23" s="15">
        <f t="shared" si="0"/>
        <v>40.888888888888886</v>
      </c>
      <c r="Q23" s="13">
        <v>368</v>
      </c>
      <c r="R23" s="12">
        <v>0.15690000000000001</v>
      </c>
      <c r="S23" s="13">
        <v>7.22</v>
      </c>
      <c r="T23" s="11">
        <v>10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101</v>
      </c>
      <c r="G24" s="11">
        <v>27</v>
      </c>
      <c r="H24" s="11">
        <v>4</v>
      </c>
      <c r="I24" s="11">
        <v>27</v>
      </c>
      <c r="J24" s="11">
        <v>27</v>
      </c>
      <c r="K24" s="11">
        <v>4</v>
      </c>
      <c r="L24" s="11">
        <v>24</v>
      </c>
      <c r="M24" s="11">
        <v>44</v>
      </c>
      <c r="N24" s="10" t="s">
        <v>24</v>
      </c>
      <c r="O24" s="13">
        <v>39.67</v>
      </c>
      <c r="P24" s="15">
        <f t="shared" si="0"/>
        <v>35.262222222222221</v>
      </c>
      <c r="Q24" s="13">
        <v>952.08</v>
      </c>
      <c r="R24" s="12">
        <v>0.47060000000000002</v>
      </c>
      <c r="S24" s="13">
        <v>18.670000000000002</v>
      </c>
      <c r="T24" s="11">
        <v>10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100</v>
      </c>
      <c r="G25" s="11">
        <v>26</v>
      </c>
      <c r="H25" s="11">
        <v>9</v>
      </c>
      <c r="I25" s="11">
        <v>26</v>
      </c>
      <c r="J25" s="11">
        <v>26</v>
      </c>
      <c r="K25" s="11">
        <v>4</v>
      </c>
      <c r="L25" s="11">
        <v>24</v>
      </c>
      <c r="M25" s="11">
        <v>44</v>
      </c>
      <c r="N25" s="10" t="s">
        <v>24</v>
      </c>
      <c r="O25" s="13">
        <v>39.18</v>
      </c>
      <c r="P25" s="15">
        <f t="shared" si="0"/>
        <v>36.166153846153847</v>
      </c>
      <c r="Q25" s="13">
        <v>940.32</v>
      </c>
      <c r="R25" s="12">
        <v>0.47060000000000002</v>
      </c>
      <c r="S25" s="13">
        <v>18.440000000000001</v>
      </c>
      <c r="T25" s="11">
        <v>10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99</v>
      </c>
      <c r="G26" s="11">
        <v>21</v>
      </c>
      <c r="H26" s="11">
        <v>17</v>
      </c>
      <c r="I26" s="11">
        <v>21</v>
      </c>
      <c r="J26" s="11">
        <v>21</v>
      </c>
      <c r="K26" s="11">
        <v>0</v>
      </c>
      <c r="L26" s="11">
        <v>15</v>
      </c>
      <c r="M26" s="11">
        <v>44</v>
      </c>
      <c r="N26" s="10" t="s">
        <v>24</v>
      </c>
      <c r="O26" s="13">
        <v>40.93</v>
      </c>
      <c r="P26" s="15">
        <f t="shared" si="0"/>
        <v>29.235714285714288</v>
      </c>
      <c r="Q26" s="13">
        <v>613.95000000000005</v>
      </c>
      <c r="R26" s="12">
        <v>0.29409999999999997</v>
      </c>
      <c r="S26" s="13">
        <v>12.04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98</v>
      </c>
      <c r="G27" s="11">
        <v>45</v>
      </c>
      <c r="H27" s="11">
        <v>11</v>
      </c>
      <c r="I27" s="11">
        <v>45</v>
      </c>
      <c r="J27" s="11">
        <v>45</v>
      </c>
      <c r="K27" s="11">
        <v>0</v>
      </c>
      <c r="L27" s="11">
        <v>20</v>
      </c>
      <c r="M27" s="11">
        <v>44</v>
      </c>
      <c r="N27" s="10" t="s">
        <v>24</v>
      </c>
      <c r="O27" s="13">
        <v>54.2</v>
      </c>
      <c r="P27" s="15">
        <f t="shared" si="0"/>
        <v>24.088888888888889</v>
      </c>
      <c r="Q27" s="13">
        <v>1084</v>
      </c>
      <c r="R27" s="12">
        <v>0.39219999999999999</v>
      </c>
      <c r="S27" s="13">
        <v>21.25</v>
      </c>
      <c r="T27" s="11">
        <v>10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51</v>
      </c>
      <c r="E28" s="11">
        <v>82</v>
      </c>
      <c r="F28" s="10" t="s">
        <v>97</v>
      </c>
      <c r="G28" s="11">
        <v>80</v>
      </c>
      <c r="H28" s="11">
        <v>7</v>
      </c>
      <c r="I28" s="11">
        <v>80</v>
      </c>
      <c r="J28" s="11">
        <v>80</v>
      </c>
      <c r="K28" s="11">
        <v>0</v>
      </c>
      <c r="L28" s="11">
        <v>37</v>
      </c>
      <c r="M28" s="11">
        <v>48</v>
      </c>
      <c r="N28" s="10" t="s">
        <v>24</v>
      </c>
      <c r="O28" s="13">
        <v>54.48</v>
      </c>
      <c r="P28" s="15">
        <f t="shared" si="0"/>
        <v>25.196999999999999</v>
      </c>
      <c r="Q28" s="13">
        <v>2015.76</v>
      </c>
      <c r="R28" s="12">
        <v>0.72550000000000003</v>
      </c>
      <c r="S28" s="13">
        <v>39.520000000000003</v>
      </c>
      <c r="T28" s="11">
        <v>10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10" t="s">
        <v>96</v>
      </c>
      <c r="G29" s="11">
        <v>31</v>
      </c>
      <c r="H29" s="11">
        <v>58</v>
      </c>
      <c r="I29" s="11">
        <v>31</v>
      </c>
      <c r="J29" s="11">
        <v>31</v>
      </c>
      <c r="K29" s="11">
        <v>0</v>
      </c>
      <c r="L29" s="11">
        <v>15</v>
      </c>
      <c r="M29" s="11">
        <v>48</v>
      </c>
      <c r="N29" s="10" t="s">
        <v>24</v>
      </c>
      <c r="O29" s="13">
        <v>62.8</v>
      </c>
      <c r="P29" s="15">
        <f t="shared" si="0"/>
        <v>30.387096774193548</v>
      </c>
      <c r="Q29" s="13">
        <v>942</v>
      </c>
      <c r="R29" s="12">
        <v>0.29409999999999997</v>
      </c>
      <c r="S29" s="13">
        <v>18.47</v>
      </c>
      <c r="T29" s="11">
        <v>10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10" t="s">
        <v>95</v>
      </c>
      <c r="G30" s="11">
        <v>39</v>
      </c>
      <c r="H30" s="11">
        <v>16</v>
      </c>
      <c r="I30" s="11">
        <v>39</v>
      </c>
      <c r="J30" s="11">
        <v>39</v>
      </c>
      <c r="K30" s="11">
        <v>0</v>
      </c>
      <c r="L30" s="11">
        <v>24</v>
      </c>
      <c r="M30" s="11">
        <v>48</v>
      </c>
      <c r="N30" s="10" t="s">
        <v>24</v>
      </c>
      <c r="O30" s="13">
        <v>53.67</v>
      </c>
      <c r="P30" s="15">
        <f t="shared" si="0"/>
        <v>33.025641025641029</v>
      </c>
      <c r="Q30" s="13">
        <v>1288</v>
      </c>
      <c r="R30" s="12">
        <v>0.47060000000000002</v>
      </c>
      <c r="S30" s="13">
        <v>25.25</v>
      </c>
      <c r="T30" s="11">
        <v>10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10" t="s">
        <v>94</v>
      </c>
      <c r="G31" s="11">
        <v>37</v>
      </c>
      <c r="H31" s="11">
        <v>19</v>
      </c>
      <c r="I31" s="11">
        <v>37</v>
      </c>
      <c r="J31" s="11">
        <v>37</v>
      </c>
      <c r="K31" s="11">
        <v>0</v>
      </c>
      <c r="L31" s="11">
        <v>26</v>
      </c>
      <c r="M31" s="11">
        <v>47</v>
      </c>
      <c r="N31" s="10" t="s">
        <v>24</v>
      </c>
      <c r="O31" s="13">
        <v>47.69</v>
      </c>
      <c r="P31" s="15">
        <f t="shared" si="0"/>
        <v>33.511891891891892</v>
      </c>
      <c r="Q31" s="13">
        <v>1239.94</v>
      </c>
      <c r="R31" s="12">
        <v>0.50980000000000003</v>
      </c>
      <c r="S31" s="13">
        <v>24.31</v>
      </c>
      <c r="T31" s="11">
        <v>10</v>
      </c>
      <c r="U31" s="10" t="s">
        <v>32</v>
      </c>
      <c r="V31" s="10" t="s">
        <v>33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51</v>
      </c>
      <c r="E32" s="11">
        <v>82</v>
      </c>
      <c r="F32" s="10" t="s">
        <v>93</v>
      </c>
      <c r="G32" s="11">
        <v>39</v>
      </c>
      <c r="H32" s="11">
        <v>13</v>
      </c>
      <c r="I32" s="11">
        <v>39</v>
      </c>
      <c r="J32" s="11">
        <v>39</v>
      </c>
      <c r="K32" s="11">
        <v>0</v>
      </c>
      <c r="L32" s="11">
        <v>26</v>
      </c>
      <c r="M32" s="11">
        <v>47</v>
      </c>
      <c r="N32" s="10" t="s">
        <v>24</v>
      </c>
      <c r="O32" s="13">
        <v>45.8</v>
      </c>
      <c r="P32" s="15">
        <f t="shared" si="0"/>
        <v>30.533333333333331</v>
      </c>
      <c r="Q32" s="13">
        <v>1190.8</v>
      </c>
      <c r="R32" s="12">
        <v>0.50980000000000003</v>
      </c>
      <c r="S32" s="13">
        <v>23.35</v>
      </c>
      <c r="T32" s="11">
        <v>10</v>
      </c>
      <c r="U32" s="10" t="s">
        <v>32</v>
      </c>
      <c r="V32" s="10" t="s">
        <v>33</v>
      </c>
    </row>
    <row r="33" spans="1:22" x14ac:dyDescent="0.25">
      <c r="A33" s="2" t="s">
        <v>91</v>
      </c>
      <c r="B33" s="3"/>
      <c r="C33" s="3"/>
      <c r="D33" s="4">
        <f>SUM(D2:D32)</f>
        <v>1581</v>
      </c>
      <c r="E33" s="3"/>
      <c r="F33" s="3"/>
      <c r="G33" s="4">
        <f>SUM(G2:G32)</f>
        <v>833</v>
      </c>
      <c r="H33" s="3"/>
      <c r="I33" s="4">
        <f>SUM(I2:I32)</f>
        <v>830</v>
      </c>
      <c r="J33" s="4">
        <f>SUM(J2:J32)</f>
        <v>829</v>
      </c>
      <c r="K33" s="4">
        <f>SUM(K2:K32)</f>
        <v>21</v>
      </c>
      <c r="L33" s="4">
        <f>SUM(L2:L32)</f>
        <v>547</v>
      </c>
      <c r="M33" s="4">
        <f>SUM(M2:M32)</f>
        <v>1356</v>
      </c>
      <c r="N33" s="3" t="str">
        <f>N32</f>
        <v>Por habitación</v>
      </c>
      <c r="O33" s="5">
        <f>Q33/L33</f>
        <v>47.572906764168188</v>
      </c>
      <c r="P33" s="17">
        <f>+Q33/I33</f>
        <v>31.35226506024096</v>
      </c>
      <c r="Q33" s="5">
        <f>SUM(Q2:Q32)</f>
        <v>26022.379999999997</v>
      </c>
      <c r="R33" s="6">
        <f>L33/M33</f>
        <v>0.40339233038348082</v>
      </c>
      <c r="S33" s="5">
        <f>Q33/M33</f>
        <v>19.190545722713864</v>
      </c>
      <c r="T33" s="3"/>
      <c r="U33" s="3"/>
      <c r="V33" s="3"/>
    </row>
    <row r="35" spans="1:22" x14ac:dyDescent="0.25">
      <c r="F35" t="s">
        <v>222</v>
      </c>
      <c r="G35">
        <f>I33/G33</f>
        <v>0.99639855942376954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R34" sqref="R34"/>
    </sheetView>
  </sheetViews>
  <sheetFormatPr baseColWidth="10" defaultRowHeight="15" x14ac:dyDescent="0.25"/>
  <cols>
    <col min="10" max="11" width="11.42578125" style="33"/>
    <col min="16" max="16" width="11.5703125" style="16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155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125</v>
      </c>
      <c r="G2" s="11">
        <v>47</v>
      </c>
      <c r="H2" s="11">
        <v>13</v>
      </c>
      <c r="I2" s="11">
        <v>47</v>
      </c>
      <c r="J2" s="11">
        <v>47</v>
      </c>
      <c r="K2" s="11">
        <v>0</v>
      </c>
      <c r="L2" s="11">
        <v>35</v>
      </c>
      <c r="M2" s="11">
        <v>47</v>
      </c>
      <c r="N2" s="10" t="s">
        <v>24</v>
      </c>
      <c r="O2" s="13">
        <v>44.6</v>
      </c>
      <c r="P2" s="15">
        <f>Q2/I2</f>
        <v>33.212765957446805</v>
      </c>
      <c r="Q2" s="13">
        <v>1561</v>
      </c>
      <c r="R2" s="12">
        <v>0.68630000000000002</v>
      </c>
      <c r="S2" s="13">
        <v>30.61</v>
      </c>
      <c r="T2" s="11">
        <v>10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126</v>
      </c>
      <c r="G3" s="11">
        <v>54</v>
      </c>
      <c r="H3" s="11">
        <v>27</v>
      </c>
      <c r="I3" s="11">
        <v>54</v>
      </c>
      <c r="J3" s="11">
        <v>54</v>
      </c>
      <c r="K3" s="11">
        <v>0</v>
      </c>
      <c r="L3" s="11">
        <v>37</v>
      </c>
      <c r="M3" s="11">
        <v>47</v>
      </c>
      <c r="N3" s="10" t="s">
        <v>24</v>
      </c>
      <c r="O3" s="13">
        <v>44.92</v>
      </c>
      <c r="P3" s="15">
        <f t="shared" ref="P3:P32" si="0">Q3/I3</f>
        <v>30.778518518518517</v>
      </c>
      <c r="Q3" s="13">
        <v>1662.04</v>
      </c>
      <c r="R3" s="12">
        <v>0.72550000000000003</v>
      </c>
      <c r="S3" s="13">
        <v>32.590000000000003</v>
      </c>
      <c r="T3" s="11">
        <v>10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127</v>
      </c>
      <c r="G4" s="11">
        <v>49</v>
      </c>
      <c r="H4" s="11">
        <v>23</v>
      </c>
      <c r="I4" s="11">
        <v>49</v>
      </c>
      <c r="J4" s="11">
        <v>49</v>
      </c>
      <c r="K4" s="11">
        <v>0</v>
      </c>
      <c r="L4" s="11">
        <v>27</v>
      </c>
      <c r="M4" s="11">
        <v>47</v>
      </c>
      <c r="N4" s="10" t="s">
        <v>24</v>
      </c>
      <c r="O4" s="13">
        <v>49.74</v>
      </c>
      <c r="P4" s="15">
        <f t="shared" si="0"/>
        <v>27.407755102040817</v>
      </c>
      <c r="Q4" s="13">
        <v>1342.98</v>
      </c>
      <c r="R4" s="12">
        <v>0.52939999999999998</v>
      </c>
      <c r="S4" s="13">
        <v>26.33</v>
      </c>
      <c r="T4" s="11">
        <v>10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128</v>
      </c>
      <c r="G5" s="11">
        <v>43</v>
      </c>
      <c r="H5" s="11">
        <v>37</v>
      </c>
      <c r="I5" s="11">
        <v>43</v>
      </c>
      <c r="J5" s="11">
        <v>43</v>
      </c>
      <c r="K5" s="11">
        <v>0</v>
      </c>
      <c r="L5" s="11">
        <v>21</v>
      </c>
      <c r="M5" s="11">
        <v>47</v>
      </c>
      <c r="N5" s="10" t="s">
        <v>24</v>
      </c>
      <c r="O5" s="13">
        <v>51.43</v>
      </c>
      <c r="P5" s="15">
        <f t="shared" si="0"/>
        <v>25.116976744186047</v>
      </c>
      <c r="Q5" s="13">
        <v>1080.03</v>
      </c>
      <c r="R5" s="12">
        <v>0.4118</v>
      </c>
      <c r="S5" s="13">
        <v>21.18</v>
      </c>
      <c r="T5" s="11">
        <v>10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129</v>
      </c>
      <c r="G6" s="11">
        <v>27</v>
      </c>
      <c r="H6" s="11">
        <v>28</v>
      </c>
      <c r="I6" s="11">
        <v>27</v>
      </c>
      <c r="J6" s="11">
        <v>27</v>
      </c>
      <c r="K6" s="11">
        <v>0</v>
      </c>
      <c r="L6" s="11">
        <v>13</v>
      </c>
      <c r="M6" s="11">
        <v>48</v>
      </c>
      <c r="N6" s="10" t="s">
        <v>24</v>
      </c>
      <c r="O6" s="13">
        <v>54.3</v>
      </c>
      <c r="P6" s="15">
        <f t="shared" si="0"/>
        <v>26.144444444444442</v>
      </c>
      <c r="Q6" s="13">
        <v>705.9</v>
      </c>
      <c r="R6" s="12">
        <v>0.25490000000000002</v>
      </c>
      <c r="S6" s="13">
        <v>13.84</v>
      </c>
      <c r="T6" s="11">
        <v>10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130</v>
      </c>
      <c r="G7" s="11">
        <v>32</v>
      </c>
      <c r="H7" s="11">
        <v>12</v>
      </c>
      <c r="I7" s="11">
        <v>32</v>
      </c>
      <c r="J7" s="11">
        <v>32</v>
      </c>
      <c r="K7" s="11">
        <v>0</v>
      </c>
      <c r="L7" s="11">
        <v>15</v>
      </c>
      <c r="M7" s="11">
        <v>46</v>
      </c>
      <c r="N7" s="10" t="s">
        <v>24</v>
      </c>
      <c r="O7" s="13">
        <v>55.27</v>
      </c>
      <c r="P7" s="15">
        <f t="shared" si="0"/>
        <v>25.907812499999999</v>
      </c>
      <c r="Q7" s="13">
        <v>829.05</v>
      </c>
      <c r="R7" s="12">
        <v>0.29409999999999997</v>
      </c>
      <c r="S7" s="13">
        <v>16.260000000000002</v>
      </c>
      <c r="T7" s="11">
        <v>10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131</v>
      </c>
      <c r="G8" s="11">
        <v>32</v>
      </c>
      <c r="H8" s="11">
        <v>13</v>
      </c>
      <c r="I8" s="11">
        <v>32</v>
      </c>
      <c r="J8" s="11">
        <v>32</v>
      </c>
      <c r="K8" s="11">
        <v>0</v>
      </c>
      <c r="L8" s="11">
        <v>16</v>
      </c>
      <c r="M8" s="11">
        <v>47</v>
      </c>
      <c r="N8" s="10" t="s">
        <v>24</v>
      </c>
      <c r="O8" s="13">
        <v>49.44</v>
      </c>
      <c r="P8" s="15">
        <f t="shared" si="0"/>
        <v>24.72</v>
      </c>
      <c r="Q8" s="13">
        <v>791.04</v>
      </c>
      <c r="R8" s="12">
        <v>0.31369999999999998</v>
      </c>
      <c r="S8" s="13">
        <v>15.51</v>
      </c>
      <c r="T8" s="11">
        <v>10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132</v>
      </c>
      <c r="G9" s="11">
        <v>17</v>
      </c>
      <c r="H9" s="11">
        <v>21</v>
      </c>
      <c r="I9" s="11">
        <v>17</v>
      </c>
      <c r="J9" s="11">
        <v>17</v>
      </c>
      <c r="K9" s="11">
        <v>0</v>
      </c>
      <c r="L9" s="11">
        <v>9</v>
      </c>
      <c r="M9" s="11">
        <v>51</v>
      </c>
      <c r="N9" s="10" t="s">
        <v>24</v>
      </c>
      <c r="O9" s="13">
        <v>55.77</v>
      </c>
      <c r="P9" s="15">
        <f t="shared" si="0"/>
        <v>29.525294117647061</v>
      </c>
      <c r="Q9" s="13">
        <v>501.93</v>
      </c>
      <c r="R9" s="12">
        <v>0.17649999999999999</v>
      </c>
      <c r="S9" s="13">
        <v>9.84</v>
      </c>
      <c r="T9" s="11">
        <v>10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133</v>
      </c>
      <c r="G10" s="11">
        <v>89</v>
      </c>
      <c r="H10" s="11">
        <v>9</v>
      </c>
      <c r="I10" s="11">
        <v>89</v>
      </c>
      <c r="J10" s="11">
        <v>89</v>
      </c>
      <c r="K10" s="11">
        <v>0</v>
      </c>
      <c r="L10" s="11">
        <v>43</v>
      </c>
      <c r="M10" s="11">
        <v>51</v>
      </c>
      <c r="N10" s="10" t="s">
        <v>24</v>
      </c>
      <c r="O10" s="13">
        <v>57.84</v>
      </c>
      <c r="P10" s="15">
        <f t="shared" si="0"/>
        <v>27.945168539325842</v>
      </c>
      <c r="Q10" s="13">
        <v>2487.12</v>
      </c>
      <c r="R10" s="12">
        <v>0.84309999999999996</v>
      </c>
      <c r="S10" s="13">
        <v>48.77</v>
      </c>
      <c r="T10" s="11">
        <v>10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134</v>
      </c>
      <c r="G11" s="11">
        <v>96</v>
      </c>
      <c r="H11" s="11">
        <v>20</v>
      </c>
      <c r="I11" s="11">
        <v>96</v>
      </c>
      <c r="J11" s="11">
        <v>96</v>
      </c>
      <c r="K11" s="11">
        <v>0</v>
      </c>
      <c r="L11" s="11">
        <v>45</v>
      </c>
      <c r="M11" s="11">
        <v>51</v>
      </c>
      <c r="N11" s="10" t="s">
        <v>24</v>
      </c>
      <c r="O11" s="13">
        <v>58.07</v>
      </c>
      <c r="P11" s="15">
        <f t="shared" si="0"/>
        <v>27.220312500000002</v>
      </c>
      <c r="Q11" s="13">
        <v>2613.15</v>
      </c>
      <c r="R11" s="12">
        <v>0.88239999999999996</v>
      </c>
      <c r="S11" s="13">
        <v>51.24</v>
      </c>
      <c r="T11" s="11">
        <v>10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135</v>
      </c>
      <c r="G12" s="11">
        <v>21</v>
      </c>
      <c r="H12" s="11">
        <v>90</v>
      </c>
      <c r="I12" s="11">
        <v>21</v>
      </c>
      <c r="J12" s="11">
        <v>21</v>
      </c>
      <c r="K12" s="11">
        <v>0</v>
      </c>
      <c r="L12" s="11">
        <v>6</v>
      </c>
      <c r="M12" s="11">
        <v>51</v>
      </c>
      <c r="N12" s="10" t="s">
        <v>24</v>
      </c>
      <c r="O12" s="13">
        <v>59.67</v>
      </c>
      <c r="P12" s="15">
        <f t="shared" si="0"/>
        <v>17.048571428571428</v>
      </c>
      <c r="Q12" s="13">
        <v>358.02</v>
      </c>
      <c r="R12" s="12">
        <v>0.1176</v>
      </c>
      <c r="S12" s="13">
        <v>7.02</v>
      </c>
      <c r="T12" s="11">
        <v>10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136</v>
      </c>
      <c r="G13" s="11">
        <v>24</v>
      </c>
      <c r="H13" s="11">
        <v>11</v>
      </c>
      <c r="I13" s="11">
        <v>24</v>
      </c>
      <c r="J13" s="11">
        <v>24</v>
      </c>
      <c r="K13" s="11">
        <v>0</v>
      </c>
      <c r="L13" s="11">
        <v>16</v>
      </c>
      <c r="M13" s="11">
        <v>51</v>
      </c>
      <c r="N13" s="10" t="s">
        <v>24</v>
      </c>
      <c r="O13" s="13">
        <v>50.56</v>
      </c>
      <c r="P13" s="15">
        <f t="shared" si="0"/>
        <v>33.706666666666671</v>
      </c>
      <c r="Q13" s="13">
        <v>808.96</v>
      </c>
      <c r="R13" s="12">
        <v>0.31369999999999998</v>
      </c>
      <c r="S13" s="13">
        <v>15.86</v>
      </c>
      <c r="T13" s="11">
        <v>1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137</v>
      </c>
      <c r="G14" s="11">
        <v>20</v>
      </c>
      <c r="H14" s="11">
        <v>20</v>
      </c>
      <c r="I14" s="11">
        <v>20</v>
      </c>
      <c r="J14" s="11">
        <v>20</v>
      </c>
      <c r="K14" s="11">
        <v>0</v>
      </c>
      <c r="L14" s="11">
        <v>14</v>
      </c>
      <c r="M14" s="11">
        <v>51</v>
      </c>
      <c r="N14" s="10" t="s">
        <v>24</v>
      </c>
      <c r="O14" s="13">
        <v>53.86</v>
      </c>
      <c r="P14" s="15">
        <f t="shared" si="0"/>
        <v>37.701999999999998</v>
      </c>
      <c r="Q14" s="13">
        <v>754.04</v>
      </c>
      <c r="R14" s="12">
        <v>0.27450000000000002</v>
      </c>
      <c r="S14" s="13">
        <v>14.79</v>
      </c>
      <c r="T14" s="11">
        <v>10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138</v>
      </c>
      <c r="G15" s="11">
        <v>36</v>
      </c>
      <c r="H15" s="11">
        <v>5</v>
      </c>
      <c r="I15" s="11">
        <v>36</v>
      </c>
      <c r="J15" s="11">
        <v>34</v>
      </c>
      <c r="K15" s="11">
        <v>2</v>
      </c>
      <c r="L15" s="11">
        <v>21</v>
      </c>
      <c r="M15" s="11">
        <v>51</v>
      </c>
      <c r="N15" s="10" t="s">
        <v>24</v>
      </c>
      <c r="O15" s="13">
        <v>55.33</v>
      </c>
      <c r="P15" s="15">
        <f t="shared" si="0"/>
        <v>32.275833333333338</v>
      </c>
      <c r="Q15" s="13">
        <v>1161.93</v>
      </c>
      <c r="R15" s="12">
        <v>0.4118</v>
      </c>
      <c r="S15" s="13">
        <v>22.78</v>
      </c>
      <c r="T15" s="11">
        <v>10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139</v>
      </c>
      <c r="G16" s="11">
        <v>33</v>
      </c>
      <c r="H16" s="11">
        <v>23</v>
      </c>
      <c r="I16" s="11">
        <v>33</v>
      </c>
      <c r="J16" s="11">
        <v>33</v>
      </c>
      <c r="K16" s="11">
        <v>0</v>
      </c>
      <c r="L16" s="11">
        <v>20</v>
      </c>
      <c r="M16" s="11">
        <v>51</v>
      </c>
      <c r="N16" s="10" t="s">
        <v>24</v>
      </c>
      <c r="O16" s="13">
        <v>55.7</v>
      </c>
      <c r="P16" s="15">
        <f t="shared" si="0"/>
        <v>33.757575757575758</v>
      </c>
      <c r="Q16" s="13">
        <v>1114</v>
      </c>
      <c r="R16" s="12">
        <v>0.39219999999999999</v>
      </c>
      <c r="S16" s="13">
        <v>21.84</v>
      </c>
      <c r="T16" s="11">
        <v>10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140</v>
      </c>
      <c r="G17" s="11">
        <v>21</v>
      </c>
      <c r="H17" s="11">
        <v>26</v>
      </c>
      <c r="I17" s="11">
        <v>21</v>
      </c>
      <c r="J17" s="11">
        <v>21</v>
      </c>
      <c r="K17" s="11">
        <v>0</v>
      </c>
      <c r="L17" s="11">
        <v>11</v>
      </c>
      <c r="M17" s="11">
        <v>51</v>
      </c>
      <c r="N17" s="10" t="s">
        <v>24</v>
      </c>
      <c r="O17" s="13">
        <v>55.18</v>
      </c>
      <c r="P17" s="15">
        <f t="shared" si="0"/>
        <v>28.904761904761905</v>
      </c>
      <c r="Q17" s="13">
        <v>607</v>
      </c>
      <c r="R17" s="12">
        <v>0.2157</v>
      </c>
      <c r="S17" s="13">
        <v>11.9</v>
      </c>
      <c r="T17" s="11">
        <v>10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141</v>
      </c>
      <c r="G18" s="11">
        <v>60</v>
      </c>
      <c r="H18" s="11">
        <v>13</v>
      </c>
      <c r="I18" s="11">
        <v>60</v>
      </c>
      <c r="J18" s="11">
        <v>60</v>
      </c>
      <c r="K18" s="11">
        <v>0</v>
      </c>
      <c r="L18" s="11">
        <v>26</v>
      </c>
      <c r="M18" s="11">
        <v>51</v>
      </c>
      <c r="N18" s="10" t="s">
        <v>24</v>
      </c>
      <c r="O18" s="13">
        <v>60.38</v>
      </c>
      <c r="P18" s="15">
        <f t="shared" si="0"/>
        <v>26.166666666666668</v>
      </c>
      <c r="Q18" s="13">
        <v>1570</v>
      </c>
      <c r="R18" s="12">
        <v>0.50980000000000003</v>
      </c>
      <c r="S18" s="13">
        <v>30.78</v>
      </c>
      <c r="T18" s="11">
        <v>10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142</v>
      </c>
      <c r="G19" s="11">
        <v>22</v>
      </c>
      <c r="H19" s="11">
        <v>47</v>
      </c>
      <c r="I19" s="11">
        <v>22</v>
      </c>
      <c r="J19" s="11">
        <v>22</v>
      </c>
      <c r="K19" s="11">
        <v>0</v>
      </c>
      <c r="L19" s="11">
        <v>11</v>
      </c>
      <c r="M19" s="11">
        <v>51</v>
      </c>
      <c r="N19" s="10" t="s">
        <v>24</v>
      </c>
      <c r="O19" s="13">
        <v>60.27</v>
      </c>
      <c r="P19" s="15">
        <f t="shared" si="0"/>
        <v>30.136363636363637</v>
      </c>
      <c r="Q19" s="13">
        <v>663</v>
      </c>
      <c r="R19" s="12">
        <v>0.2157</v>
      </c>
      <c r="S19" s="13">
        <v>13</v>
      </c>
      <c r="T19" s="11">
        <v>10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143</v>
      </c>
      <c r="G20" s="11">
        <v>28</v>
      </c>
      <c r="H20" s="11">
        <v>6</v>
      </c>
      <c r="I20" s="11">
        <v>28</v>
      </c>
      <c r="J20" s="11">
        <v>28</v>
      </c>
      <c r="K20" s="11">
        <v>0</v>
      </c>
      <c r="L20" s="11">
        <v>16</v>
      </c>
      <c r="M20" s="11">
        <v>51</v>
      </c>
      <c r="N20" s="10" t="s">
        <v>24</v>
      </c>
      <c r="O20" s="13">
        <v>57.12</v>
      </c>
      <c r="P20" s="15">
        <f t="shared" si="0"/>
        <v>32.642857142857146</v>
      </c>
      <c r="Q20" s="13">
        <v>914</v>
      </c>
      <c r="R20" s="12">
        <v>0.31369999999999998</v>
      </c>
      <c r="S20" s="13">
        <v>17.920000000000002</v>
      </c>
      <c r="T20" s="11">
        <v>10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144</v>
      </c>
      <c r="G21" s="11">
        <v>50</v>
      </c>
      <c r="H21" s="11">
        <v>11</v>
      </c>
      <c r="I21" s="11">
        <v>48</v>
      </c>
      <c r="J21" s="11">
        <v>48</v>
      </c>
      <c r="K21" s="11">
        <v>2</v>
      </c>
      <c r="L21" s="11">
        <v>33</v>
      </c>
      <c r="M21" s="11">
        <v>51</v>
      </c>
      <c r="N21" s="10" t="s">
        <v>24</v>
      </c>
      <c r="O21" s="13">
        <v>52.75</v>
      </c>
      <c r="P21" s="15">
        <f t="shared" si="0"/>
        <v>36.270833333333336</v>
      </c>
      <c r="Q21" s="13">
        <v>1741</v>
      </c>
      <c r="R21" s="12">
        <v>0.64710000000000001</v>
      </c>
      <c r="S21" s="13">
        <v>34.14</v>
      </c>
      <c r="T21" s="11">
        <v>10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145</v>
      </c>
      <c r="G22" s="11">
        <v>48</v>
      </c>
      <c r="H22" s="11">
        <v>21</v>
      </c>
      <c r="I22" s="11">
        <v>48</v>
      </c>
      <c r="J22" s="11">
        <v>48</v>
      </c>
      <c r="K22" s="11">
        <v>0</v>
      </c>
      <c r="L22" s="11">
        <v>30</v>
      </c>
      <c r="M22" s="11">
        <v>51</v>
      </c>
      <c r="N22" s="10" t="s">
        <v>24</v>
      </c>
      <c r="O22" s="13">
        <v>53.97</v>
      </c>
      <c r="P22" s="15">
        <f t="shared" si="0"/>
        <v>33.729166666666664</v>
      </c>
      <c r="Q22" s="13">
        <v>1619</v>
      </c>
      <c r="R22" s="12">
        <v>0.58819999999999995</v>
      </c>
      <c r="S22" s="13">
        <v>31.75</v>
      </c>
      <c r="T22" s="11">
        <v>10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146</v>
      </c>
      <c r="G23" s="11">
        <v>67</v>
      </c>
      <c r="H23" s="11">
        <v>24</v>
      </c>
      <c r="I23" s="11">
        <v>67</v>
      </c>
      <c r="J23" s="11">
        <v>67</v>
      </c>
      <c r="K23" s="11">
        <v>0</v>
      </c>
      <c r="L23" s="11">
        <v>32</v>
      </c>
      <c r="M23" s="11">
        <v>51</v>
      </c>
      <c r="N23" s="10" t="s">
        <v>24</v>
      </c>
      <c r="O23" s="13">
        <v>64.31</v>
      </c>
      <c r="P23" s="15">
        <f t="shared" si="0"/>
        <v>30.71641791044776</v>
      </c>
      <c r="Q23" s="13">
        <v>2058</v>
      </c>
      <c r="R23" s="12">
        <v>0.62749999999999995</v>
      </c>
      <c r="S23" s="13">
        <v>40.35</v>
      </c>
      <c r="T23" s="11">
        <v>10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147</v>
      </c>
      <c r="G24" s="11">
        <v>103</v>
      </c>
      <c r="H24" s="11">
        <v>36</v>
      </c>
      <c r="I24" s="11">
        <v>103</v>
      </c>
      <c r="J24" s="11">
        <v>103</v>
      </c>
      <c r="K24" s="11">
        <v>0</v>
      </c>
      <c r="L24" s="11">
        <v>50</v>
      </c>
      <c r="M24" s="11">
        <v>51</v>
      </c>
      <c r="N24" s="10" t="s">
        <v>24</v>
      </c>
      <c r="O24" s="13">
        <v>61.1</v>
      </c>
      <c r="P24" s="15">
        <f t="shared" si="0"/>
        <v>29.660194174757283</v>
      </c>
      <c r="Q24" s="13">
        <v>3055</v>
      </c>
      <c r="R24" s="12">
        <v>0.98040000000000005</v>
      </c>
      <c r="S24" s="13">
        <v>59.9</v>
      </c>
      <c r="T24" s="11">
        <v>10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148</v>
      </c>
      <c r="G25" s="11">
        <v>86</v>
      </c>
      <c r="H25" s="11">
        <v>33</v>
      </c>
      <c r="I25" s="11">
        <v>86</v>
      </c>
      <c r="J25" s="11">
        <v>86</v>
      </c>
      <c r="K25" s="11">
        <v>0</v>
      </c>
      <c r="L25" s="11">
        <v>41</v>
      </c>
      <c r="M25" s="11">
        <v>51</v>
      </c>
      <c r="N25" s="10" t="s">
        <v>24</v>
      </c>
      <c r="O25" s="13">
        <v>61.98</v>
      </c>
      <c r="P25" s="15">
        <f t="shared" si="0"/>
        <v>29.546511627906977</v>
      </c>
      <c r="Q25" s="13">
        <v>2541</v>
      </c>
      <c r="R25" s="12">
        <v>0.80389999999999995</v>
      </c>
      <c r="S25" s="13">
        <v>49.82</v>
      </c>
      <c r="T25" s="11">
        <v>10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149</v>
      </c>
      <c r="G26" s="11">
        <v>20</v>
      </c>
      <c r="H26" s="11">
        <v>83</v>
      </c>
      <c r="I26" s="11">
        <v>20</v>
      </c>
      <c r="J26" s="11">
        <v>20</v>
      </c>
      <c r="K26" s="11">
        <v>0</v>
      </c>
      <c r="L26" s="11">
        <v>9</v>
      </c>
      <c r="M26" s="11">
        <v>51</v>
      </c>
      <c r="N26" s="10" t="s">
        <v>24</v>
      </c>
      <c r="O26" s="13">
        <v>69.33</v>
      </c>
      <c r="P26" s="15">
        <f t="shared" si="0"/>
        <v>31.2</v>
      </c>
      <c r="Q26" s="13">
        <v>624</v>
      </c>
      <c r="R26" s="12">
        <v>0.17649999999999999</v>
      </c>
      <c r="S26" s="13">
        <v>12.24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150</v>
      </c>
      <c r="G27" s="11">
        <v>24</v>
      </c>
      <c r="H27" s="11">
        <v>11</v>
      </c>
      <c r="I27" s="11">
        <v>24</v>
      </c>
      <c r="J27" s="11">
        <v>24</v>
      </c>
      <c r="K27" s="11">
        <v>0</v>
      </c>
      <c r="L27" s="11">
        <v>20</v>
      </c>
      <c r="M27" s="11">
        <v>51</v>
      </c>
      <c r="N27" s="10" t="s">
        <v>24</v>
      </c>
      <c r="O27" s="13">
        <v>48.2</v>
      </c>
      <c r="P27" s="15">
        <f t="shared" si="0"/>
        <v>40.166666666666664</v>
      </c>
      <c r="Q27" s="13">
        <v>964</v>
      </c>
      <c r="R27" s="12">
        <v>0.39219999999999999</v>
      </c>
      <c r="S27" s="13">
        <v>18.899999999999999</v>
      </c>
      <c r="T27" s="11">
        <v>10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20" t="s">
        <v>22</v>
      </c>
      <c r="C28" s="10" t="s">
        <v>23</v>
      </c>
      <c r="D28" s="11">
        <v>51</v>
      </c>
      <c r="E28" s="11">
        <v>82</v>
      </c>
      <c r="F28" s="21">
        <v>43704</v>
      </c>
      <c r="G28" s="11">
        <v>22</v>
      </c>
      <c r="H28" s="11">
        <v>11</v>
      </c>
      <c r="I28" s="11">
        <v>18</v>
      </c>
      <c r="J28" s="11">
        <v>22</v>
      </c>
      <c r="K28" s="11">
        <v>0</v>
      </c>
      <c r="L28" s="11">
        <v>18</v>
      </c>
      <c r="M28" s="11">
        <v>51</v>
      </c>
      <c r="N28" s="10" t="s">
        <v>24</v>
      </c>
      <c r="O28" s="13">
        <v>48.2</v>
      </c>
      <c r="P28" s="15">
        <f t="shared" ref="P28" si="1">Q28/I28</f>
        <v>53.56</v>
      </c>
      <c r="Q28" s="13">
        <v>964.08</v>
      </c>
      <c r="R28" s="12">
        <v>0.39219999999999999</v>
      </c>
      <c r="S28" s="13">
        <v>18.899999999999999</v>
      </c>
      <c r="T28" s="11">
        <v>10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10" t="s">
        <v>151</v>
      </c>
      <c r="G29" s="11">
        <v>22</v>
      </c>
      <c r="H29" s="11">
        <v>6</v>
      </c>
      <c r="I29" s="11">
        <v>19</v>
      </c>
      <c r="J29" s="11">
        <v>19</v>
      </c>
      <c r="K29" s="11">
        <v>3</v>
      </c>
      <c r="L29" s="11">
        <v>19</v>
      </c>
      <c r="M29" s="11">
        <v>51</v>
      </c>
      <c r="N29" s="10" t="s">
        <v>24</v>
      </c>
      <c r="O29" s="13">
        <v>47.74</v>
      </c>
      <c r="P29" s="15">
        <f t="shared" si="0"/>
        <v>47.736842105263158</v>
      </c>
      <c r="Q29" s="13">
        <v>907</v>
      </c>
      <c r="R29" s="12">
        <v>0.3725</v>
      </c>
      <c r="S29" s="13">
        <v>17.78</v>
      </c>
      <c r="T29" s="11">
        <v>10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10" t="s">
        <v>152</v>
      </c>
      <c r="G30" s="11">
        <v>36</v>
      </c>
      <c r="H30" s="11">
        <v>9</v>
      </c>
      <c r="I30" s="11">
        <v>35</v>
      </c>
      <c r="J30" s="11">
        <v>35</v>
      </c>
      <c r="K30" s="11">
        <v>1</v>
      </c>
      <c r="L30" s="11">
        <v>24</v>
      </c>
      <c r="M30" s="11">
        <v>51</v>
      </c>
      <c r="N30" s="10" t="s">
        <v>24</v>
      </c>
      <c r="O30" s="13">
        <v>50</v>
      </c>
      <c r="P30" s="15">
        <f t="shared" si="0"/>
        <v>34.285714285714285</v>
      </c>
      <c r="Q30" s="13">
        <v>1200</v>
      </c>
      <c r="R30" s="12">
        <v>0.47060000000000002</v>
      </c>
      <c r="S30" s="13">
        <v>23.53</v>
      </c>
      <c r="T30" s="11">
        <v>10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10" t="s">
        <v>153</v>
      </c>
      <c r="G31" s="11">
        <v>46</v>
      </c>
      <c r="H31" s="11">
        <v>23</v>
      </c>
      <c r="I31" s="11">
        <v>46</v>
      </c>
      <c r="J31" s="11">
        <v>46</v>
      </c>
      <c r="K31" s="11">
        <v>0</v>
      </c>
      <c r="L31" s="11">
        <v>21</v>
      </c>
      <c r="M31" s="11">
        <v>51</v>
      </c>
      <c r="N31" s="10" t="s">
        <v>24</v>
      </c>
      <c r="O31" s="13">
        <v>60.57</v>
      </c>
      <c r="P31" s="15">
        <f t="shared" si="0"/>
        <v>27.652173913043477</v>
      </c>
      <c r="Q31" s="13">
        <v>1272</v>
      </c>
      <c r="R31" s="12">
        <v>0.4118</v>
      </c>
      <c r="S31" s="13">
        <v>24.94</v>
      </c>
      <c r="T31" s="11">
        <v>10</v>
      </c>
      <c r="U31" s="10" t="s">
        <v>32</v>
      </c>
      <c r="V31" s="10" t="s">
        <v>33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51</v>
      </c>
      <c r="E32" s="11">
        <v>82</v>
      </c>
      <c r="F32" s="10" t="s">
        <v>154</v>
      </c>
      <c r="G32" s="11">
        <v>35</v>
      </c>
      <c r="H32" s="11">
        <v>27</v>
      </c>
      <c r="I32" s="11">
        <v>35</v>
      </c>
      <c r="J32" s="11">
        <v>35</v>
      </c>
      <c r="K32" s="11">
        <v>0</v>
      </c>
      <c r="L32" s="11">
        <v>17</v>
      </c>
      <c r="M32" s="11">
        <v>51</v>
      </c>
      <c r="N32" s="10" t="s">
        <v>24</v>
      </c>
      <c r="O32" s="13">
        <v>62.06</v>
      </c>
      <c r="P32" s="15">
        <f t="shared" si="0"/>
        <v>30.142857142857142</v>
      </c>
      <c r="Q32" s="13">
        <v>1055</v>
      </c>
      <c r="R32" s="12">
        <v>0.33329999999999999</v>
      </c>
      <c r="S32" s="13">
        <v>20.69</v>
      </c>
      <c r="T32" s="11">
        <v>10</v>
      </c>
      <c r="U32" s="10" t="s">
        <v>32</v>
      </c>
      <c r="V32" s="10" t="s">
        <v>33</v>
      </c>
    </row>
    <row r="33" spans="1:22" x14ac:dyDescent="0.25">
      <c r="A33" s="2" t="s">
        <v>91</v>
      </c>
      <c r="B33" s="3"/>
      <c r="C33" s="3"/>
      <c r="D33" s="4">
        <f>SUM(D1:D32)</f>
        <v>1581</v>
      </c>
      <c r="E33" s="3"/>
      <c r="F33" s="3"/>
      <c r="G33" s="4">
        <f>SUM(G2:G32)</f>
        <v>1310</v>
      </c>
      <c r="H33" s="3"/>
      <c r="I33" s="4">
        <f>SUM(I1:I32)</f>
        <v>1300</v>
      </c>
      <c r="J33" s="4">
        <f>SUM(J1:J32)</f>
        <v>1302</v>
      </c>
      <c r="K33" s="4">
        <f>SUM(K1:K32)</f>
        <v>8</v>
      </c>
      <c r="L33" s="4">
        <f>SUM(L1:L32)</f>
        <v>716</v>
      </c>
      <c r="M33" s="4">
        <f>SUM(M1:M32)</f>
        <v>1553</v>
      </c>
      <c r="N33" s="3" t="str">
        <f>N32</f>
        <v>Por habitación</v>
      </c>
      <c r="O33" s="5">
        <f>Q33/L33</f>
        <v>55.202891061452519</v>
      </c>
      <c r="P33" s="17">
        <f>+Q33/I33</f>
        <v>30.40405384615385</v>
      </c>
      <c r="Q33" s="5">
        <f>SUM(Q1:Q32)</f>
        <v>39525.270000000004</v>
      </c>
      <c r="R33" s="6">
        <f>L33/M33</f>
        <v>0.4610431423052157</v>
      </c>
      <c r="S33" s="5">
        <f>Q33/M33</f>
        <v>25.450914359304573</v>
      </c>
      <c r="T33" s="3"/>
      <c r="U33" s="3"/>
      <c r="V33" s="3"/>
    </row>
    <row r="35" spans="1:22" x14ac:dyDescent="0.25">
      <c r="F35" t="s">
        <v>222</v>
      </c>
      <c r="G35">
        <f>I33/G33</f>
        <v>0.99236641221374045</v>
      </c>
    </row>
  </sheetData>
  <autoFilter ref="A1:V32">
    <sortState ref="A2:U31">
      <sortCondition ref="F1:F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 x14ac:dyDescent="0.25"/>
  <cols>
    <col min="10" max="11" width="11.42578125" style="33"/>
    <col min="16" max="16" width="11.42578125" style="16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155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180</v>
      </c>
      <c r="G2" s="11">
        <v>13</v>
      </c>
      <c r="H2" s="11">
        <v>27</v>
      </c>
      <c r="I2" s="11">
        <v>13</v>
      </c>
      <c r="J2" s="11">
        <v>8</v>
      </c>
      <c r="K2" s="11">
        <v>5</v>
      </c>
      <c r="L2" s="11">
        <v>6</v>
      </c>
      <c r="M2" s="11">
        <v>51</v>
      </c>
      <c r="N2" s="10" t="s">
        <v>24</v>
      </c>
      <c r="O2" s="13">
        <v>58.47</v>
      </c>
      <c r="P2" s="15">
        <f>Q2/I2</f>
        <v>26.984615384615385</v>
      </c>
      <c r="Q2" s="13">
        <v>350.8</v>
      </c>
      <c r="R2" s="12">
        <v>0.1176</v>
      </c>
      <c r="S2" s="13">
        <v>6.88</v>
      </c>
      <c r="T2" s="11">
        <v>10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179</v>
      </c>
      <c r="G3" s="11">
        <v>11</v>
      </c>
      <c r="H3" s="11">
        <v>10</v>
      </c>
      <c r="I3" s="11">
        <v>11</v>
      </c>
      <c r="J3" s="11">
        <v>11</v>
      </c>
      <c r="K3" s="11">
        <v>0</v>
      </c>
      <c r="L3" s="11">
        <v>7</v>
      </c>
      <c r="M3" s="11">
        <v>51</v>
      </c>
      <c r="N3" s="10" t="s">
        <v>24</v>
      </c>
      <c r="O3" s="13">
        <v>51.71</v>
      </c>
      <c r="P3" s="15">
        <f t="shared" ref="P3:P31" si="0">Q3/I3</f>
        <v>32.909090909090907</v>
      </c>
      <c r="Q3" s="13">
        <v>362</v>
      </c>
      <c r="R3" s="12">
        <v>0.13730000000000001</v>
      </c>
      <c r="S3" s="13">
        <v>7.1</v>
      </c>
      <c r="T3" s="11">
        <v>10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178</v>
      </c>
      <c r="G4" s="11">
        <v>19</v>
      </c>
      <c r="H4" s="11">
        <v>5</v>
      </c>
      <c r="I4" s="11">
        <v>19</v>
      </c>
      <c r="J4" s="11">
        <v>18</v>
      </c>
      <c r="K4" s="11">
        <v>1</v>
      </c>
      <c r="L4" s="11">
        <v>14</v>
      </c>
      <c r="M4" s="11">
        <v>51</v>
      </c>
      <c r="N4" s="10" t="s">
        <v>24</v>
      </c>
      <c r="O4" s="13">
        <v>49.5</v>
      </c>
      <c r="P4" s="15">
        <f t="shared" si="0"/>
        <v>36.473684210526315</v>
      </c>
      <c r="Q4" s="13">
        <v>693</v>
      </c>
      <c r="R4" s="12">
        <v>0.27450000000000002</v>
      </c>
      <c r="S4" s="13">
        <v>13.59</v>
      </c>
      <c r="T4" s="11">
        <v>10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177</v>
      </c>
      <c r="G5" s="11">
        <v>17</v>
      </c>
      <c r="H5" s="11">
        <v>8</v>
      </c>
      <c r="I5" s="11">
        <v>17</v>
      </c>
      <c r="J5" s="11">
        <v>15</v>
      </c>
      <c r="K5" s="11">
        <v>2</v>
      </c>
      <c r="L5" s="11">
        <v>12</v>
      </c>
      <c r="M5" s="11">
        <v>50</v>
      </c>
      <c r="N5" s="10" t="s">
        <v>24</v>
      </c>
      <c r="O5" s="13">
        <v>48.42</v>
      </c>
      <c r="P5" s="15">
        <f t="shared" si="0"/>
        <v>34.176470588235297</v>
      </c>
      <c r="Q5" s="13">
        <v>581</v>
      </c>
      <c r="R5" s="12">
        <v>0.23530000000000001</v>
      </c>
      <c r="S5" s="13">
        <v>11.39</v>
      </c>
      <c r="T5" s="11">
        <v>10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176</v>
      </c>
      <c r="G6" s="11">
        <v>19</v>
      </c>
      <c r="H6" s="11">
        <v>11</v>
      </c>
      <c r="I6" s="11">
        <v>19</v>
      </c>
      <c r="J6" s="11">
        <v>17</v>
      </c>
      <c r="K6" s="11">
        <v>2</v>
      </c>
      <c r="L6" s="11">
        <v>15</v>
      </c>
      <c r="M6" s="11">
        <v>51</v>
      </c>
      <c r="N6" s="10" t="s">
        <v>24</v>
      </c>
      <c r="O6" s="13">
        <v>48.47</v>
      </c>
      <c r="P6" s="15">
        <f t="shared" si="0"/>
        <v>38.263157894736842</v>
      </c>
      <c r="Q6" s="13">
        <v>727</v>
      </c>
      <c r="R6" s="12">
        <v>0.29409999999999997</v>
      </c>
      <c r="S6" s="13">
        <v>14.25</v>
      </c>
      <c r="T6" s="11">
        <v>10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175</v>
      </c>
      <c r="G7" s="11">
        <v>83</v>
      </c>
      <c r="H7" s="11">
        <v>10</v>
      </c>
      <c r="I7" s="11">
        <v>83</v>
      </c>
      <c r="J7" s="11">
        <v>83</v>
      </c>
      <c r="K7" s="11">
        <v>0</v>
      </c>
      <c r="L7" s="11">
        <v>41</v>
      </c>
      <c r="M7" s="11">
        <v>51</v>
      </c>
      <c r="N7" s="10" t="s">
        <v>24</v>
      </c>
      <c r="O7" s="13">
        <v>57.83</v>
      </c>
      <c r="P7" s="15">
        <f t="shared" si="0"/>
        <v>28.566265060240966</v>
      </c>
      <c r="Q7" s="13">
        <v>2371</v>
      </c>
      <c r="R7" s="12">
        <v>0.80389999999999995</v>
      </c>
      <c r="S7" s="13">
        <v>46.49</v>
      </c>
      <c r="T7" s="11">
        <v>11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174</v>
      </c>
      <c r="G8" s="11">
        <v>126</v>
      </c>
      <c r="H8" s="11">
        <v>33</v>
      </c>
      <c r="I8" s="11">
        <v>126</v>
      </c>
      <c r="J8" s="11">
        <v>126</v>
      </c>
      <c r="K8" s="11">
        <v>0</v>
      </c>
      <c r="L8" s="11">
        <v>51</v>
      </c>
      <c r="M8" s="11">
        <v>51</v>
      </c>
      <c r="N8" s="10" t="s">
        <v>24</v>
      </c>
      <c r="O8" s="13">
        <v>66.39</v>
      </c>
      <c r="P8" s="15">
        <f t="shared" si="0"/>
        <v>26.873015873015873</v>
      </c>
      <c r="Q8" s="13">
        <v>3386</v>
      </c>
      <c r="R8" s="12">
        <v>1</v>
      </c>
      <c r="S8" s="13">
        <v>66.39</v>
      </c>
      <c r="T8" s="11">
        <v>11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173</v>
      </c>
      <c r="G9" s="11">
        <v>16</v>
      </c>
      <c r="H9" s="11">
        <v>113</v>
      </c>
      <c r="I9" s="11">
        <v>16</v>
      </c>
      <c r="J9" s="11">
        <v>14</v>
      </c>
      <c r="K9" s="11">
        <v>2</v>
      </c>
      <c r="L9" s="11">
        <v>8</v>
      </c>
      <c r="M9" s="11">
        <v>51</v>
      </c>
      <c r="N9" s="10" t="s">
        <v>24</v>
      </c>
      <c r="O9" s="13">
        <v>55</v>
      </c>
      <c r="P9" s="15">
        <f t="shared" si="0"/>
        <v>27.5</v>
      </c>
      <c r="Q9" s="13">
        <v>440</v>
      </c>
      <c r="R9" s="12">
        <v>0.15690000000000001</v>
      </c>
      <c r="S9" s="13">
        <v>8.6300000000000008</v>
      </c>
      <c r="T9" s="11">
        <v>10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172</v>
      </c>
      <c r="G10" s="11">
        <v>12</v>
      </c>
      <c r="H10" s="11">
        <v>13</v>
      </c>
      <c r="I10" s="11">
        <v>12</v>
      </c>
      <c r="J10" s="11">
        <v>12</v>
      </c>
      <c r="K10" s="11">
        <v>0</v>
      </c>
      <c r="L10" s="11">
        <v>10</v>
      </c>
      <c r="M10" s="11">
        <v>51</v>
      </c>
      <c r="N10" s="10" t="s">
        <v>24</v>
      </c>
      <c r="O10" s="13">
        <v>47.1</v>
      </c>
      <c r="P10" s="15">
        <f t="shared" si="0"/>
        <v>39.25</v>
      </c>
      <c r="Q10" s="13">
        <v>471</v>
      </c>
      <c r="R10" s="12">
        <v>0.1961</v>
      </c>
      <c r="S10" s="13">
        <v>9.24</v>
      </c>
      <c r="T10" s="11">
        <v>10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171</v>
      </c>
      <c r="G11" s="11">
        <v>17</v>
      </c>
      <c r="H11" s="11">
        <v>9</v>
      </c>
      <c r="I11" s="11">
        <v>17</v>
      </c>
      <c r="J11" s="11">
        <v>17</v>
      </c>
      <c r="K11" s="11">
        <v>0</v>
      </c>
      <c r="L11" s="11">
        <v>13</v>
      </c>
      <c r="M11" s="11">
        <v>51</v>
      </c>
      <c r="N11" s="10" t="s">
        <v>24</v>
      </c>
      <c r="O11" s="13">
        <v>47.15</v>
      </c>
      <c r="P11" s="15">
        <f t="shared" si="0"/>
        <v>36.058823529411768</v>
      </c>
      <c r="Q11" s="13">
        <v>613</v>
      </c>
      <c r="R11" s="12">
        <v>0.25490000000000002</v>
      </c>
      <c r="S11" s="13">
        <v>12.02</v>
      </c>
      <c r="T11" s="11">
        <v>10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170</v>
      </c>
      <c r="G12" s="11">
        <v>31</v>
      </c>
      <c r="H12" s="11">
        <v>5</v>
      </c>
      <c r="I12" s="11">
        <v>31</v>
      </c>
      <c r="J12" s="11">
        <v>31</v>
      </c>
      <c r="K12" s="11">
        <v>0</v>
      </c>
      <c r="L12" s="11">
        <v>26</v>
      </c>
      <c r="M12" s="11">
        <v>49</v>
      </c>
      <c r="N12" s="10" t="s">
        <v>24</v>
      </c>
      <c r="O12" s="13">
        <v>45.88</v>
      </c>
      <c r="P12" s="15">
        <f t="shared" si="0"/>
        <v>38.483870967741936</v>
      </c>
      <c r="Q12" s="13">
        <v>1193</v>
      </c>
      <c r="R12" s="12">
        <v>0.50980000000000003</v>
      </c>
      <c r="S12" s="13">
        <v>23.39</v>
      </c>
      <c r="T12" s="11">
        <v>10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169</v>
      </c>
      <c r="G13" s="11">
        <v>32</v>
      </c>
      <c r="H13" s="11">
        <v>20</v>
      </c>
      <c r="I13" s="11">
        <v>32</v>
      </c>
      <c r="J13" s="11">
        <v>32</v>
      </c>
      <c r="K13" s="11">
        <v>0</v>
      </c>
      <c r="L13" s="11">
        <v>27</v>
      </c>
      <c r="M13" s="11">
        <v>49</v>
      </c>
      <c r="N13" s="10" t="s">
        <v>24</v>
      </c>
      <c r="O13" s="13">
        <v>47.48</v>
      </c>
      <c r="P13" s="15">
        <f t="shared" si="0"/>
        <v>40.061250000000001</v>
      </c>
      <c r="Q13" s="13">
        <v>1281.96</v>
      </c>
      <c r="R13" s="12">
        <v>0.52939999999999998</v>
      </c>
      <c r="S13" s="13">
        <v>25.14</v>
      </c>
      <c r="T13" s="11">
        <v>10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168</v>
      </c>
      <c r="G14" s="11">
        <v>17</v>
      </c>
      <c r="H14" s="11">
        <v>26</v>
      </c>
      <c r="I14" s="11">
        <v>17</v>
      </c>
      <c r="J14" s="11">
        <v>17</v>
      </c>
      <c r="K14" s="11">
        <v>0</v>
      </c>
      <c r="L14" s="11">
        <v>11</v>
      </c>
      <c r="M14" s="11">
        <v>50</v>
      </c>
      <c r="N14" s="10" t="s">
        <v>24</v>
      </c>
      <c r="O14" s="13">
        <v>50.18</v>
      </c>
      <c r="P14" s="15">
        <f t="shared" si="0"/>
        <v>32.469411764705882</v>
      </c>
      <c r="Q14" s="13">
        <v>551.98</v>
      </c>
      <c r="R14" s="12">
        <v>0.2157</v>
      </c>
      <c r="S14" s="13">
        <v>10.82</v>
      </c>
      <c r="T14" s="11">
        <v>10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167</v>
      </c>
      <c r="G15" s="11">
        <v>34</v>
      </c>
      <c r="H15" s="11">
        <v>8</v>
      </c>
      <c r="I15" s="11">
        <v>34</v>
      </c>
      <c r="J15" s="11">
        <v>34</v>
      </c>
      <c r="K15" s="11">
        <v>0</v>
      </c>
      <c r="L15" s="11">
        <v>17</v>
      </c>
      <c r="M15" s="11">
        <v>49</v>
      </c>
      <c r="N15" s="10" t="s">
        <v>24</v>
      </c>
      <c r="O15" s="13">
        <v>59.71</v>
      </c>
      <c r="P15" s="15">
        <f t="shared" si="0"/>
        <v>29.855</v>
      </c>
      <c r="Q15" s="13">
        <v>1015.07</v>
      </c>
      <c r="R15" s="12">
        <v>0.33329999999999999</v>
      </c>
      <c r="S15" s="13">
        <v>19.899999999999999</v>
      </c>
      <c r="T15" s="11">
        <v>10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166</v>
      </c>
      <c r="G16" s="11">
        <v>27</v>
      </c>
      <c r="H16" s="11">
        <v>30</v>
      </c>
      <c r="I16" s="11">
        <v>27</v>
      </c>
      <c r="J16" s="11">
        <v>27</v>
      </c>
      <c r="K16" s="11">
        <v>0</v>
      </c>
      <c r="L16" s="11">
        <v>13</v>
      </c>
      <c r="M16" s="11">
        <v>49</v>
      </c>
      <c r="N16" s="10" t="s">
        <v>24</v>
      </c>
      <c r="O16" s="13">
        <v>63.46</v>
      </c>
      <c r="P16" s="15">
        <f t="shared" si="0"/>
        <v>30.554814814814815</v>
      </c>
      <c r="Q16" s="13">
        <v>824.98</v>
      </c>
      <c r="R16" s="12">
        <v>0.25490000000000002</v>
      </c>
      <c r="S16" s="13">
        <v>16.18</v>
      </c>
      <c r="T16" s="11">
        <v>10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165</v>
      </c>
      <c r="G17" s="11">
        <v>21</v>
      </c>
      <c r="H17" s="11">
        <v>22</v>
      </c>
      <c r="I17" s="11">
        <v>21</v>
      </c>
      <c r="J17" s="11">
        <v>21</v>
      </c>
      <c r="K17" s="11">
        <v>0</v>
      </c>
      <c r="L17" s="11">
        <v>13</v>
      </c>
      <c r="M17" s="11">
        <v>50</v>
      </c>
      <c r="N17" s="10" t="s">
        <v>24</v>
      </c>
      <c r="O17" s="13">
        <v>57.08</v>
      </c>
      <c r="P17" s="15">
        <f t="shared" si="0"/>
        <v>35.335238095238097</v>
      </c>
      <c r="Q17" s="13">
        <v>742.04</v>
      </c>
      <c r="R17" s="12">
        <v>0.25490000000000002</v>
      </c>
      <c r="S17" s="13">
        <v>14.55</v>
      </c>
      <c r="T17" s="11">
        <v>10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164</v>
      </c>
      <c r="G18" s="11">
        <v>38</v>
      </c>
      <c r="H18" s="11">
        <v>10</v>
      </c>
      <c r="I18" s="11">
        <v>38</v>
      </c>
      <c r="J18" s="11">
        <v>38</v>
      </c>
      <c r="K18" s="11">
        <v>0</v>
      </c>
      <c r="L18" s="11">
        <v>24</v>
      </c>
      <c r="M18" s="11">
        <v>50</v>
      </c>
      <c r="N18" s="10" t="s">
        <v>24</v>
      </c>
      <c r="O18" s="13">
        <v>55.13</v>
      </c>
      <c r="P18" s="15">
        <f t="shared" si="0"/>
        <v>34.81894736842105</v>
      </c>
      <c r="Q18" s="13">
        <v>1323.12</v>
      </c>
      <c r="R18" s="12">
        <v>0.47060000000000002</v>
      </c>
      <c r="S18" s="13">
        <v>25.94</v>
      </c>
      <c r="T18" s="11">
        <v>10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163</v>
      </c>
      <c r="G19" s="11">
        <v>39</v>
      </c>
      <c r="H19" s="11">
        <v>25</v>
      </c>
      <c r="I19" s="11">
        <v>39</v>
      </c>
      <c r="J19" s="11">
        <v>39</v>
      </c>
      <c r="K19" s="11">
        <v>0</v>
      </c>
      <c r="L19" s="11">
        <v>25</v>
      </c>
      <c r="M19" s="11">
        <v>50</v>
      </c>
      <c r="N19" s="10" t="s">
        <v>24</v>
      </c>
      <c r="O19" s="13">
        <v>55.6</v>
      </c>
      <c r="P19" s="15">
        <f t="shared" si="0"/>
        <v>35.641025641025642</v>
      </c>
      <c r="Q19" s="13">
        <v>1390</v>
      </c>
      <c r="R19" s="12">
        <v>0.49020000000000002</v>
      </c>
      <c r="S19" s="13">
        <v>27.25</v>
      </c>
      <c r="T19" s="11">
        <v>0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162</v>
      </c>
      <c r="G20" s="11">
        <v>56</v>
      </c>
      <c r="H20" s="11">
        <v>20</v>
      </c>
      <c r="I20" s="11">
        <v>56</v>
      </c>
      <c r="J20" s="11">
        <v>56</v>
      </c>
      <c r="K20" s="11">
        <v>0</v>
      </c>
      <c r="L20" s="11">
        <v>34</v>
      </c>
      <c r="M20" s="11">
        <v>48</v>
      </c>
      <c r="N20" s="10" t="s">
        <v>24</v>
      </c>
      <c r="O20" s="13">
        <v>54.85</v>
      </c>
      <c r="P20" s="15">
        <f t="shared" si="0"/>
        <v>33.301785714285714</v>
      </c>
      <c r="Q20" s="13">
        <v>1864.9</v>
      </c>
      <c r="R20" s="12">
        <v>0.66669999999999996</v>
      </c>
      <c r="S20" s="13">
        <v>36.57</v>
      </c>
      <c r="T20" s="11">
        <v>10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161</v>
      </c>
      <c r="G21" s="11">
        <v>27</v>
      </c>
      <c r="H21" s="11">
        <v>48</v>
      </c>
      <c r="I21" s="11">
        <v>27</v>
      </c>
      <c r="J21" s="11">
        <v>27</v>
      </c>
      <c r="K21" s="11">
        <v>0</v>
      </c>
      <c r="L21" s="11">
        <v>15</v>
      </c>
      <c r="M21" s="11">
        <v>49</v>
      </c>
      <c r="N21" s="10" t="s">
        <v>24</v>
      </c>
      <c r="O21" s="13">
        <v>60.6</v>
      </c>
      <c r="P21" s="15">
        <f t="shared" si="0"/>
        <v>33.666666666666664</v>
      </c>
      <c r="Q21" s="13">
        <v>909</v>
      </c>
      <c r="R21" s="12">
        <v>0.29409999999999997</v>
      </c>
      <c r="S21" s="13">
        <v>17.82</v>
      </c>
      <c r="T21" s="11">
        <v>10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160</v>
      </c>
      <c r="G22" s="11">
        <v>40</v>
      </c>
      <c r="H22" s="11">
        <v>14</v>
      </c>
      <c r="I22" s="11">
        <v>40</v>
      </c>
      <c r="J22" s="11">
        <v>40</v>
      </c>
      <c r="K22" s="11">
        <v>0</v>
      </c>
      <c r="L22" s="11">
        <v>22</v>
      </c>
      <c r="M22" s="11">
        <v>49</v>
      </c>
      <c r="N22" s="10" t="s">
        <v>24</v>
      </c>
      <c r="O22" s="13">
        <v>58</v>
      </c>
      <c r="P22" s="15">
        <f t="shared" si="0"/>
        <v>31.9</v>
      </c>
      <c r="Q22" s="13">
        <v>1276</v>
      </c>
      <c r="R22" s="12">
        <v>0.43140000000000001</v>
      </c>
      <c r="S22" s="13">
        <v>25.02</v>
      </c>
      <c r="T22" s="11">
        <v>10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159</v>
      </c>
      <c r="G23" s="11">
        <v>5</v>
      </c>
      <c r="H23" s="11">
        <v>40</v>
      </c>
      <c r="I23" s="11">
        <v>5</v>
      </c>
      <c r="J23" s="11">
        <v>5</v>
      </c>
      <c r="K23" s="11">
        <v>0</v>
      </c>
      <c r="L23" s="11">
        <v>4</v>
      </c>
      <c r="M23" s="11">
        <v>49</v>
      </c>
      <c r="N23" s="10" t="s">
        <v>24</v>
      </c>
      <c r="O23" s="13">
        <v>44.25</v>
      </c>
      <c r="P23" s="15">
        <f t="shared" si="0"/>
        <v>35.4</v>
      </c>
      <c r="Q23" s="13">
        <v>177</v>
      </c>
      <c r="R23" s="12">
        <v>7.8399999999999997E-2</v>
      </c>
      <c r="S23" s="13">
        <v>3.47</v>
      </c>
      <c r="T23" s="11">
        <v>8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158</v>
      </c>
      <c r="G24" s="11">
        <v>11</v>
      </c>
      <c r="H24" s="11">
        <v>3</v>
      </c>
      <c r="I24" s="11">
        <v>11</v>
      </c>
      <c r="J24" s="11">
        <v>11</v>
      </c>
      <c r="K24" s="11">
        <v>0</v>
      </c>
      <c r="L24" s="11">
        <v>10</v>
      </c>
      <c r="M24" s="11">
        <v>49</v>
      </c>
      <c r="N24" s="10" t="s">
        <v>24</v>
      </c>
      <c r="O24" s="13">
        <v>44</v>
      </c>
      <c r="P24" s="15">
        <f t="shared" si="0"/>
        <v>40</v>
      </c>
      <c r="Q24" s="13">
        <v>440</v>
      </c>
      <c r="R24" s="12">
        <v>0.1961</v>
      </c>
      <c r="S24" s="13">
        <v>8.6300000000000008</v>
      </c>
      <c r="T24" s="11">
        <v>8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157</v>
      </c>
      <c r="G25" s="11">
        <v>18</v>
      </c>
      <c r="H25" s="11">
        <v>2</v>
      </c>
      <c r="I25" s="11">
        <v>18</v>
      </c>
      <c r="J25" s="11">
        <v>18</v>
      </c>
      <c r="K25" s="11">
        <v>0</v>
      </c>
      <c r="L25" s="11">
        <v>16</v>
      </c>
      <c r="M25" s="11">
        <v>49</v>
      </c>
      <c r="N25" s="10" t="s">
        <v>24</v>
      </c>
      <c r="O25" s="13">
        <v>44.25</v>
      </c>
      <c r="P25" s="15">
        <f t="shared" si="0"/>
        <v>39.333333333333336</v>
      </c>
      <c r="Q25" s="13">
        <v>708</v>
      </c>
      <c r="R25" s="12">
        <v>0.31369999999999998</v>
      </c>
      <c r="S25" s="13">
        <v>13.88</v>
      </c>
      <c r="T25" s="11">
        <v>10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156</v>
      </c>
      <c r="G26" s="11">
        <v>24</v>
      </c>
      <c r="H26" s="11">
        <v>6</v>
      </c>
      <c r="I26" s="11">
        <v>24</v>
      </c>
      <c r="J26" s="11">
        <v>24</v>
      </c>
      <c r="K26" s="11">
        <v>0</v>
      </c>
      <c r="L26" s="11">
        <v>20</v>
      </c>
      <c r="M26" s="11">
        <v>49</v>
      </c>
      <c r="N26" s="10" t="s">
        <v>24</v>
      </c>
      <c r="O26" s="13">
        <v>45.5</v>
      </c>
      <c r="P26" s="15">
        <f t="shared" si="0"/>
        <v>37.916666666666664</v>
      </c>
      <c r="Q26" s="13">
        <v>910</v>
      </c>
      <c r="R26" s="12">
        <v>0.39219999999999999</v>
      </c>
      <c r="S26" s="13">
        <v>17.84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185</v>
      </c>
      <c r="G27" s="11">
        <v>28</v>
      </c>
      <c r="H27" s="11">
        <v>12</v>
      </c>
      <c r="I27" s="11">
        <v>28</v>
      </c>
      <c r="J27" s="11">
        <v>28</v>
      </c>
      <c r="K27" s="11">
        <v>0</v>
      </c>
      <c r="L27" s="11">
        <v>21</v>
      </c>
      <c r="M27" s="11">
        <v>48</v>
      </c>
      <c r="N27" s="10" t="s">
        <v>24</v>
      </c>
      <c r="O27" s="13">
        <v>50.38</v>
      </c>
      <c r="P27" s="15">
        <f t="shared" si="0"/>
        <v>37.785000000000004</v>
      </c>
      <c r="Q27" s="13">
        <v>1057.98</v>
      </c>
      <c r="R27" s="12">
        <v>0.4118</v>
      </c>
      <c r="S27" s="13">
        <v>20.74</v>
      </c>
      <c r="T27" s="11">
        <v>10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51</v>
      </c>
      <c r="E28" s="11">
        <v>82</v>
      </c>
      <c r="F28" s="10" t="s">
        <v>184</v>
      </c>
      <c r="G28" s="11">
        <v>32</v>
      </c>
      <c r="H28" s="11">
        <v>11</v>
      </c>
      <c r="I28" s="11">
        <v>32</v>
      </c>
      <c r="J28" s="11">
        <v>32</v>
      </c>
      <c r="K28" s="11">
        <v>0</v>
      </c>
      <c r="L28" s="11">
        <v>20</v>
      </c>
      <c r="M28" s="11">
        <v>47</v>
      </c>
      <c r="N28" s="10" t="s">
        <v>24</v>
      </c>
      <c r="O28" s="13">
        <v>51.45</v>
      </c>
      <c r="P28" s="15">
        <f t="shared" si="0"/>
        <v>32.15625</v>
      </c>
      <c r="Q28" s="13">
        <v>1029</v>
      </c>
      <c r="R28" s="12">
        <v>0.39219999999999999</v>
      </c>
      <c r="S28" s="13">
        <v>20.18</v>
      </c>
      <c r="T28" s="11">
        <v>10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10" t="s">
        <v>183</v>
      </c>
      <c r="G29" s="11">
        <v>24</v>
      </c>
      <c r="H29" s="11">
        <v>18</v>
      </c>
      <c r="I29" s="11">
        <v>24</v>
      </c>
      <c r="J29" s="11">
        <v>24</v>
      </c>
      <c r="K29" s="11">
        <v>0</v>
      </c>
      <c r="L29" s="11">
        <v>16</v>
      </c>
      <c r="M29" s="11">
        <v>47</v>
      </c>
      <c r="N29" s="10" t="s">
        <v>24</v>
      </c>
      <c r="O29" s="13">
        <v>51.75</v>
      </c>
      <c r="P29" s="15">
        <f t="shared" si="0"/>
        <v>34.5</v>
      </c>
      <c r="Q29" s="13">
        <v>828</v>
      </c>
      <c r="R29" s="12">
        <v>0.31369999999999998</v>
      </c>
      <c r="S29" s="13">
        <v>16.239999999999998</v>
      </c>
      <c r="T29" s="11">
        <v>10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10" t="s">
        <v>182</v>
      </c>
      <c r="G30" s="11">
        <v>7</v>
      </c>
      <c r="H30" s="11">
        <v>23</v>
      </c>
      <c r="I30" s="11">
        <v>7</v>
      </c>
      <c r="J30" s="11">
        <v>7</v>
      </c>
      <c r="K30" s="11">
        <v>0</v>
      </c>
      <c r="L30" s="11">
        <v>5</v>
      </c>
      <c r="M30" s="11">
        <v>42</v>
      </c>
      <c r="N30" s="10" t="s">
        <v>24</v>
      </c>
      <c r="O30" s="13">
        <v>52</v>
      </c>
      <c r="P30" s="15">
        <f t="shared" si="0"/>
        <v>37.142857142857146</v>
      </c>
      <c r="Q30" s="13">
        <v>260</v>
      </c>
      <c r="R30" s="12">
        <v>9.8000000000000004E-2</v>
      </c>
      <c r="S30" s="13">
        <v>5.0999999999999996</v>
      </c>
      <c r="T30" s="11">
        <v>8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10" t="s">
        <v>181</v>
      </c>
      <c r="G31" s="11">
        <v>11</v>
      </c>
      <c r="H31" s="11">
        <v>3</v>
      </c>
      <c r="I31" s="11">
        <v>11</v>
      </c>
      <c r="J31" s="11">
        <v>11</v>
      </c>
      <c r="K31" s="11">
        <v>0</v>
      </c>
      <c r="L31" s="11">
        <v>11</v>
      </c>
      <c r="M31" s="11">
        <v>44</v>
      </c>
      <c r="N31" s="10" t="s">
        <v>24</v>
      </c>
      <c r="O31" s="13">
        <v>52.18</v>
      </c>
      <c r="P31" s="15">
        <f t="shared" si="0"/>
        <v>52.18</v>
      </c>
      <c r="Q31" s="13">
        <v>573.98</v>
      </c>
      <c r="R31" s="12">
        <v>0.2157</v>
      </c>
      <c r="S31" s="13">
        <v>11.25</v>
      </c>
      <c r="T31" s="11">
        <v>8</v>
      </c>
      <c r="U31" s="10" t="s">
        <v>32</v>
      </c>
      <c r="V31" s="10" t="s">
        <v>33</v>
      </c>
    </row>
    <row r="32" spans="1:22" x14ac:dyDescent="0.25">
      <c r="A32" s="2" t="s">
        <v>91</v>
      </c>
      <c r="B32" s="3"/>
      <c r="C32" s="3"/>
      <c r="D32" s="4">
        <f>SUM(D2:D31)</f>
        <v>1530</v>
      </c>
      <c r="E32" s="3"/>
      <c r="F32" s="3"/>
      <c r="G32" s="4">
        <f>SUM(G2:G31)</f>
        <v>855</v>
      </c>
      <c r="H32" s="3"/>
      <c r="I32" s="4">
        <f>SUM(I2:I31)</f>
        <v>855</v>
      </c>
      <c r="J32" s="4">
        <f>SUM(J2:J31)</f>
        <v>843</v>
      </c>
      <c r="K32" s="4">
        <f>SUM(K2:K31)</f>
        <v>12</v>
      </c>
      <c r="L32" s="4">
        <f>SUM(L2:L31)</f>
        <v>527</v>
      </c>
      <c r="M32" s="4">
        <f>SUM(M2:M31)</f>
        <v>1475</v>
      </c>
      <c r="N32" s="22" t="s">
        <v>24</v>
      </c>
      <c r="O32" s="5">
        <f>Q32/L32</f>
        <v>53.796603415559765</v>
      </c>
      <c r="P32" s="17">
        <f>+Q32/I32</f>
        <v>33.158842105263155</v>
      </c>
      <c r="Q32" s="5">
        <f>SUM(Q2:Q31)</f>
        <v>28350.809999999998</v>
      </c>
      <c r="R32" s="6">
        <f>L32/M32</f>
        <v>0.35728813559322031</v>
      </c>
      <c r="S32" s="5">
        <f>Q32/M32</f>
        <v>19.220888135593217</v>
      </c>
      <c r="T32" s="3"/>
      <c r="U32" s="3"/>
      <c r="V32" s="3"/>
    </row>
    <row r="33" spans="6:16" x14ac:dyDescent="0.25">
      <c r="P33" s="8"/>
    </row>
    <row r="34" spans="6:16" x14ac:dyDescent="0.25">
      <c r="F34" t="s">
        <v>222</v>
      </c>
      <c r="G34" s="7">
        <f>I32/G32</f>
        <v>1</v>
      </c>
      <c r="P34" s="8"/>
    </row>
    <row r="35" spans="6:16" x14ac:dyDescent="0.25">
      <c r="P35" s="8"/>
    </row>
    <row r="36" spans="6:16" x14ac:dyDescent="0.25">
      <c r="P36" s="8"/>
    </row>
  </sheetData>
  <autoFilter ref="A1:V31">
    <sortState ref="A2:V32">
      <sortCondition ref="F1:F31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:XFD35"/>
    </sheetView>
  </sheetViews>
  <sheetFormatPr baseColWidth="10" defaultRowHeight="15" x14ac:dyDescent="0.25"/>
  <cols>
    <col min="10" max="11" width="11.42578125" style="33"/>
    <col min="16" max="16" width="11.42578125" style="16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4" t="s">
        <v>124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210</v>
      </c>
      <c r="G2" s="11">
        <v>13</v>
      </c>
      <c r="H2" s="11">
        <v>4</v>
      </c>
      <c r="I2" s="11">
        <v>13</v>
      </c>
      <c r="J2" s="11">
        <v>13</v>
      </c>
      <c r="K2" s="11">
        <v>0</v>
      </c>
      <c r="L2" s="11">
        <v>12</v>
      </c>
      <c r="M2" s="11">
        <v>42</v>
      </c>
      <c r="N2" s="10" t="s">
        <v>24</v>
      </c>
      <c r="O2" s="13">
        <v>45.16</v>
      </c>
      <c r="P2" s="15">
        <f t="shared" ref="P2:P13" si="0">Q2/I2</f>
        <v>41.686153846153843</v>
      </c>
      <c r="Q2" s="13">
        <v>541.91999999999996</v>
      </c>
      <c r="R2" s="12">
        <v>0.23530000000000001</v>
      </c>
      <c r="S2" s="13">
        <v>10.63</v>
      </c>
      <c r="T2" s="11">
        <v>8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209</v>
      </c>
      <c r="G3" s="11">
        <v>12</v>
      </c>
      <c r="H3" s="11">
        <v>6</v>
      </c>
      <c r="I3" s="11">
        <v>12</v>
      </c>
      <c r="J3" s="11">
        <v>12</v>
      </c>
      <c r="K3" s="11">
        <v>0</v>
      </c>
      <c r="L3" s="11">
        <v>11</v>
      </c>
      <c r="M3" s="11">
        <v>42</v>
      </c>
      <c r="N3" s="10" t="s">
        <v>24</v>
      </c>
      <c r="O3" s="13">
        <v>44.36</v>
      </c>
      <c r="P3" s="15">
        <f t="shared" si="0"/>
        <v>40.663333333333334</v>
      </c>
      <c r="Q3" s="13">
        <v>487.96</v>
      </c>
      <c r="R3" s="12">
        <v>0.2157</v>
      </c>
      <c r="S3" s="13">
        <v>9.57</v>
      </c>
      <c r="T3" s="11">
        <v>8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208</v>
      </c>
      <c r="G4" s="11">
        <v>13</v>
      </c>
      <c r="H4" s="11">
        <v>3</v>
      </c>
      <c r="I4" s="11">
        <v>13</v>
      </c>
      <c r="J4" s="11">
        <v>13</v>
      </c>
      <c r="K4" s="11">
        <v>0</v>
      </c>
      <c r="L4" s="11">
        <v>10</v>
      </c>
      <c r="M4" s="11">
        <v>41</v>
      </c>
      <c r="N4" s="10" t="s">
        <v>24</v>
      </c>
      <c r="O4" s="13">
        <v>48.1</v>
      </c>
      <c r="P4" s="15">
        <f t="shared" si="0"/>
        <v>37</v>
      </c>
      <c r="Q4" s="13">
        <v>481</v>
      </c>
      <c r="R4" s="12">
        <v>0.1961</v>
      </c>
      <c r="S4" s="13">
        <v>9.43</v>
      </c>
      <c r="T4" s="11">
        <v>8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207</v>
      </c>
      <c r="G5" s="11">
        <v>11</v>
      </c>
      <c r="H5" s="11">
        <v>5</v>
      </c>
      <c r="I5" s="11">
        <v>11</v>
      </c>
      <c r="J5" s="11">
        <v>11</v>
      </c>
      <c r="K5" s="11">
        <v>0</v>
      </c>
      <c r="L5" s="11">
        <v>8</v>
      </c>
      <c r="M5" s="11">
        <v>41</v>
      </c>
      <c r="N5" s="10" t="s">
        <v>24</v>
      </c>
      <c r="O5" s="13">
        <v>47.75</v>
      </c>
      <c r="P5" s="15">
        <f t="shared" si="0"/>
        <v>34.727272727272727</v>
      </c>
      <c r="Q5" s="13">
        <v>382</v>
      </c>
      <c r="R5" s="12">
        <v>0.15690000000000001</v>
      </c>
      <c r="S5" s="13">
        <v>7.49</v>
      </c>
      <c r="T5" s="11">
        <v>8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206</v>
      </c>
      <c r="G6" s="11">
        <v>4</v>
      </c>
      <c r="H6" s="11">
        <v>8</v>
      </c>
      <c r="I6" s="11">
        <v>4</v>
      </c>
      <c r="J6" s="11">
        <v>4</v>
      </c>
      <c r="K6" s="11">
        <v>0</v>
      </c>
      <c r="L6" s="11">
        <v>5</v>
      </c>
      <c r="M6" s="11">
        <v>49</v>
      </c>
      <c r="N6" s="10" t="s">
        <v>24</v>
      </c>
      <c r="O6" s="13">
        <v>40.799999999999997</v>
      </c>
      <c r="P6" s="15">
        <f t="shared" si="0"/>
        <v>51</v>
      </c>
      <c r="Q6" s="13">
        <v>204</v>
      </c>
      <c r="R6" s="12">
        <v>9.8000000000000004E-2</v>
      </c>
      <c r="S6" s="13">
        <v>4</v>
      </c>
      <c r="T6" s="11">
        <v>7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205</v>
      </c>
      <c r="G7" s="11">
        <v>4</v>
      </c>
      <c r="H7" s="11">
        <v>4</v>
      </c>
      <c r="I7" s="11">
        <v>4</v>
      </c>
      <c r="J7" s="11">
        <v>4</v>
      </c>
      <c r="K7" s="11">
        <v>0</v>
      </c>
      <c r="L7" s="11">
        <v>4</v>
      </c>
      <c r="M7" s="11">
        <v>49</v>
      </c>
      <c r="N7" s="10" t="s">
        <v>24</v>
      </c>
      <c r="O7" s="13">
        <v>41</v>
      </c>
      <c r="P7" s="15">
        <f t="shared" si="0"/>
        <v>41</v>
      </c>
      <c r="Q7" s="13">
        <v>164</v>
      </c>
      <c r="R7" s="12">
        <v>7.8399999999999997E-2</v>
      </c>
      <c r="S7" s="13">
        <v>3.22</v>
      </c>
      <c r="T7" s="11">
        <v>7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204</v>
      </c>
      <c r="G8" s="11">
        <v>3</v>
      </c>
      <c r="H8" s="11">
        <v>1</v>
      </c>
      <c r="I8" s="11">
        <v>3</v>
      </c>
      <c r="J8" s="11">
        <v>3</v>
      </c>
      <c r="K8" s="11">
        <v>0</v>
      </c>
      <c r="L8" s="11">
        <v>3</v>
      </c>
      <c r="M8" s="11">
        <v>49</v>
      </c>
      <c r="N8" s="10" t="s">
        <v>24</v>
      </c>
      <c r="O8" s="13">
        <v>40.33</v>
      </c>
      <c r="P8" s="15">
        <f t="shared" si="0"/>
        <v>40.333333333333336</v>
      </c>
      <c r="Q8" s="13">
        <v>121</v>
      </c>
      <c r="R8" s="12">
        <v>5.8799999999999998E-2</v>
      </c>
      <c r="S8" s="13">
        <v>2.37</v>
      </c>
      <c r="T8" s="11">
        <v>6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203</v>
      </c>
      <c r="G9" s="11">
        <v>5</v>
      </c>
      <c r="H9" s="11">
        <v>1</v>
      </c>
      <c r="I9" s="11">
        <v>5</v>
      </c>
      <c r="J9" s="11">
        <v>5</v>
      </c>
      <c r="K9" s="11">
        <v>0</v>
      </c>
      <c r="L9" s="11">
        <v>4</v>
      </c>
      <c r="M9" s="11">
        <v>33</v>
      </c>
      <c r="N9" s="10" t="s">
        <v>24</v>
      </c>
      <c r="O9" s="13">
        <v>44.75</v>
      </c>
      <c r="P9" s="15">
        <f t="shared" si="0"/>
        <v>35.799999999999997</v>
      </c>
      <c r="Q9" s="13">
        <v>179</v>
      </c>
      <c r="R9" s="12">
        <v>7.8399999999999997E-2</v>
      </c>
      <c r="S9" s="13">
        <v>3.51</v>
      </c>
      <c r="T9" s="11">
        <v>6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202</v>
      </c>
      <c r="G10" s="11">
        <v>3</v>
      </c>
      <c r="H10" s="11">
        <v>4</v>
      </c>
      <c r="I10" s="11">
        <v>3</v>
      </c>
      <c r="J10" s="11">
        <v>3</v>
      </c>
      <c r="K10" s="11">
        <v>0</v>
      </c>
      <c r="L10" s="11">
        <v>2</v>
      </c>
      <c r="M10" s="11">
        <v>33</v>
      </c>
      <c r="N10" s="10" t="s">
        <v>24</v>
      </c>
      <c r="O10" s="13">
        <v>49.5</v>
      </c>
      <c r="P10" s="15">
        <f t="shared" si="0"/>
        <v>33</v>
      </c>
      <c r="Q10" s="13">
        <v>99</v>
      </c>
      <c r="R10" s="12">
        <v>3.9199999999999999E-2</v>
      </c>
      <c r="S10" s="13">
        <v>1.94</v>
      </c>
      <c r="T10" s="11">
        <v>6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201</v>
      </c>
      <c r="G11" s="11">
        <v>1</v>
      </c>
      <c r="H11" s="11">
        <v>3</v>
      </c>
      <c r="I11" s="11">
        <v>1</v>
      </c>
      <c r="J11" s="11">
        <v>1</v>
      </c>
      <c r="K11" s="11">
        <v>0</v>
      </c>
      <c r="L11" s="11">
        <v>1</v>
      </c>
      <c r="M11" s="11">
        <v>33</v>
      </c>
      <c r="N11" s="10" t="s">
        <v>24</v>
      </c>
      <c r="O11" s="13">
        <v>40.17</v>
      </c>
      <c r="P11" s="15">
        <f t="shared" si="0"/>
        <v>40.17</v>
      </c>
      <c r="Q11" s="13">
        <v>40.17</v>
      </c>
      <c r="R11" s="12">
        <v>1.9599999999999999E-2</v>
      </c>
      <c r="S11" s="13">
        <v>0.79</v>
      </c>
      <c r="T11" s="11">
        <v>6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200</v>
      </c>
      <c r="G12" s="11">
        <v>1</v>
      </c>
      <c r="H12" s="11">
        <v>0</v>
      </c>
      <c r="I12" s="11">
        <v>1</v>
      </c>
      <c r="J12" s="11">
        <v>1</v>
      </c>
      <c r="K12" s="11">
        <v>0</v>
      </c>
      <c r="L12" s="11">
        <v>1</v>
      </c>
      <c r="M12" s="11">
        <v>33</v>
      </c>
      <c r="N12" s="10" t="s">
        <v>24</v>
      </c>
      <c r="O12" s="13">
        <v>42.87</v>
      </c>
      <c r="P12" s="15">
        <f t="shared" si="0"/>
        <v>42.87</v>
      </c>
      <c r="Q12" s="13">
        <v>42.87</v>
      </c>
      <c r="R12" s="12">
        <v>1.9599999999999999E-2</v>
      </c>
      <c r="S12" s="13">
        <v>0.84</v>
      </c>
      <c r="T12" s="11">
        <v>6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199</v>
      </c>
      <c r="G13" s="11">
        <v>5</v>
      </c>
      <c r="H13" s="11">
        <v>1</v>
      </c>
      <c r="I13" s="11">
        <v>5</v>
      </c>
      <c r="J13" s="11">
        <v>5</v>
      </c>
      <c r="K13" s="11">
        <v>0</v>
      </c>
      <c r="L13" s="11">
        <v>5</v>
      </c>
      <c r="M13" s="11">
        <v>17</v>
      </c>
      <c r="N13" s="10" t="s">
        <v>24</v>
      </c>
      <c r="O13" s="13">
        <v>96.44</v>
      </c>
      <c r="P13" s="15">
        <f t="shared" si="0"/>
        <v>96.44</v>
      </c>
      <c r="Q13" s="13">
        <v>482.2</v>
      </c>
      <c r="R13" s="12">
        <v>9.8000000000000004E-2</v>
      </c>
      <c r="S13" s="13">
        <v>9.4499999999999993</v>
      </c>
      <c r="T13" s="11">
        <v>6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198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17</v>
      </c>
      <c r="N14" s="10" t="s">
        <v>24</v>
      </c>
      <c r="O14" s="13">
        <v>0.01</v>
      </c>
      <c r="P14" s="15">
        <v>0</v>
      </c>
      <c r="Q14" s="13">
        <v>0</v>
      </c>
      <c r="R14" s="12">
        <v>0</v>
      </c>
      <c r="S14" s="13">
        <v>0</v>
      </c>
      <c r="T14" s="11">
        <v>6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197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17</v>
      </c>
      <c r="N15" s="10" t="s">
        <v>24</v>
      </c>
      <c r="O15" s="13">
        <v>0.01</v>
      </c>
      <c r="P15" s="15">
        <v>0</v>
      </c>
      <c r="Q15" s="13">
        <v>0</v>
      </c>
      <c r="R15" s="12">
        <v>0</v>
      </c>
      <c r="S15" s="13">
        <v>0</v>
      </c>
      <c r="T15" s="11">
        <v>6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196</v>
      </c>
      <c r="G16" s="11">
        <v>4</v>
      </c>
      <c r="H16" s="11">
        <v>0</v>
      </c>
      <c r="I16" s="11">
        <v>4</v>
      </c>
      <c r="J16" s="11">
        <v>4</v>
      </c>
      <c r="K16" s="11">
        <v>0</v>
      </c>
      <c r="L16" s="11">
        <v>4</v>
      </c>
      <c r="M16" s="11">
        <v>30</v>
      </c>
      <c r="N16" s="10" t="s">
        <v>24</v>
      </c>
      <c r="O16" s="13">
        <v>42.75</v>
      </c>
      <c r="P16" s="15">
        <f t="shared" ref="P16:P26" si="1">Q16/I16</f>
        <v>42.75</v>
      </c>
      <c r="Q16" s="13">
        <v>171</v>
      </c>
      <c r="R16" s="12">
        <v>7.8399999999999997E-2</v>
      </c>
      <c r="S16" s="13">
        <v>3.35</v>
      </c>
      <c r="T16" s="11">
        <v>6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195</v>
      </c>
      <c r="G17" s="11">
        <v>10</v>
      </c>
      <c r="H17" s="11">
        <v>3</v>
      </c>
      <c r="I17" s="11">
        <v>10</v>
      </c>
      <c r="J17" s="11">
        <v>10</v>
      </c>
      <c r="K17" s="11">
        <v>0</v>
      </c>
      <c r="L17" s="11">
        <v>10</v>
      </c>
      <c r="M17" s="11">
        <v>21</v>
      </c>
      <c r="N17" s="10" t="s">
        <v>24</v>
      </c>
      <c r="O17" s="13">
        <v>42.7</v>
      </c>
      <c r="P17" s="15">
        <f t="shared" si="1"/>
        <v>42.7</v>
      </c>
      <c r="Q17" s="13">
        <v>427</v>
      </c>
      <c r="R17" s="12">
        <v>0.1961</v>
      </c>
      <c r="S17" s="13">
        <v>8.3699999999999992</v>
      </c>
      <c r="T17" s="11">
        <v>8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194</v>
      </c>
      <c r="G18" s="11">
        <v>10</v>
      </c>
      <c r="H18" s="11">
        <v>9</v>
      </c>
      <c r="I18" s="11">
        <v>10</v>
      </c>
      <c r="J18" s="11">
        <v>10</v>
      </c>
      <c r="K18" s="11">
        <v>0</v>
      </c>
      <c r="L18" s="11">
        <v>8</v>
      </c>
      <c r="M18" s="11">
        <v>21</v>
      </c>
      <c r="N18" s="10" t="s">
        <v>24</v>
      </c>
      <c r="O18" s="13">
        <v>46.5</v>
      </c>
      <c r="P18" s="15">
        <f t="shared" si="1"/>
        <v>37.200000000000003</v>
      </c>
      <c r="Q18" s="13">
        <v>372</v>
      </c>
      <c r="R18" s="12">
        <v>0.15690000000000001</v>
      </c>
      <c r="S18" s="13">
        <v>7.29</v>
      </c>
      <c r="T18" s="11">
        <v>7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193</v>
      </c>
      <c r="G19" s="11">
        <v>7</v>
      </c>
      <c r="H19" s="11">
        <v>9</v>
      </c>
      <c r="I19" s="11">
        <v>7</v>
      </c>
      <c r="J19" s="11">
        <v>7</v>
      </c>
      <c r="K19" s="11">
        <v>0</v>
      </c>
      <c r="L19" s="11">
        <v>3</v>
      </c>
      <c r="M19" s="11">
        <v>47</v>
      </c>
      <c r="N19" s="10" t="s">
        <v>24</v>
      </c>
      <c r="O19" s="13">
        <v>48.33</v>
      </c>
      <c r="P19" s="15">
        <f t="shared" si="1"/>
        <v>20.712857142857143</v>
      </c>
      <c r="Q19" s="13">
        <v>144.99</v>
      </c>
      <c r="R19" s="12">
        <v>5.8799999999999998E-2</v>
      </c>
      <c r="S19" s="13">
        <v>2.84</v>
      </c>
      <c r="T19" s="11">
        <v>6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192</v>
      </c>
      <c r="G20" s="11">
        <v>11</v>
      </c>
      <c r="H20" s="11">
        <v>3</v>
      </c>
      <c r="I20" s="11">
        <v>11</v>
      </c>
      <c r="J20" s="11">
        <v>11</v>
      </c>
      <c r="K20" s="11">
        <v>0</v>
      </c>
      <c r="L20" s="11">
        <v>7</v>
      </c>
      <c r="M20" s="11">
        <v>47</v>
      </c>
      <c r="N20" s="10" t="s">
        <v>24</v>
      </c>
      <c r="O20" s="13">
        <v>45.43</v>
      </c>
      <c r="P20" s="15">
        <f t="shared" si="1"/>
        <v>28.91</v>
      </c>
      <c r="Q20" s="13">
        <v>318.01</v>
      </c>
      <c r="R20" s="12">
        <v>0.13730000000000001</v>
      </c>
      <c r="S20" s="13">
        <v>6.24</v>
      </c>
      <c r="T20" s="11">
        <v>7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191</v>
      </c>
      <c r="G21" s="11">
        <v>10</v>
      </c>
      <c r="H21" s="11">
        <v>7</v>
      </c>
      <c r="I21" s="11">
        <v>10</v>
      </c>
      <c r="J21" s="11">
        <v>10</v>
      </c>
      <c r="K21" s="11">
        <v>0</v>
      </c>
      <c r="L21" s="11">
        <v>5</v>
      </c>
      <c r="M21" s="11">
        <v>47</v>
      </c>
      <c r="N21" s="10" t="s">
        <v>24</v>
      </c>
      <c r="O21" s="13">
        <v>47.4</v>
      </c>
      <c r="P21" s="15">
        <f t="shared" si="1"/>
        <v>23.7</v>
      </c>
      <c r="Q21" s="13">
        <v>237</v>
      </c>
      <c r="R21" s="12">
        <v>9.8000000000000004E-2</v>
      </c>
      <c r="S21" s="13">
        <v>4.6500000000000004</v>
      </c>
      <c r="T21" s="11">
        <v>6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190</v>
      </c>
      <c r="G22" s="11">
        <v>17</v>
      </c>
      <c r="H22" s="11">
        <v>4</v>
      </c>
      <c r="I22" s="11">
        <v>17</v>
      </c>
      <c r="J22" s="11">
        <v>15</v>
      </c>
      <c r="K22" s="11">
        <v>2</v>
      </c>
      <c r="L22" s="11">
        <v>13</v>
      </c>
      <c r="M22" s="11">
        <v>47</v>
      </c>
      <c r="N22" s="10" t="s">
        <v>24</v>
      </c>
      <c r="O22" s="13">
        <v>43.62</v>
      </c>
      <c r="P22" s="15">
        <f t="shared" si="1"/>
        <v>33.352941176470587</v>
      </c>
      <c r="Q22" s="13">
        <v>567</v>
      </c>
      <c r="R22" s="12">
        <v>0.25490000000000002</v>
      </c>
      <c r="S22" s="13">
        <v>11.12</v>
      </c>
      <c r="T22" s="11">
        <v>8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189</v>
      </c>
      <c r="G23" s="11">
        <v>16</v>
      </c>
      <c r="H23" s="11">
        <v>11</v>
      </c>
      <c r="I23" s="11">
        <v>16</v>
      </c>
      <c r="J23" s="11">
        <v>14</v>
      </c>
      <c r="K23" s="11">
        <v>2</v>
      </c>
      <c r="L23" s="11">
        <v>15</v>
      </c>
      <c r="M23" s="11">
        <v>47</v>
      </c>
      <c r="N23" s="10" t="s">
        <v>24</v>
      </c>
      <c r="O23" s="13">
        <v>43.06</v>
      </c>
      <c r="P23" s="15">
        <f t="shared" si="1"/>
        <v>40.368749999999999</v>
      </c>
      <c r="Q23" s="13">
        <v>645.9</v>
      </c>
      <c r="R23" s="12">
        <v>0.29409999999999997</v>
      </c>
      <c r="S23" s="13">
        <v>12.66</v>
      </c>
      <c r="T23" s="11">
        <v>10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188</v>
      </c>
      <c r="G24" s="11">
        <v>25</v>
      </c>
      <c r="H24" s="11">
        <v>4</v>
      </c>
      <c r="I24" s="11">
        <v>25</v>
      </c>
      <c r="J24" s="11">
        <v>23</v>
      </c>
      <c r="K24" s="11">
        <v>2</v>
      </c>
      <c r="L24" s="11">
        <v>20</v>
      </c>
      <c r="M24" s="11">
        <v>47</v>
      </c>
      <c r="N24" s="10" t="s">
        <v>24</v>
      </c>
      <c r="O24" s="13">
        <v>46.35</v>
      </c>
      <c r="P24" s="15">
        <f t="shared" si="1"/>
        <v>37.08</v>
      </c>
      <c r="Q24" s="13">
        <v>927</v>
      </c>
      <c r="R24" s="12">
        <v>0.39219999999999999</v>
      </c>
      <c r="S24" s="13">
        <v>18.18</v>
      </c>
      <c r="T24" s="11">
        <v>10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187</v>
      </c>
      <c r="G25" s="11">
        <v>27</v>
      </c>
      <c r="H25" s="11">
        <v>6</v>
      </c>
      <c r="I25" s="11">
        <v>27</v>
      </c>
      <c r="J25" s="11">
        <v>27</v>
      </c>
      <c r="K25" s="11">
        <v>0</v>
      </c>
      <c r="L25" s="11">
        <v>23</v>
      </c>
      <c r="M25" s="11">
        <v>47</v>
      </c>
      <c r="N25" s="10" t="s">
        <v>24</v>
      </c>
      <c r="O25" s="13">
        <v>45.61</v>
      </c>
      <c r="P25" s="15">
        <f t="shared" si="1"/>
        <v>38.851851851851855</v>
      </c>
      <c r="Q25" s="13">
        <v>1049</v>
      </c>
      <c r="R25" s="12">
        <v>0.45100000000000001</v>
      </c>
      <c r="S25" s="13">
        <v>20.57</v>
      </c>
      <c r="T25" s="11">
        <v>10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186</v>
      </c>
      <c r="G26" s="11">
        <v>23</v>
      </c>
      <c r="H26" s="11">
        <v>19</v>
      </c>
      <c r="I26" s="11">
        <v>23</v>
      </c>
      <c r="J26" s="11">
        <v>23</v>
      </c>
      <c r="K26" s="11">
        <v>0</v>
      </c>
      <c r="L26" s="11">
        <v>13</v>
      </c>
      <c r="M26" s="11">
        <v>48</v>
      </c>
      <c r="N26" s="10" t="s">
        <v>24</v>
      </c>
      <c r="O26" s="13">
        <v>49.77</v>
      </c>
      <c r="P26" s="15">
        <f t="shared" si="1"/>
        <v>28.130434782608695</v>
      </c>
      <c r="Q26" s="13">
        <v>647</v>
      </c>
      <c r="R26" s="12">
        <v>0.25490000000000002</v>
      </c>
      <c r="S26" s="13">
        <v>12.69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215</v>
      </c>
      <c r="G27" s="11">
        <v>19</v>
      </c>
      <c r="H27" s="11">
        <v>18</v>
      </c>
      <c r="I27" s="11">
        <v>19</v>
      </c>
      <c r="J27" s="11">
        <v>19</v>
      </c>
      <c r="K27" s="11">
        <v>0</v>
      </c>
      <c r="L27" s="11">
        <v>9</v>
      </c>
      <c r="M27" s="11">
        <v>48</v>
      </c>
      <c r="N27" s="10" t="s">
        <v>24</v>
      </c>
      <c r="O27" s="13">
        <v>52.78</v>
      </c>
      <c r="P27" s="15">
        <f t="shared" ref="P27:P32" si="2">Q27/I27</f>
        <v>25.001052631578947</v>
      </c>
      <c r="Q27" s="13">
        <v>475.02</v>
      </c>
      <c r="R27" s="12">
        <v>0.17649999999999999</v>
      </c>
      <c r="S27" s="13">
        <v>9.31</v>
      </c>
      <c r="T27" s="11">
        <v>8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51</v>
      </c>
      <c r="E28" s="11">
        <v>82</v>
      </c>
      <c r="F28" s="10" t="s">
        <v>216</v>
      </c>
      <c r="G28" s="11">
        <v>2</v>
      </c>
      <c r="H28" s="11">
        <v>17</v>
      </c>
      <c r="I28" s="11">
        <v>2</v>
      </c>
      <c r="J28" s="11">
        <v>2</v>
      </c>
      <c r="K28" s="11">
        <v>0</v>
      </c>
      <c r="L28" s="11">
        <v>1</v>
      </c>
      <c r="M28" s="11">
        <v>47</v>
      </c>
      <c r="N28" s="10" t="s">
        <v>24</v>
      </c>
      <c r="O28" s="13">
        <v>53.84</v>
      </c>
      <c r="P28" s="15">
        <f t="shared" si="2"/>
        <v>26.92</v>
      </c>
      <c r="Q28" s="13">
        <v>53.84</v>
      </c>
      <c r="R28" s="12">
        <v>1.9599999999999999E-2</v>
      </c>
      <c r="S28" s="13">
        <v>1.06</v>
      </c>
      <c r="T28" s="11">
        <v>6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10" t="s">
        <v>217</v>
      </c>
      <c r="G29" s="11">
        <v>12</v>
      </c>
      <c r="H29" s="11">
        <v>2</v>
      </c>
      <c r="I29" s="11">
        <v>12</v>
      </c>
      <c r="J29" s="11">
        <v>12</v>
      </c>
      <c r="K29" s="11">
        <v>0</v>
      </c>
      <c r="L29" s="11">
        <v>8</v>
      </c>
      <c r="M29" s="11">
        <v>47</v>
      </c>
      <c r="N29" s="10" t="s">
        <v>24</v>
      </c>
      <c r="O29" s="13">
        <v>49.88</v>
      </c>
      <c r="P29" s="15">
        <f t="shared" si="2"/>
        <v>33.253333333333337</v>
      </c>
      <c r="Q29" s="13">
        <v>399.04</v>
      </c>
      <c r="R29" s="12">
        <v>0.15690000000000001</v>
      </c>
      <c r="S29" s="13">
        <v>7.82</v>
      </c>
      <c r="T29" s="11">
        <v>7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10" t="s">
        <v>218</v>
      </c>
      <c r="G30" s="11">
        <v>30</v>
      </c>
      <c r="H30" s="11">
        <v>2</v>
      </c>
      <c r="I30" s="11">
        <v>30</v>
      </c>
      <c r="J30" s="11">
        <v>30</v>
      </c>
      <c r="K30" s="11">
        <v>0</v>
      </c>
      <c r="L30" s="11">
        <v>24</v>
      </c>
      <c r="M30" s="11">
        <v>47</v>
      </c>
      <c r="N30" s="10" t="s">
        <v>24</v>
      </c>
      <c r="O30" s="13">
        <v>46.38</v>
      </c>
      <c r="P30" s="15">
        <f t="shared" si="2"/>
        <v>37.103999999999999</v>
      </c>
      <c r="Q30" s="13">
        <v>1113.1199999999999</v>
      </c>
      <c r="R30" s="12">
        <v>0.47060000000000002</v>
      </c>
      <c r="S30" s="13">
        <v>21.83</v>
      </c>
      <c r="T30" s="11">
        <v>10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10" t="s">
        <v>219</v>
      </c>
      <c r="G31" s="11">
        <v>20</v>
      </c>
      <c r="H31" s="11">
        <v>17</v>
      </c>
      <c r="I31" s="11">
        <v>20</v>
      </c>
      <c r="J31" s="11">
        <v>20</v>
      </c>
      <c r="K31" s="11">
        <v>0</v>
      </c>
      <c r="L31" s="11">
        <v>18</v>
      </c>
      <c r="M31" s="11">
        <v>47</v>
      </c>
      <c r="N31" s="10" t="s">
        <v>24</v>
      </c>
      <c r="O31" s="13">
        <v>45.17</v>
      </c>
      <c r="P31" s="15">
        <f t="shared" si="2"/>
        <v>40.635000000000005</v>
      </c>
      <c r="Q31" s="13">
        <v>812.7</v>
      </c>
      <c r="R31" s="12">
        <v>0.35289999999999999</v>
      </c>
      <c r="S31" s="13">
        <v>15.94</v>
      </c>
      <c r="T31" s="11">
        <v>10</v>
      </c>
      <c r="U31" s="10" t="s">
        <v>32</v>
      </c>
      <c r="V31" s="10" t="s">
        <v>33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51</v>
      </c>
      <c r="E32" s="11">
        <v>82</v>
      </c>
      <c r="F32" s="10" t="s">
        <v>220</v>
      </c>
      <c r="G32" s="11">
        <v>18</v>
      </c>
      <c r="H32" s="11">
        <v>19</v>
      </c>
      <c r="I32" s="11">
        <v>18</v>
      </c>
      <c r="J32" s="11">
        <v>18</v>
      </c>
      <c r="K32" s="11">
        <v>0</v>
      </c>
      <c r="L32" s="11">
        <v>8</v>
      </c>
      <c r="M32" s="11">
        <v>50</v>
      </c>
      <c r="N32" s="10" t="s">
        <v>24</v>
      </c>
      <c r="O32" s="13">
        <v>66.75</v>
      </c>
      <c r="P32" s="15">
        <f t="shared" si="2"/>
        <v>29.666666666666668</v>
      </c>
      <c r="Q32" s="13">
        <v>534</v>
      </c>
      <c r="R32" s="12">
        <v>0.15690000000000001</v>
      </c>
      <c r="S32" s="13">
        <v>10.47</v>
      </c>
      <c r="T32" s="11">
        <v>8</v>
      </c>
      <c r="U32" s="10" t="s">
        <v>32</v>
      </c>
      <c r="V32" s="10" t="s">
        <v>33</v>
      </c>
    </row>
    <row r="33" spans="1:22" x14ac:dyDescent="0.25">
      <c r="A33" s="2" t="s">
        <v>91</v>
      </c>
      <c r="B33" s="3"/>
      <c r="C33" s="3"/>
      <c r="D33" s="4">
        <f>SUM(D2:D32)</f>
        <v>1581</v>
      </c>
      <c r="E33" s="3"/>
      <c r="F33" s="3"/>
      <c r="G33" s="4">
        <f>SUM(G2:G32)</f>
        <v>336</v>
      </c>
      <c r="H33" s="3"/>
      <c r="I33" s="4">
        <f>SUM(I2:I32)</f>
        <v>336</v>
      </c>
      <c r="J33" s="4">
        <f>SUM(J2:J32)</f>
        <v>330</v>
      </c>
      <c r="K33" s="4">
        <f>SUM(K2:K32)</f>
        <v>6</v>
      </c>
      <c r="L33" s="4">
        <f>SUM(L2:L32)</f>
        <v>255</v>
      </c>
      <c r="M33" s="4">
        <f>SUM(M2:M32)</f>
        <v>1231</v>
      </c>
      <c r="N33" s="3" t="str">
        <f>N32</f>
        <v>Por habitación</v>
      </c>
      <c r="O33" s="5">
        <f>Q33/L33</f>
        <v>47.524470588235303</v>
      </c>
      <c r="P33" s="17">
        <f>+Q33/I33</f>
        <v>36.067678571428573</v>
      </c>
      <c r="Q33" s="5">
        <f>SUM(Q2:Q32)</f>
        <v>12118.740000000002</v>
      </c>
      <c r="R33" s="6">
        <f>L33/M33</f>
        <v>0.20714865962632006</v>
      </c>
      <c r="S33" s="5">
        <f>Q33/M33</f>
        <v>9.8446303818034124</v>
      </c>
      <c r="T33" s="3"/>
      <c r="U33" s="3"/>
      <c r="V33" s="3"/>
    </row>
    <row r="35" spans="1:22" x14ac:dyDescent="0.25">
      <c r="F35" t="s">
        <v>222</v>
      </c>
      <c r="G35">
        <f>I33/G33</f>
        <v>1</v>
      </c>
    </row>
  </sheetData>
  <autoFilter ref="A1:V33">
    <sortState ref="A2:V33">
      <sortCondition ref="F1:F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I28" sqref="I28"/>
    </sheetView>
  </sheetViews>
  <sheetFormatPr baseColWidth="10" defaultRowHeight="15" x14ac:dyDescent="0.25"/>
  <cols>
    <col min="7" max="15" width="11.42578125" customWidth="1"/>
    <col min="16" max="16" width="11.42578125" style="16" customWidth="1"/>
    <col min="17" max="17" width="11.42578125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4" t="s">
        <v>124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220</v>
      </c>
      <c r="G2" s="11">
        <v>18</v>
      </c>
      <c r="H2" s="11">
        <v>19</v>
      </c>
      <c r="I2" s="11">
        <v>18</v>
      </c>
      <c r="J2" s="11">
        <v>18</v>
      </c>
      <c r="K2" s="11">
        <v>0</v>
      </c>
      <c r="L2" s="11">
        <v>8</v>
      </c>
      <c r="M2" s="11">
        <v>50</v>
      </c>
      <c r="N2" s="10" t="s">
        <v>24</v>
      </c>
      <c r="O2" s="13">
        <v>66.75</v>
      </c>
      <c r="P2" s="15">
        <f t="shared" ref="P2" si="0">Q2/I2</f>
        <v>29.666666666666668</v>
      </c>
      <c r="Q2" s="13">
        <v>534</v>
      </c>
      <c r="R2" s="12">
        <v>0.15690000000000001</v>
      </c>
      <c r="S2" s="13">
        <v>10.47</v>
      </c>
      <c r="T2" s="11">
        <v>8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214</v>
      </c>
      <c r="G3" s="11">
        <v>59</v>
      </c>
      <c r="H3" s="11">
        <v>11</v>
      </c>
      <c r="I3" s="11">
        <v>59</v>
      </c>
      <c r="J3" s="11">
        <v>59</v>
      </c>
      <c r="K3" s="11">
        <v>0</v>
      </c>
      <c r="L3" s="11">
        <v>23</v>
      </c>
      <c r="M3" s="11">
        <v>50</v>
      </c>
      <c r="N3" s="10" t="s">
        <v>24</v>
      </c>
      <c r="O3" s="13">
        <v>68.569999999999993</v>
      </c>
      <c r="P3" s="15">
        <f>Q3/I3</f>
        <v>26.730677966101695</v>
      </c>
      <c r="Q3" s="13">
        <v>1577.11</v>
      </c>
      <c r="R3" s="12">
        <v>0.45100000000000001</v>
      </c>
      <c r="S3" s="13">
        <v>30.92</v>
      </c>
      <c r="T3" s="11">
        <v>10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213</v>
      </c>
      <c r="G4" s="11">
        <v>72</v>
      </c>
      <c r="H4" s="11">
        <v>15</v>
      </c>
      <c r="I4" s="11">
        <v>72</v>
      </c>
      <c r="J4" s="11">
        <v>72</v>
      </c>
      <c r="K4" s="11">
        <v>0</v>
      </c>
      <c r="L4" s="11">
        <v>28</v>
      </c>
      <c r="M4" s="11">
        <v>50</v>
      </c>
      <c r="N4" s="10" t="s">
        <v>24</v>
      </c>
      <c r="O4" s="13">
        <v>70.709999999999994</v>
      </c>
      <c r="P4" s="15">
        <f>Q4/I4</f>
        <v>27.498333333333335</v>
      </c>
      <c r="Q4" s="13">
        <v>1979.88</v>
      </c>
      <c r="R4" s="12">
        <v>0.54900000000000004</v>
      </c>
      <c r="S4" s="13">
        <v>38.82</v>
      </c>
      <c r="T4" s="11">
        <v>9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212</v>
      </c>
      <c r="G5" s="11">
        <v>32</v>
      </c>
      <c r="H5" s="11">
        <v>54</v>
      </c>
      <c r="I5" s="11">
        <v>32</v>
      </c>
      <c r="J5" s="11">
        <v>32</v>
      </c>
      <c r="K5" s="11">
        <v>0</v>
      </c>
      <c r="L5" s="11">
        <v>13</v>
      </c>
      <c r="M5" s="11">
        <v>50</v>
      </c>
      <c r="N5" s="10" t="s">
        <v>24</v>
      </c>
      <c r="O5" s="13">
        <v>70.459999999999994</v>
      </c>
      <c r="P5" s="15">
        <f>Q5/I5</f>
        <v>28.624375000000001</v>
      </c>
      <c r="Q5" s="13">
        <v>915.98</v>
      </c>
      <c r="R5" s="12">
        <v>0.25490000000000002</v>
      </c>
      <c r="S5" s="13">
        <v>17.96</v>
      </c>
      <c r="T5" s="11">
        <v>9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211</v>
      </c>
      <c r="G6" s="11">
        <v>4</v>
      </c>
      <c r="H6" s="11">
        <v>31</v>
      </c>
      <c r="I6" s="11">
        <v>4</v>
      </c>
      <c r="J6" s="11">
        <v>4</v>
      </c>
      <c r="K6" s="11">
        <v>0</v>
      </c>
      <c r="L6" s="11">
        <v>3</v>
      </c>
      <c r="M6" s="11">
        <v>38</v>
      </c>
      <c r="N6" s="10" t="s">
        <v>24</v>
      </c>
      <c r="O6" s="13">
        <v>44</v>
      </c>
      <c r="P6" s="15">
        <f>Q6/I6</f>
        <v>33</v>
      </c>
      <c r="Q6" s="13">
        <v>132</v>
      </c>
      <c r="R6" s="12">
        <v>5.8799999999999998E-2</v>
      </c>
      <c r="S6" s="13">
        <v>2.59</v>
      </c>
      <c r="T6" s="11">
        <v>6</v>
      </c>
      <c r="U6" s="10" t="s">
        <v>32</v>
      </c>
      <c r="V6" s="10" t="s">
        <v>33</v>
      </c>
    </row>
    <row r="7" spans="1:22" x14ac:dyDescent="0.25">
      <c r="A7" s="2" t="s">
        <v>91</v>
      </c>
      <c r="B7" s="3"/>
      <c r="C7" s="3"/>
      <c r="D7" s="4">
        <f>SUM(D2:D6)</f>
        <v>255</v>
      </c>
      <c r="E7" s="3"/>
      <c r="F7" s="3"/>
      <c r="G7" s="3"/>
      <c r="H7" s="3"/>
      <c r="I7" s="4">
        <f>SUM(I2:I6)</f>
        <v>185</v>
      </c>
      <c r="J7" s="4">
        <f>SUM(J2:J6)</f>
        <v>185</v>
      </c>
      <c r="K7" s="4">
        <f>SUM(K2:K6)</f>
        <v>0</v>
      </c>
      <c r="L7" s="4">
        <f>SUM(L2:L6)</f>
        <v>75</v>
      </c>
      <c r="M7" s="4">
        <f>SUM(M2:M6)</f>
        <v>238</v>
      </c>
      <c r="N7" s="3" t="str">
        <f>N6</f>
        <v>Por habitación</v>
      </c>
      <c r="O7" s="5">
        <f>Q7/L7</f>
        <v>68.519599999999997</v>
      </c>
      <c r="P7" s="17">
        <f>+Q7/I7</f>
        <v>27.778216216216212</v>
      </c>
      <c r="Q7" s="5">
        <f>SUM(Q2:Q6)</f>
        <v>5138.9699999999993</v>
      </c>
      <c r="R7" s="6">
        <f>L7/M7</f>
        <v>0.31512605042016806</v>
      </c>
      <c r="S7" s="5">
        <f>Q7/M7</f>
        <v>21.592310924369745</v>
      </c>
      <c r="T7" s="3"/>
      <c r="U7" s="3"/>
      <c r="V7" s="3"/>
    </row>
    <row r="10" spans="1:22" x14ac:dyDescent="0.25">
      <c r="A10" t="s">
        <v>234</v>
      </c>
    </row>
    <row r="11" spans="1:22" x14ac:dyDescent="0.25">
      <c r="A11" s="18" t="s">
        <v>0</v>
      </c>
      <c r="B11" s="18" t="s">
        <v>1</v>
      </c>
      <c r="C11" s="18" t="s">
        <v>2</v>
      </c>
      <c r="D11" s="18" t="s">
        <v>3</v>
      </c>
      <c r="E11" s="18" t="s">
        <v>4</v>
      </c>
      <c r="F11" s="18" t="s">
        <v>5</v>
      </c>
      <c r="G11" s="18" t="s">
        <v>6</v>
      </c>
      <c r="H11" s="18" t="s">
        <v>7</v>
      </c>
      <c r="I11" s="18" t="s">
        <v>8</v>
      </c>
      <c r="J11" s="18" t="s">
        <v>9</v>
      </c>
      <c r="K11" s="18" t="s">
        <v>10</v>
      </c>
      <c r="L11" s="18" t="s">
        <v>11</v>
      </c>
      <c r="M11" s="18" t="s">
        <v>12</v>
      </c>
      <c r="N11" s="18" t="s">
        <v>13</v>
      </c>
      <c r="O11" s="18" t="s">
        <v>14</v>
      </c>
      <c r="P11" s="19" t="s">
        <v>223</v>
      </c>
      <c r="Q11" s="18" t="s">
        <v>15</v>
      </c>
      <c r="R11" s="18" t="s">
        <v>16</v>
      </c>
      <c r="S11" s="18" t="s">
        <v>17</v>
      </c>
      <c r="T11" s="18" t="s">
        <v>18</v>
      </c>
      <c r="U11" s="18" t="s">
        <v>19</v>
      </c>
      <c r="V11" s="18" t="s">
        <v>20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233</v>
      </c>
      <c r="G12" s="11">
        <v>57</v>
      </c>
      <c r="H12" s="11">
        <v>20</v>
      </c>
      <c r="I12" s="11">
        <v>57</v>
      </c>
      <c r="J12" s="11">
        <v>51</v>
      </c>
      <c r="K12" s="11">
        <v>6</v>
      </c>
      <c r="L12" s="11">
        <v>41</v>
      </c>
      <c r="M12" s="11">
        <v>50</v>
      </c>
      <c r="N12" s="10" t="s">
        <v>24</v>
      </c>
      <c r="O12" s="13">
        <v>50.92</v>
      </c>
      <c r="P12" s="15">
        <f t="shared" ref="P12:P21" si="1">Q12/I12</f>
        <v>36.626666666666672</v>
      </c>
      <c r="Q12" s="10">
        <v>2087.7200000000003</v>
      </c>
      <c r="R12" s="12">
        <v>0.80389999999999995</v>
      </c>
      <c r="S12" s="13">
        <v>40.98</v>
      </c>
      <c r="T12" s="11">
        <v>14</v>
      </c>
      <c r="U12" s="10" t="s">
        <v>25</v>
      </c>
      <c r="V12" s="10" t="s">
        <v>26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232</v>
      </c>
      <c r="G13" s="11">
        <v>99</v>
      </c>
      <c r="H13" s="11">
        <v>9</v>
      </c>
      <c r="I13" s="11">
        <v>99</v>
      </c>
      <c r="J13" s="11">
        <v>95</v>
      </c>
      <c r="K13" s="11">
        <v>4</v>
      </c>
      <c r="L13" s="11">
        <v>51</v>
      </c>
      <c r="M13" s="11">
        <v>51</v>
      </c>
      <c r="N13" s="10" t="s">
        <v>24</v>
      </c>
      <c r="O13" s="13">
        <v>60.47</v>
      </c>
      <c r="P13" s="15">
        <f t="shared" si="1"/>
        <v>31.151212121212119</v>
      </c>
      <c r="Q13" s="10">
        <v>3083.97</v>
      </c>
      <c r="R13" s="12">
        <v>1</v>
      </c>
      <c r="S13" s="13">
        <v>60.47</v>
      </c>
      <c r="T13" s="11">
        <v>15</v>
      </c>
      <c r="U13" s="10" t="s">
        <v>25</v>
      </c>
      <c r="V13" s="10" t="s">
        <v>26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231</v>
      </c>
      <c r="G14" s="11">
        <v>57</v>
      </c>
      <c r="H14" s="11">
        <v>64</v>
      </c>
      <c r="I14" s="11">
        <v>57</v>
      </c>
      <c r="J14" s="11">
        <v>57</v>
      </c>
      <c r="K14" s="11">
        <v>0</v>
      </c>
      <c r="L14" s="11">
        <v>18</v>
      </c>
      <c r="M14" s="11">
        <v>51</v>
      </c>
      <c r="N14" s="10" t="s">
        <v>24</v>
      </c>
      <c r="O14" s="13">
        <v>51.56</v>
      </c>
      <c r="P14" s="15">
        <f t="shared" si="1"/>
        <v>16.282105263157895</v>
      </c>
      <c r="Q14" s="10">
        <v>928.08</v>
      </c>
      <c r="R14" s="12">
        <v>0.35289999999999999</v>
      </c>
      <c r="S14" s="13">
        <v>18.2</v>
      </c>
      <c r="T14" s="11">
        <v>7</v>
      </c>
      <c r="U14" s="10" t="s">
        <v>25</v>
      </c>
      <c r="V14" s="10" t="s">
        <v>26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230</v>
      </c>
      <c r="G15" s="11">
        <v>21</v>
      </c>
      <c r="H15" s="11">
        <v>21</v>
      </c>
      <c r="I15" s="11">
        <v>21</v>
      </c>
      <c r="J15" s="11">
        <v>21</v>
      </c>
      <c r="K15" s="11">
        <v>0</v>
      </c>
      <c r="L15" s="11">
        <v>16</v>
      </c>
      <c r="M15" s="11">
        <v>51</v>
      </c>
      <c r="N15" s="10" t="s">
        <v>24</v>
      </c>
      <c r="O15" s="13">
        <v>47.63</v>
      </c>
      <c r="P15" s="15">
        <f t="shared" si="1"/>
        <v>36.289523809523814</v>
      </c>
      <c r="Q15" s="10">
        <v>762.08</v>
      </c>
      <c r="R15" s="12">
        <v>0.31369999999999998</v>
      </c>
      <c r="S15" s="13">
        <v>14.94</v>
      </c>
      <c r="T15" s="11">
        <v>9</v>
      </c>
      <c r="U15" s="10" t="s">
        <v>25</v>
      </c>
      <c r="V15" s="10" t="s">
        <v>26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229</v>
      </c>
      <c r="G16" s="11">
        <v>55</v>
      </c>
      <c r="H16" s="11">
        <v>6</v>
      </c>
      <c r="I16" s="11">
        <v>55</v>
      </c>
      <c r="J16" s="11">
        <v>49</v>
      </c>
      <c r="K16" s="11">
        <v>6</v>
      </c>
      <c r="L16" s="11">
        <v>38</v>
      </c>
      <c r="M16" s="11">
        <v>51</v>
      </c>
      <c r="N16" s="10" t="s">
        <v>24</v>
      </c>
      <c r="O16" s="13">
        <v>48.66</v>
      </c>
      <c r="P16" s="15">
        <f t="shared" si="1"/>
        <v>33.61963636363636</v>
      </c>
      <c r="Q16" s="10">
        <v>1849.08</v>
      </c>
      <c r="R16" s="12">
        <v>0.74509999999999998</v>
      </c>
      <c r="S16" s="13">
        <v>36.25</v>
      </c>
      <c r="T16" s="11">
        <v>14</v>
      </c>
      <c r="U16" s="10" t="s">
        <v>25</v>
      </c>
      <c r="V16" s="10" t="s">
        <v>26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228</v>
      </c>
      <c r="G17" s="11">
        <v>65</v>
      </c>
      <c r="H17" s="11">
        <v>23</v>
      </c>
      <c r="I17" s="11">
        <v>65</v>
      </c>
      <c r="J17" s="11">
        <v>59</v>
      </c>
      <c r="K17" s="11">
        <v>6</v>
      </c>
      <c r="L17" s="11">
        <v>44</v>
      </c>
      <c r="M17" s="11">
        <v>51</v>
      </c>
      <c r="N17" s="10" t="s">
        <v>24</v>
      </c>
      <c r="O17" s="13">
        <v>52.98</v>
      </c>
      <c r="P17" s="15">
        <f t="shared" si="1"/>
        <v>35.863384615384611</v>
      </c>
      <c r="Q17" s="10">
        <v>2331.12</v>
      </c>
      <c r="R17" s="12">
        <v>0.86270000000000002</v>
      </c>
      <c r="S17" s="13">
        <v>45.71</v>
      </c>
      <c r="T17" s="11">
        <v>14</v>
      </c>
      <c r="U17" s="10" t="s">
        <v>25</v>
      </c>
      <c r="V17" s="10" t="s">
        <v>26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227</v>
      </c>
      <c r="G18" s="11">
        <v>97</v>
      </c>
      <c r="H18" s="11">
        <v>33</v>
      </c>
      <c r="I18" s="11">
        <v>97</v>
      </c>
      <c r="J18" s="11">
        <v>97</v>
      </c>
      <c r="K18" s="11">
        <v>0</v>
      </c>
      <c r="L18" s="11">
        <v>50</v>
      </c>
      <c r="M18" s="11">
        <v>51</v>
      </c>
      <c r="N18" s="10" t="s">
        <v>24</v>
      </c>
      <c r="O18" s="13">
        <v>58.02</v>
      </c>
      <c r="P18" s="15">
        <f t="shared" si="1"/>
        <v>29.907216494845361</v>
      </c>
      <c r="Q18" s="10">
        <v>2901</v>
      </c>
      <c r="R18" s="12">
        <v>9.8000000000000004E-2</v>
      </c>
      <c r="S18" s="13">
        <v>56.88</v>
      </c>
      <c r="T18" s="11">
        <v>15</v>
      </c>
      <c r="U18" s="10" t="s">
        <v>25</v>
      </c>
      <c r="V18" s="10" t="s">
        <v>26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226</v>
      </c>
      <c r="G19" s="11">
        <v>94</v>
      </c>
      <c r="H19" s="11">
        <v>48</v>
      </c>
      <c r="I19" s="11">
        <v>94</v>
      </c>
      <c r="J19" s="11">
        <v>94</v>
      </c>
      <c r="K19" s="11">
        <v>0</v>
      </c>
      <c r="L19" s="11">
        <v>47</v>
      </c>
      <c r="M19" s="11">
        <v>51</v>
      </c>
      <c r="N19" s="10" t="s">
        <v>24</v>
      </c>
      <c r="O19" s="13">
        <v>63.3</v>
      </c>
      <c r="P19" s="15">
        <f t="shared" si="1"/>
        <v>31.65</v>
      </c>
      <c r="Q19" s="10">
        <v>2975.1</v>
      </c>
      <c r="R19" s="12">
        <v>0.92159999999999997</v>
      </c>
      <c r="S19" s="13">
        <v>58.33</v>
      </c>
      <c r="T19" s="11">
        <v>15</v>
      </c>
      <c r="U19" s="10" t="s">
        <v>25</v>
      </c>
      <c r="V19" s="10" t="s">
        <v>26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225</v>
      </c>
      <c r="G20" s="11">
        <v>59</v>
      </c>
      <c r="H20" s="11">
        <v>56</v>
      </c>
      <c r="I20" s="11">
        <v>59</v>
      </c>
      <c r="J20" s="11">
        <v>59</v>
      </c>
      <c r="K20" s="11">
        <v>0</v>
      </c>
      <c r="L20" s="11">
        <v>32</v>
      </c>
      <c r="M20" s="11">
        <v>51</v>
      </c>
      <c r="N20" s="10" t="s">
        <v>24</v>
      </c>
      <c r="O20" s="13">
        <v>58.97</v>
      </c>
      <c r="P20" s="15">
        <f t="shared" si="1"/>
        <v>31.983728813559321</v>
      </c>
      <c r="Q20" s="10">
        <v>1887.04</v>
      </c>
      <c r="R20" s="12">
        <v>0.62749999999999995</v>
      </c>
      <c r="S20" s="13">
        <v>37</v>
      </c>
      <c r="T20" s="11">
        <v>9</v>
      </c>
      <c r="U20" s="10" t="s">
        <v>25</v>
      </c>
      <c r="V20" s="10" t="s">
        <v>26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224</v>
      </c>
      <c r="G21" s="11">
        <v>14</v>
      </c>
      <c r="H21" s="11">
        <v>47</v>
      </c>
      <c r="I21" s="11">
        <v>14</v>
      </c>
      <c r="J21" s="11">
        <v>14</v>
      </c>
      <c r="K21" s="11">
        <v>0</v>
      </c>
      <c r="L21" s="11">
        <v>9</v>
      </c>
      <c r="M21" s="11">
        <v>51</v>
      </c>
      <c r="N21" s="10" t="s">
        <v>24</v>
      </c>
      <c r="O21" s="13">
        <v>53.89</v>
      </c>
      <c r="P21" s="15">
        <f t="shared" si="1"/>
        <v>34.643571428571427</v>
      </c>
      <c r="Q21" s="10">
        <v>485.01</v>
      </c>
      <c r="R21" s="12">
        <v>0.17649999999999999</v>
      </c>
      <c r="S21" s="13">
        <v>9.51</v>
      </c>
      <c r="T21" s="11">
        <v>7</v>
      </c>
      <c r="U21" s="10" t="s">
        <v>25</v>
      </c>
      <c r="V21" s="10" t="s">
        <v>26</v>
      </c>
    </row>
    <row r="22" spans="1:22" x14ac:dyDescent="0.25">
      <c r="A22" s="2" t="s">
        <v>91</v>
      </c>
      <c r="B22" s="3"/>
      <c r="C22" s="3"/>
      <c r="D22" s="4">
        <f>SUM(D12:D21)</f>
        <v>510</v>
      </c>
      <c r="E22" s="3"/>
      <c r="F22" s="3"/>
      <c r="G22" s="3"/>
      <c r="H22" s="3"/>
      <c r="I22" s="4">
        <f>SUM(I12:I21)</f>
        <v>618</v>
      </c>
      <c r="J22" s="4">
        <f>SUM(J12:J21)</f>
        <v>596</v>
      </c>
      <c r="K22" s="4">
        <f>SUM(K12:K21)</f>
        <v>22</v>
      </c>
      <c r="L22" s="4">
        <f>SUM(L12:L21)</f>
        <v>346</v>
      </c>
      <c r="M22" s="4">
        <f>SUM(M17:M21)</f>
        <v>255</v>
      </c>
      <c r="N22" s="3" t="str">
        <f>N21</f>
        <v>Por habitación</v>
      </c>
      <c r="O22" s="5">
        <f>Q22/L22</f>
        <v>55.752023121387275</v>
      </c>
      <c r="P22" s="17">
        <f>+Q22/I22</f>
        <v>31.213915857605173</v>
      </c>
      <c r="Q22" s="5">
        <f>SUM(Q12:Q21)</f>
        <v>19290.199999999997</v>
      </c>
      <c r="R22" s="6">
        <f>L22/M22</f>
        <v>1.3568627450980393</v>
      </c>
      <c r="S22" s="5">
        <f>Q22/M22</f>
        <v>75.647843137254895</v>
      </c>
      <c r="T22" s="3"/>
      <c r="U22" s="3"/>
      <c r="V22" s="3"/>
    </row>
  </sheetData>
  <autoFilter ref="A11:V21">
    <sortState ref="A12:V21">
      <sortCondition ref="F11:F2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70" zoomScaleNormal="70" workbookViewId="0">
      <selection activeCell="X22" sqref="X22"/>
    </sheetView>
  </sheetViews>
  <sheetFormatPr baseColWidth="10" defaultRowHeight="15" x14ac:dyDescent="0.25"/>
  <cols>
    <col min="16" max="16" width="11.5703125" style="16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248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214</v>
      </c>
      <c r="G2" s="11">
        <v>59</v>
      </c>
      <c r="H2" s="11">
        <v>11</v>
      </c>
      <c r="I2" s="11">
        <v>59</v>
      </c>
      <c r="J2" s="11">
        <v>59</v>
      </c>
      <c r="K2" s="11">
        <v>0</v>
      </c>
      <c r="L2" s="11">
        <v>23</v>
      </c>
      <c r="M2" s="11">
        <v>50</v>
      </c>
      <c r="N2" s="10" t="s">
        <v>24</v>
      </c>
      <c r="O2" s="13">
        <v>68.569999999999993</v>
      </c>
      <c r="P2" s="15">
        <f>Q2/I2</f>
        <v>26.730677966101695</v>
      </c>
      <c r="Q2" s="29">
        <v>1577.11</v>
      </c>
      <c r="R2" s="12">
        <v>0.45100000000000001</v>
      </c>
      <c r="S2" s="13">
        <v>30.92</v>
      </c>
      <c r="T2" s="11">
        <v>10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213</v>
      </c>
      <c r="G3" s="11">
        <v>72</v>
      </c>
      <c r="H3" s="11">
        <v>15</v>
      </c>
      <c r="I3" s="11">
        <v>72</v>
      </c>
      <c r="J3" s="11">
        <v>72</v>
      </c>
      <c r="K3" s="11">
        <v>0</v>
      </c>
      <c r="L3" s="11">
        <v>28</v>
      </c>
      <c r="M3" s="11">
        <v>50</v>
      </c>
      <c r="N3" s="10" t="s">
        <v>24</v>
      </c>
      <c r="O3" s="13">
        <v>70.709999999999994</v>
      </c>
      <c r="P3" s="15">
        <f t="shared" ref="P3:P31" si="0">Q3/I3</f>
        <v>27.498333333333331</v>
      </c>
      <c r="Q3" s="29">
        <v>1979.8799999999999</v>
      </c>
      <c r="R3" s="12">
        <v>0.54900000000000004</v>
      </c>
      <c r="S3" s="13">
        <v>38.82</v>
      </c>
      <c r="T3" s="11">
        <v>9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212</v>
      </c>
      <c r="G4" s="11">
        <v>32</v>
      </c>
      <c r="H4" s="11">
        <v>54</v>
      </c>
      <c r="I4" s="11">
        <v>32</v>
      </c>
      <c r="J4" s="11">
        <v>32</v>
      </c>
      <c r="K4" s="11">
        <v>0</v>
      </c>
      <c r="L4" s="11">
        <v>13</v>
      </c>
      <c r="M4" s="11">
        <v>50</v>
      </c>
      <c r="N4" s="10" t="s">
        <v>24</v>
      </c>
      <c r="O4" s="13">
        <v>70.459999999999994</v>
      </c>
      <c r="P4" s="15">
        <f t="shared" si="0"/>
        <v>28.624374999999997</v>
      </c>
      <c r="Q4" s="29">
        <v>915.9799999999999</v>
      </c>
      <c r="R4" s="12">
        <v>0.25490000000000002</v>
      </c>
      <c r="S4" s="13">
        <v>17.96</v>
      </c>
      <c r="T4" s="11">
        <v>9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211</v>
      </c>
      <c r="G5" s="11">
        <v>4</v>
      </c>
      <c r="H5" s="11">
        <v>31</v>
      </c>
      <c r="I5" s="11">
        <v>4</v>
      </c>
      <c r="J5" s="11">
        <v>4</v>
      </c>
      <c r="K5" s="11">
        <v>0</v>
      </c>
      <c r="L5" s="11">
        <v>3</v>
      </c>
      <c r="M5" s="11">
        <v>38</v>
      </c>
      <c r="N5" s="10" t="s">
        <v>24</v>
      </c>
      <c r="O5" s="13">
        <v>44</v>
      </c>
      <c r="P5" s="15">
        <f t="shared" si="0"/>
        <v>33</v>
      </c>
      <c r="Q5" s="29">
        <v>132</v>
      </c>
      <c r="R5" s="12">
        <v>5.8799999999999998E-2</v>
      </c>
      <c r="S5" s="13">
        <v>2.59</v>
      </c>
      <c r="T5" s="11">
        <v>6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247</v>
      </c>
      <c r="G6" s="11">
        <v>10</v>
      </c>
      <c r="H6" s="11">
        <v>5</v>
      </c>
      <c r="I6" s="11">
        <v>10</v>
      </c>
      <c r="J6" s="11">
        <v>10</v>
      </c>
      <c r="K6" s="11">
        <v>0</v>
      </c>
      <c r="L6" s="11">
        <v>8</v>
      </c>
      <c r="M6" s="11">
        <v>38</v>
      </c>
      <c r="N6" s="10" t="s">
        <v>24</v>
      </c>
      <c r="O6" s="13">
        <v>47.87</v>
      </c>
      <c r="P6" s="15">
        <f t="shared" si="0"/>
        <v>38.295999999999999</v>
      </c>
      <c r="Q6" s="29">
        <v>382.96</v>
      </c>
      <c r="R6" s="12">
        <v>0.15690000000000001</v>
      </c>
      <c r="S6" s="13">
        <v>7.51</v>
      </c>
      <c r="T6" s="11">
        <v>7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246</v>
      </c>
      <c r="G7" s="11">
        <v>31</v>
      </c>
      <c r="H7" s="11">
        <v>5</v>
      </c>
      <c r="I7" s="11">
        <v>31</v>
      </c>
      <c r="J7" s="11">
        <v>31</v>
      </c>
      <c r="K7" s="11">
        <v>0</v>
      </c>
      <c r="L7" s="11">
        <v>22</v>
      </c>
      <c r="M7" s="11">
        <v>48</v>
      </c>
      <c r="N7" s="10" t="s">
        <v>24</v>
      </c>
      <c r="O7" s="13">
        <v>48.41</v>
      </c>
      <c r="P7" s="15">
        <f t="shared" si="0"/>
        <v>34.355483870967738</v>
      </c>
      <c r="Q7" s="29">
        <v>1065.02</v>
      </c>
      <c r="R7" s="12">
        <v>0.43140000000000001</v>
      </c>
      <c r="S7" s="13">
        <v>20.88</v>
      </c>
      <c r="T7" s="11">
        <v>7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245</v>
      </c>
      <c r="G8" s="11">
        <v>22</v>
      </c>
      <c r="H8" s="11">
        <v>14</v>
      </c>
      <c r="I8" s="11">
        <v>37</v>
      </c>
      <c r="J8" s="11">
        <v>37</v>
      </c>
      <c r="K8" s="11">
        <v>0</v>
      </c>
      <c r="L8" s="11">
        <v>29</v>
      </c>
      <c r="M8" s="11">
        <v>50</v>
      </c>
      <c r="N8" s="10" t="s">
        <v>24</v>
      </c>
      <c r="O8" s="13">
        <v>48.9</v>
      </c>
      <c r="P8" s="15">
        <f t="shared" si="0"/>
        <v>38.327027027027022</v>
      </c>
      <c r="Q8" s="29">
        <v>1418.1</v>
      </c>
      <c r="R8" s="12">
        <v>0.56859999999999999</v>
      </c>
      <c r="S8" s="13">
        <v>27.8</v>
      </c>
      <c r="T8" s="11">
        <v>8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244</v>
      </c>
      <c r="G9" s="11">
        <v>17</v>
      </c>
      <c r="H9" s="11">
        <v>19</v>
      </c>
      <c r="I9" s="11">
        <v>33</v>
      </c>
      <c r="J9" s="11">
        <v>33</v>
      </c>
      <c r="K9" s="11">
        <v>0</v>
      </c>
      <c r="L9" s="11">
        <v>21</v>
      </c>
      <c r="M9" s="11">
        <v>50</v>
      </c>
      <c r="N9" s="10" t="s">
        <v>24</v>
      </c>
      <c r="O9" s="13">
        <v>48.19</v>
      </c>
      <c r="P9" s="15">
        <f t="shared" si="0"/>
        <v>30.666363636363638</v>
      </c>
      <c r="Q9" s="29">
        <v>1011.99</v>
      </c>
      <c r="R9" s="12">
        <v>0.4118</v>
      </c>
      <c r="S9" s="13">
        <v>19.84</v>
      </c>
      <c r="T9" s="11">
        <v>8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243</v>
      </c>
      <c r="G10" s="11">
        <v>29</v>
      </c>
      <c r="H10" s="11">
        <v>16</v>
      </c>
      <c r="I10" s="11">
        <v>38</v>
      </c>
      <c r="J10" s="11">
        <v>38</v>
      </c>
      <c r="K10" s="11">
        <v>0</v>
      </c>
      <c r="L10" s="11">
        <v>24</v>
      </c>
      <c r="M10" s="11">
        <v>50</v>
      </c>
      <c r="N10" s="10" t="s">
        <v>24</v>
      </c>
      <c r="O10" s="13">
        <v>50.08</v>
      </c>
      <c r="P10" s="15">
        <f t="shared" si="0"/>
        <v>31.629473684210527</v>
      </c>
      <c r="Q10" s="29">
        <v>1201.92</v>
      </c>
      <c r="R10" s="12">
        <v>0.47060000000000002</v>
      </c>
      <c r="S10" s="13">
        <v>23.57</v>
      </c>
      <c r="T10" s="11">
        <v>8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242</v>
      </c>
      <c r="G11" s="11">
        <v>3</v>
      </c>
      <c r="H11" s="11">
        <v>32</v>
      </c>
      <c r="I11" s="11">
        <v>11</v>
      </c>
      <c r="J11" s="11">
        <v>11</v>
      </c>
      <c r="K11" s="11">
        <v>0</v>
      </c>
      <c r="L11" s="11">
        <v>11</v>
      </c>
      <c r="M11" s="11">
        <v>50</v>
      </c>
      <c r="N11" s="10" t="s">
        <v>24</v>
      </c>
      <c r="O11" s="13">
        <v>42.73</v>
      </c>
      <c r="P11" s="15">
        <f t="shared" si="0"/>
        <v>42.73</v>
      </c>
      <c r="Q11" s="29">
        <v>470.03</v>
      </c>
      <c r="R11" s="12">
        <v>0.2157</v>
      </c>
      <c r="S11" s="13">
        <v>9.2200000000000006</v>
      </c>
      <c r="T11" s="11">
        <v>5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241</v>
      </c>
      <c r="G12" s="11">
        <v>13</v>
      </c>
      <c r="H12" s="11">
        <v>9</v>
      </c>
      <c r="I12" s="11">
        <v>17</v>
      </c>
      <c r="J12" s="11">
        <v>17</v>
      </c>
      <c r="K12" s="11">
        <v>0</v>
      </c>
      <c r="L12" s="11">
        <v>16</v>
      </c>
      <c r="M12" s="11">
        <v>50</v>
      </c>
      <c r="N12" s="10" t="s">
        <v>24</v>
      </c>
      <c r="O12" s="13">
        <v>46.44</v>
      </c>
      <c r="P12" s="15">
        <f t="shared" si="0"/>
        <v>43.708235294117642</v>
      </c>
      <c r="Q12" s="29">
        <v>743.04</v>
      </c>
      <c r="R12" s="12">
        <v>0.31369999999999998</v>
      </c>
      <c r="S12" s="13">
        <v>14.57</v>
      </c>
      <c r="T12" s="11">
        <v>5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240</v>
      </c>
      <c r="G13" s="11">
        <v>22</v>
      </c>
      <c r="H13" s="11">
        <v>10</v>
      </c>
      <c r="I13" s="11">
        <v>29</v>
      </c>
      <c r="J13" s="11">
        <v>27</v>
      </c>
      <c r="K13" s="11">
        <v>2</v>
      </c>
      <c r="L13" s="11">
        <v>27</v>
      </c>
      <c r="M13" s="11">
        <v>49</v>
      </c>
      <c r="N13" s="10" t="s">
        <v>24</v>
      </c>
      <c r="O13" s="13">
        <v>46.22</v>
      </c>
      <c r="P13" s="15">
        <f t="shared" si="0"/>
        <v>43.032413793103451</v>
      </c>
      <c r="Q13" s="29">
        <v>1247.94</v>
      </c>
      <c r="R13" s="12">
        <v>0.52939999999999998</v>
      </c>
      <c r="S13" s="13">
        <v>24.35</v>
      </c>
      <c r="T13" s="11">
        <v>10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239</v>
      </c>
      <c r="G14" s="11">
        <v>35</v>
      </c>
      <c r="H14" s="11">
        <v>11</v>
      </c>
      <c r="I14" s="11">
        <v>51</v>
      </c>
      <c r="J14" s="11">
        <v>50</v>
      </c>
      <c r="K14" s="11">
        <v>1</v>
      </c>
      <c r="L14" s="11">
        <v>48</v>
      </c>
      <c r="M14" s="11">
        <v>50</v>
      </c>
      <c r="N14" s="10" t="s">
        <v>24</v>
      </c>
      <c r="O14" s="13">
        <v>46.04</v>
      </c>
      <c r="P14" s="15">
        <f t="shared" si="0"/>
        <v>43.331764705882357</v>
      </c>
      <c r="Q14" s="29">
        <v>2209.92</v>
      </c>
      <c r="R14" s="12">
        <v>0.94120000000000004</v>
      </c>
      <c r="S14" s="13">
        <v>43.33</v>
      </c>
      <c r="T14" s="11">
        <v>14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238</v>
      </c>
      <c r="G15" s="11">
        <v>24</v>
      </c>
      <c r="H15" s="11">
        <v>27</v>
      </c>
      <c r="I15" s="11">
        <v>39</v>
      </c>
      <c r="J15" s="11">
        <v>37</v>
      </c>
      <c r="K15" s="11">
        <v>2</v>
      </c>
      <c r="L15" s="11">
        <v>39</v>
      </c>
      <c r="M15" s="11">
        <v>50</v>
      </c>
      <c r="N15" s="10" t="s">
        <v>24</v>
      </c>
      <c r="O15" s="13">
        <v>47.95</v>
      </c>
      <c r="P15" s="15">
        <f t="shared" si="0"/>
        <v>47.95</v>
      </c>
      <c r="Q15" s="29">
        <v>1870.0500000000002</v>
      </c>
      <c r="R15" s="12">
        <v>0.76470000000000005</v>
      </c>
      <c r="S15" s="13">
        <v>36.67</v>
      </c>
      <c r="T15" s="11">
        <v>14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233</v>
      </c>
      <c r="G16" s="11">
        <v>37</v>
      </c>
      <c r="H16" s="11">
        <v>20</v>
      </c>
      <c r="I16" s="11">
        <v>57</v>
      </c>
      <c r="J16" s="11">
        <v>51</v>
      </c>
      <c r="K16" s="11">
        <v>6</v>
      </c>
      <c r="L16" s="11">
        <v>41</v>
      </c>
      <c r="M16" s="11">
        <v>50</v>
      </c>
      <c r="N16" s="10" t="s">
        <v>24</v>
      </c>
      <c r="O16" s="13">
        <v>50.92</v>
      </c>
      <c r="P16" s="15">
        <f t="shared" si="0"/>
        <v>36.626666666666672</v>
      </c>
      <c r="Q16" s="29">
        <v>2087.7200000000003</v>
      </c>
      <c r="R16" s="12">
        <v>0.80389999999999995</v>
      </c>
      <c r="S16" s="13">
        <v>40.98</v>
      </c>
      <c r="T16" s="11">
        <v>14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232</v>
      </c>
      <c r="G17" s="11">
        <v>51</v>
      </c>
      <c r="H17" s="11">
        <v>9</v>
      </c>
      <c r="I17" s="11">
        <v>99</v>
      </c>
      <c r="J17" s="11">
        <v>95</v>
      </c>
      <c r="K17" s="11">
        <v>4</v>
      </c>
      <c r="L17" s="11">
        <v>51</v>
      </c>
      <c r="M17" s="11">
        <v>51</v>
      </c>
      <c r="N17" s="10" t="s">
        <v>24</v>
      </c>
      <c r="O17" s="13">
        <v>60.47</v>
      </c>
      <c r="P17" s="15">
        <f t="shared" si="0"/>
        <v>31.151212121212119</v>
      </c>
      <c r="Q17" s="29">
        <v>3083.97</v>
      </c>
      <c r="R17" s="12">
        <v>1</v>
      </c>
      <c r="S17" s="13">
        <v>60.47</v>
      </c>
      <c r="T17" s="11">
        <v>15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231</v>
      </c>
      <c r="G18" s="11">
        <v>5</v>
      </c>
      <c r="H18" s="11">
        <v>64</v>
      </c>
      <c r="I18" s="11">
        <v>57</v>
      </c>
      <c r="J18" s="11">
        <v>57</v>
      </c>
      <c r="K18" s="11">
        <v>0</v>
      </c>
      <c r="L18" s="11">
        <v>18</v>
      </c>
      <c r="M18" s="11">
        <v>51</v>
      </c>
      <c r="N18" s="10" t="s">
        <v>24</v>
      </c>
      <c r="O18" s="13">
        <v>51.56</v>
      </c>
      <c r="P18" s="15">
        <f t="shared" si="0"/>
        <v>16.282105263157895</v>
      </c>
      <c r="Q18" s="29">
        <v>928.08</v>
      </c>
      <c r="R18" s="12">
        <v>0.35289999999999999</v>
      </c>
      <c r="S18" s="13">
        <v>18.2</v>
      </c>
      <c r="T18" s="11">
        <v>7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230</v>
      </c>
      <c r="G19" s="11">
        <v>14</v>
      </c>
      <c r="H19" s="11">
        <v>21</v>
      </c>
      <c r="I19" s="11">
        <v>21</v>
      </c>
      <c r="J19" s="11">
        <v>21</v>
      </c>
      <c r="K19" s="11">
        <v>0</v>
      </c>
      <c r="L19" s="11">
        <v>16</v>
      </c>
      <c r="M19" s="11">
        <v>51</v>
      </c>
      <c r="N19" s="10" t="s">
        <v>24</v>
      </c>
      <c r="O19" s="13">
        <v>47.63</v>
      </c>
      <c r="P19" s="15">
        <f t="shared" si="0"/>
        <v>36.289523809523814</v>
      </c>
      <c r="Q19" s="29">
        <v>762.08</v>
      </c>
      <c r="R19" s="12">
        <v>0.31369999999999998</v>
      </c>
      <c r="S19" s="13">
        <v>14.94</v>
      </c>
      <c r="T19" s="11">
        <v>9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229</v>
      </c>
      <c r="G20" s="11">
        <v>44</v>
      </c>
      <c r="H20" s="11">
        <v>6</v>
      </c>
      <c r="I20" s="11">
        <v>55</v>
      </c>
      <c r="J20" s="11">
        <v>49</v>
      </c>
      <c r="K20" s="11">
        <v>6</v>
      </c>
      <c r="L20" s="11">
        <v>38</v>
      </c>
      <c r="M20" s="11">
        <v>51</v>
      </c>
      <c r="N20" s="10" t="s">
        <v>24</v>
      </c>
      <c r="O20" s="13">
        <v>48.66</v>
      </c>
      <c r="P20" s="15">
        <f t="shared" si="0"/>
        <v>33.61963636363636</v>
      </c>
      <c r="Q20" s="29">
        <v>1849.08</v>
      </c>
      <c r="R20" s="12">
        <v>0.74509999999999998</v>
      </c>
      <c r="S20" s="13">
        <v>36.25</v>
      </c>
      <c r="T20" s="11">
        <v>14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228</v>
      </c>
      <c r="G21" s="11">
        <v>33</v>
      </c>
      <c r="H21" s="11">
        <v>23</v>
      </c>
      <c r="I21" s="11">
        <v>65</v>
      </c>
      <c r="J21" s="11">
        <v>59</v>
      </c>
      <c r="K21" s="11">
        <v>6</v>
      </c>
      <c r="L21" s="11">
        <v>44</v>
      </c>
      <c r="M21" s="11">
        <v>51</v>
      </c>
      <c r="N21" s="10" t="s">
        <v>24</v>
      </c>
      <c r="O21" s="13">
        <v>52.98</v>
      </c>
      <c r="P21" s="15">
        <f t="shared" si="0"/>
        <v>35.863384615384611</v>
      </c>
      <c r="Q21" s="29">
        <v>2331.12</v>
      </c>
      <c r="R21" s="12">
        <v>0.86270000000000002</v>
      </c>
      <c r="S21" s="13">
        <v>45.71</v>
      </c>
      <c r="T21" s="11">
        <v>14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227</v>
      </c>
      <c r="G22" s="11">
        <v>70</v>
      </c>
      <c r="H22" s="11">
        <v>33</v>
      </c>
      <c r="I22" s="11">
        <v>97</v>
      </c>
      <c r="J22" s="11">
        <v>97</v>
      </c>
      <c r="K22" s="11">
        <v>0</v>
      </c>
      <c r="L22" s="11">
        <v>5</v>
      </c>
      <c r="M22" s="11">
        <v>51</v>
      </c>
      <c r="N22" s="10" t="s">
        <v>24</v>
      </c>
      <c r="O22" s="13">
        <v>58.02</v>
      </c>
      <c r="P22" s="15">
        <f t="shared" si="0"/>
        <v>2.9907216494845361</v>
      </c>
      <c r="Q22" s="29">
        <v>290.10000000000002</v>
      </c>
      <c r="R22" s="12">
        <v>9.8000000000000004E-2</v>
      </c>
      <c r="S22" s="13">
        <v>56.88</v>
      </c>
      <c r="T22" s="11">
        <v>15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226</v>
      </c>
      <c r="G23" s="11">
        <v>48</v>
      </c>
      <c r="H23" s="11">
        <v>48</v>
      </c>
      <c r="I23" s="11">
        <v>94</v>
      </c>
      <c r="J23" s="11">
        <v>94</v>
      </c>
      <c r="K23" s="11">
        <v>0</v>
      </c>
      <c r="L23" s="11">
        <v>47</v>
      </c>
      <c r="M23" s="11">
        <v>51</v>
      </c>
      <c r="N23" s="10" t="s">
        <v>24</v>
      </c>
      <c r="O23" s="13">
        <v>63.3</v>
      </c>
      <c r="P23" s="15">
        <f t="shared" si="0"/>
        <v>31.65</v>
      </c>
      <c r="Q23" s="29">
        <v>2975.1</v>
      </c>
      <c r="R23" s="12">
        <v>0.92159999999999997</v>
      </c>
      <c r="S23" s="13">
        <v>58.33</v>
      </c>
      <c r="T23" s="11">
        <v>15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225</v>
      </c>
      <c r="G24" s="11">
        <v>30</v>
      </c>
      <c r="H24" s="11">
        <v>56</v>
      </c>
      <c r="I24" s="11">
        <v>59</v>
      </c>
      <c r="J24" s="11">
        <v>59</v>
      </c>
      <c r="K24" s="11">
        <v>0</v>
      </c>
      <c r="L24" s="11">
        <v>32</v>
      </c>
      <c r="M24" s="11">
        <v>51</v>
      </c>
      <c r="N24" s="10" t="s">
        <v>24</v>
      </c>
      <c r="O24" s="13">
        <v>58.97</v>
      </c>
      <c r="P24" s="15">
        <f t="shared" si="0"/>
        <v>31.983728813559321</v>
      </c>
      <c r="Q24" s="29">
        <v>1887.04</v>
      </c>
      <c r="R24" s="12">
        <v>0.62749999999999995</v>
      </c>
      <c r="S24" s="13">
        <v>37</v>
      </c>
      <c r="T24" s="11">
        <v>9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224</v>
      </c>
      <c r="G25" s="11">
        <v>7</v>
      </c>
      <c r="H25" s="11">
        <v>47</v>
      </c>
      <c r="I25" s="11">
        <v>14</v>
      </c>
      <c r="J25" s="11">
        <v>14</v>
      </c>
      <c r="K25" s="11">
        <v>0</v>
      </c>
      <c r="L25" s="11">
        <v>9</v>
      </c>
      <c r="M25" s="11">
        <v>51</v>
      </c>
      <c r="N25" s="10" t="s">
        <v>24</v>
      </c>
      <c r="O25" s="13">
        <v>53.89</v>
      </c>
      <c r="P25" s="15">
        <f t="shared" si="0"/>
        <v>34.643571428571427</v>
      </c>
      <c r="Q25" s="29">
        <v>485.01</v>
      </c>
      <c r="R25" s="12">
        <v>0.17649999999999999</v>
      </c>
      <c r="S25" s="13">
        <v>9.51</v>
      </c>
      <c r="T25" s="11">
        <v>7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237</v>
      </c>
      <c r="G26" s="11">
        <v>20</v>
      </c>
      <c r="H26" s="11">
        <v>8</v>
      </c>
      <c r="I26" s="11">
        <v>30</v>
      </c>
      <c r="J26" s="11">
        <v>30</v>
      </c>
      <c r="K26" s="11">
        <v>0</v>
      </c>
      <c r="L26" s="11">
        <v>22</v>
      </c>
      <c r="M26" s="11">
        <v>51</v>
      </c>
      <c r="N26" s="10" t="s">
        <v>24</v>
      </c>
      <c r="O26" s="13">
        <v>51.32</v>
      </c>
      <c r="P26" s="15">
        <f t="shared" si="0"/>
        <v>37.634666666666668</v>
      </c>
      <c r="Q26" s="29">
        <v>1129.04</v>
      </c>
      <c r="R26" s="12">
        <v>0.43140000000000001</v>
      </c>
      <c r="S26" s="13">
        <v>22.14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236</v>
      </c>
      <c r="G27" s="11">
        <v>48</v>
      </c>
      <c r="H27" s="11">
        <v>19</v>
      </c>
      <c r="I27" s="11">
        <v>58</v>
      </c>
      <c r="J27" s="11">
        <v>56</v>
      </c>
      <c r="K27" s="11">
        <v>2</v>
      </c>
      <c r="L27" s="11">
        <v>29</v>
      </c>
      <c r="M27" s="11">
        <v>51</v>
      </c>
      <c r="N27" s="10" t="s">
        <v>24</v>
      </c>
      <c r="O27" s="13">
        <v>58.62</v>
      </c>
      <c r="P27" s="15">
        <f t="shared" si="0"/>
        <v>29.31</v>
      </c>
      <c r="Q27" s="29">
        <v>1699.98</v>
      </c>
      <c r="R27" s="12">
        <v>0.56859999999999999</v>
      </c>
      <c r="S27" s="13">
        <v>33.33</v>
      </c>
      <c r="T27" s="11">
        <v>14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51</v>
      </c>
      <c r="E28" s="11">
        <v>82</v>
      </c>
      <c r="F28" s="34" t="s">
        <v>235</v>
      </c>
      <c r="G28" s="11">
        <v>5</v>
      </c>
      <c r="H28" s="11">
        <v>14</v>
      </c>
      <c r="I28" s="11">
        <v>49</v>
      </c>
      <c r="J28" s="11">
        <v>49</v>
      </c>
      <c r="K28" s="11">
        <v>0</v>
      </c>
      <c r="L28" s="11">
        <v>26</v>
      </c>
      <c r="M28" s="11">
        <v>51</v>
      </c>
      <c r="N28" s="10" t="s">
        <v>24</v>
      </c>
      <c r="O28" s="13">
        <v>57.35</v>
      </c>
      <c r="P28" s="15">
        <f t="shared" si="0"/>
        <v>30.430612244897961</v>
      </c>
      <c r="Q28" s="29">
        <v>1491.1000000000001</v>
      </c>
      <c r="R28" s="12">
        <v>0.50980000000000003</v>
      </c>
      <c r="S28" s="13">
        <v>29.24</v>
      </c>
      <c r="T28" s="11">
        <v>12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21">
        <v>43797</v>
      </c>
      <c r="G29" s="11">
        <v>24</v>
      </c>
      <c r="H29" s="11">
        <v>18</v>
      </c>
      <c r="I29" s="11">
        <v>24</v>
      </c>
      <c r="J29" s="11">
        <v>24</v>
      </c>
      <c r="K29" s="11">
        <v>0</v>
      </c>
      <c r="L29" s="11">
        <v>16</v>
      </c>
      <c r="M29" s="11">
        <v>47</v>
      </c>
      <c r="N29" s="10" t="s">
        <v>24</v>
      </c>
      <c r="O29" s="13">
        <v>51.75</v>
      </c>
      <c r="P29" s="15">
        <f t="shared" si="0"/>
        <v>34.5</v>
      </c>
      <c r="Q29" s="13">
        <v>828</v>
      </c>
      <c r="R29" s="12">
        <v>0.31369999999999998</v>
      </c>
      <c r="S29" s="13">
        <v>16.239999999999998</v>
      </c>
      <c r="T29" s="11">
        <v>10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21">
        <v>43798</v>
      </c>
      <c r="G30" s="11">
        <v>7</v>
      </c>
      <c r="H30" s="11">
        <v>23</v>
      </c>
      <c r="I30" s="11">
        <v>7</v>
      </c>
      <c r="J30" s="11">
        <v>7</v>
      </c>
      <c r="K30" s="11">
        <v>0</v>
      </c>
      <c r="L30" s="11">
        <v>5</v>
      </c>
      <c r="M30" s="11">
        <v>42</v>
      </c>
      <c r="N30" s="10" t="s">
        <v>24</v>
      </c>
      <c r="O30" s="13">
        <v>52</v>
      </c>
      <c r="P30" s="15">
        <f t="shared" si="0"/>
        <v>37.142857142857146</v>
      </c>
      <c r="Q30" s="13">
        <v>260</v>
      </c>
      <c r="R30" s="12">
        <v>9.8000000000000004E-2</v>
      </c>
      <c r="S30" s="13">
        <v>5.0999999999999996</v>
      </c>
      <c r="T30" s="11">
        <v>8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21">
        <v>43799</v>
      </c>
      <c r="G31" s="11">
        <v>11</v>
      </c>
      <c r="H31" s="11">
        <v>3</v>
      </c>
      <c r="I31" s="11">
        <v>11</v>
      </c>
      <c r="J31" s="11">
        <v>11</v>
      </c>
      <c r="K31" s="11">
        <v>0</v>
      </c>
      <c r="L31" s="11">
        <v>11</v>
      </c>
      <c r="M31" s="11">
        <v>44</v>
      </c>
      <c r="N31" s="10" t="s">
        <v>24</v>
      </c>
      <c r="O31" s="13">
        <v>52.18</v>
      </c>
      <c r="P31" s="15">
        <f t="shared" si="0"/>
        <v>52.18</v>
      </c>
      <c r="Q31" s="13">
        <v>573.98</v>
      </c>
      <c r="R31" s="12">
        <v>0.2157</v>
      </c>
      <c r="S31" s="13">
        <v>11.25</v>
      </c>
      <c r="T31" s="11">
        <v>8</v>
      </c>
      <c r="U31" s="10" t="s">
        <v>32</v>
      </c>
      <c r="V31" s="10" t="s">
        <v>33</v>
      </c>
    </row>
    <row r="32" spans="1:22" x14ac:dyDescent="0.25">
      <c r="A32" s="2" t="s">
        <v>91</v>
      </c>
      <c r="B32" s="3"/>
      <c r="C32" s="3"/>
      <c r="D32" s="4">
        <f>SUM(D2:D31)</f>
        <v>1530</v>
      </c>
      <c r="E32" s="3"/>
      <c r="F32" s="3"/>
      <c r="G32" s="4">
        <f>SUM(G2:G31)</f>
        <v>827</v>
      </c>
      <c r="H32" s="3"/>
      <c r="I32" s="4">
        <f>SUM(I2:I31)</f>
        <v>1260</v>
      </c>
      <c r="J32" s="4">
        <f>SUM(J2:J31)</f>
        <v>1231</v>
      </c>
      <c r="K32" s="4">
        <f>SUM(K2:K31)</f>
        <v>29</v>
      </c>
      <c r="L32" s="4">
        <f>SUM(L2:L31)</f>
        <v>722</v>
      </c>
      <c r="M32" s="4">
        <f>SUM(M2:M31)</f>
        <v>1468</v>
      </c>
      <c r="N32" s="22" t="s">
        <v>24</v>
      </c>
      <c r="O32" s="5">
        <f>Q32/L32</f>
        <v>53.860581717451531</v>
      </c>
      <c r="P32" s="17">
        <f>+Q32/I32</f>
        <v>30.862968253968258</v>
      </c>
      <c r="Q32" s="5">
        <f>SUM(Q2:Q31)</f>
        <v>38887.340000000004</v>
      </c>
      <c r="R32" s="6">
        <f>L32/M32</f>
        <v>0.49182561307901906</v>
      </c>
      <c r="S32" s="5">
        <f>Q32/M32</f>
        <v>26.490013623978204</v>
      </c>
      <c r="T32" s="3"/>
      <c r="U32" s="3"/>
      <c r="V32" s="3"/>
    </row>
  </sheetData>
  <autoFilter ref="A1:V28">
    <sortState ref="A2:U28">
      <sortCondition ref="F1:F2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Q25" sqref="Q25"/>
    </sheetView>
  </sheetViews>
  <sheetFormatPr baseColWidth="10" defaultRowHeight="15" x14ac:dyDescent="0.25"/>
  <cols>
    <col min="16" max="16" width="11.42578125" style="16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223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51</v>
      </c>
      <c r="E2" s="11">
        <v>82</v>
      </c>
      <c r="F2" s="10" t="s">
        <v>279</v>
      </c>
      <c r="G2" s="11">
        <v>6</v>
      </c>
      <c r="H2" s="11">
        <v>34</v>
      </c>
      <c r="I2" s="11">
        <v>6</v>
      </c>
      <c r="J2" s="11">
        <v>6</v>
      </c>
      <c r="K2" s="11">
        <v>0</v>
      </c>
      <c r="L2" s="11">
        <v>5</v>
      </c>
      <c r="M2" s="11">
        <v>51</v>
      </c>
      <c r="N2" s="10" t="s">
        <v>24</v>
      </c>
      <c r="O2" s="13">
        <v>52.4</v>
      </c>
      <c r="P2" s="15">
        <f>Q2/I2</f>
        <v>43.666666666666664</v>
      </c>
      <c r="Q2" s="27">
        <v>262</v>
      </c>
      <c r="R2" s="12">
        <v>9.8000000000000004E-2</v>
      </c>
      <c r="S2" s="13">
        <v>5.14</v>
      </c>
      <c r="T2" s="11">
        <v>6</v>
      </c>
      <c r="U2" s="10" t="s">
        <v>32</v>
      </c>
      <c r="V2" s="10" t="s">
        <v>33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51</v>
      </c>
      <c r="E3" s="11">
        <v>82</v>
      </c>
      <c r="F3" s="10" t="s">
        <v>278</v>
      </c>
      <c r="G3" s="11">
        <v>12</v>
      </c>
      <c r="H3" s="11">
        <v>2</v>
      </c>
      <c r="I3" s="11">
        <v>12</v>
      </c>
      <c r="J3" s="11">
        <v>12</v>
      </c>
      <c r="K3" s="11">
        <v>0</v>
      </c>
      <c r="L3" s="11">
        <v>12</v>
      </c>
      <c r="M3" s="11">
        <v>51</v>
      </c>
      <c r="N3" s="10" t="s">
        <v>24</v>
      </c>
      <c r="O3" s="13">
        <v>43</v>
      </c>
      <c r="P3" s="15">
        <f t="shared" ref="P3:P32" si="0">Q3/I3</f>
        <v>43</v>
      </c>
      <c r="Q3" s="27">
        <v>516</v>
      </c>
      <c r="R3" s="12">
        <v>0.23530000000000001</v>
      </c>
      <c r="S3" s="13">
        <v>10.119999999999999</v>
      </c>
      <c r="T3" s="11">
        <v>7</v>
      </c>
      <c r="U3" s="10" t="s">
        <v>32</v>
      </c>
      <c r="V3" s="10" t="s">
        <v>33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51</v>
      </c>
      <c r="E4" s="11">
        <v>82</v>
      </c>
      <c r="F4" s="10" t="s">
        <v>277</v>
      </c>
      <c r="G4" s="11">
        <v>17</v>
      </c>
      <c r="H4" s="11">
        <v>3</v>
      </c>
      <c r="I4" s="11">
        <v>17</v>
      </c>
      <c r="J4" s="11">
        <v>16</v>
      </c>
      <c r="K4" s="11">
        <v>1</v>
      </c>
      <c r="L4" s="11">
        <v>16</v>
      </c>
      <c r="M4" s="11">
        <v>50</v>
      </c>
      <c r="N4" s="10" t="s">
        <v>24</v>
      </c>
      <c r="O4" s="13">
        <v>44.06</v>
      </c>
      <c r="P4" s="15">
        <f t="shared" si="0"/>
        <v>41.468235294117648</v>
      </c>
      <c r="Q4" s="27">
        <v>704.96</v>
      </c>
      <c r="R4" s="12">
        <v>0.31369999999999998</v>
      </c>
      <c r="S4" s="13">
        <v>13.82</v>
      </c>
      <c r="T4" s="11">
        <v>8</v>
      </c>
      <c r="U4" s="10" t="s">
        <v>32</v>
      </c>
      <c r="V4" s="10" t="s">
        <v>33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51</v>
      </c>
      <c r="E5" s="11">
        <v>82</v>
      </c>
      <c r="F5" s="10" t="s">
        <v>276</v>
      </c>
      <c r="G5" s="11">
        <v>15</v>
      </c>
      <c r="H5" s="11">
        <v>7</v>
      </c>
      <c r="I5" s="11">
        <v>15</v>
      </c>
      <c r="J5" s="11">
        <v>15</v>
      </c>
      <c r="K5" s="11">
        <v>0</v>
      </c>
      <c r="L5" s="11">
        <v>15</v>
      </c>
      <c r="M5" s="11">
        <v>50</v>
      </c>
      <c r="N5" s="10" t="s">
        <v>24</v>
      </c>
      <c r="O5" s="13">
        <v>42.93</v>
      </c>
      <c r="P5" s="15">
        <f t="shared" si="0"/>
        <v>42.93</v>
      </c>
      <c r="Q5" s="27">
        <v>643.95000000000005</v>
      </c>
      <c r="R5" s="12">
        <v>0.29409999999999997</v>
      </c>
      <c r="S5" s="13">
        <v>12.63</v>
      </c>
      <c r="T5" s="11">
        <v>9</v>
      </c>
      <c r="U5" s="10" t="s">
        <v>32</v>
      </c>
      <c r="V5" s="10" t="s">
        <v>33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51</v>
      </c>
      <c r="E6" s="11">
        <v>82</v>
      </c>
      <c r="F6" s="10" t="s">
        <v>275</v>
      </c>
      <c r="G6" s="11">
        <v>24</v>
      </c>
      <c r="H6" s="11">
        <v>10</v>
      </c>
      <c r="I6" s="11">
        <v>24</v>
      </c>
      <c r="J6" s="11">
        <v>24</v>
      </c>
      <c r="K6" s="11">
        <v>0</v>
      </c>
      <c r="L6" s="11">
        <v>15</v>
      </c>
      <c r="M6" s="11">
        <v>48</v>
      </c>
      <c r="N6" s="10" t="s">
        <v>24</v>
      </c>
      <c r="O6" s="13">
        <v>64.06</v>
      </c>
      <c r="P6" s="15">
        <f t="shared" si="0"/>
        <v>40.037500000000001</v>
      </c>
      <c r="Q6" s="27">
        <v>960.90000000000009</v>
      </c>
      <c r="R6" s="12">
        <v>0.29409999999999997</v>
      </c>
      <c r="S6" s="13">
        <v>15.9</v>
      </c>
      <c r="T6" s="11">
        <v>10</v>
      </c>
      <c r="U6" s="10" t="s">
        <v>32</v>
      </c>
      <c r="V6" s="10" t="s">
        <v>33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51</v>
      </c>
      <c r="E7" s="11">
        <v>82</v>
      </c>
      <c r="F7" s="10" t="s">
        <v>274</v>
      </c>
      <c r="G7" s="11">
        <v>33</v>
      </c>
      <c r="H7" s="11">
        <v>18</v>
      </c>
      <c r="I7" s="11">
        <v>33</v>
      </c>
      <c r="J7" s="11">
        <v>33</v>
      </c>
      <c r="K7" s="11">
        <v>0</v>
      </c>
      <c r="L7" s="11">
        <v>19</v>
      </c>
      <c r="M7" s="11">
        <v>49</v>
      </c>
      <c r="N7" s="10" t="s">
        <v>24</v>
      </c>
      <c r="O7" s="13">
        <v>54.11</v>
      </c>
      <c r="P7" s="15">
        <f t="shared" si="0"/>
        <v>31.154242424242423</v>
      </c>
      <c r="Q7" s="27">
        <v>1028.0899999999999</v>
      </c>
      <c r="R7" s="12">
        <v>0.3725</v>
      </c>
      <c r="S7" s="13">
        <v>20.16</v>
      </c>
      <c r="T7" s="11">
        <v>10</v>
      </c>
      <c r="U7" s="10" t="s">
        <v>32</v>
      </c>
      <c r="V7" s="10" t="s">
        <v>33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51</v>
      </c>
      <c r="E8" s="11">
        <v>82</v>
      </c>
      <c r="F8" s="10" t="s">
        <v>273</v>
      </c>
      <c r="G8" s="11">
        <v>20</v>
      </c>
      <c r="H8" s="11">
        <v>19</v>
      </c>
      <c r="I8" s="11">
        <v>20</v>
      </c>
      <c r="J8" s="11">
        <v>20</v>
      </c>
      <c r="K8" s="11">
        <v>0</v>
      </c>
      <c r="L8" s="11">
        <v>11</v>
      </c>
      <c r="M8" s="11">
        <v>49</v>
      </c>
      <c r="N8" s="10" t="s">
        <v>24</v>
      </c>
      <c r="O8" s="13">
        <v>54.09</v>
      </c>
      <c r="P8" s="15">
        <f t="shared" si="0"/>
        <v>29.749500000000001</v>
      </c>
      <c r="Q8" s="27">
        <v>594.99</v>
      </c>
      <c r="R8" s="12">
        <v>0.2157</v>
      </c>
      <c r="S8" s="13">
        <v>11.67</v>
      </c>
      <c r="T8" s="11">
        <v>8</v>
      </c>
      <c r="U8" s="10" t="s">
        <v>32</v>
      </c>
      <c r="V8" s="10" t="s">
        <v>33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51</v>
      </c>
      <c r="E9" s="11">
        <v>82</v>
      </c>
      <c r="F9" s="10" t="s">
        <v>272</v>
      </c>
      <c r="G9" s="11">
        <v>8</v>
      </c>
      <c r="H9" s="11">
        <v>20</v>
      </c>
      <c r="I9" s="11">
        <v>8</v>
      </c>
      <c r="J9" s="11">
        <v>8</v>
      </c>
      <c r="K9" s="11">
        <v>0</v>
      </c>
      <c r="L9" s="11">
        <v>8</v>
      </c>
      <c r="M9" s="11">
        <v>49</v>
      </c>
      <c r="N9" s="10" t="s">
        <v>24</v>
      </c>
      <c r="O9" s="13">
        <v>45</v>
      </c>
      <c r="P9" s="15">
        <f t="shared" si="0"/>
        <v>45</v>
      </c>
      <c r="Q9" s="27">
        <v>360</v>
      </c>
      <c r="R9" s="12">
        <v>0.15690000000000001</v>
      </c>
      <c r="S9" s="13">
        <v>7.06</v>
      </c>
      <c r="T9" s="11">
        <v>6</v>
      </c>
      <c r="U9" s="10" t="s">
        <v>32</v>
      </c>
      <c r="V9" s="10" t="s">
        <v>33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51</v>
      </c>
      <c r="E10" s="11">
        <v>82</v>
      </c>
      <c r="F10" s="10" t="s">
        <v>271</v>
      </c>
      <c r="G10" s="11">
        <v>3</v>
      </c>
      <c r="H10" s="11">
        <v>4</v>
      </c>
      <c r="I10" s="11">
        <v>3</v>
      </c>
      <c r="J10" s="11">
        <v>3</v>
      </c>
      <c r="K10" s="11">
        <v>0</v>
      </c>
      <c r="L10" s="11">
        <v>3</v>
      </c>
      <c r="M10" s="11">
        <v>49</v>
      </c>
      <c r="N10" s="10" t="s">
        <v>24</v>
      </c>
      <c r="O10" s="13">
        <v>42.67</v>
      </c>
      <c r="P10" s="15">
        <f t="shared" si="0"/>
        <v>42.669999999999995</v>
      </c>
      <c r="Q10" s="27">
        <v>128.01</v>
      </c>
      <c r="R10" s="12">
        <v>5.8799999999999998E-2</v>
      </c>
      <c r="S10" s="13">
        <v>2.5099999999999998</v>
      </c>
      <c r="T10" s="11">
        <v>6</v>
      </c>
      <c r="U10" s="10" t="s">
        <v>32</v>
      </c>
      <c r="V10" s="10" t="s">
        <v>33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51</v>
      </c>
      <c r="E11" s="11">
        <v>82</v>
      </c>
      <c r="F11" s="10" t="s">
        <v>270</v>
      </c>
      <c r="G11" s="11">
        <v>21</v>
      </c>
      <c r="H11" s="11">
        <v>3</v>
      </c>
      <c r="I11" s="11">
        <v>21</v>
      </c>
      <c r="J11" s="11">
        <v>21</v>
      </c>
      <c r="K11" s="11">
        <v>0</v>
      </c>
      <c r="L11" s="11">
        <v>19</v>
      </c>
      <c r="M11" s="11">
        <v>49</v>
      </c>
      <c r="N11" s="10" t="s">
        <v>24</v>
      </c>
      <c r="O11" s="13">
        <v>44.74</v>
      </c>
      <c r="P11" s="15">
        <f t="shared" si="0"/>
        <v>40.47904761904762</v>
      </c>
      <c r="Q11" s="27">
        <v>850.06000000000006</v>
      </c>
      <c r="R11" s="12">
        <v>0.3725</v>
      </c>
      <c r="S11" s="13">
        <v>16.670000000000002</v>
      </c>
      <c r="T11" s="11">
        <v>10</v>
      </c>
      <c r="U11" s="10" t="s">
        <v>32</v>
      </c>
      <c r="V11" s="10" t="s">
        <v>33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51</v>
      </c>
      <c r="E12" s="11">
        <v>82</v>
      </c>
      <c r="F12" s="10" t="s">
        <v>269</v>
      </c>
      <c r="G12" s="11">
        <v>10</v>
      </c>
      <c r="H12" s="11">
        <v>14</v>
      </c>
      <c r="I12" s="11">
        <v>10</v>
      </c>
      <c r="J12" s="11">
        <v>10</v>
      </c>
      <c r="K12" s="11">
        <v>0</v>
      </c>
      <c r="L12" s="11">
        <v>10</v>
      </c>
      <c r="M12" s="11">
        <v>49</v>
      </c>
      <c r="N12" s="10" t="s">
        <v>24</v>
      </c>
      <c r="O12" s="13">
        <v>43.5</v>
      </c>
      <c r="P12" s="15">
        <f t="shared" si="0"/>
        <v>43.5</v>
      </c>
      <c r="Q12" s="27">
        <v>435</v>
      </c>
      <c r="R12" s="12">
        <v>0.1961</v>
      </c>
      <c r="S12" s="13">
        <v>8.5299999999999994</v>
      </c>
      <c r="T12" s="11">
        <v>9</v>
      </c>
      <c r="U12" s="10" t="s">
        <v>32</v>
      </c>
      <c r="V12" s="10" t="s">
        <v>33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51</v>
      </c>
      <c r="E13" s="11">
        <v>82</v>
      </c>
      <c r="F13" s="10" t="s">
        <v>268</v>
      </c>
      <c r="G13" s="11">
        <v>8</v>
      </c>
      <c r="H13" s="11">
        <v>4</v>
      </c>
      <c r="I13" s="11">
        <v>8</v>
      </c>
      <c r="J13" s="11">
        <v>8</v>
      </c>
      <c r="K13" s="11">
        <v>0</v>
      </c>
      <c r="L13" s="11">
        <v>8</v>
      </c>
      <c r="M13" s="11">
        <v>48</v>
      </c>
      <c r="N13" s="10" t="s">
        <v>24</v>
      </c>
      <c r="O13" s="13">
        <v>44</v>
      </c>
      <c r="P13" s="15">
        <f t="shared" si="0"/>
        <v>44</v>
      </c>
      <c r="Q13" s="27">
        <v>352</v>
      </c>
      <c r="R13" s="12">
        <v>0.15690000000000001</v>
      </c>
      <c r="S13" s="13">
        <v>6.9</v>
      </c>
      <c r="T13" s="11">
        <v>8</v>
      </c>
      <c r="U13" s="10" t="s">
        <v>32</v>
      </c>
      <c r="V13" s="10" t="s">
        <v>33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51</v>
      </c>
      <c r="E14" s="11">
        <v>82</v>
      </c>
      <c r="F14" s="10" t="s">
        <v>267</v>
      </c>
      <c r="G14" s="11">
        <v>21</v>
      </c>
      <c r="H14" s="11">
        <v>6</v>
      </c>
      <c r="I14" s="11">
        <v>21</v>
      </c>
      <c r="J14" s="11">
        <v>21</v>
      </c>
      <c r="K14" s="11">
        <v>0</v>
      </c>
      <c r="L14" s="11">
        <v>13</v>
      </c>
      <c r="M14" s="11">
        <v>47</v>
      </c>
      <c r="N14" s="10" t="s">
        <v>24</v>
      </c>
      <c r="O14" s="13">
        <v>52.54</v>
      </c>
      <c r="P14" s="15">
        <f t="shared" si="0"/>
        <v>32.524761904761903</v>
      </c>
      <c r="Q14" s="27">
        <v>683.02</v>
      </c>
      <c r="R14" s="12">
        <v>0.25490000000000002</v>
      </c>
      <c r="S14" s="13">
        <v>13.39</v>
      </c>
      <c r="T14" s="11">
        <v>10</v>
      </c>
      <c r="U14" s="10" t="s">
        <v>32</v>
      </c>
      <c r="V14" s="10" t="s">
        <v>33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51</v>
      </c>
      <c r="E15" s="11">
        <v>82</v>
      </c>
      <c r="F15" s="10" t="s">
        <v>266</v>
      </c>
      <c r="G15" s="11">
        <v>40</v>
      </c>
      <c r="H15" s="11">
        <v>12</v>
      </c>
      <c r="I15" s="11">
        <v>40</v>
      </c>
      <c r="J15" s="11">
        <v>40</v>
      </c>
      <c r="K15" s="11">
        <v>0</v>
      </c>
      <c r="L15" s="11">
        <v>16</v>
      </c>
      <c r="M15" s="11">
        <v>47</v>
      </c>
      <c r="N15" s="10" t="s">
        <v>24</v>
      </c>
      <c r="O15" s="13">
        <v>68.81</v>
      </c>
      <c r="P15" s="15">
        <f t="shared" si="0"/>
        <v>27.524000000000001</v>
      </c>
      <c r="Q15" s="27">
        <v>1100.96</v>
      </c>
      <c r="R15" s="12">
        <v>0.31369999999999998</v>
      </c>
      <c r="S15" s="13">
        <v>21.59</v>
      </c>
      <c r="T15" s="11">
        <v>10</v>
      </c>
      <c r="U15" s="10" t="s">
        <v>32</v>
      </c>
      <c r="V15" s="10" t="s">
        <v>33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51</v>
      </c>
      <c r="E16" s="11">
        <v>82</v>
      </c>
      <c r="F16" s="10" t="s">
        <v>265</v>
      </c>
      <c r="G16" s="11">
        <v>2</v>
      </c>
      <c r="H16" s="11">
        <v>40</v>
      </c>
      <c r="I16" s="11">
        <v>2</v>
      </c>
      <c r="J16" s="11">
        <v>2</v>
      </c>
      <c r="K16" s="11">
        <v>0</v>
      </c>
      <c r="L16" s="11">
        <v>2</v>
      </c>
      <c r="M16" s="11">
        <v>48</v>
      </c>
      <c r="N16" s="10" t="s">
        <v>24</v>
      </c>
      <c r="O16" s="13">
        <v>44.5</v>
      </c>
      <c r="P16" s="15">
        <f t="shared" si="0"/>
        <v>44.5</v>
      </c>
      <c r="Q16" s="27">
        <v>89</v>
      </c>
      <c r="R16" s="12">
        <v>3.9199999999999999E-2</v>
      </c>
      <c r="S16" s="13">
        <v>1.75</v>
      </c>
      <c r="T16" s="11">
        <v>4</v>
      </c>
      <c r="U16" s="10" t="s">
        <v>32</v>
      </c>
      <c r="V16" s="10" t="s">
        <v>33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51</v>
      </c>
      <c r="E17" s="11">
        <v>82</v>
      </c>
      <c r="F17" s="10" t="s">
        <v>264</v>
      </c>
      <c r="G17" s="11">
        <v>7</v>
      </c>
      <c r="H17" s="11">
        <v>2</v>
      </c>
      <c r="I17" s="11">
        <v>7</v>
      </c>
      <c r="J17" s="11">
        <v>7</v>
      </c>
      <c r="K17" s="11">
        <v>0</v>
      </c>
      <c r="L17" s="11">
        <v>4</v>
      </c>
      <c r="M17" s="11">
        <v>47</v>
      </c>
      <c r="N17" s="10" t="s">
        <v>24</v>
      </c>
      <c r="O17" s="13">
        <v>43.25</v>
      </c>
      <c r="P17" s="15">
        <f t="shared" si="0"/>
        <v>24.714285714285715</v>
      </c>
      <c r="Q17" s="27">
        <v>173</v>
      </c>
      <c r="R17" s="12">
        <v>7.8399999999999997E-2</v>
      </c>
      <c r="S17" s="13">
        <v>3.39</v>
      </c>
      <c r="T17" s="11">
        <v>6</v>
      </c>
      <c r="U17" s="10" t="s">
        <v>32</v>
      </c>
      <c r="V17" s="10" t="s">
        <v>33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51</v>
      </c>
      <c r="E18" s="11">
        <v>82</v>
      </c>
      <c r="F18" s="10" t="s">
        <v>263</v>
      </c>
      <c r="G18" s="11">
        <v>7</v>
      </c>
      <c r="H18" s="11">
        <v>3</v>
      </c>
      <c r="I18" s="11">
        <v>7</v>
      </c>
      <c r="J18" s="11">
        <v>7</v>
      </c>
      <c r="K18" s="11">
        <v>0</v>
      </c>
      <c r="L18" s="11">
        <v>7</v>
      </c>
      <c r="M18" s="11">
        <v>48</v>
      </c>
      <c r="N18" s="10" t="s">
        <v>24</v>
      </c>
      <c r="O18" s="13">
        <v>36.71</v>
      </c>
      <c r="P18" s="15">
        <f t="shared" si="0"/>
        <v>36.71</v>
      </c>
      <c r="Q18" s="27">
        <v>256.97000000000003</v>
      </c>
      <c r="R18" s="12">
        <v>0.13730000000000001</v>
      </c>
      <c r="S18" s="13">
        <v>5.04</v>
      </c>
      <c r="T18" s="11">
        <v>8</v>
      </c>
      <c r="U18" s="10" t="s">
        <v>32</v>
      </c>
      <c r="V18" s="10" t="s">
        <v>33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51</v>
      </c>
      <c r="E19" s="11">
        <v>82</v>
      </c>
      <c r="F19" s="10" t="s">
        <v>262</v>
      </c>
      <c r="G19" s="11">
        <v>8</v>
      </c>
      <c r="H19" s="11">
        <v>4</v>
      </c>
      <c r="I19" s="11">
        <v>8</v>
      </c>
      <c r="J19" s="11">
        <v>8</v>
      </c>
      <c r="K19" s="11">
        <v>0</v>
      </c>
      <c r="L19" s="11">
        <v>8</v>
      </c>
      <c r="M19" s="11">
        <v>48</v>
      </c>
      <c r="N19" s="10" t="s">
        <v>24</v>
      </c>
      <c r="O19" s="13">
        <v>43.25</v>
      </c>
      <c r="P19" s="15">
        <f t="shared" si="0"/>
        <v>43.25</v>
      </c>
      <c r="Q19" s="27">
        <v>346</v>
      </c>
      <c r="R19" s="12">
        <v>0.15690000000000001</v>
      </c>
      <c r="S19" s="13">
        <v>6.78</v>
      </c>
      <c r="T19" s="11">
        <v>8</v>
      </c>
      <c r="U19" s="10" t="s">
        <v>32</v>
      </c>
      <c r="V19" s="10" t="s">
        <v>33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51</v>
      </c>
      <c r="E20" s="11">
        <v>82</v>
      </c>
      <c r="F20" s="10" t="s">
        <v>261</v>
      </c>
      <c r="G20" s="11">
        <v>7</v>
      </c>
      <c r="H20" s="11">
        <v>5</v>
      </c>
      <c r="I20" s="11">
        <v>7</v>
      </c>
      <c r="J20" s="11">
        <v>7</v>
      </c>
      <c r="K20" s="11">
        <v>0</v>
      </c>
      <c r="L20" s="11">
        <v>5</v>
      </c>
      <c r="M20" s="11">
        <v>48</v>
      </c>
      <c r="N20" s="10" t="s">
        <v>24</v>
      </c>
      <c r="O20" s="13">
        <v>51.6</v>
      </c>
      <c r="P20" s="15">
        <f t="shared" si="0"/>
        <v>36.857142857142854</v>
      </c>
      <c r="Q20" s="27">
        <v>258</v>
      </c>
      <c r="R20" s="12">
        <v>9.8000000000000004E-2</v>
      </c>
      <c r="S20" s="13">
        <v>5.0599999999999996</v>
      </c>
      <c r="T20" s="11">
        <v>8</v>
      </c>
      <c r="U20" s="10" t="s">
        <v>32</v>
      </c>
      <c r="V20" s="10" t="s">
        <v>33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51</v>
      </c>
      <c r="E21" s="11">
        <v>82</v>
      </c>
      <c r="F21" s="10" t="s">
        <v>260</v>
      </c>
      <c r="G21" s="11">
        <v>6</v>
      </c>
      <c r="H21" s="11">
        <v>5</v>
      </c>
      <c r="I21" s="11">
        <v>6</v>
      </c>
      <c r="J21" s="11">
        <v>6</v>
      </c>
      <c r="K21" s="11">
        <v>0</v>
      </c>
      <c r="L21" s="11">
        <v>3</v>
      </c>
      <c r="M21" s="11">
        <v>47</v>
      </c>
      <c r="N21" s="10" t="s">
        <v>24</v>
      </c>
      <c r="O21" s="13">
        <v>53.34</v>
      </c>
      <c r="P21" s="15">
        <f t="shared" si="0"/>
        <v>26.67</v>
      </c>
      <c r="Q21" s="27">
        <v>160.02000000000001</v>
      </c>
      <c r="R21" s="12">
        <v>5.8799999999999998E-2</v>
      </c>
      <c r="S21" s="13">
        <v>3.14</v>
      </c>
      <c r="T21" s="11">
        <v>7</v>
      </c>
      <c r="U21" s="10" t="s">
        <v>32</v>
      </c>
      <c r="V21" s="10" t="s">
        <v>33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51</v>
      </c>
      <c r="E22" s="11">
        <v>82</v>
      </c>
      <c r="F22" s="10" t="s">
        <v>259</v>
      </c>
      <c r="G22" s="11">
        <v>9</v>
      </c>
      <c r="H22" s="11">
        <v>3</v>
      </c>
      <c r="I22" s="11">
        <v>9</v>
      </c>
      <c r="J22" s="11">
        <v>9</v>
      </c>
      <c r="K22" s="11">
        <v>0</v>
      </c>
      <c r="L22" s="11">
        <v>4</v>
      </c>
      <c r="M22" s="11">
        <v>47</v>
      </c>
      <c r="N22" s="10" t="s">
        <v>24</v>
      </c>
      <c r="O22" s="13">
        <v>52</v>
      </c>
      <c r="P22" s="15">
        <f t="shared" si="0"/>
        <v>23.111111111111111</v>
      </c>
      <c r="Q22" s="27">
        <v>208</v>
      </c>
      <c r="R22" s="12">
        <v>7.8399999999999997E-2</v>
      </c>
      <c r="S22" s="13">
        <v>4.08</v>
      </c>
      <c r="T22" s="11">
        <v>7</v>
      </c>
      <c r="U22" s="10" t="s">
        <v>32</v>
      </c>
      <c r="V22" s="10" t="s">
        <v>33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51</v>
      </c>
      <c r="E23" s="11">
        <v>82</v>
      </c>
      <c r="F23" s="10" t="s">
        <v>258</v>
      </c>
      <c r="G23" s="11">
        <v>2</v>
      </c>
      <c r="H23" s="11">
        <v>7</v>
      </c>
      <c r="I23" s="11">
        <v>2</v>
      </c>
      <c r="J23" s="11">
        <v>2</v>
      </c>
      <c r="K23" s="11">
        <v>0</v>
      </c>
      <c r="L23" s="11">
        <v>1</v>
      </c>
      <c r="M23" s="11">
        <v>47</v>
      </c>
      <c r="N23" s="10" t="s">
        <v>24</v>
      </c>
      <c r="O23" s="13">
        <v>44.6</v>
      </c>
      <c r="P23" s="15">
        <f t="shared" si="0"/>
        <v>22.3</v>
      </c>
      <c r="Q23" s="27">
        <v>44.6</v>
      </c>
      <c r="R23" s="12">
        <v>1.9599999999999999E-2</v>
      </c>
      <c r="S23" s="13">
        <v>0.87</v>
      </c>
      <c r="T23" s="11">
        <v>5</v>
      </c>
      <c r="U23" s="10" t="s">
        <v>32</v>
      </c>
      <c r="V23" s="10" t="s">
        <v>33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51</v>
      </c>
      <c r="E24" s="11">
        <v>82</v>
      </c>
      <c r="F24" s="10" t="s">
        <v>257</v>
      </c>
      <c r="G24" s="11">
        <v>11</v>
      </c>
      <c r="H24" s="11">
        <v>4</v>
      </c>
      <c r="I24" s="11">
        <v>11</v>
      </c>
      <c r="J24" s="11">
        <v>11</v>
      </c>
      <c r="K24" s="11">
        <v>0</v>
      </c>
      <c r="L24" s="11">
        <v>5</v>
      </c>
      <c r="M24" s="11">
        <v>47</v>
      </c>
      <c r="N24" s="10" t="s">
        <v>24</v>
      </c>
      <c r="O24" s="13">
        <v>72</v>
      </c>
      <c r="P24" s="15">
        <f t="shared" si="0"/>
        <v>32.727272727272727</v>
      </c>
      <c r="Q24" s="27">
        <v>360</v>
      </c>
      <c r="R24" s="12">
        <v>9.8000000000000004E-2</v>
      </c>
      <c r="S24" s="13">
        <v>7.06</v>
      </c>
      <c r="T24" s="11">
        <v>7</v>
      </c>
      <c r="U24" s="10" t="s">
        <v>32</v>
      </c>
      <c r="V24" s="10" t="s">
        <v>33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51</v>
      </c>
      <c r="E25" s="11">
        <v>82</v>
      </c>
      <c r="F25" s="10" t="s">
        <v>256</v>
      </c>
      <c r="G25" s="11">
        <v>37</v>
      </c>
      <c r="H25" s="11">
        <v>17</v>
      </c>
      <c r="I25" s="11">
        <v>37</v>
      </c>
      <c r="J25" s="11">
        <v>37</v>
      </c>
      <c r="K25" s="11">
        <v>0</v>
      </c>
      <c r="L25" s="11">
        <v>13</v>
      </c>
      <c r="M25" s="11">
        <v>47</v>
      </c>
      <c r="N25" s="10" t="s">
        <v>24</v>
      </c>
      <c r="O25" s="13">
        <v>68.38</v>
      </c>
      <c r="P25" s="15">
        <f t="shared" si="0"/>
        <v>24.025405405405404</v>
      </c>
      <c r="Q25" s="27">
        <v>888.93999999999994</v>
      </c>
      <c r="R25" s="12">
        <v>0.25490000000000002</v>
      </c>
      <c r="S25" s="13">
        <v>17.43</v>
      </c>
      <c r="T25" s="11">
        <v>10</v>
      </c>
      <c r="U25" s="10" t="s">
        <v>32</v>
      </c>
      <c r="V25" s="10" t="s">
        <v>33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51</v>
      </c>
      <c r="E26" s="11">
        <v>82</v>
      </c>
      <c r="F26" s="10" t="s">
        <v>255</v>
      </c>
      <c r="G26" s="11">
        <v>26</v>
      </c>
      <c r="H26" s="11">
        <v>27</v>
      </c>
      <c r="I26" s="11">
        <v>26</v>
      </c>
      <c r="J26" s="11">
        <v>26</v>
      </c>
      <c r="K26" s="11">
        <v>0</v>
      </c>
      <c r="L26" s="11">
        <v>9</v>
      </c>
      <c r="M26" s="11">
        <v>47</v>
      </c>
      <c r="N26" s="10" t="s">
        <v>24</v>
      </c>
      <c r="O26" s="13">
        <v>69.34</v>
      </c>
      <c r="P26" s="15">
        <f t="shared" si="0"/>
        <v>24.002307692307696</v>
      </c>
      <c r="Q26" s="27">
        <v>624.06000000000006</v>
      </c>
      <c r="R26" s="12">
        <v>0.17649999999999999</v>
      </c>
      <c r="S26" s="13">
        <v>12.24</v>
      </c>
      <c r="T26" s="11">
        <v>10</v>
      </c>
      <c r="U26" s="10" t="s">
        <v>32</v>
      </c>
      <c r="V26" s="10" t="s">
        <v>33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51</v>
      </c>
      <c r="E27" s="11">
        <v>82</v>
      </c>
      <c r="F27" s="10" t="s">
        <v>254</v>
      </c>
      <c r="G27" s="11">
        <v>35</v>
      </c>
      <c r="H27" s="11">
        <v>19</v>
      </c>
      <c r="I27" s="11">
        <v>35</v>
      </c>
      <c r="J27" s="11">
        <v>35</v>
      </c>
      <c r="K27" s="11">
        <v>0</v>
      </c>
      <c r="L27" s="11">
        <v>16</v>
      </c>
      <c r="M27" s="11">
        <v>47</v>
      </c>
      <c r="N27" s="10" t="s">
        <v>24</v>
      </c>
      <c r="O27" s="13">
        <v>62.13</v>
      </c>
      <c r="P27" s="15">
        <f t="shared" si="0"/>
        <v>28.402285714285714</v>
      </c>
      <c r="Q27" s="27">
        <v>994.08</v>
      </c>
      <c r="R27" s="12">
        <v>0.31369999999999998</v>
      </c>
      <c r="S27" s="13">
        <v>19.8</v>
      </c>
      <c r="T27" s="11">
        <v>10</v>
      </c>
      <c r="U27" s="10" t="s">
        <v>32</v>
      </c>
      <c r="V27" s="10" t="s">
        <v>33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51</v>
      </c>
      <c r="E28" s="11">
        <v>82</v>
      </c>
      <c r="F28" s="10" t="s">
        <v>253</v>
      </c>
      <c r="G28" s="11">
        <v>30</v>
      </c>
      <c r="H28" s="11">
        <v>18</v>
      </c>
      <c r="I28" s="11">
        <v>30</v>
      </c>
      <c r="J28" s="11">
        <v>30</v>
      </c>
      <c r="K28" s="11">
        <v>0</v>
      </c>
      <c r="L28" s="11">
        <v>13</v>
      </c>
      <c r="M28" s="11">
        <v>47</v>
      </c>
      <c r="N28" s="10" t="s">
        <v>24</v>
      </c>
      <c r="O28" s="13">
        <v>70.760000000000005</v>
      </c>
      <c r="P28" s="15">
        <f t="shared" si="0"/>
        <v>30.66266666666667</v>
      </c>
      <c r="Q28" s="27">
        <v>919.88000000000011</v>
      </c>
      <c r="R28" s="12">
        <v>0.25490000000000002</v>
      </c>
      <c r="S28" s="13">
        <v>18.04</v>
      </c>
      <c r="T28" s="11">
        <v>12</v>
      </c>
      <c r="U28" s="10" t="s">
        <v>32</v>
      </c>
      <c r="V28" s="10" t="s">
        <v>33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51</v>
      </c>
      <c r="E29" s="11">
        <v>82</v>
      </c>
      <c r="F29" s="10" t="s">
        <v>252</v>
      </c>
      <c r="G29" s="11">
        <v>38</v>
      </c>
      <c r="H29" s="11">
        <v>21</v>
      </c>
      <c r="I29" s="11">
        <v>38</v>
      </c>
      <c r="J29" s="11">
        <v>38</v>
      </c>
      <c r="K29" s="11">
        <v>0</v>
      </c>
      <c r="L29" s="11">
        <v>17</v>
      </c>
      <c r="M29" s="11">
        <v>47</v>
      </c>
      <c r="N29" s="10" t="s">
        <v>24</v>
      </c>
      <c r="O29" s="13">
        <v>65.180000000000007</v>
      </c>
      <c r="P29" s="15">
        <f t="shared" si="0"/>
        <v>29.159473684210532</v>
      </c>
      <c r="Q29" s="27">
        <v>1108.0600000000002</v>
      </c>
      <c r="R29" s="12">
        <v>0.33329999999999999</v>
      </c>
      <c r="S29" s="13">
        <v>21.73</v>
      </c>
      <c r="T29" s="11">
        <v>10</v>
      </c>
      <c r="U29" s="10" t="s">
        <v>32</v>
      </c>
      <c r="V29" s="10" t="s">
        <v>33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51</v>
      </c>
      <c r="E30" s="11">
        <v>82</v>
      </c>
      <c r="F30" s="10" t="s">
        <v>251</v>
      </c>
      <c r="G30" s="11">
        <v>24</v>
      </c>
      <c r="H30" s="11">
        <v>32</v>
      </c>
      <c r="I30" s="11">
        <v>24</v>
      </c>
      <c r="J30" s="11">
        <v>24</v>
      </c>
      <c r="K30" s="11">
        <v>0</v>
      </c>
      <c r="L30" s="11">
        <v>10</v>
      </c>
      <c r="M30" s="11">
        <v>47</v>
      </c>
      <c r="N30" s="10" t="s">
        <v>24</v>
      </c>
      <c r="O30" s="13">
        <v>68.3</v>
      </c>
      <c r="P30" s="15">
        <f t="shared" si="0"/>
        <v>28.458333333333332</v>
      </c>
      <c r="Q30" s="27">
        <v>683</v>
      </c>
      <c r="R30" s="12">
        <v>0.1961</v>
      </c>
      <c r="S30" s="13">
        <v>13.39</v>
      </c>
      <c r="T30" s="11">
        <v>7</v>
      </c>
      <c r="U30" s="10" t="s">
        <v>32</v>
      </c>
      <c r="V30" s="10" t="s">
        <v>33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51</v>
      </c>
      <c r="E31" s="11">
        <v>82</v>
      </c>
      <c r="F31" s="10" t="s">
        <v>250</v>
      </c>
      <c r="G31" s="11">
        <v>35</v>
      </c>
      <c r="H31" s="11">
        <v>9</v>
      </c>
      <c r="I31" s="11">
        <v>35</v>
      </c>
      <c r="J31" s="11">
        <v>32</v>
      </c>
      <c r="K31" s="11">
        <v>3</v>
      </c>
      <c r="L31" s="11">
        <v>15</v>
      </c>
      <c r="M31" s="11">
        <v>47</v>
      </c>
      <c r="N31" s="10" t="s">
        <v>24</v>
      </c>
      <c r="O31" s="13">
        <v>63.34</v>
      </c>
      <c r="P31" s="15">
        <f t="shared" si="0"/>
        <v>27.145714285714288</v>
      </c>
      <c r="Q31" s="27">
        <v>950.1</v>
      </c>
      <c r="R31" s="12">
        <v>0.29409999999999997</v>
      </c>
      <c r="S31" s="13">
        <v>18.75</v>
      </c>
      <c r="T31" s="11">
        <v>10</v>
      </c>
      <c r="U31" s="10" t="s">
        <v>32</v>
      </c>
      <c r="V31" s="10" t="s">
        <v>33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51</v>
      </c>
      <c r="E32" s="11">
        <v>82</v>
      </c>
      <c r="F32" s="10" t="s">
        <v>249</v>
      </c>
      <c r="G32" s="11">
        <v>19</v>
      </c>
      <c r="H32" s="11">
        <v>16</v>
      </c>
      <c r="I32" s="11">
        <v>19</v>
      </c>
      <c r="J32" s="11">
        <v>18</v>
      </c>
      <c r="K32" s="11">
        <v>1</v>
      </c>
      <c r="L32" s="11">
        <v>9</v>
      </c>
      <c r="M32" s="11">
        <v>47</v>
      </c>
      <c r="N32" s="10" t="s">
        <v>24</v>
      </c>
      <c r="O32" s="13">
        <v>63.23</v>
      </c>
      <c r="P32" s="15">
        <f t="shared" si="0"/>
        <v>29.951052631578943</v>
      </c>
      <c r="Q32" s="27">
        <v>569.06999999999994</v>
      </c>
      <c r="R32" s="12">
        <v>0.17649999999999999</v>
      </c>
      <c r="S32" s="13">
        <v>11.16</v>
      </c>
      <c r="T32" s="11">
        <v>10</v>
      </c>
      <c r="U32" s="10" t="s">
        <v>32</v>
      </c>
      <c r="V32" s="10" t="s">
        <v>33</v>
      </c>
    </row>
    <row r="33" spans="1:22" x14ac:dyDescent="0.25">
      <c r="A33" s="2" t="s">
        <v>91</v>
      </c>
      <c r="B33" s="3"/>
      <c r="C33" s="3"/>
      <c r="D33" s="4">
        <f>SUM(D2:D32)</f>
        <v>1581</v>
      </c>
      <c r="E33" s="3"/>
      <c r="F33" s="3"/>
      <c r="G33" s="4">
        <f>SUM(G2:G32)</f>
        <v>541</v>
      </c>
      <c r="H33" s="3"/>
      <c r="I33" s="4">
        <f>SUM(I2:I32)</f>
        <v>541</v>
      </c>
      <c r="J33" s="4">
        <f>SUM(J2:J32)</f>
        <v>536</v>
      </c>
      <c r="K33" s="4">
        <f>SUM(K2:K32)</f>
        <v>5</v>
      </c>
      <c r="L33" s="4">
        <f>SUM(L2:L32)</f>
        <v>311</v>
      </c>
      <c r="M33" s="4">
        <f>SUM(M2:M32)</f>
        <v>1489</v>
      </c>
      <c r="N33" s="3" t="str">
        <f>N32</f>
        <v>Por habitación</v>
      </c>
      <c r="O33" s="5">
        <f>Q33/L33</f>
        <v>55.474983922829573</v>
      </c>
      <c r="P33" s="17">
        <f>+Q33/I33</f>
        <v>31.890425138632157</v>
      </c>
      <c r="Q33" s="5">
        <f>SUM(Q2:Q32)</f>
        <v>17252.719999999998</v>
      </c>
      <c r="R33" s="6">
        <f>L33/M33</f>
        <v>0.20886501007387509</v>
      </c>
      <c r="S33" s="5">
        <f>Q33/M33</f>
        <v>11.586783075889857</v>
      </c>
      <c r="T33" s="3"/>
      <c r="U33" s="3"/>
      <c r="V33" s="3"/>
    </row>
    <row r="34" spans="1:22" x14ac:dyDescent="0.25">
      <c r="J34" s="33"/>
      <c r="K34" s="33"/>
    </row>
    <row r="35" spans="1:22" x14ac:dyDescent="0.25">
      <c r="F35" t="s">
        <v>222</v>
      </c>
      <c r="G35">
        <f>I33/G33</f>
        <v>1</v>
      </c>
      <c r="J35" s="33"/>
      <c r="K35" s="33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MAYO</vt:lpstr>
      <vt:lpstr>JUNIO</vt:lpstr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2019-07-09T02:39:01Z</dcterms:created>
  <dcterms:modified xsi:type="dcterms:W3CDTF">2020-02-13T15:26:27Z</dcterms:modified>
</cp:coreProperties>
</file>