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activeTab="8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6" r:id="rId6"/>
    <sheet name="FERIADO NOVIEMBRE" sheetId="7" r:id="rId7"/>
    <sheet name="NOVIEMBRE" sheetId="8" r:id="rId8"/>
    <sheet name="DICIEMBRE" sheetId="9" r:id="rId9"/>
  </sheets>
  <definedNames>
    <definedName name="_xlnm._FilterDatabase" localSheetId="3" hidden="1">AGOSTO!$A$1:$V$32</definedName>
    <definedName name="_xlnm._FilterDatabase" localSheetId="8" hidden="1">DICIEMBRE!$A$1:$V$32</definedName>
    <definedName name="_xlnm._FilterDatabase" localSheetId="6" hidden="1">'FERIADO NOVIEMBRE'!$A$1:$V$6</definedName>
    <definedName name="_xlnm._FilterDatabase" localSheetId="2" hidden="1">JULIO!$A$1:$V$32</definedName>
    <definedName name="_xlnm._FilterDatabase" localSheetId="1" hidden="1">JUNIO!$A$1:$V$32</definedName>
    <definedName name="_xlnm._FilterDatabase" localSheetId="7" hidden="1">NOVIEMBRE!$A$1:$V$30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9" l="1"/>
  <c r="Q33" i="9"/>
  <c r="P33" i="9" s="1"/>
  <c r="N33" i="9"/>
  <c r="M33" i="9"/>
  <c r="L33" i="9"/>
  <c r="R33" i="9" s="1"/>
  <c r="K33" i="9"/>
  <c r="J33" i="9"/>
  <c r="I33" i="9"/>
  <c r="G33" i="9"/>
  <c r="D33" i="9"/>
  <c r="P4" i="9"/>
  <c r="P3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O33" i="9" l="1"/>
  <c r="S33" i="9"/>
  <c r="M32" i="8"/>
  <c r="L32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2" i="8"/>
  <c r="P31" i="8"/>
  <c r="Q13" i="1" l="1"/>
  <c r="R32" i="2"/>
  <c r="R33" i="3"/>
  <c r="R33" i="4"/>
  <c r="R32" i="5"/>
  <c r="R33" i="6"/>
  <c r="R7" i="7"/>
  <c r="R24" i="7"/>
  <c r="D32" i="8" l="1"/>
  <c r="Q32" i="8"/>
  <c r="N32" i="8"/>
  <c r="K32" i="8"/>
  <c r="J32" i="8"/>
  <c r="I32" i="8"/>
  <c r="G32" i="8"/>
  <c r="P3" i="8"/>
  <c r="P4" i="8"/>
  <c r="P5" i="8"/>
  <c r="P6" i="8"/>
  <c r="P7" i="8"/>
  <c r="P8" i="8"/>
  <c r="P9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2" i="8"/>
  <c r="P32" i="8" l="1"/>
  <c r="R32" i="8"/>
  <c r="S32" i="8"/>
  <c r="O32" i="8"/>
  <c r="M24" i="7" l="1"/>
  <c r="L24" i="7"/>
  <c r="K24" i="7"/>
  <c r="J24" i="7"/>
  <c r="I24" i="7"/>
  <c r="D24" i="7"/>
  <c r="G24" i="7"/>
  <c r="Q24" i="7"/>
  <c r="Q7" i="7"/>
  <c r="M7" i="7"/>
  <c r="L7" i="7"/>
  <c r="K7" i="7"/>
  <c r="J7" i="7"/>
  <c r="I7" i="7"/>
  <c r="G7" i="7"/>
  <c r="D7" i="7"/>
  <c r="N24" i="7"/>
  <c r="N7" i="7"/>
  <c r="G35" i="6"/>
  <c r="S24" i="7" l="1"/>
  <c r="P24" i="7"/>
  <c r="P7" i="7"/>
  <c r="S7" i="7"/>
  <c r="O24" i="7"/>
  <c r="O7" i="7"/>
  <c r="J33" i="6"/>
  <c r="S33" i="6"/>
  <c r="Q33" i="6"/>
  <c r="M33" i="6"/>
  <c r="L33" i="6"/>
  <c r="K33" i="6"/>
  <c r="I33" i="6"/>
  <c r="G33" i="6"/>
  <c r="D33" i="6"/>
  <c r="N33" i="6"/>
  <c r="P32" i="6"/>
  <c r="P31" i="6"/>
  <c r="P30" i="6"/>
  <c r="P29" i="6"/>
  <c r="P28" i="6"/>
  <c r="P27" i="6"/>
  <c r="P26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" i="7"/>
  <c r="P3" i="7"/>
  <c r="P4" i="7"/>
  <c r="P5" i="7"/>
  <c r="P6" i="7"/>
  <c r="P33" i="6" l="1"/>
  <c r="O33" i="6"/>
  <c r="G32" i="5"/>
  <c r="G34" i="5" s="1"/>
  <c r="G33" i="4"/>
  <c r="G35" i="4" s="1"/>
  <c r="G33" i="3"/>
  <c r="G35" i="3" s="1"/>
  <c r="G32" i="2"/>
  <c r="G34" i="2" s="1"/>
  <c r="O32" i="5" l="1"/>
  <c r="P32" i="5"/>
  <c r="S32" i="5"/>
  <c r="Q32" i="5"/>
  <c r="N32" i="5"/>
  <c r="M32" i="5"/>
  <c r="L32" i="5"/>
  <c r="K32" i="5"/>
  <c r="J32" i="5"/>
  <c r="I32" i="5"/>
  <c r="D32" i="5"/>
  <c r="P5" i="5"/>
  <c r="P3" i="5"/>
  <c r="P4" i="5"/>
  <c r="P6" i="5"/>
  <c r="P7" i="5"/>
  <c r="P8" i="5"/>
  <c r="P9" i="5"/>
  <c r="P10" i="5"/>
  <c r="P11" i="5"/>
  <c r="P12" i="5"/>
  <c r="P13" i="5"/>
  <c r="P14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Q33" i="4" l="1"/>
  <c r="S33" i="4" s="1"/>
  <c r="P33" i="4"/>
  <c r="N33" i="4"/>
  <c r="M33" i="4"/>
  <c r="L33" i="4"/>
  <c r="K33" i="4"/>
  <c r="J33" i="4"/>
  <c r="I33" i="4"/>
  <c r="D3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2" i="4"/>
  <c r="O33" i="4" l="1"/>
  <c r="P8" i="3"/>
  <c r="D33" i="3" l="1"/>
  <c r="Q33" i="3"/>
  <c r="N33" i="3"/>
  <c r="M33" i="3"/>
  <c r="L33" i="3"/>
  <c r="K33" i="3"/>
  <c r="J33" i="3"/>
  <c r="I33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6" i="3"/>
  <c r="P5" i="3"/>
  <c r="P4" i="3"/>
  <c r="P3" i="3"/>
  <c r="P2" i="3"/>
  <c r="P32" i="3"/>
  <c r="S33" i="3" l="1"/>
  <c r="P33" i="3"/>
  <c r="O33" i="3"/>
  <c r="D32" i="2" l="1"/>
  <c r="N32" i="2" l="1"/>
  <c r="I32" i="2"/>
  <c r="P32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O32" i="2"/>
  <c r="P13" i="1" l="1"/>
  <c r="M13" i="1"/>
  <c r="L13" i="1"/>
  <c r="K13" i="1"/>
  <c r="J13" i="1"/>
  <c r="Q32" i="2"/>
  <c r="M32" i="2"/>
  <c r="S32" i="2" s="1"/>
  <c r="L32" i="2"/>
  <c r="K32" i="2"/>
  <c r="J32" i="2"/>
  <c r="O13" i="1" l="1"/>
  <c r="R13" i="1"/>
  <c r="P21" i="7"/>
  <c r="P17" i="7"/>
  <c r="P19" i="7"/>
  <c r="P14" i="7"/>
  <c r="P22" i="7"/>
  <c r="P23" i="7"/>
  <c r="P18" i="7"/>
  <c r="P16" i="7"/>
  <c r="P20" i="7"/>
  <c r="P15" i="7"/>
</calcChain>
</file>

<file path=xl/sharedStrings.xml><?xml version="1.0" encoding="utf-8"?>
<sst xmlns="http://schemas.openxmlformats.org/spreadsheetml/2006/main" count="1915" uniqueCount="261">
  <si>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</si>
  <si>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</si>
  <si>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</si>
  <si>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</si>
  <si>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</si>
  <si>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</si>
  <si>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</si>
  <si>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</si>
  <si>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</si>
  <si>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</si>
  <si>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</si>
  <si>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</si>
  <si>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</si>
  <si>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</si>
  <si>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</si>
  <si>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</si>
  <si>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</si>
  <si>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</si>
  <si>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</si>
  <si>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</si>
  <si>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</si>
  <si>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ZAMORANO REAL</t>
  </si>
  <si>
    <t>Hotel</t>
  </si>
  <si>
    <t>3 Estrellas</t>
  </si>
  <si>
    <t>Por habitación</t>
  </si>
  <si>
    <t>validado</t>
  </si>
  <si>
    <t>Revocar</t>
  </si>
  <si>
    <t>30/06/2019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</si>
  <si>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</si>
  <si>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</si>
  <si>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</si>
  <si>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</si>
  <si>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</si>
  <si>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</si>
  <si>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</si>
  <si>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</si>
  <si>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</si>
  <si>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</si>
  <si>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</si>
  <si>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</si>
  <si>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</si>
  <si>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</si>
  <si>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</si>
  <si>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</si>
  <si>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</si>
  <si>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</si>
  <si>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</si>
  <si>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</si>
  <si>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</si>
  <si>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</si>
  <si>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</si>
  <si>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</si>
  <si>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</si>
  <si>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</si>
  <si>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</si>
  <si>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</si>
  <si>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</si>
  <si>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</si>
  <si>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</si>
  <si>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</si>
  <si>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Por persona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</si>
  <si>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</si>
  <si>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</si>
  <si>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</si>
  <si>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</si>
  <si>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</si>
  <si>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</si>
  <si>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</si>
  <si>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</si>
  <si>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TOTAL</t>
  </si>
  <si>
    <t>TARIFA PERSONA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</si>
  <si>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</si>
  <si>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</si>
  <si>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</si>
  <si>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</si>
  <si>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</si>
  <si>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</si>
  <si>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</si>
  <si>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</si>
  <si>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</si>
  <si>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</si>
  <si>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</si>
  <si>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</si>
  <si>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</si>
  <si>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</si>
  <si>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</si>
  <si>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</si>
  <si>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</si>
  <si>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</si>
  <si>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</si>
  <si>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</si>
  <si>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</si>
  <si>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</si>
  <si>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</si>
  <si>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</si>
  <si>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</si>
  <si>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</si>
  <si>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</si>
  <si>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</si>
  <si>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</si>
  <si>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</si>
  <si>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</si>
  <si>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</si>
  <si>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</si>
  <si>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</si>
  <si>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</si>
  <si>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</si>
  <si>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</si>
  <si>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</si>
  <si>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</si>
  <si>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</si>
  <si>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</si>
  <si>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</si>
  <si>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</si>
  <si>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</si>
  <si>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</si>
  <si>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</si>
  <si>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</si>
  <si>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</si>
  <si>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</si>
  <si>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</si>
  <si>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</si>
  <si>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</si>
  <si>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</si>
  <si>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</si>
  <si>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</si>
  <si>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</si>
  <si>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</si>
  <si>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</si>
  <si>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</si>
  <si>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</si>
  <si>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</si>
  <si>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</si>
  <si>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</si>
  <si>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</si>
  <si>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</si>
  <si>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</si>
  <si>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</si>
  <si>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</si>
  <si>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</si>
  <si>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</si>
  <si>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</si>
  <si>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</si>
  <si>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</si>
  <si>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</si>
  <si>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</si>
  <si>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</si>
  <si>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</si>
  <si>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</si>
  <si>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</si>
  <si>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</si>
  <si>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</si>
  <si>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</si>
  <si>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</si>
  <si>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</si>
  <si>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</si>
  <si>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</si>
  <si>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</si>
  <si>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</si>
  <si>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</si>
  <si>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</si>
  <si>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</si>
  <si>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</si>
  <si>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EST PROM</t>
  </si>
  <si>
    <t>TAR PERSONA</t>
  </si>
  <si>
    <t>24/11/2019</t>
  </si>
  <si>
    <t>sin_validar</t>
  </si>
  <si>
    <t>Validar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</si>
  <si>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</si>
  <si>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</si>
  <si>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</si>
  <si>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</si>
  <si>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</si>
  <si>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</si>
  <si>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</si>
  <si>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</si>
  <si>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</si>
  <si>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</si>
  <si>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</si>
  <si>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</si>
  <si>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</si>
  <si>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</si>
  <si>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</si>
  <si>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</si>
  <si>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</si>
  <si>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</si>
  <si>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</si>
  <si>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</si>
  <si>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</si>
  <si>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</si>
  <si>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</si>
  <si>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</si>
  <si>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</si>
  <si>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</si>
  <si>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</si>
  <si>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</si>
  <si>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</si>
  <si>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</si>
  <si>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</si>
  <si>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</si>
  <si>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</si>
  <si>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</si>
  <si>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</si>
  <si>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</si>
  <si>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</si>
  <si>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</si>
  <si>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</si>
  <si>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</si>
  <si>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</si>
  <si>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</si>
  <si>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</si>
  <si>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</si>
  <si>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SUBIO DESPUES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</si>
  <si>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</si>
  <si>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</si>
  <si>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</si>
  <si>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</si>
  <si>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</si>
  <si>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</si>
  <si>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</si>
  <si>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</si>
  <si>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</si>
  <si>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</si>
  <si>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</si>
  <si>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</si>
  <si>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</si>
  <si>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</si>
  <si>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</si>
  <si>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PER</t>
  </si>
  <si>
    <t>30/11/2019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</si>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</sst>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Fill="1" applyBorder="1"/>
    <xf numFmtId="2" fontId="2" fillId="3" borderId="1" xfId="0" applyNumberFormat="1" applyFont="1" applyFill="1" applyBorder="1"/>
    <xf numFmtId="2" fontId="0" fillId="3" borderId="1" xfId="0" applyNumberFormat="1" applyFill="1" applyBorder="1"/>
    <xf numFmtId="2" fontId="0" fillId="3" borderId="0" xfId="0" applyNumberFormat="1" applyFill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0" fontId="0" fillId="0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2" fontId="0" fillId="3" borderId="1" xfId="0" applyNumberFormat="1" applyFont="1" applyFill="1" applyBorder="1"/>
    <xf numFmtId="0" fontId="0" fillId="3" borderId="0" xfId="0" applyFill="1"/>
    <xf numFmtId="14" fontId="0" fillId="0" borderId="1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5" borderId="0" xfId="0" applyFill="1"/>
    <xf numFmtId="1" fontId="0" fillId="4" borderId="1" xfId="0" applyNumberForma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0" fillId="0" borderId="0" xfId="0" applyFont="1" applyFill="1" applyBorder="1"/>
    <xf numFmtId="0" fontId="0" fillId="0" borderId="1" xfId="0" applyNumberFormat="1" applyFont="1" applyFill="1" applyBorder="1"/>
    <xf numFmtId="0" fontId="2" fillId="0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82" workbookViewId="0">
      <selection activeCell="Y16" sqref="Y16"/>
    </sheetView>
  </sheetViews>
  <sheetFormatPr baseColWidth="10" defaultRowHeight="15" x14ac:dyDescent="0.25"/>
  <cols>
    <col min="1" max="14" width="10.7109375" customWidth="1"/>
    <col min="15" max="16" width="10.7109375" style="1" customWidth="1"/>
    <col min="17" max="17" width="10.7109375" customWidth="1"/>
    <col min="18" max="18" width="10.7109375" style="1" customWidth="1"/>
    <col min="19" max="21" width="10.7109375" customWidth="1"/>
  </cols>
  <sheetData>
    <row r="1" spans="1:2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</row>
    <row r="2" spans="1:21" x14ac:dyDescent="0.25">
      <c r="A2" s="9" t="s">
        <v>21</v>
      </c>
      <c r="B2" s="9" t="s">
        <v>22</v>
      </c>
      <c r="C2" s="9" t="s">
        <v>23</v>
      </c>
      <c r="D2" s="10">
        <v>29</v>
      </c>
      <c r="E2" s="10">
        <v>58</v>
      </c>
      <c r="F2" s="9" t="s">
        <v>57</v>
      </c>
      <c r="G2" s="10">
        <v>0</v>
      </c>
      <c r="H2" s="10">
        <v>8</v>
      </c>
      <c r="I2" s="10">
        <v>2</v>
      </c>
      <c r="J2" s="10">
        <v>2</v>
      </c>
      <c r="K2" s="10">
        <v>0</v>
      </c>
      <c r="L2" s="10">
        <v>2</v>
      </c>
      <c r="M2" s="10">
        <v>27</v>
      </c>
      <c r="N2" s="9" t="s">
        <v>24</v>
      </c>
      <c r="O2" s="11">
        <v>45</v>
      </c>
      <c r="P2" s="11">
        <v>90</v>
      </c>
      <c r="Q2" s="12">
        <v>6.9000000000000006E-2</v>
      </c>
      <c r="R2" s="11">
        <v>3.1</v>
      </c>
      <c r="S2" s="10">
        <v>0</v>
      </c>
      <c r="T2" s="9" t="s">
        <v>25</v>
      </c>
      <c r="U2" s="9" t="s">
        <v>26</v>
      </c>
    </row>
    <row r="3" spans="1:21" x14ac:dyDescent="0.25">
      <c r="A3" s="9" t="s">
        <v>21</v>
      </c>
      <c r="B3" s="9" t="s">
        <v>22</v>
      </c>
      <c r="C3" s="9" t="s">
        <v>23</v>
      </c>
      <c r="D3" s="10">
        <v>29</v>
      </c>
      <c r="E3" s="10">
        <v>58</v>
      </c>
      <c r="F3" s="9" t="s">
        <v>58</v>
      </c>
      <c r="G3" s="10">
        <v>4</v>
      </c>
      <c r="H3" s="10">
        <v>5</v>
      </c>
      <c r="I3" s="10">
        <v>10</v>
      </c>
      <c r="J3" s="10">
        <v>10</v>
      </c>
      <c r="K3" s="10">
        <v>0</v>
      </c>
      <c r="L3" s="10">
        <v>10</v>
      </c>
      <c r="M3" s="10">
        <v>19</v>
      </c>
      <c r="N3" s="9" t="s">
        <v>24</v>
      </c>
      <c r="O3" s="11">
        <v>40.770000000000003</v>
      </c>
      <c r="P3" s="11">
        <v>407.77</v>
      </c>
      <c r="Q3" s="12">
        <v>0.3448</v>
      </c>
      <c r="R3" s="11">
        <v>14.06</v>
      </c>
      <c r="S3" s="10">
        <v>0</v>
      </c>
      <c r="T3" s="9" t="s">
        <v>25</v>
      </c>
      <c r="U3" s="9" t="s">
        <v>26</v>
      </c>
    </row>
    <row r="4" spans="1:21" x14ac:dyDescent="0.25">
      <c r="A4" s="9" t="s">
        <v>21</v>
      </c>
      <c r="B4" s="9" t="s">
        <v>22</v>
      </c>
      <c r="C4" s="9" t="s">
        <v>23</v>
      </c>
      <c r="D4" s="10">
        <v>29</v>
      </c>
      <c r="E4" s="10">
        <v>58</v>
      </c>
      <c r="F4" s="9" t="s">
        <v>59</v>
      </c>
      <c r="G4" s="10">
        <v>3</v>
      </c>
      <c r="H4" s="10">
        <v>3</v>
      </c>
      <c r="I4" s="10">
        <v>9</v>
      </c>
      <c r="J4" s="10">
        <v>9</v>
      </c>
      <c r="K4" s="10">
        <v>0</v>
      </c>
      <c r="L4" s="10">
        <v>9</v>
      </c>
      <c r="M4" s="10">
        <v>20</v>
      </c>
      <c r="N4" s="9" t="s">
        <v>60</v>
      </c>
      <c r="O4" s="11">
        <v>40.43</v>
      </c>
      <c r="P4" s="11">
        <v>363.86</v>
      </c>
      <c r="Q4" s="12">
        <v>0.31030000000000002</v>
      </c>
      <c r="R4" s="11">
        <v>12.55</v>
      </c>
      <c r="S4" s="10">
        <v>0</v>
      </c>
      <c r="T4" s="9" t="s">
        <v>25</v>
      </c>
      <c r="U4" s="9" t="s">
        <v>26</v>
      </c>
    </row>
    <row r="5" spans="1:21" x14ac:dyDescent="0.25">
      <c r="A5" s="9" t="s">
        <v>21</v>
      </c>
      <c r="B5" s="9" t="s">
        <v>22</v>
      </c>
      <c r="C5" s="9" t="s">
        <v>23</v>
      </c>
      <c r="D5" s="10">
        <v>29</v>
      </c>
      <c r="E5" s="10">
        <v>58</v>
      </c>
      <c r="F5" s="9" t="s">
        <v>61</v>
      </c>
      <c r="G5" s="10">
        <v>3</v>
      </c>
      <c r="H5" s="10">
        <v>4</v>
      </c>
      <c r="I5" s="10">
        <v>11</v>
      </c>
      <c r="J5" s="10">
        <v>11</v>
      </c>
      <c r="K5" s="10">
        <v>0</v>
      </c>
      <c r="L5" s="10">
        <v>11</v>
      </c>
      <c r="M5" s="10">
        <v>18</v>
      </c>
      <c r="N5" s="9" t="s">
        <v>24</v>
      </c>
      <c r="O5" s="11">
        <v>42.78</v>
      </c>
      <c r="P5" s="11">
        <v>470.59</v>
      </c>
      <c r="Q5" s="12">
        <v>0.37930000000000003</v>
      </c>
      <c r="R5" s="11">
        <v>16.23</v>
      </c>
      <c r="S5" s="10">
        <v>0</v>
      </c>
      <c r="T5" s="9" t="s">
        <v>25</v>
      </c>
      <c r="U5" s="9" t="s">
        <v>26</v>
      </c>
    </row>
    <row r="6" spans="1:21" x14ac:dyDescent="0.25">
      <c r="A6" s="9" t="s">
        <v>21</v>
      </c>
      <c r="B6" s="9" t="s">
        <v>22</v>
      </c>
      <c r="C6" s="9" t="s">
        <v>23</v>
      </c>
      <c r="D6" s="10">
        <v>29</v>
      </c>
      <c r="E6" s="10">
        <v>58</v>
      </c>
      <c r="F6" s="9" t="s">
        <v>62</v>
      </c>
      <c r="G6" s="10">
        <v>4</v>
      </c>
      <c r="H6" s="10">
        <v>2</v>
      </c>
      <c r="I6" s="10">
        <v>11</v>
      </c>
      <c r="J6" s="10">
        <v>11</v>
      </c>
      <c r="K6" s="10">
        <v>0</v>
      </c>
      <c r="L6" s="10">
        <v>11</v>
      </c>
      <c r="M6" s="10">
        <v>18</v>
      </c>
      <c r="N6" s="9" t="s">
        <v>24</v>
      </c>
      <c r="O6" s="11">
        <v>42.32</v>
      </c>
      <c r="P6" s="11">
        <v>465.52</v>
      </c>
      <c r="Q6" s="12">
        <v>0.37930000000000003</v>
      </c>
      <c r="R6" s="11">
        <v>16.05</v>
      </c>
      <c r="S6" s="10">
        <v>0</v>
      </c>
      <c r="T6" s="9" t="s">
        <v>25</v>
      </c>
      <c r="U6" s="9" t="s">
        <v>26</v>
      </c>
    </row>
    <row r="7" spans="1:21" x14ac:dyDescent="0.25">
      <c r="A7" s="9" t="s">
        <v>21</v>
      </c>
      <c r="B7" s="9" t="s">
        <v>22</v>
      </c>
      <c r="C7" s="9" t="s">
        <v>23</v>
      </c>
      <c r="D7" s="10">
        <v>29</v>
      </c>
      <c r="E7" s="10">
        <v>58</v>
      </c>
      <c r="F7" s="9" t="s">
        <v>63</v>
      </c>
      <c r="G7" s="10">
        <v>3</v>
      </c>
      <c r="H7" s="10">
        <v>20</v>
      </c>
      <c r="I7" s="10">
        <v>3</v>
      </c>
      <c r="J7" s="10">
        <v>3</v>
      </c>
      <c r="K7" s="10">
        <v>0</v>
      </c>
      <c r="L7" s="10">
        <v>3</v>
      </c>
      <c r="M7" s="10">
        <v>26</v>
      </c>
      <c r="N7" s="9" t="s">
        <v>24</v>
      </c>
      <c r="O7" s="11">
        <v>43.39</v>
      </c>
      <c r="P7" s="11">
        <v>130.16999999999999</v>
      </c>
      <c r="Q7" s="12">
        <v>0.10340000000000001</v>
      </c>
      <c r="R7" s="11">
        <v>4.49</v>
      </c>
      <c r="S7" s="10">
        <v>0</v>
      </c>
      <c r="T7" s="9" t="s">
        <v>25</v>
      </c>
      <c r="U7" s="9" t="s">
        <v>26</v>
      </c>
    </row>
    <row r="8" spans="1:21" x14ac:dyDescent="0.25">
      <c r="A8" s="9" t="s">
        <v>21</v>
      </c>
      <c r="B8" s="9" t="s">
        <v>22</v>
      </c>
      <c r="C8" s="9" t="s">
        <v>23</v>
      </c>
      <c r="D8" s="10">
        <v>29</v>
      </c>
      <c r="E8" s="10">
        <v>58</v>
      </c>
      <c r="F8" s="9" t="s">
        <v>64</v>
      </c>
      <c r="G8" s="10">
        <v>16</v>
      </c>
      <c r="H8" s="10">
        <v>12</v>
      </c>
      <c r="I8" s="10">
        <v>33</v>
      </c>
      <c r="J8" s="10">
        <v>33</v>
      </c>
      <c r="K8" s="10">
        <v>0</v>
      </c>
      <c r="L8" s="10">
        <v>20</v>
      </c>
      <c r="M8" s="10">
        <v>29</v>
      </c>
      <c r="N8" s="9" t="s">
        <v>24</v>
      </c>
      <c r="O8" s="11">
        <v>46.49</v>
      </c>
      <c r="P8" s="11">
        <v>929.8</v>
      </c>
      <c r="Q8" s="12">
        <v>0.68969999999999998</v>
      </c>
      <c r="R8" s="11">
        <v>32.06</v>
      </c>
      <c r="S8" s="10">
        <v>0</v>
      </c>
      <c r="T8" s="9" t="s">
        <v>25</v>
      </c>
      <c r="U8" s="9" t="s">
        <v>26</v>
      </c>
    </row>
    <row r="9" spans="1:21" x14ac:dyDescent="0.25">
      <c r="A9" s="9" t="s">
        <v>21</v>
      </c>
      <c r="B9" s="9" t="s">
        <v>22</v>
      </c>
      <c r="C9" s="9" t="s">
        <v>23</v>
      </c>
      <c r="D9" s="10">
        <v>29</v>
      </c>
      <c r="E9" s="10">
        <v>58</v>
      </c>
      <c r="F9" s="9" t="s">
        <v>65</v>
      </c>
      <c r="G9" s="10">
        <v>12</v>
      </c>
      <c r="H9" s="10">
        <v>4</v>
      </c>
      <c r="I9" s="10">
        <v>23</v>
      </c>
      <c r="J9" s="10">
        <v>13</v>
      </c>
      <c r="K9" s="10">
        <v>10</v>
      </c>
      <c r="L9" s="10">
        <v>12</v>
      </c>
      <c r="M9" s="10">
        <v>15</v>
      </c>
      <c r="N9" s="9" t="s">
        <v>24</v>
      </c>
      <c r="O9" s="11">
        <v>54.91</v>
      </c>
      <c r="P9" s="11">
        <v>658.92</v>
      </c>
      <c r="Q9" s="12">
        <v>0.4138</v>
      </c>
      <c r="R9" s="11">
        <v>22.72</v>
      </c>
      <c r="S9" s="10">
        <v>0</v>
      </c>
      <c r="T9" s="9" t="s">
        <v>25</v>
      </c>
      <c r="U9" s="9" t="s">
        <v>26</v>
      </c>
    </row>
    <row r="10" spans="1:21" x14ac:dyDescent="0.25">
      <c r="A10" s="9" t="s">
        <v>21</v>
      </c>
      <c r="B10" s="9" t="s">
        <v>22</v>
      </c>
      <c r="C10" s="9" t="s">
        <v>23</v>
      </c>
      <c r="D10" s="10">
        <v>29</v>
      </c>
      <c r="E10" s="10">
        <v>58</v>
      </c>
      <c r="F10" s="9" t="s">
        <v>66</v>
      </c>
      <c r="G10" s="10">
        <v>3</v>
      </c>
      <c r="H10" s="10">
        <v>3</v>
      </c>
      <c r="I10" s="10">
        <v>7</v>
      </c>
      <c r="J10" s="10">
        <v>6</v>
      </c>
      <c r="K10" s="10">
        <v>1</v>
      </c>
      <c r="L10" s="10">
        <v>5</v>
      </c>
      <c r="M10" s="10">
        <v>22</v>
      </c>
      <c r="N10" s="9" t="s">
        <v>24</v>
      </c>
      <c r="O10" s="11">
        <v>51.65</v>
      </c>
      <c r="P10" s="11">
        <v>258.26</v>
      </c>
      <c r="Q10" s="12">
        <v>0.1724</v>
      </c>
      <c r="R10" s="11">
        <v>8.91</v>
      </c>
      <c r="S10" s="10">
        <v>0</v>
      </c>
      <c r="T10" s="9" t="s">
        <v>25</v>
      </c>
      <c r="U10" s="9" t="s">
        <v>26</v>
      </c>
    </row>
    <row r="11" spans="1:21" x14ac:dyDescent="0.25">
      <c r="A11" s="9" t="s">
        <v>21</v>
      </c>
      <c r="B11" s="9" t="s">
        <v>22</v>
      </c>
      <c r="C11" s="9" t="s">
        <v>23</v>
      </c>
      <c r="D11" s="10">
        <v>29</v>
      </c>
      <c r="E11" s="10">
        <v>58</v>
      </c>
      <c r="F11" s="9" t="s">
        <v>67</v>
      </c>
      <c r="G11" s="10">
        <v>5</v>
      </c>
      <c r="H11" s="10">
        <v>4</v>
      </c>
      <c r="I11" s="10">
        <v>14</v>
      </c>
      <c r="J11" s="10">
        <v>12</v>
      </c>
      <c r="K11" s="10">
        <v>2</v>
      </c>
      <c r="L11" s="10">
        <v>12</v>
      </c>
      <c r="M11" s="10">
        <v>15</v>
      </c>
      <c r="N11" s="9" t="s">
        <v>24</v>
      </c>
      <c r="O11" s="11">
        <v>44.45</v>
      </c>
      <c r="P11" s="11">
        <v>533.4</v>
      </c>
      <c r="Q11" s="12">
        <v>0.4138</v>
      </c>
      <c r="R11" s="11">
        <v>18.39</v>
      </c>
      <c r="S11" s="10">
        <v>0</v>
      </c>
      <c r="T11" s="9" t="s">
        <v>25</v>
      </c>
      <c r="U11" s="9" t="s">
        <v>26</v>
      </c>
    </row>
    <row r="12" spans="1:21" x14ac:dyDescent="0.25">
      <c r="A12" s="9" t="s">
        <v>21</v>
      </c>
      <c r="B12" s="9" t="s">
        <v>22</v>
      </c>
      <c r="C12" s="9" t="s">
        <v>23</v>
      </c>
      <c r="D12" s="10">
        <v>29</v>
      </c>
      <c r="E12" s="10">
        <v>58</v>
      </c>
      <c r="F12" s="9" t="s">
        <v>68</v>
      </c>
      <c r="G12" s="10">
        <v>5</v>
      </c>
      <c r="H12" s="10">
        <v>5</v>
      </c>
      <c r="I12" s="10">
        <v>10</v>
      </c>
      <c r="J12" s="10">
        <v>4</v>
      </c>
      <c r="K12" s="10">
        <v>1</v>
      </c>
      <c r="L12" s="10">
        <v>10</v>
      </c>
      <c r="M12" s="10">
        <v>19</v>
      </c>
      <c r="N12" s="9" t="s">
        <v>24</v>
      </c>
      <c r="O12" s="11">
        <v>54.6</v>
      </c>
      <c r="P12" s="11">
        <v>540.6</v>
      </c>
      <c r="Q12" s="12">
        <v>0.3448</v>
      </c>
      <c r="R12" s="11">
        <v>18.64</v>
      </c>
      <c r="S12" s="10">
        <v>0</v>
      </c>
      <c r="T12" s="9" t="s">
        <v>25</v>
      </c>
      <c r="U12" s="9" t="s">
        <v>26</v>
      </c>
    </row>
    <row r="13" spans="1:21" x14ac:dyDescent="0.2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4">
        <f>SUM(J2:J12)</f>
        <v>114</v>
      </c>
      <c r="K13" s="4">
        <f>SUM(K2:K12)</f>
        <v>14</v>
      </c>
      <c r="L13" s="4">
        <f>SUM(L2:L12)</f>
        <v>105</v>
      </c>
      <c r="M13" s="4">
        <f>SUM(M2:M12)</f>
        <v>228</v>
      </c>
      <c r="N13" s="3"/>
      <c r="O13" s="5">
        <f>P13/L13</f>
        <v>46.179904761904766</v>
      </c>
      <c r="P13" s="5">
        <f>SUM(P2:P12)</f>
        <v>4848.8900000000003</v>
      </c>
      <c r="Q13" s="6">
        <f>SUM(Q2:Q12)/11</f>
        <v>0.32914545454545457</v>
      </c>
      <c r="R13" s="5">
        <f>P13/M13</f>
        <v>21.267061403508773</v>
      </c>
      <c r="S13" s="3"/>
      <c r="T13" s="3"/>
      <c r="U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8" workbookViewId="0">
      <pane xSplit="1" ySplit="1" topLeftCell="G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10" defaultRowHeight="15" x14ac:dyDescent="0.25"/>
  <cols>
    <col min="1" max="9" width="10.7109375" customWidth="1"/>
    <col min="10" max="11" width="10.7109375" style="26" customWidth="1"/>
    <col min="12" max="14" width="10.7109375" customWidth="1"/>
    <col min="15" max="15" width="10.7109375" style="1" customWidth="1"/>
    <col min="16" max="16" width="10.7109375" style="16" customWidth="1"/>
    <col min="17" max="17" width="10.7109375" style="1" customWidth="1"/>
    <col min="18" max="18" width="10.7109375" customWidth="1"/>
    <col min="19" max="19" width="10.7109375" style="1" customWidth="1"/>
    <col min="20" max="22" width="10.710937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34" t="s">
        <v>9</v>
      </c>
      <c r="K1" s="34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14" t="s">
        <v>70</v>
      </c>
      <c r="Q1" s="8" t="s">
        <v>15</v>
      </c>
      <c r="R1" s="7" t="s">
        <v>16</v>
      </c>
      <c r="S1" s="8" t="s">
        <v>17</v>
      </c>
      <c r="T1" s="7" t="s">
        <v>18</v>
      </c>
      <c r="U1" s="7" t="s">
        <v>19</v>
      </c>
      <c r="V1" s="7" t="s">
        <v>20</v>
      </c>
    </row>
    <row r="2" spans="1:22" x14ac:dyDescent="0.25">
      <c r="A2" s="9" t="s">
        <v>21</v>
      </c>
      <c r="B2" s="9" t="s">
        <v>22</v>
      </c>
      <c r="C2" s="9" t="s">
        <v>23</v>
      </c>
      <c r="D2" s="10">
        <v>29</v>
      </c>
      <c r="E2" s="10">
        <v>58</v>
      </c>
      <c r="F2" s="9" t="s">
        <v>56</v>
      </c>
      <c r="G2" s="10">
        <v>1</v>
      </c>
      <c r="H2" s="10">
        <v>0</v>
      </c>
      <c r="I2" s="10">
        <v>1</v>
      </c>
      <c r="J2" s="13">
        <v>1</v>
      </c>
      <c r="K2" s="13">
        <v>0</v>
      </c>
      <c r="L2" s="10">
        <v>1</v>
      </c>
      <c r="M2" s="10">
        <v>29</v>
      </c>
      <c r="N2" s="9" t="s">
        <v>24</v>
      </c>
      <c r="O2" s="11">
        <v>45</v>
      </c>
      <c r="P2" s="15">
        <f>Q2/I2</f>
        <v>45</v>
      </c>
      <c r="Q2" s="11">
        <v>45</v>
      </c>
      <c r="R2" s="12">
        <v>3.4500000000000003E-2</v>
      </c>
      <c r="S2" s="11">
        <v>1.55</v>
      </c>
      <c r="T2" s="10">
        <v>0</v>
      </c>
      <c r="U2" s="9" t="s">
        <v>25</v>
      </c>
      <c r="V2" s="9" t="s">
        <v>26</v>
      </c>
    </row>
    <row r="3" spans="1:22" x14ac:dyDescent="0.25">
      <c r="A3" s="9" t="s">
        <v>21</v>
      </c>
      <c r="B3" s="9" t="s">
        <v>22</v>
      </c>
      <c r="C3" s="9" t="s">
        <v>23</v>
      </c>
      <c r="D3" s="10">
        <v>29</v>
      </c>
      <c r="E3" s="10">
        <v>58</v>
      </c>
      <c r="F3" s="9" t="s">
        <v>55</v>
      </c>
      <c r="G3" s="10">
        <v>8</v>
      </c>
      <c r="H3" s="10">
        <v>1</v>
      </c>
      <c r="I3" s="10">
        <v>8</v>
      </c>
      <c r="J3" s="13">
        <v>5</v>
      </c>
      <c r="K3" s="13">
        <v>3</v>
      </c>
      <c r="L3" s="10">
        <v>7</v>
      </c>
      <c r="M3" s="13">
        <v>29</v>
      </c>
      <c r="N3" s="9" t="s">
        <v>24</v>
      </c>
      <c r="O3" s="11">
        <v>45.5</v>
      </c>
      <c r="P3" s="15">
        <f t="shared" ref="P3:P31" si="0">Q3/I3</f>
        <v>39.8125</v>
      </c>
      <c r="Q3" s="11">
        <v>318.5</v>
      </c>
      <c r="R3" s="12">
        <v>0.2414</v>
      </c>
      <c r="S3" s="11">
        <v>10.98</v>
      </c>
      <c r="T3" s="10">
        <v>0</v>
      </c>
      <c r="U3" s="9" t="s">
        <v>25</v>
      </c>
      <c r="V3" s="9" t="s">
        <v>26</v>
      </c>
    </row>
    <row r="4" spans="1:22" x14ac:dyDescent="0.25">
      <c r="A4" s="9" t="s">
        <v>21</v>
      </c>
      <c r="B4" s="9" t="s">
        <v>22</v>
      </c>
      <c r="C4" s="9" t="s">
        <v>23</v>
      </c>
      <c r="D4" s="10">
        <v>29</v>
      </c>
      <c r="E4" s="10">
        <v>58</v>
      </c>
      <c r="F4" s="9" t="s">
        <v>54</v>
      </c>
      <c r="G4" s="10">
        <v>13</v>
      </c>
      <c r="H4" s="10">
        <v>0</v>
      </c>
      <c r="I4" s="10">
        <v>16</v>
      </c>
      <c r="J4" s="13">
        <v>13</v>
      </c>
      <c r="K4" s="13">
        <v>0</v>
      </c>
      <c r="L4" s="10">
        <v>14</v>
      </c>
      <c r="M4" s="10">
        <v>29</v>
      </c>
      <c r="N4" s="9" t="s">
        <v>24</v>
      </c>
      <c r="O4" s="11">
        <v>49.61</v>
      </c>
      <c r="P4" s="15">
        <f t="shared" si="0"/>
        <v>43.408749999999998</v>
      </c>
      <c r="Q4" s="11">
        <v>694.54</v>
      </c>
      <c r="R4" s="12">
        <v>0.48280000000000001</v>
      </c>
      <c r="S4" s="11">
        <v>23.95</v>
      </c>
      <c r="T4" s="10">
        <v>0</v>
      </c>
      <c r="U4" s="9" t="s">
        <v>25</v>
      </c>
      <c r="V4" s="9" t="s">
        <v>26</v>
      </c>
    </row>
    <row r="5" spans="1:22" x14ac:dyDescent="0.25">
      <c r="A5" s="9" t="s">
        <v>21</v>
      </c>
      <c r="B5" s="9" t="s">
        <v>22</v>
      </c>
      <c r="C5" s="9" t="s">
        <v>23</v>
      </c>
      <c r="D5" s="10">
        <v>29</v>
      </c>
      <c r="E5" s="10">
        <v>58</v>
      </c>
      <c r="F5" s="9" t="s">
        <v>53</v>
      </c>
      <c r="G5" s="10">
        <v>16</v>
      </c>
      <c r="H5" s="10">
        <v>6</v>
      </c>
      <c r="I5" s="10">
        <v>16</v>
      </c>
      <c r="J5" s="13">
        <v>16</v>
      </c>
      <c r="K5" s="13">
        <v>0</v>
      </c>
      <c r="L5" s="10">
        <v>15</v>
      </c>
      <c r="M5" s="10">
        <v>29</v>
      </c>
      <c r="N5" s="9" t="s">
        <v>24</v>
      </c>
      <c r="O5" s="11">
        <v>45.33</v>
      </c>
      <c r="P5" s="15">
        <f t="shared" si="0"/>
        <v>42.5</v>
      </c>
      <c r="Q5" s="11">
        <v>680</v>
      </c>
      <c r="R5" s="12">
        <v>0.51719999999999999</v>
      </c>
      <c r="S5" s="11">
        <v>23.45</v>
      </c>
      <c r="T5" s="10">
        <v>0</v>
      </c>
      <c r="U5" s="9" t="s">
        <v>25</v>
      </c>
      <c r="V5" s="9" t="s">
        <v>26</v>
      </c>
    </row>
    <row r="6" spans="1:22" x14ac:dyDescent="0.25">
      <c r="A6" s="9" t="s">
        <v>21</v>
      </c>
      <c r="B6" s="9" t="s">
        <v>22</v>
      </c>
      <c r="C6" s="9" t="s">
        <v>23</v>
      </c>
      <c r="D6" s="10">
        <v>29</v>
      </c>
      <c r="E6" s="10">
        <v>58</v>
      </c>
      <c r="F6" s="9" t="s">
        <v>52</v>
      </c>
      <c r="G6" s="10">
        <v>18</v>
      </c>
      <c r="H6" s="10">
        <v>10</v>
      </c>
      <c r="I6" s="10">
        <v>18</v>
      </c>
      <c r="J6" s="13">
        <v>17</v>
      </c>
      <c r="K6" s="13">
        <v>1</v>
      </c>
      <c r="L6" s="10">
        <v>18</v>
      </c>
      <c r="M6" s="10">
        <v>29</v>
      </c>
      <c r="N6" s="9" t="s">
        <v>24</v>
      </c>
      <c r="O6" s="11">
        <v>45.74</v>
      </c>
      <c r="P6" s="15">
        <f t="shared" si="0"/>
        <v>45.74</v>
      </c>
      <c r="Q6" s="11">
        <v>823.32</v>
      </c>
      <c r="R6" s="12">
        <v>0.62070000000000003</v>
      </c>
      <c r="S6" s="11">
        <v>28.39</v>
      </c>
      <c r="T6" s="10">
        <v>0</v>
      </c>
      <c r="U6" s="9" t="s">
        <v>25</v>
      </c>
      <c r="V6" s="9" t="s">
        <v>26</v>
      </c>
    </row>
    <row r="7" spans="1:22" x14ac:dyDescent="0.25">
      <c r="A7" s="9" t="s">
        <v>21</v>
      </c>
      <c r="B7" s="9" t="s">
        <v>22</v>
      </c>
      <c r="C7" s="9" t="s">
        <v>23</v>
      </c>
      <c r="D7" s="10">
        <v>29</v>
      </c>
      <c r="E7" s="10">
        <v>58</v>
      </c>
      <c r="F7" s="9" t="s">
        <v>51</v>
      </c>
      <c r="G7" s="10">
        <v>21</v>
      </c>
      <c r="H7" s="10">
        <v>5</v>
      </c>
      <c r="I7" s="10">
        <v>21</v>
      </c>
      <c r="J7" s="13">
        <v>21</v>
      </c>
      <c r="K7" s="13">
        <v>0</v>
      </c>
      <c r="L7" s="10">
        <v>10</v>
      </c>
      <c r="M7" s="10">
        <v>29</v>
      </c>
      <c r="N7" s="9" t="s">
        <v>24</v>
      </c>
      <c r="O7" s="11">
        <v>44.25</v>
      </c>
      <c r="P7" s="15">
        <f t="shared" si="0"/>
        <v>21.071428571428573</v>
      </c>
      <c r="Q7" s="11">
        <v>442.5</v>
      </c>
      <c r="R7" s="12">
        <v>0.3448</v>
      </c>
      <c r="S7" s="11">
        <v>15.26</v>
      </c>
      <c r="T7" s="10">
        <v>0</v>
      </c>
      <c r="U7" s="9" t="s">
        <v>25</v>
      </c>
      <c r="V7" s="9" t="s">
        <v>26</v>
      </c>
    </row>
    <row r="8" spans="1:22" x14ac:dyDescent="0.25">
      <c r="A8" s="9" t="s">
        <v>21</v>
      </c>
      <c r="B8" s="9" t="s">
        <v>22</v>
      </c>
      <c r="C8" s="9" t="s">
        <v>23</v>
      </c>
      <c r="D8" s="10">
        <v>29</v>
      </c>
      <c r="E8" s="10">
        <v>58</v>
      </c>
      <c r="F8" s="9" t="s">
        <v>50</v>
      </c>
      <c r="G8" s="10">
        <v>13</v>
      </c>
      <c r="H8" s="10">
        <v>5</v>
      </c>
      <c r="I8" s="10">
        <v>13</v>
      </c>
      <c r="J8" s="13">
        <v>13</v>
      </c>
      <c r="K8" s="13">
        <v>0</v>
      </c>
      <c r="L8" s="10">
        <v>11</v>
      </c>
      <c r="M8" s="10">
        <v>29</v>
      </c>
      <c r="N8" s="9" t="s">
        <v>24</v>
      </c>
      <c r="O8" s="11">
        <v>48.02</v>
      </c>
      <c r="P8" s="15">
        <f t="shared" si="0"/>
        <v>40.632307692307691</v>
      </c>
      <c r="Q8" s="11">
        <v>528.22</v>
      </c>
      <c r="R8" s="12">
        <v>0.37930000000000003</v>
      </c>
      <c r="S8" s="11">
        <v>18.21</v>
      </c>
      <c r="T8" s="10">
        <v>0</v>
      </c>
      <c r="U8" s="9" t="s">
        <v>25</v>
      </c>
      <c r="V8" s="9" t="s">
        <v>26</v>
      </c>
    </row>
    <row r="9" spans="1:22" x14ac:dyDescent="0.25">
      <c r="A9" s="9" t="s">
        <v>21</v>
      </c>
      <c r="B9" s="9" t="s">
        <v>22</v>
      </c>
      <c r="C9" s="9" t="s">
        <v>23</v>
      </c>
      <c r="D9" s="10">
        <v>29</v>
      </c>
      <c r="E9" s="10">
        <v>58</v>
      </c>
      <c r="F9" s="9" t="s">
        <v>49</v>
      </c>
      <c r="G9" s="10">
        <v>10</v>
      </c>
      <c r="H9" s="10">
        <v>4</v>
      </c>
      <c r="I9" s="10">
        <v>10</v>
      </c>
      <c r="J9" s="13">
        <v>10</v>
      </c>
      <c r="K9" s="13">
        <v>0</v>
      </c>
      <c r="L9" s="10">
        <v>7</v>
      </c>
      <c r="M9" s="10">
        <v>29</v>
      </c>
      <c r="N9" s="9" t="s">
        <v>24</v>
      </c>
      <c r="O9" s="11">
        <v>47.36</v>
      </c>
      <c r="P9" s="15">
        <f t="shared" si="0"/>
        <v>33.152000000000001</v>
      </c>
      <c r="Q9" s="11">
        <v>331.52</v>
      </c>
      <c r="R9" s="12">
        <v>0.2414</v>
      </c>
      <c r="S9" s="11">
        <v>11.43</v>
      </c>
      <c r="T9" s="10">
        <v>0</v>
      </c>
      <c r="U9" s="9" t="s">
        <v>25</v>
      </c>
      <c r="V9" s="9" t="s">
        <v>26</v>
      </c>
    </row>
    <row r="10" spans="1:22" x14ac:dyDescent="0.25">
      <c r="A10" s="9" t="s">
        <v>21</v>
      </c>
      <c r="B10" s="9" t="s">
        <v>22</v>
      </c>
      <c r="C10" s="9" t="s">
        <v>23</v>
      </c>
      <c r="D10" s="10">
        <v>29</v>
      </c>
      <c r="E10" s="10">
        <v>58</v>
      </c>
      <c r="F10" s="9" t="s">
        <v>48</v>
      </c>
      <c r="G10" s="10">
        <v>4</v>
      </c>
      <c r="H10" s="10">
        <v>2</v>
      </c>
      <c r="I10" s="10">
        <v>4</v>
      </c>
      <c r="J10" s="13">
        <v>4</v>
      </c>
      <c r="K10" s="13">
        <v>0</v>
      </c>
      <c r="L10" s="10">
        <v>4</v>
      </c>
      <c r="M10" s="10">
        <v>29</v>
      </c>
      <c r="N10" s="9" t="s">
        <v>24</v>
      </c>
      <c r="O10" s="11">
        <v>45.49</v>
      </c>
      <c r="P10" s="15">
        <f t="shared" si="0"/>
        <v>45.49</v>
      </c>
      <c r="Q10" s="11">
        <v>181.96</v>
      </c>
      <c r="R10" s="12">
        <v>0.13789999999999999</v>
      </c>
      <c r="S10" s="11">
        <v>6.27</v>
      </c>
      <c r="T10" s="10">
        <v>0</v>
      </c>
      <c r="U10" s="9" t="s">
        <v>25</v>
      </c>
      <c r="V10" s="9" t="s">
        <v>26</v>
      </c>
    </row>
    <row r="11" spans="1:22" x14ac:dyDescent="0.25">
      <c r="A11" s="9" t="s">
        <v>21</v>
      </c>
      <c r="B11" s="9" t="s">
        <v>22</v>
      </c>
      <c r="C11" s="9" t="s">
        <v>23</v>
      </c>
      <c r="D11" s="10">
        <v>29</v>
      </c>
      <c r="E11" s="10">
        <v>58</v>
      </c>
      <c r="F11" s="9" t="s">
        <v>47</v>
      </c>
      <c r="G11" s="10">
        <v>15</v>
      </c>
      <c r="H11" s="10">
        <v>5</v>
      </c>
      <c r="I11" s="10">
        <v>15</v>
      </c>
      <c r="J11" s="13">
        <v>15</v>
      </c>
      <c r="K11" s="13">
        <v>0</v>
      </c>
      <c r="L11" s="10">
        <v>14</v>
      </c>
      <c r="M11" s="10">
        <v>29</v>
      </c>
      <c r="N11" s="9" t="s">
        <v>24</v>
      </c>
      <c r="O11" s="11">
        <v>42.35</v>
      </c>
      <c r="P11" s="15">
        <f t="shared" si="0"/>
        <v>39.526666666666664</v>
      </c>
      <c r="Q11" s="11">
        <v>592.9</v>
      </c>
      <c r="R11" s="12">
        <v>0.48280000000000001</v>
      </c>
      <c r="S11" s="11">
        <v>20.440000000000001</v>
      </c>
      <c r="T11" s="10">
        <v>0</v>
      </c>
      <c r="U11" s="9" t="s">
        <v>25</v>
      </c>
      <c r="V11" s="9" t="s">
        <v>26</v>
      </c>
    </row>
    <row r="12" spans="1:22" x14ac:dyDescent="0.25">
      <c r="A12" s="9" t="s">
        <v>21</v>
      </c>
      <c r="B12" s="9" t="s">
        <v>22</v>
      </c>
      <c r="C12" s="9" t="s">
        <v>23</v>
      </c>
      <c r="D12" s="10">
        <v>29</v>
      </c>
      <c r="E12" s="10">
        <v>58</v>
      </c>
      <c r="F12" s="9" t="s">
        <v>46</v>
      </c>
      <c r="G12" s="10">
        <v>20</v>
      </c>
      <c r="H12" s="10">
        <v>7</v>
      </c>
      <c r="I12" s="10">
        <v>20</v>
      </c>
      <c r="J12" s="13">
        <v>20</v>
      </c>
      <c r="K12" s="13">
        <v>0</v>
      </c>
      <c r="L12" s="10">
        <v>9</v>
      </c>
      <c r="M12" s="10">
        <v>29</v>
      </c>
      <c r="N12" s="9" t="s">
        <v>24</v>
      </c>
      <c r="O12" s="11">
        <v>42.72</v>
      </c>
      <c r="P12" s="15">
        <f t="shared" si="0"/>
        <v>19.224</v>
      </c>
      <c r="Q12" s="11">
        <v>384.48</v>
      </c>
      <c r="R12" s="12">
        <v>0.31030000000000002</v>
      </c>
      <c r="S12" s="11">
        <v>13.26</v>
      </c>
      <c r="T12" s="10">
        <v>0</v>
      </c>
      <c r="U12" s="9" t="s">
        <v>25</v>
      </c>
      <c r="V12" s="9" t="s">
        <v>26</v>
      </c>
    </row>
    <row r="13" spans="1:22" x14ac:dyDescent="0.25">
      <c r="A13" s="9" t="s">
        <v>21</v>
      </c>
      <c r="B13" s="9" t="s">
        <v>22</v>
      </c>
      <c r="C13" s="9" t="s">
        <v>23</v>
      </c>
      <c r="D13" s="10">
        <v>29</v>
      </c>
      <c r="E13" s="10">
        <v>58</v>
      </c>
      <c r="F13" s="9" t="s">
        <v>45</v>
      </c>
      <c r="G13" s="10">
        <v>38</v>
      </c>
      <c r="H13" s="10">
        <v>8</v>
      </c>
      <c r="I13" s="10">
        <v>27</v>
      </c>
      <c r="J13" s="13">
        <v>27</v>
      </c>
      <c r="K13" s="13">
        <v>11</v>
      </c>
      <c r="L13" s="10">
        <v>2</v>
      </c>
      <c r="M13" s="10">
        <v>29</v>
      </c>
      <c r="N13" s="9" t="s">
        <v>24</v>
      </c>
      <c r="O13" s="11">
        <v>43.92</v>
      </c>
      <c r="P13" s="15">
        <f t="shared" si="0"/>
        <v>3.2533333333333334</v>
      </c>
      <c r="Q13" s="11">
        <v>87.84</v>
      </c>
      <c r="R13" s="12">
        <v>6.9000000000000006E-2</v>
      </c>
      <c r="S13" s="11">
        <v>3.03</v>
      </c>
      <c r="T13" s="10">
        <v>0</v>
      </c>
      <c r="U13" s="9" t="s">
        <v>25</v>
      </c>
      <c r="V13" s="9" t="s">
        <v>26</v>
      </c>
    </row>
    <row r="14" spans="1:22" x14ac:dyDescent="0.25">
      <c r="A14" s="9" t="s">
        <v>21</v>
      </c>
      <c r="B14" s="9" t="s">
        <v>22</v>
      </c>
      <c r="C14" s="9" t="s">
        <v>23</v>
      </c>
      <c r="D14" s="10">
        <v>29</v>
      </c>
      <c r="E14" s="10">
        <v>58</v>
      </c>
      <c r="F14" s="9" t="s">
        <v>44</v>
      </c>
      <c r="G14" s="10">
        <v>19</v>
      </c>
      <c r="H14" s="10">
        <v>6</v>
      </c>
      <c r="I14" s="10">
        <v>19</v>
      </c>
      <c r="J14" s="13">
        <v>19</v>
      </c>
      <c r="K14" s="13">
        <v>0</v>
      </c>
      <c r="L14" s="10">
        <v>11</v>
      </c>
      <c r="M14" s="10">
        <v>29</v>
      </c>
      <c r="N14" s="9" t="s">
        <v>24</v>
      </c>
      <c r="O14" s="11">
        <v>43.51</v>
      </c>
      <c r="P14" s="15">
        <f t="shared" si="0"/>
        <v>25.19</v>
      </c>
      <c r="Q14" s="11">
        <v>478.61</v>
      </c>
      <c r="R14" s="12">
        <v>0.37930000000000003</v>
      </c>
      <c r="S14" s="11">
        <v>16.5</v>
      </c>
      <c r="T14" s="10">
        <v>0</v>
      </c>
      <c r="U14" s="9" t="s">
        <v>25</v>
      </c>
      <c r="V14" s="9" t="s">
        <v>26</v>
      </c>
    </row>
    <row r="15" spans="1:22" x14ac:dyDescent="0.25">
      <c r="A15" s="9" t="s">
        <v>21</v>
      </c>
      <c r="B15" s="9" t="s">
        <v>22</v>
      </c>
      <c r="C15" s="9" t="s">
        <v>23</v>
      </c>
      <c r="D15" s="10">
        <v>29</v>
      </c>
      <c r="E15" s="10">
        <v>58</v>
      </c>
      <c r="F15" s="9" t="s">
        <v>43</v>
      </c>
      <c r="G15" s="10">
        <v>10</v>
      </c>
      <c r="H15" s="10">
        <v>6</v>
      </c>
      <c r="I15" s="10">
        <v>11</v>
      </c>
      <c r="J15" s="13">
        <v>10</v>
      </c>
      <c r="K15" s="13">
        <v>0</v>
      </c>
      <c r="L15" s="10">
        <v>10</v>
      </c>
      <c r="M15" s="10">
        <v>29</v>
      </c>
      <c r="N15" s="9" t="s">
        <v>24</v>
      </c>
      <c r="O15" s="11">
        <v>50</v>
      </c>
      <c r="P15" s="15">
        <f t="shared" si="0"/>
        <v>45.454545454545453</v>
      </c>
      <c r="Q15" s="11">
        <v>500</v>
      </c>
      <c r="R15" s="12">
        <v>0.3448</v>
      </c>
      <c r="S15" s="11">
        <v>17.239999999999998</v>
      </c>
      <c r="T15" s="10">
        <v>0</v>
      </c>
      <c r="U15" s="9" t="s">
        <v>25</v>
      </c>
      <c r="V15" s="9" t="s">
        <v>26</v>
      </c>
    </row>
    <row r="16" spans="1:22" x14ac:dyDescent="0.25">
      <c r="A16" s="9" t="s">
        <v>21</v>
      </c>
      <c r="B16" s="9" t="s">
        <v>22</v>
      </c>
      <c r="C16" s="9" t="s">
        <v>23</v>
      </c>
      <c r="D16" s="10">
        <v>29</v>
      </c>
      <c r="E16" s="10">
        <v>58</v>
      </c>
      <c r="F16" s="9" t="s">
        <v>42</v>
      </c>
      <c r="G16" s="10">
        <v>6</v>
      </c>
      <c r="H16" s="10">
        <v>9</v>
      </c>
      <c r="I16" s="10">
        <v>6</v>
      </c>
      <c r="J16" s="13">
        <v>6</v>
      </c>
      <c r="K16" s="13">
        <v>0</v>
      </c>
      <c r="L16" s="10">
        <v>3</v>
      </c>
      <c r="M16" s="10">
        <v>29</v>
      </c>
      <c r="N16" s="9" t="s">
        <v>24</v>
      </c>
      <c r="O16" s="11">
        <v>55</v>
      </c>
      <c r="P16" s="15">
        <f t="shared" si="0"/>
        <v>27.5</v>
      </c>
      <c r="Q16" s="11">
        <v>165</v>
      </c>
      <c r="R16" s="12">
        <v>0.10340000000000001</v>
      </c>
      <c r="S16" s="11">
        <v>5.69</v>
      </c>
      <c r="T16" s="10">
        <v>0</v>
      </c>
      <c r="U16" s="9" t="s">
        <v>25</v>
      </c>
      <c r="V16" s="9" t="s">
        <v>26</v>
      </c>
    </row>
    <row r="17" spans="1:22" x14ac:dyDescent="0.25">
      <c r="A17" s="9" t="s">
        <v>21</v>
      </c>
      <c r="B17" s="9" t="s">
        <v>22</v>
      </c>
      <c r="C17" s="9" t="s">
        <v>23</v>
      </c>
      <c r="D17" s="10">
        <v>29</v>
      </c>
      <c r="E17" s="10">
        <v>58</v>
      </c>
      <c r="F17" s="9" t="s">
        <v>41</v>
      </c>
      <c r="G17" s="10">
        <v>4</v>
      </c>
      <c r="H17" s="10">
        <v>3</v>
      </c>
      <c r="I17" s="10">
        <v>4</v>
      </c>
      <c r="J17" s="13">
        <v>2</v>
      </c>
      <c r="K17" s="13">
        <v>2</v>
      </c>
      <c r="L17" s="10">
        <v>3</v>
      </c>
      <c r="M17" s="10">
        <v>29</v>
      </c>
      <c r="N17" s="9" t="s">
        <v>24</v>
      </c>
      <c r="O17" s="11">
        <v>52.74</v>
      </c>
      <c r="P17" s="15">
        <f t="shared" si="0"/>
        <v>39.552500000000002</v>
      </c>
      <c r="Q17" s="11">
        <v>158.21</v>
      </c>
      <c r="R17" s="12">
        <v>0.10340000000000001</v>
      </c>
      <c r="S17" s="11">
        <v>5.46</v>
      </c>
      <c r="T17" s="10">
        <v>0</v>
      </c>
      <c r="U17" s="9" t="s">
        <v>25</v>
      </c>
      <c r="V17" s="9" t="s">
        <v>26</v>
      </c>
    </row>
    <row r="18" spans="1:22" x14ac:dyDescent="0.25">
      <c r="A18" s="9" t="s">
        <v>21</v>
      </c>
      <c r="B18" s="9" t="s">
        <v>22</v>
      </c>
      <c r="C18" s="9" t="s">
        <v>23</v>
      </c>
      <c r="D18" s="10">
        <v>29</v>
      </c>
      <c r="E18" s="10">
        <v>58</v>
      </c>
      <c r="F18" s="9" t="s">
        <v>40</v>
      </c>
      <c r="G18" s="10">
        <v>11</v>
      </c>
      <c r="H18" s="10">
        <v>1</v>
      </c>
      <c r="I18" s="10">
        <v>11</v>
      </c>
      <c r="J18" s="13">
        <v>8</v>
      </c>
      <c r="K18" s="13">
        <v>3</v>
      </c>
      <c r="L18" s="10">
        <v>10</v>
      </c>
      <c r="M18" s="10">
        <v>29</v>
      </c>
      <c r="N18" s="9" t="s">
        <v>24</v>
      </c>
      <c r="O18" s="11">
        <v>43</v>
      </c>
      <c r="P18" s="15">
        <f t="shared" si="0"/>
        <v>39.090909090909093</v>
      </c>
      <c r="Q18" s="11">
        <v>430</v>
      </c>
      <c r="R18" s="12">
        <v>0.3448</v>
      </c>
      <c r="S18" s="11">
        <v>14.83</v>
      </c>
      <c r="T18" s="10">
        <v>0</v>
      </c>
      <c r="U18" s="9" t="s">
        <v>25</v>
      </c>
      <c r="V18" s="9" t="s">
        <v>26</v>
      </c>
    </row>
    <row r="19" spans="1:22" x14ac:dyDescent="0.25">
      <c r="A19" s="9" t="s">
        <v>21</v>
      </c>
      <c r="B19" s="9" t="s">
        <v>22</v>
      </c>
      <c r="C19" s="9" t="s">
        <v>23</v>
      </c>
      <c r="D19" s="10">
        <v>29</v>
      </c>
      <c r="E19" s="10">
        <v>58</v>
      </c>
      <c r="F19" s="9" t="s">
        <v>39</v>
      </c>
      <c r="G19" s="10">
        <v>19</v>
      </c>
      <c r="H19" s="10">
        <v>5</v>
      </c>
      <c r="I19" s="10">
        <v>19</v>
      </c>
      <c r="J19" s="13">
        <v>16</v>
      </c>
      <c r="K19" s="13">
        <v>3</v>
      </c>
      <c r="L19" s="10">
        <v>17</v>
      </c>
      <c r="M19" s="10">
        <v>29</v>
      </c>
      <c r="N19" s="9" t="s">
        <v>24</v>
      </c>
      <c r="O19" s="11">
        <v>41.7</v>
      </c>
      <c r="P19" s="15">
        <f t="shared" si="0"/>
        <v>37.310526315789474</v>
      </c>
      <c r="Q19" s="11">
        <v>708.9</v>
      </c>
      <c r="R19" s="12">
        <v>0.58620000000000005</v>
      </c>
      <c r="S19" s="11">
        <v>24.44</v>
      </c>
      <c r="T19" s="10">
        <v>0</v>
      </c>
      <c r="U19" s="9" t="s">
        <v>25</v>
      </c>
      <c r="V19" s="9" t="s">
        <v>26</v>
      </c>
    </row>
    <row r="20" spans="1:22" x14ac:dyDescent="0.25">
      <c r="A20" s="9" t="s">
        <v>21</v>
      </c>
      <c r="B20" s="9" t="s">
        <v>22</v>
      </c>
      <c r="C20" s="9" t="s">
        <v>23</v>
      </c>
      <c r="D20" s="10">
        <v>29</v>
      </c>
      <c r="E20" s="10">
        <v>58</v>
      </c>
      <c r="F20" s="9" t="s">
        <v>38</v>
      </c>
      <c r="G20" s="10">
        <v>18</v>
      </c>
      <c r="H20" s="10">
        <v>8</v>
      </c>
      <c r="I20" s="10">
        <v>18</v>
      </c>
      <c r="J20" s="13">
        <v>15</v>
      </c>
      <c r="K20" s="13">
        <v>3</v>
      </c>
      <c r="L20" s="10">
        <v>16</v>
      </c>
      <c r="M20" s="10">
        <v>29</v>
      </c>
      <c r="N20" s="9" t="s">
        <v>24</v>
      </c>
      <c r="O20" s="11">
        <v>41.75</v>
      </c>
      <c r="P20" s="15">
        <f t="shared" si="0"/>
        <v>37.111111111111114</v>
      </c>
      <c r="Q20" s="11">
        <v>668</v>
      </c>
      <c r="R20" s="12">
        <v>0.55169999999999997</v>
      </c>
      <c r="S20" s="11">
        <v>23.03</v>
      </c>
      <c r="T20" s="10">
        <v>0</v>
      </c>
      <c r="U20" s="9" t="s">
        <v>25</v>
      </c>
      <c r="V20" s="9" t="s">
        <v>26</v>
      </c>
    </row>
    <row r="21" spans="1:22" x14ac:dyDescent="0.25">
      <c r="A21" s="9" t="s">
        <v>21</v>
      </c>
      <c r="B21" s="9" t="s">
        <v>22</v>
      </c>
      <c r="C21" s="9" t="s">
        <v>23</v>
      </c>
      <c r="D21" s="10">
        <v>29</v>
      </c>
      <c r="E21" s="10">
        <v>58</v>
      </c>
      <c r="F21" s="9" t="s">
        <v>37</v>
      </c>
      <c r="G21" s="10">
        <v>16</v>
      </c>
      <c r="H21" s="10">
        <v>5</v>
      </c>
      <c r="I21" s="10">
        <v>16</v>
      </c>
      <c r="J21" s="13">
        <v>16</v>
      </c>
      <c r="K21" s="13">
        <v>0</v>
      </c>
      <c r="L21" s="10">
        <v>16</v>
      </c>
      <c r="M21" s="10">
        <v>29</v>
      </c>
      <c r="N21" s="9" t="s">
        <v>24</v>
      </c>
      <c r="O21" s="11">
        <v>42.05</v>
      </c>
      <c r="P21" s="15">
        <f t="shared" si="0"/>
        <v>42.05</v>
      </c>
      <c r="Q21" s="11">
        <v>672.8</v>
      </c>
      <c r="R21" s="12">
        <v>0.55169999999999997</v>
      </c>
      <c r="S21" s="11">
        <v>23.2</v>
      </c>
      <c r="T21" s="10">
        <v>0</v>
      </c>
      <c r="U21" s="9" t="s">
        <v>25</v>
      </c>
      <c r="V21" s="9" t="s">
        <v>26</v>
      </c>
    </row>
    <row r="22" spans="1:22" x14ac:dyDescent="0.25">
      <c r="A22" s="9" t="s">
        <v>21</v>
      </c>
      <c r="B22" s="9" t="s">
        <v>22</v>
      </c>
      <c r="C22" s="9" t="s">
        <v>23</v>
      </c>
      <c r="D22" s="10">
        <v>29</v>
      </c>
      <c r="E22" s="10">
        <v>58</v>
      </c>
      <c r="F22" s="9" t="s">
        <v>36</v>
      </c>
      <c r="G22" s="10">
        <v>19</v>
      </c>
      <c r="H22" s="10">
        <v>8</v>
      </c>
      <c r="I22" s="10">
        <v>19</v>
      </c>
      <c r="J22" s="13">
        <v>19</v>
      </c>
      <c r="K22" s="13">
        <v>0</v>
      </c>
      <c r="L22" s="10">
        <v>12</v>
      </c>
      <c r="M22" s="10">
        <v>29</v>
      </c>
      <c r="N22" s="9" t="s">
        <v>24</v>
      </c>
      <c r="O22" s="11">
        <v>54.3</v>
      </c>
      <c r="P22" s="15">
        <f t="shared" si="0"/>
        <v>34.294736842105266</v>
      </c>
      <c r="Q22" s="11">
        <v>651.6</v>
      </c>
      <c r="R22" s="12">
        <v>0.4138</v>
      </c>
      <c r="S22" s="11">
        <v>22.47</v>
      </c>
      <c r="T22" s="10">
        <v>0</v>
      </c>
      <c r="U22" s="9" t="s">
        <v>25</v>
      </c>
      <c r="V22" s="9" t="s">
        <v>26</v>
      </c>
    </row>
    <row r="23" spans="1:22" x14ac:dyDescent="0.25">
      <c r="A23" s="9" t="s">
        <v>21</v>
      </c>
      <c r="B23" s="9" t="s">
        <v>22</v>
      </c>
      <c r="C23" s="9" t="s">
        <v>23</v>
      </c>
      <c r="D23" s="10">
        <v>29</v>
      </c>
      <c r="E23" s="10">
        <v>58</v>
      </c>
      <c r="F23" s="9" t="s">
        <v>35</v>
      </c>
      <c r="G23" s="10">
        <v>15</v>
      </c>
      <c r="H23" s="10">
        <v>4</v>
      </c>
      <c r="I23" s="10">
        <v>15</v>
      </c>
      <c r="J23" s="13">
        <v>15</v>
      </c>
      <c r="K23" s="13">
        <v>0</v>
      </c>
      <c r="L23" s="10">
        <v>9</v>
      </c>
      <c r="M23" s="10">
        <v>29</v>
      </c>
      <c r="N23" s="9" t="s">
        <v>24</v>
      </c>
      <c r="O23" s="11">
        <v>54.42</v>
      </c>
      <c r="P23" s="15">
        <f t="shared" si="0"/>
        <v>32.652000000000001</v>
      </c>
      <c r="Q23" s="11">
        <v>489.78</v>
      </c>
      <c r="R23" s="12">
        <v>0.31030000000000002</v>
      </c>
      <c r="S23" s="11">
        <v>16.89</v>
      </c>
      <c r="T23" s="10">
        <v>0</v>
      </c>
      <c r="U23" s="9" t="s">
        <v>25</v>
      </c>
      <c r="V23" s="9" t="s">
        <v>26</v>
      </c>
    </row>
    <row r="24" spans="1:22" x14ac:dyDescent="0.25">
      <c r="A24" s="9" t="s">
        <v>21</v>
      </c>
      <c r="B24" s="9" t="s">
        <v>22</v>
      </c>
      <c r="C24" s="9" t="s">
        <v>23</v>
      </c>
      <c r="D24" s="10">
        <v>29</v>
      </c>
      <c r="E24" s="10">
        <v>58</v>
      </c>
      <c r="F24" s="9" t="s">
        <v>34</v>
      </c>
      <c r="G24" s="10">
        <v>3</v>
      </c>
      <c r="H24" s="10">
        <v>5</v>
      </c>
      <c r="I24" s="10">
        <v>3</v>
      </c>
      <c r="J24" s="13">
        <v>3</v>
      </c>
      <c r="K24" s="13">
        <v>0</v>
      </c>
      <c r="L24" s="10">
        <v>3</v>
      </c>
      <c r="M24" s="10">
        <v>29</v>
      </c>
      <c r="N24" s="9" t="s">
        <v>24</v>
      </c>
      <c r="O24" s="11">
        <v>46.3</v>
      </c>
      <c r="P24" s="15">
        <f t="shared" si="0"/>
        <v>46.300000000000004</v>
      </c>
      <c r="Q24" s="11">
        <v>138.9</v>
      </c>
      <c r="R24" s="12">
        <v>0.10340000000000001</v>
      </c>
      <c r="S24" s="11">
        <v>4.79</v>
      </c>
      <c r="T24" s="10">
        <v>0</v>
      </c>
      <c r="U24" s="9" t="s">
        <v>25</v>
      </c>
      <c r="V24" s="9" t="s">
        <v>26</v>
      </c>
    </row>
    <row r="25" spans="1:22" x14ac:dyDescent="0.25">
      <c r="A25" s="9" t="s">
        <v>21</v>
      </c>
      <c r="B25" s="9" t="s">
        <v>22</v>
      </c>
      <c r="C25" s="9" t="s">
        <v>23</v>
      </c>
      <c r="D25" s="10">
        <v>29</v>
      </c>
      <c r="E25" s="10">
        <v>58</v>
      </c>
      <c r="F25" s="9" t="s">
        <v>33</v>
      </c>
      <c r="G25" s="10">
        <v>5</v>
      </c>
      <c r="H25" s="10">
        <v>2</v>
      </c>
      <c r="I25" s="10">
        <v>6</v>
      </c>
      <c r="J25" s="13">
        <v>5</v>
      </c>
      <c r="K25" s="13">
        <v>1</v>
      </c>
      <c r="L25" s="10">
        <v>6</v>
      </c>
      <c r="M25" s="10">
        <v>29</v>
      </c>
      <c r="N25" s="9" t="s">
        <v>24</v>
      </c>
      <c r="O25" s="11">
        <v>42.31</v>
      </c>
      <c r="P25" s="15">
        <f t="shared" si="0"/>
        <v>42.31</v>
      </c>
      <c r="Q25" s="11">
        <v>253.86</v>
      </c>
      <c r="R25" s="12">
        <v>0.2069</v>
      </c>
      <c r="S25" s="11">
        <v>8.75</v>
      </c>
      <c r="T25" s="10">
        <v>0</v>
      </c>
      <c r="U25" s="9" t="s">
        <v>25</v>
      </c>
      <c r="V25" s="9" t="s">
        <v>26</v>
      </c>
    </row>
    <row r="26" spans="1:22" x14ac:dyDescent="0.25">
      <c r="A26" s="9" t="s">
        <v>21</v>
      </c>
      <c r="B26" s="9" t="s">
        <v>22</v>
      </c>
      <c r="C26" s="9" t="s">
        <v>23</v>
      </c>
      <c r="D26" s="10">
        <v>29</v>
      </c>
      <c r="E26" s="10">
        <v>58</v>
      </c>
      <c r="F26" s="9" t="s">
        <v>32</v>
      </c>
      <c r="G26" s="10">
        <v>5</v>
      </c>
      <c r="H26" s="10">
        <v>3</v>
      </c>
      <c r="I26" s="10">
        <v>6</v>
      </c>
      <c r="J26" s="13">
        <v>5</v>
      </c>
      <c r="K26" s="13">
        <v>1</v>
      </c>
      <c r="L26" s="10">
        <v>6</v>
      </c>
      <c r="M26" s="10">
        <v>29</v>
      </c>
      <c r="N26" s="9" t="s">
        <v>24</v>
      </c>
      <c r="O26" s="11">
        <v>42.42</v>
      </c>
      <c r="P26" s="15">
        <f t="shared" si="0"/>
        <v>42.42</v>
      </c>
      <c r="Q26" s="11">
        <v>254.52</v>
      </c>
      <c r="R26" s="12">
        <v>0.2069</v>
      </c>
      <c r="S26" s="11">
        <v>8.7799999999999994</v>
      </c>
      <c r="T26" s="10">
        <v>0</v>
      </c>
      <c r="U26" s="9" t="s">
        <v>25</v>
      </c>
      <c r="V26" s="9" t="s">
        <v>26</v>
      </c>
    </row>
    <row r="27" spans="1:22" x14ac:dyDescent="0.25">
      <c r="A27" s="9" t="s">
        <v>21</v>
      </c>
      <c r="B27" s="9" t="s">
        <v>22</v>
      </c>
      <c r="C27" s="9" t="s">
        <v>23</v>
      </c>
      <c r="D27" s="10">
        <v>29</v>
      </c>
      <c r="E27" s="10">
        <v>58</v>
      </c>
      <c r="F27" s="9" t="s">
        <v>31</v>
      </c>
      <c r="G27" s="10">
        <v>8</v>
      </c>
      <c r="H27" s="10">
        <v>3</v>
      </c>
      <c r="I27" s="10">
        <v>9</v>
      </c>
      <c r="J27" s="13">
        <v>8</v>
      </c>
      <c r="K27" s="13">
        <v>1</v>
      </c>
      <c r="L27" s="10">
        <v>9</v>
      </c>
      <c r="M27" s="10">
        <v>29</v>
      </c>
      <c r="N27" s="9" t="s">
        <v>24</v>
      </c>
      <c r="O27" s="11">
        <v>42.97</v>
      </c>
      <c r="P27" s="15">
        <f t="shared" si="0"/>
        <v>42.97</v>
      </c>
      <c r="Q27" s="11">
        <v>386.73</v>
      </c>
      <c r="R27" s="12">
        <v>0.31030000000000002</v>
      </c>
      <c r="S27" s="11">
        <v>13.34</v>
      </c>
      <c r="T27" s="10">
        <v>0</v>
      </c>
      <c r="U27" s="9" t="s">
        <v>25</v>
      </c>
      <c r="V27" s="9" t="s">
        <v>26</v>
      </c>
    </row>
    <row r="28" spans="1:22" x14ac:dyDescent="0.25">
      <c r="A28" s="9" t="s">
        <v>21</v>
      </c>
      <c r="B28" s="9" t="s">
        <v>22</v>
      </c>
      <c r="C28" s="9" t="s">
        <v>23</v>
      </c>
      <c r="D28" s="10">
        <v>29</v>
      </c>
      <c r="E28" s="10">
        <v>58</v>
      </c>
      <c r="F28" s="9" t="s">
        <v>30</v>
      </c>
      <c r="G28" s="10">
        <v>14</v>
      </c>
      <c r="H28" s="10">
        <v>4</v>
      </c>
      <c r="I28" s="10">
        <v>14</v>
      </c>
      <c r="J28" s="13">
        <v>14</v>
      </c>
      <c r="K28" s="13">
        <v>0</v>
      </c>
      <c r="L28" s="10">
        <v>14</v>
      </c>
      <c r="M28" s="10">
        <v>29</v>
      </c>
      <c r="N28" s="9" t="s">
        <v>24</v>
      </c>
      <c r="O28" s="11">
        <v>42.68</v>
      </c>
      <c r="P28" s="15">
        <f t="shared" si="0"/>
        <v>42.68</v>
      </c>
      <c r="Q28" s="11">
        <v>597.52</v>
      </c>
      <c r="R28" s="12">
        <v>0.48280000000000001</v>
      </c>
      <c r="S28" s="11">
        <v>20.6</v>
      </c>
      <c r="T28" s="10">
        <v>0</v>
      </c>
      <c r="U28" s="9" t="s">
        <v>25</v>
      </c>
      <c r="V28" s="9" t="s">
        <v>26</v>
      </c>
    </row>
    <row r="29" spans="1:22" x14ac:dyDescent="0.25">
      <c r="A29" s="9" t="s">
        <v>21</v>
      </c>
      <c r="B29" s="9" t="s">
        <v>22</v>
      </c>
      <c r="C29" s="9" t="s">
        <v>23</v>
      </c>
      <c r="D29" s="10">
        <v>29</v>
      </c>
      <c r="E29" s="10">
        <v>58</v>
      </c>
      <c r="F29" s="9" t="s">
        <v>29</v>
      </c>
      <c r="G29" s="10">
        <v>11</v>
      </c>
      <c r="H29" s="10">
        <v>3</v>
      </c>
      <c r="I29" s="10">
        <v>11</v>
      </c>
      <c r="J29" s="13">
        <v>11</v>
      </c>
      <c r="K29" s="13">
        <v>0</v>
      </c>
      <c r="L29" s="10">
        <v>9</v>
      </c>
      <c r="M29" s="10">
        <v>29</v>
      </c>
      <c r="N29" s="9" t="s">
        <v>24</v>
      </c>
      <c r="O29" s="11">
        <v>44.73</v>
      </c>
      <c r="P29" s="15">
        <f t="shared" si="0"/>
        <v>36.597272727272724</v>
      </c>
      <c r="Q29" s="11">
        <v>402.57</v>
      </c>
      <c r="R29" s="12">
        <v>0.31030000000000002</v>
      </c>
      <c r="S29" s="11">
        <v>13.88</v>
      </c>
      <c r="T29" s="10">
        <v>0</v>
      </c>
      <c r="U29" s="9" t="s">
        <v>25</v>
      </c>
      <c r="V29" s="9" t="s">
        <v>26</v>
      </c>
    </row>
    <row r="30" spans="1:22" x14ac:dyDescent="0.25">
      <c r="A30" s="9" t="s">
        <v>21</v>
      </c>
      <c r="B30" s="9" t="s">
        <v>22</v>
      </c>
      <c r="C30" s="9" t="s">
        <v>23</v>
      </c>
      <c r="D30" s="10">
        <v>29</v>
      </c>
      <c r="E30" s="10">
        <v>58</v>
      </c>
      <c r="F30" s="9" t="s">
        <v>28</v>
      </c>
      <c r="G30" s="10">
        <v>5</v>
      </c>
      <c r="H30" s="10">
        <v>2</v>
      </c>
      <c r="I30" s="10">
        <v>5</v>
      </c>
      <c r="J30" s="13">
        <v>5</v>
      </c>
      <c r="K30" s="13">
        <v>0</v>
      </c>
      <c r="L30" s="10">
        <v>4</v>
      </c>
      <c r="M30" s="10">
        <v>29</v>
      </c>
      <c r="N30" s="9" t="s">
        <v>24</v>
      </c>
      <c r="O30" s="11">
        <v>43.99</v>
      </c>
      <c r="P30" s="15">
        <f t="shared" si="0"/>
        <v>35.192</v>
      </c>
      <c r="Q30" s="11">
        <v>175.96</v>
      </c>
      <c r="R30" s="12">
        <v>0.13789999999999999</v>
      </c>
      <c r="S30" s="11">
        <v>6.07</v>
      </c>
      <c r="T30" s="10">
        <v>0</v>
      </c>
      <c r="U30" s="9" t="s">
        <v>25</v>
      </c>
      <c r="V30" s="9" t="s">
        <v>26</v>
      </c>
    </row>
    <row r="31" spans="1:22" x14ac:dyDescent="0.25">
      <c r="A31" s="9" t="s">
        <v>21</v>
      </c>
      <c r="B31" s="9" t="s">
        <v>22</v>
      </c>
      <c r="C31" s="9" t="s">
        <v>23</v>
      </c>
      <c r="D31" s="10">
        <v>29</v>
      </c>
      <c r="E31" s="10">
        <v>58</v>
      </c>
      <c r="F31" s="9" t="s">
        <v>27</v>
      </c>
      <c r="G31" s="10">
        <v>6</v>
      </c>
      <c r="H31" s="10">
        <v>3</v>
      </c>
      <c r="I31" s="10">
        <v>6</v>
      </c>
      <c r="J31" s="13">
        <v>6</v>
      </c>
      <c r="K31" s="13">
        <v>0</v>
      </c>
      <c r="L31" s="10">
        <v>6</v>
      </c>
      <c r="M31" s="10">
        <v>29</v>
      </c>
      <c r="N31" s="9" t="s">
        <v>24</v>
      </c>
      <c r="O31" s="11">
        <v>42.32</v>
      </c>
      <c r="P31" s="15">
        <f t="shared" si="0"/>
        <v>42.32</v>
      </c>
      <c r="Q31" s="11">
        <v>253.92</v>
      </c>
      <c r="R31" s="12">
        <v>0.2069</v>
      </c>
      <c r="S31" s="11">
        <v>8.76</v>
      </c>
      <c r="T31" s="10">
        <v>0</v>
      </c>
      <c r="U31" s="9" t="s">
        <v>25</v>
      </c>
      <c r="V31" s="9" t="s">
        <v>26</v>
      </c>
    </row>
    <row r="32" spans="1:22" x14ac:dyDescent="0.25">
      <c r="A32" s="2" t="s">
        <v>69</v>
      </c>
      <c r="B32" s="3"/>
      <c r="C32" s="3"/>
      <c r="D32" s="4">
        <f>SUM(D2:D31)</f>
        <v>870</v>
      </c>
      <c r="E32" s="3"/>
      <c r="F32" s="3"/>
      <c r="G32" s="4">
        <f>SUM(G2:G31)</f>
        <v>371</v>
      </c>
      <c r="H32" s="3"/>
      <c r="I32" s="4">
        <f>SUM(I2:I31)</f>
        <v>367</v>
      </c>
      <c r="J32" s="13">
        <f>SUM(J2:J31)</f>
        <v>345</v>
      </c>
      <c r="K32" s="13">
        <f>SUM(K2:K31)</f>
        <v>29</v>
      </c>
      <c r="L32" s="4">
        <f>SUM(L2:L31)</f>
        <v>276</v>
      </c>
      <c r="M32" s="4">
        <f>SUM(M2:M31)</f>
        <v>870</v>
      </c>
      <c r="N32" s="3" t="str">
        <f>N31</f>
        <v>Por habitación</v>
      </c>
      <c r="O32" s="5">
        <f>Q32/L32</f>
        <v>45.2813768115942</v>
      </c>
      <c r="P32" s="15">
        <f>Q32/I32</f>
        <v>34.053569482288829</v>
      </c>
      <c r="Q32" s="5">
        <f>SUM(Q2:Q31)</f>
        <v>12497.66</v>
      </c>
      <c r="R32" s="6">
        <f>L32/M32</f>
        <v>0.31724137931034485</v>
      </c>
      <c r="S32" s="5">
        <f>Q32/M32</f>
        <v>14.365126436781608</v>
      </c>
      <c r="T32" s="3"/>
      <c r="U32" s="3"/>
      <c r="V32" s="3"/>
    </row>
    <row r="34" spans="6:7" x14ac:dyDescent="0.25">
      <c r="F34" t="s">
        <v>163</v>
      </c>
      <c r="G34">
        <f>I32/G32</f>
        <v>0.98921832884097038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I20" activePane="bottomRight" state="frozen"/>
      <selection pane="topRight" activeCell="B1" sqref="B1"/>
      <selection pane="bottomLeft" activeCell="A2" sqref="A2"/>
      <selection pane="bottomRight" activeCell="L48" sqref="L48"/>
    </sheetView>
  </sheetViews>
  <sheetFormatPr baseColWidth="10" defaultRowHeight="15" x14ac:dyDescent="0.25"/>
  <cols>
    <col min="10" max="11" width="11.42578125" style="26"/>
    <col min="16" max="16" width="11.5703125" style="24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101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100</v>
      </c>
      <c r="G2" s="18">
        <v>17</v>
      </c>
      <c r="H2" s="18">
        <v>3</v>
      </c>
      <c r="I2" s="18">
        <v>17</v>
      </c>
      <c r="J2" s="18">
        <v>17</v>
      </c>
      <c r="K2" s="18">
        <v>0</v>
      </c>
      <c r="L2" s="18">
        <v>15</v>
      </c>
      <c r="M2" s="18">
        <v>29</v>
      </c>
      <c r="N2" s="17" t="s">
        <v>24</v>
      </c>
      <c r="O2" s="19">
        <v>43.74</v>
      </c>
      <c r="P2" s="23">
        <f t="shared" ref="P2:P33" si="0">Q2/I2</f>
        <v>38.594117647058823</v>
      </c>
      <c r="Q2" s="19">
        <v>656.1</v>
      </c>
      <c r="R2" s="20">
        <v>0.51719999999999999</v>
      </c>
      <c r="S2" s="19">
        <v>22.62</v>
      </c>
      <c r="T2" s="18">
        <v>0</v>
      </c>
      <c r="U2" s="17" t="s">
        <v>25</v>
      </c>
      <c r="V2" s="17" t="s">
        <v>26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99</v>
      </c>
      <c r="G3" s="18">
        <v>12</v>
      </c>
      <c r="H3" s="18">
        <v>3</v>
      </c>
      <c r="I3" s="18">
        <v>12</v>
      </c>
      <c r="J3" s="18">
        <v>12</v>
      </c>
      <c r="K3" s="18">
        <v>0</v>
      </c>
      <c r="L3" s="18">
        <v>12</v>
      </c>
      <c r="M3" s="18">
        <v>29</v>
      </c>
      <c r="N3" s="17" t="s">
        <v>24</v>
      </c>
      <c r="O3" s="19">
        <v>41.61</v>
      </c>
      <c r="P3" s="23">
        <f t="shared" si="0"/>
        <v>41.61</v>
      </c>
      <c r="Q3" s="19">
        <v>499.32</v>
      </c>
      <c r="R3" s="20">
        <v>0.4138</v>
      </c>
      <c r="S3" s="19">
        <v>17.22</v>
      </c>
      <c r="T3" s="18">
        <v>0</v>
      </c>
      <c r="U3" s="17" t="s">
        <v>25</v>
      </c>
      <c r="V3" s="17" t="s">
        <v>26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98</v>
      </c>
      <c r="G4" s="18">
        <v>15</v>
      </c>
      <c r="H4" s="18">
        <v>3</v>
      </c>
      <c r="I4" s="18">
        <v>15</v>
      </c>
      <c r="J4" s="18">
        <v>15</v>
      </c>
      <c r="K4" s="18">
        <v>0</v>
      </c>
      <c r="L4" s="18">
        <v>14</v>
      </c>
      <c r="M4" s="18">
        <v>29</v>
      </c>
      <c r="N4" s="17" t="s">
        <v>24</v>
      </c>
      <c r="O4" s="19">
        <v>40.049999999999997</v>
      </c>
      <c r="P4" s="23">
        <f t="shared" si="0"/>
        <v>37.379333333333335</v>
      </c>
      <c r="Q4" s="19">
        <v>560.69000000000005</v>
      </c>
      <c r="R4" s="20">
        <v>0.48280000000000001</v>
      </c>
      <c r="S4" s="19">
        <v>19.329999999999998</v>
      </c>
      <c r="T4" s="18">
        <v>0</v>
      </c>
      <c r="U4" s="17" t="s">
        <v>25</v>
      </c>
      <c r="V4" s="17" t="s">
        <v>26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97</v>
      </c>
      <c r="G5" s="18">
        <v>8</v>
      </c>
      <c r="H5" s="18">
        <v>7</v>
      </c>
      <c r="I5" s="18">
        <v>8</v>
      </c>
      <c r="J5" s="18">
        <v>5</v>
      </c>
      <c r="K5" s="18">
        <v>3</v>
      </c>
      <c r="L5" s="18">
        <v>7</v>
      </c>
      <c r="M5" s="18">
        <v>29</v>
      </c>
      <c r="N5" s="17" t="s">
        <v>24</v>
      </c>
      <c r="O5" s="19">
        <v>38.57</v>
      </c>
      <c r="P5" s="23">
        <f t="shared" si="0"/>
        <v>33.75</v>
      </c>
      <c r="Q5" s="19">
        <v>270</v>
      </c>
      <c r="R5" s="20">
        <v>0.2414</v>
      </c>
      <c r="S5" s="19">
        <v>9.31</v>
      </c>
      <c r="T5" s="18">
        <v>0</v>
      </c>
      <c r="U5" s="17" t="s">
        <v>25</v>
      </c>
      <c r="V5" s="17" t="s">
        <v>26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96</v>
      </c>
      <c r="G6" s="18">
        <v>6</v>
      </c>
      <c r="H6" s="18">
        <v>5</v>
      </c>
      <c r="I6" s="18">
        <v>6</v>
      </c>
      <c r="J6" s="18">
        <v>2</v>
      </c>
      <c r="K6" s="18">
        <v>4</v>
      </c>
      <c r="L6" s="18">
        <v>3</v>
      </c>
      <c r="M6" s="18">
        <v>29</v>
      </c>
      <c r="N6" s="17" t="s">
        <v>24</v>
      </c>
      <c r="O6" s="19">
        <v>47.25</v>
      </c>
      <c r="P6" s="23">
        <f t="shared" si="0"/>
        <v>28.625</v>
      </c>
      <c r="Q6" s="19">
        <v>171.75</v>
      </c>
      <c r="R6" s="20">
        <v>0.10340000000000001</v>
      </c>
      <c r="S6" s="19">
        <v>5.92</v>
      </c>
      <c r="T6" s="18">
        <v>0</v>
      </c>
      <c r="U6" s="17" t="s">
        <v>25</v>
      </c>
      <c r="V6" s="17" t="s">
        <v>26</v>
      </c>
    </row>
    <row r="7" spans="1:22" x14ac:dyDescent="0.25">
      <c r="A7" s="17" t="s">
        <v>21</v>
      </c>
      <c r="B7" s="17" t="s">
        <v>22</v>
      </c>
      <c r="C7" s="17" t="s">
        <v>23</v>
      </c>
      <c r="D7" s="18">
        <v>29</v>
      </c>
      <c r="E7" s="18">
        <v>58</v>
      </c>
      <c r="F7" s="17" t="s">
        <v>95</v>
      </c>
      <c r="G7" s="18">
        <v>8</v>
      </c>
      <c r="H7" s="18">
        <v>0</v>
      </c>
      <c r="I7" s="18">
        <v>8</v>
      </c>
      <c r="J7" s="18">
        <v>4</v>
      </c>
      <c r="K7" s="18">
        <v>4</v>
      </c>
      <c r="L7" s="18">
        <v>4</v>
      </c>
      <c r="M7" s="18">
        <v>29</v>
      </c>
      <c r="N7" s="17" t="s">
        <v>24</v>
      </c>
      <c r="O7" s="19">
        <v>54.64</v>
      </c>
      <c r="P7" s="23">
        <f t="shared" si="0"/>
        <v>27.318750000000001</v>
      </c>
      <c r="Q7" s="19">
        <v>218.55</v>
      </c>
      <c r="R7" s="20">
        <v>0.13789999999999999</v>
      </c>
      <c r="S7" s="19">
        <v>7.54</v>
      </c>
      <c r="T7" s="18">
        <v>0</v>
      </c>
      <c r="U7" s="17" t="s">
        <v>25</v>
      </c>
      <c r="V7" s="17" t="s">
        <v>26</v>
      </c>
    </row>
    <row r="8" spans="1:22" s="26" customFormat="1" x14ac:dyDescent="0.25">
      <c r="A8" s="17" t="s">
        <v>21</v>
      </c>
      <c r="B8" s="17" t="s">
        <v>22</v>
      </c>
      <c r="C8" s="17" t="s">
        <v>23</v>
      </c>
      <c r="D8" s="18">
        <v>29</v>
      </c>
      <c r="E8" s="18">
        <v>58</v>
      </c>
      <c r="F8" s="25">
        <v>43653</v>
      </c>
      <c r="G8" s="18">
        <v>3</v>
      </c>
      <c r="H8" s="18">
        <v>0</v>
      </c>
      <c r="I8" s="18">
        <v>4</v>
      </c>
      <c r="J8" s="18">
        <v>3</v>
      </c>
      <c r="K8" s="18">
        <v>0</v>
      </c>
      <c r="L8" s="18">
        <v>2</v>
      </c>
      <c r="M8" s="18">
        <v>29</v>
      </c>
      <c r="N8" s="17" t="s">
        <v>24</v>
      </c>
      <c r="O8" s="19">
        <v>44.65</v>
      </c>
      <c r="P8" s="23">
        <f t="shared" si="0"/>
        <v>22.324999999999999</v>
      </c>
      <c r="Q8" s="19">
        <v>89.3</v>
      </c>
      <c r="R8" s="20">
        <v>0.08</v>
      </c>
      <c r="S8" s="19">
        <v>3.08</v>
      </c>
      <c r="T8" s="18">
        <v>0</v>
      </c>
      <c r="U8" s="17" t="s">
        <v>25</v>
      </c>
      <c r="V8" s="17" t="s">
        <v>26</v>
      </c>
    </row>
    <row r="9" spans="1:22" x14ac:dyDescent="0.25">
      <c r="A9" s="17" t="s">
        <v>21</v>
      </c>
      <c r="B9" s="17" t="s">
        <v>22</v>
      </c>
      <c r="C9" s="17" t="s">
        <v>23</v>
      </c>
      <c r="D9" s="18">
        <v>29</v>
      </c>
      <c r="E9" s="18">
        <v>58</v>
      </c>
      <c r="F9" s="17" t="s">
        <v>94</v>
      </c>
      <c r="G9" s="18">
        <v>9</v>
      </c>
      <c r="H9" s="18">
        <v>1</v>
      </c>
      <c r="I9" s="18">
        <v>9</v>
      </c>
      <c r="J9" s="18">
        <v>5</v>
      </c>
      <c r="K9" s="18">
        <v>4</v>
      </c>
      <c r="L9" s="18">
        <v>7</v>
      </c>
      <c r="M9" s="18">
        <v>29</v>
      </c>
      <c r="N9" s="17" t="s">
        <v>24</v>
      </c>
      <c r="O9" s="19">
        <v>42.12</v>
      </c>
      <c r="P9" s="23">
        <f t="shared" si="0"/>
        <v>32.76</v>
      </c>
      <c r="Q9" s="19">
        <v>294.83999999999997</v>
      </c>
      <c r="R9" s="20">
        <v>0.2414</v>
      </c>
      <c r="S9" s="19">
        <v>10.17</v>
      </c>
      <c r="T9" s="18">
        <v>0</v>
      </c>
      <c r="U9" s="17" t="s">
        <v>25</v>
      </c>
      <c r="V9" s="17" t="s">
        <v>26</v>
      </c>
    </row>
    <row r="10" spans="1:22" x14ac:dyDescent="0.25">
      <c r="A10" s="17" t="s">
        <v>21</v>
      </c>
      <c r="B10" s="17" t="s">
        <v>22</v>
      </c>
      <c r="C10" s="17" t="s">
        <v>23</v>
      </c>
      <c r="D10" s="18">
        <v>29</v>
      </c>
      <c r="E10" s="18">
        <v>58</v>
      </c>
      <c r="F10" s="17" t="s">
        <v>93</v>
      </c>
      <c r="G10" s="18">
        <v>14</v>
      </c>
      <c r="H10" s="18">
        <v>3</v>
      </c>
      <c r="I10" s="18">
        <v>14</v>
      </c>
      <c r="J10" s="18">
        <v>12</v>
      </c>
      <c r="K10" s="18">
        <v>2</v>
      </c>
      <c r="L10" s="18">
        <v>13</v>
      </c>
      <c r="M10" s="18">
        <v>29</v>
      </c>
      <c r="N10" s="17" t="s">
        <v>24</v>
      </c>
      <c r="O10" s="19">
        <v>38.78</v>
      </c>
      <c r="P10" s="23">
        <f t="shared" si="0"/>
        <v>36.01</v>
      </c>
      <c r="Q10" s="19">
        <v>504.14</v>
      </c>
      <c r="R10" s="20">
        <v>0.44829999999999998</v>
      </c>
      <c r="S10" s="19">
        <v>17.38</v>
      </c>
      <c r="T10" s="18">
        <v>0</v>
      </c>
      <c r="U10" s="17" t="s">
        <v>25</v>
      </c>
      <c r="V10" s="17" t="s">
        <v>26</v>
      </c>
    </row>
    <row r="11" spans="1:22" x14ac:dyDescent="0.25">
      <c r="A11" s="17" t="s">
        <v>21</v>
      </c>
      <c r="B11" s="17" t="s">
        <v>22</v>
      </c>
      <c r="C11" s="17" t="s">
        <v>23</v>
      </c>
      <c r="D11" s="18">
        <v>29</v>
      </c>
      <c r="E11" s="18">
        <v>58</v>
      </c>
      <c r="F11" s="17" t="s">
        <v>92</v>
      </c>
      <c r="G11" s="18">
        <v>20</v>
      </c>
      <c r="H11" s="18">
        <v>4</v>
      </c>
      <c r="I11" s="18">
        <v>20</v>
      </c>
      <c r="J11" s="18">
        <v>18</v>
      </c>
      <c r="K11" s="18">
        <v>2</v>
      </c>
      <c r="L11" s="18">
        <v>19</v>
      </c>
      <c r="M11" s="18">
        <v>29</v>
      </c>
      <c r="N11" s="17" t="s">
        <v>24</v>
      </c>
      <c r="O11" s="19">
        <v>40.29</v>
      </c>
      <c r="P11" s="23">
        <f t="shared" si="0"/>
        <v>38.275500000000001</v>
      </c>
      <c r="Q11" s="19">
        <v>765.51</v>
      </c>
      <c r="R11" s="20">
        <v>0.6552</v>
      </c>
      <c r="S11" s="19">
        <v>26.4</v>
      </c>
      <c r="T11" s="18">
        <v>0</v>
      </c>
      <c r="U11" s="17" t="s">
        <v>25</v>
      </c>
      <c r="V11" s="17" t="s">
        <v>26</v>
      </c>
    </row>
    <row r="12" spans="1:22" x14ac:dyDescent="0.25">
      <c r="A12" s="17" t="s">
        <v>21</v>
      </c>
      <c r="B12" s="17" t="s">
        <v>22</v>
      </c>
      <c r="C12" s="17" t="s">
        <v>23</v>
      </c>
      <c r="D12" s="18">
        <v>29</v>
      </c>
      <c r="E12" s="18">
        <v>58</v>
      </c>
      <c r="F12" s="17" t="s">
        <v>91</v>
      </c>
      <c r="G12" s="18">
        <v>20</v>
      </c>
      <c r="H12" s="18">
        <v>12</v>
      </c>
      <c r="I12" s="18">
        <v>20</v>
      </c>
      <c r="J12" s="18">
        <v>18</v>
      </c>
      <c r="K12" s="18">
        <v>2</v>
      </c>
      <c r="L12" s="18">
        <v>17</v>
      </c>
      <c r="M12" s="18">
        <v>29</v>
      </c>
      <c r="N12" s="17" t="s">
        <v>24</v>
      </c>
      <c r="O12" s="19">
        <v>39.29</v>
      </c>
      <c r="P12" s="23">
        <f t="shared" si="0"/>
        <v>33.396499999999996</v>
      </c>
      <c r="Q12" s="19">
        <v>667.93</v>
      </c>
      <c r="R12" s="20">
        <v>0.58620000000000005</v>
      </c>
      <c r="S12" s="19">
        <v>23.03</v>
      </c>
      <c r="T12" s="18">
        <v>0</v>
      </c>
      <c r="U12" s="17" t="s">
        <v>25</v>
      </c>
      <c r="V12" s="17" t="s">
        <v>26</v>
      </c>
    </row>
    <row r="13" spans="1:22" x14ac:dyDescent="0.25">
      <c r="A13" s="17" t="s">
        <v>21</v>
      </c>
      <c r="B13" s="17" t="s">
        <v>22</v>
      </c>
      <c r="C13" s="17" t="s">
        <v>23</v>
      </c>
      <c r="D13" s="18">
        <v>29</v>
      </c>
      <c r="E13" s="18">
        <v>58</v>
      </c>
      <c r="F13" s="17" t="s">
        <v>90</v>
      </c>
      <c r="G13" s="18">
        <v>0</v>
      </c>
      <c r="H13" s="18">
        <v>12</v>
      </c>
      <c r="I13" s="18">
        <v>6</v>
      </c>
      <c r="J13" s="18">
        <v>0</v>
      </c>
      <c r="K13" s="18">
        <v>0</v>
      </c>
      <c r="L13" s="18">
        <v>5</v>
      </c>
      <c r="M13" s="18">
        <v>24</v>
      </c>
      <c r="N13" s="17" t="s">
        <v>24</v>
      </c>
      <c r="O13" s="19">
        <v>37.479999999999997</v>
      </c>
      <c r="P13" s="23">
        <f t="shared" si="0"/>
        <v>31.233333333333334</v>
      </c>
      <c r="Q13" s="19">
        <v>187.4</v>
      </c>
      <c r="R13" s="20">
        <v>0.1724</v>
      </c>
      <c r="S13" s="19">
        <v>6.46</v>
      </c>
      <c r="T13" s="18">
        <v>0</v>
      </c>
      <c r="U13" s="17" t="s">
        <v>25</v>
      </c>
      <c r="V13" s="17" t="s">
        <v>26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89</v>
      </c>
      <c r="G14" s="18">
        <v>7</v>
      </c>
      <c r="H14" s="18">
        <v>0</v>
      </c>
      <c r="I14" s="18">
        <v>7</v>
      </c>
      <c r="J14" s="18">
        <v>5</v>
      </c>
      <c r="K14" s="18">
        <v>2</v>
      </c>
      <c r="L14" s="18">
        <v>5</v>
      </c>
      <c r="M14" s="18">
        <v>24</v>
      </c>
      <c r="N14" s="17" t="s">
        <v>24</v>
      </c>
      <c r="O14" s="19">
        <v>39.799999999999997</v>
      </c>
      <c r="P14" s="23">
        <f t="shared" si="0"/>
        <v>28.428571428571427</v>
      </c>
      <c r="Q14" s="19">
        <v>199</v>
      </c>
      <c r="R14" s="20">
        <v>0.1724</v>
      </c>
      <c r="S14" s="19">
        <v>6.86</v>
      </c>
      <c r="T14" s="18">
        <v>0</v>
      </c>
      <c r="U14" s="17" t="s">
        <v>25</v>
      </c>
      <c r="V14" s="17" t="s">
        <v>26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88</v>
      </c>
      <c r="G15" s="18">
        <v>36</v>
      </c>
      <c r="H15" s="18">
        <v>0</v>
      </c>
      <c r="I15" s="18">
        <v>36</v>
      </c>
      <c r="J15" s="18">
        <v>34</v>
      </c>
      <c r="K15" s="18">
        <v>2</v>
      </c>
      <c r="L15" s="18">
        <v>20</v>
      </c>
      <c r="M15" s="18">
        <v>29</v>
      </c>
      <c r="N15" s="17" t="s">
        <v>24</v>
      </c>
      <c r="O15" s="19">
        <v>44.75</v>
      </c>
      <c r="P15" s="23">
        <f t="shared" si="0"/>
        <v>24.861111111111111</v>
      </c>
      <c r="Q15" s="19">
        <v>895</v>
      </c>
      <c r="R15" s="20">
        <v>0.68969999999999998</v>
      </c>
      <c r="S15" s="19">
        <v>30.86</v>
      </c>
      <c r="T15" s="18">
        <v>0</v>
      </c>
      <c r="U15" s="17" t="s">
        <v>25</v>
      </c>
      <c r="V15" s="17" t="s">
        <v>26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87</v>
      </c>
      <c r="G16" s="18">
        <v>14</v>
      </c>
      <c r="H16" s="18">
        <v>3</v>
      </c>
      <c r="I16" s="18">
        <v>14</v>
      </c>
      <c r="J16" s="18">
        <v>12</v>
      </c>
      <c r="K16" s="18">
        <v>2</v>
      </c>
      <c r="L16" s="18">
        <v>13</v>
      </c>
      <c r="M16" s="18">
        <v>29</v>
      </c>
      <c r="N16" s="17" t="s">
        <v>24</v>
      </c>
      <c r="O16" s="19">
        <v>39.81</v>
      </c>
      <c r="P16" s="23">
        <f t="shared" si="0"/>
        <v>36.966428571428573</v>
      </c>
      <c r="Q16" s="19">
        <v>517.53</v>
      </c>
      <c r="R16" s="20">
        <v>0.44829999999999998</v>
      </c>
      <c r="S16" s="19">
        <v>17.850000000000001</v>
      </c>
      <c r="T16" s="18">
        <v>0</v>
      </c>
      <c r="U16" s="17" t="s">
        <v>25</v>
      </c>
      <c r="V16" s="17" t="s">
        <v>26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86</v>
      </c>
      <c r="G17" s="18">
        <v>26</v>
      </c>
      <c r="H17" s="18">
        <v>5</v>
      </c>
      <c r="I17" s="18">
        <v>26</v>
      </c>
      <c r="J17" s="18">
        <v>24</v>
      </c>
      <c r="K17" s="18">
        <v>2</v>
      </c>
      <c r="L17" s="18">
        <v>22</v>
      </c>
      <c r="M17" s="18">
        <v>29</v>
      </c>
      <c r="N17" s="17" t="s">
        <v>24</v>
      </c>
      <c r="O17" s="19">
        <v>43.36</v>
      </c>
      <c r="P17" s="23">
        <f t="shared" si="0"/>
        <v>36.690384615384616</v>
      </c>
      <c r="Q17" s="19">
        <v>953.95</v>
      </c>
      <c r="R17" s="20">
        <v>0.75860000000000005</v>
      </c>
      <c r="S17" s="19">
        <v>32.89</v>
      </c>
      <c r="T17" s="18">
        <v>0</v>
      </c>
      <c r="U17" s="17" t="s">
        <v>25</v>
      </c>
      <c r="V17" s="17" t="s">
        <v>26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85</v>
      </c>
      <c r="G18" s="18">
        <v>29</v>
      </c>
      <c r="H18" s="18">
        <v>0</v>
      </c>
      <c r="I18" s="18">
        <v>29</v>
      </c>
      <c r="J18" s="18">
        <v>21</v>
      </c>
      <c r="K18" s="18">
        <v>8</v>
      </c>
      <c r="L18" s="18">
        <v>25</v>
      </c>
      <c r="M18" s="18">
        <v>29</v>
      </c>
      <c r="N18" s="17" t="s">
        <v>24</v>
      </c>
      <c r="O18" s="19">
        <v>39.6</v>
      </c>
      <c r="P18" s="23">
        <f t="shared" si="0"/>
        <v>34.137931034482762</v>
      </c>
      <c r="Q18" s="19">
        <v>990</v>
      </c>
      <c r="R18" s="20">
        <v>0.86209999999999998</v>
      </c>
      <c r="S18" s="19">
        <v>34.14</v>
      </c>
      <c r="T18" s="18">
        <v>0</v>
      </c>
      <c r="U18" s="17" t="s">
        <v>25</v>
      </c>
      <c r="V18" s="17" t="s">
        <v>26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84</v>
      </c>
      <c r="G19" s="18">
        <v>27</v>
      </c>
      <c r="H19" s="18">
        <v>3</v>
      </c>
      <c r="I19" s="18">
        <v>27</v>
      </c>
      <c r="J19" s="18">
        <v>19</v>
      </c>
      <c r="K19" s="18">
        <v>8</v>
      </c>
      <c r="L19" s="18">
        <v>22</v>
      </c>
      <c r="M19" s="18">
        <v>29</v>
      </c>
      <c r="N19" s="17" t="s">
        <v>24</v>
      </c>
      <c r="O19" s="19">
        <v>45.27</v>
      </c>
      <c r="P19" s="23">
        <f t="shared" si="0"/>
        <v>36.888888888888886</v>
      </c>
      <c r="Q19" s="19">
        <v>996</v>
      </c>
      <c r="R19" s="20">
        <v>0.75860000000000005</v>
      </c>
      <c r="S19" s="19">
        <v>34.340000000000003</v>
      </c>
      <c r="T19" s="18">
        <v>0</v>
      </c>
      <c r="U19" s="17" t="s">
        <v>25</v>
      </c>
      <c r="V19" s="17" t="s">
        <v>26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83</v>
      </c>
      <c r="G20" s="18">
        <v>7</v>
      </c>
      <c r="H20" s="18">
        <v>16</v>
      </c>
      <c r="I20" s="18">
        <v>7</v>
      </c>
      <c r="J20" s="18">
        <v>5</v>
      </c>
      <c r="K20" s="18">
        <v>2</v>
      </c>
      <c r="L20" s="18">
        <v>4</v>
      </c>
      <c r="M20" s="18">
        <v>29</v>
      </c>
      <c r="N20" s="17" t="s">
        <v>24</v>
      </c>
      <c r="O20" s="19">
        <v>46.25</v>
      </c>
      <c r="P20" s="23">
        <f t="shared" si="0"/>
        <v>26.428571428571427</v>
      </c>
      <c r="Q20" s="19">
        <v>185</v>
      </c>
      <c r="R20" s="20">
        <v>0.13789999999999999</v>
      </c>
      <c r="S20" s="19">
        <v>6.38</v>
      </c>
      <c r="T20" s="18">
        <v>0</v>
      </c>
      <c r="U20" s="17" t="s">
        <v>25</v>
      </c>
      <c r="V20" s="17" t="s">
        <v>26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82</v>
      </c>
      <c r="G21" s="18">
        <v>5</v>
      </c>
      <c r="H21" s="18">
        <v>1</v>
      </c>
      <c r="I21" s="18">
        <v>5</v>
      </c>
      <c r="J21" s="18">
        <v>3</v>
      </c>
      <c r="K21" s="18">
        <v>2</v>
      </c>
      <c r="L21" s="18">
        <v>3</v>
      </c>
      <c r="M21" s="18">
        <v>29</v>
      </c>
      <c r="N21" s="17" t="s">
        <v>24</v>
      </c>
      <c r="O21" s="19">
        <v>37.33</v>
      </c>
      <c r="P21" s="23">
        <f t="shared" si="0"/>
        <v>22.4</v>
      </c>
      <c r="Q21" s="19">
        <v>112</v>
      </c>
      <c r="R21" s="20">
        <v>0.10340000000000001</v>
      </c>
      <c r="S21" s="19">
        <v>3.86</v>
      </c>
      <c r="T21" s="18">
        <v>0</v>
      </c>
      <c r="U21" s="17" t="s">
        <v>25</v>
      </c>
      <c r="V21" s="17" t="s">
        <v>26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81</v>
      </c>
      <c r="G22" s="18">
        <v>0</v>
      </c>
      <c r="H22" s="18">
        <v>1</v>
      </c>
      <c r="I22" s="18">
        <v>3</v>
      </c>
      <c r="J22" s="18">
        <v>0</v>
      </c>
      <c r="K22" s="18">
        <v>0</v>
      </c>
      <c r="L22" s="18">
        <v>2</v>
      </c>
      <c r="M22" s="18">
        <v>29</v>
      </c>
      <c r="N22" s="17" t="s">
        <v>24</v>
      </c>
      <c r="O22" s="19">
        <v>29.5</v>
      </c>
      <c r="P22" s="23">
        <f t="shared" si="0"/>
        <v>19.666666666666668</v>
      </c>
      <c r="Q22" s="19">
        <v>59</v>
      </c>
      <c r="R22" s="20">
        <v>6.9000000000000006E-2</v>
      </c>
      <c r="S22" s="19">
        <v>2.0299999999999998</v>
      </c>
      <c r="T22" s="18">
        <v>0</v>
      </c>
      <c r="U22" s="17" t="s">
        <v>25</v>
      </c>
      <c r="V22" s="17" t="s">
        <v>26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80</v>
      </c>
      <c r="G23" s="18">
        <v>23</v>
      </c>
      <c r="H23" s="18">
        <v>6</v>
      </c>
      <c r="I23" s="18">
        <v>23</v>
      </c>
      <c r="J23" s="18">
        <v>21</v>
      </c>
      <c r="K23" s="18">
        <v>2</v>
      </c>
      <c r="L23" s="18">
        <v>16</v>
      </c>
      <c r="M23" s="18">
        <v>29</v>
      </c>
      <c r="N23" s="17" t="s">
        <v>24</v>
      </c>
      <c r="O23" s="19">
        <v>46.98</v>
      </c>
      <c r="P23" s="23">
        <f t="shared" si="0"/>
        <v>32.681739130434778</v>
      </c>
      <c r="Q23" s="19">
        <v>751.68</v>
      </c>
      <c r="R23" s="20">
        <v>0.55169999999999997</v>
      </c>
      <c r="S23" s="19">
        <v>25.92</v>
      </c>
      <c r="T23" s="18">
        <v>0</v>
      </c>
      <c r="U23" s="17" t="s">
        <v>25</v>
      </c>
      <c r="V23" s="17" t="s">
        <v>26</v>
      </c>
    </row>
    <row r="24" spans="1:22" x14ac:dyDescent="0.25">
      <c r="A24" s="17" t="s">
        <v>21</v>
      </c>
      <c r="B24" s="17" t="s">
        <v>22</v>
      </c>
      <c r="C24" s="17" t="s">
        <v>23</v>
      </c>
      <c r="D24" s="18">
        <v>29</v>
      </c>
      <c r="E24" s="18">
        <v>58</v>
      </c>
      <c r="F24" s="17" t="s">
        <v>79</v>
      </c>
      <c r="G24" s="18">
        <v>20</v>
      </c>
      <c r="H24" s="18">
        <v>6</v>
      </c>
      <c r="I24" s="18">
        <v>20</v>
      </c>
      <c r="J24" s="18">
        <v>18</v>
      </c>
      <c r="K24" s="18">
        <v>2</v>
      </c>
      <c r="L24" s="18">
        <v>15</v>
      </c>
      <c r="M24" s="18">
        <v>29</v>
      </c>
      <c r="N24" s="17" t="s">
        <v>24</v>
      </c>
      <c r="O24" s="19">
        <v>45</v>
      </c>
      <c r="P24" s="23">
        <f t="shared" si="0"/>
        <v>33.75</v>
      </c>
      <c r="Q24" s="19">
        <v>675</v>
      </c>
      <c r="R24" s="20">
        <v>0.51719999999999999</v>
      </c>
      <c r="S24" s="19">
        <v>23.28</v>
      </c>
      <c r="T24" s="18">
        <v>0</v>
      </c>
      <c r="U24" s="17" t="s">
        <v>25</v>
      </c>
      <c r="V24" s="17" t="s">
        <v>26</v>
      </c>
    </row>
    <row r="25" spans="1:22" x14ac:dyDescent="0.25">
      <c r="A25" s="17" t="s">
        <v>21</v>
      </c>
      <c r="B25" s="17" t="s">
        <v>22</v>
      </c>
      <c r="C25" s="17" t="s">
        <v>23</v>
      </c>
      <c r="D25" s="18">
        <v>29</v>
      </c>
      <c r="E25" s="18">
        <v>58</v>
      </c>
      <c r="F25" s="17" t="s">
        <v>78</v>
      </c>
      <c r="G25" s="18">
        <v>23</v>
      </c>
      <c r="H25" s="18">
        <v>5</v>
      </c>
      <c r="I25" s="18">
        <v>23</v>
      </c>
      <c r="J25" s="18">
        <v>21</v>
      </c>
      <c r="K25" s="18">
        <v>2</v>
      </c>
      <c r="L25" s="18">
        <v>25</v>
      </c>
      <c r="M25" s="18">
        <v>29</v>
      </c>
      <c r="N25" s="17" t="s">
        <v>24</v>
      </c>
      <c r="O25" s="19">
        <v>39.85</v>
      </c>
      <c r="P25" s="23">
        <f t="shared" si="0"/>
        <v>43.315217391304351</v>
      </c>
      <c r="Q25" s="19">
        <v>996.25</v>
      </c>
      <c r="R25" s="20">
        <v>0.86209999999999998</v>
      </c>
      <c r="S25" s="19">
        <v>34.35</v>
      </c>
      <c r="T25" s="18">
        <v>0</v>
      </c>
      <c r="U25" s="17" t="s">
        <v>25</v>
      </c>
      <c r="V25" s="17" t="s">
        <v>26</v>
      </c>
    </row>
    <row r="26" spans="1:22" x14ac:dyDescent="0.25">
      <c r="A26" s="17" t="s">
        <v>21</v>
      </c>
      <c r="B26" s="17" t="s">
        <v>22</v>
      </c>
      <c r="C26" s="17" t="s">
        <v>23</v>
      </c>
      <c r="D26" s="18">
        <v>29</v>
      </c>
      <c r="E26" s="18">
        <v>58</v>
      </c>
      <c r="F26" s="17" t="s">
        <v>77</v>
      </c>
      <c r="G26" s="18">
        <v>20</v>
      </c>
      <c r="H26" s="18">
        <v>4</v>
      </c>
      <c r="I26" s="18">
        <v>20</v>
      </c>
      <c r="J26" s="18">
        <v>18</v>
      </c>
      <c r="K26" s="18">
        <v>2</v>
      </c>
      <c r="L26" s="18">
        <v>15</v>
      </c>
      <c r="M26" s="18">
        <v>29</v>
      </c>
      <c r="N26" s="17" t="s">
        <v>24</v>
      </c>
      <c r="O26" s="19">
        <v>42.37</v>
      </c>
      <c r="P26" s="23">
        <f t="shared" si="0"/>
        <v>31.777499999999996</v>
      </c>
      <c r="Q26" s="19">
        <v>635.54999999999995</v>
      </c>
      <c r="R26" s="20">
        <v>0.51719999999999999</v>
      </c>
      <c r="S26" s="19">
        <v>21.92</v>
      </c>
      <c r="T26" s="18">
        <v>0</v>
      </c>
      <c r="U26" s="17" t="s">
        <v>25</v>
      </c>
      <c r="V26" s="17" t="s">
        <v>26</v>
      </c>
    </row>
    <row r="27" spans="1:22" x14ac:dyDescent="0.25">
      <c r="A27" s="17" t="s">
        <v>21</v>
      </c>
      <c r="B27" s="17" t="s">
        <v>22</v>
      </c>
      <c r="C27" s="17" t="s">
        <v>23</v>
      </c>
      <c r="D27" s="18">
        <v>29</v>
      </c>
      <c r="E27" s="18">
        <v>58</v>
      </c>
      <c r="F27" s="17" t="s">
        <v>76</v>
      </c>
      <c r="G27" s="18">
        <v>17</v>
      </c>
      <c r="H27" s="18">
        <v>3</v>
      </c>
      <c r="I27" s="18">
        <v>17</v>
      </c>
      <c r="J27" s="18">
        <v>15</v>
      </c>
      <c r="K27" s="18">
        <v>2</v>
      </c>
      <c r="L27" s="18">
        <v>12</v>
      </c>
      <c r="M27" s="18">
        <v>29</v>
      </c>
      <c r="N27" s="17" t="s">
        <v>24</v>
      </c>
      <c r="O27" s="19">
        <v>41.56</v>
      </c>
      <c r="P27" s="23">
        <f t="shared" si="0"/>
        <v>29.336470588235297</v>
      </c>
      <c r="Q27" s="19">
        <v>498.72</v>
      </c>
      <c r="R27" s="20">
        <v>0.4138</v>
      </c>
      <c r="S27" s="19">
        <v>17.2</v>
      </c>
      <c r="T27" s="18">
        <v>0</v>
      </c>
      <c r="U27" s="17" t="s">
        <v>25</v>
      </c>
      <c r="V27" s="17" t="s">
        <v>26</v>
      </c>
    </row>
    <row r="28" spans="1:22" x14ac:dyDescent="0.25">
      <c r="A28" s="17" t="s">
        <v>21</v>
      </c>
      <c r="B28" s="17" t="s">
        <v>22</v>
      </c>
      <c r="C28" s="17" t="s">
        <v>23</v>
      </c>
      <c r="D28" s="18">
        <v>29</v>
      </c>
      <c r="E28" s="18">
        <v>58</v>
      </c>
      <c r="F28" s="17" t="s">
        <v>75</v>
      </c>
      <c r="G28" s="18">
        <v>13</v>
      </c>
      <c r="H28" s="18">
        <v>4</v>
      </c>
      <c r="I28" s="18">
        <v>13</v>
      </c>
      <c r="J28" s="18">
        <v>11</v>
      </c>
      <c r="K28" s="18">
        <v>2</v>
      </c>
      <c r="L28" s="18">
        <v>10</v>
      </c>
      <c r="M28" s="18">
        <v>29</v>
      </c>
      <c r="N28" s="17" t="s">
        <v>24</v>
      </c>
      <c r="O28" s="19">
        <v>40.03</v>
      </c>
      <c r="P28" s="23">
        <f t="shared" si="0"/>
        <v>30.792307692307695</v>
      </c>
      <c r="Q28" s="19">
        <v>400.3</v>
      </c>
      <c r="R28" s="20">
        <v>0.3448</v>
      </c>
      <c r="S28" s="19">
        <v>13.8</v>
      </c>
      <c r="T28" s="18">
        <v>0</v>
      </c>
      <c r="U28" s="17" t="s">
        <v>25</v>
      </c>
      <c r="V28" s="17" t="s">
        <v>26</v>
      </c>
    </row>
    <row r="29" spans="1:22" x14ac:dyDescent="0.25">
      <c r="A29" s="17" t="s">
        <v>21</v>
      </c>
      <c r="B29" s="17" t="s">
        <v>22</v>
      </c>
      <c r="C29" s="17" t="s">
        <v>23</v>
      </c>
      <c r="D29" s="18">
        <v>29</v>
      </c>
      <c r="E29" s="18">
        <v>58</v>
      </c>
      <c r="F29" s="17" t="s">
        <v>74</v>
      </c>
      <c r="G29" s="18">
        <v>7</v>
      </c>
      <c r="H29" s="18">
        <v>2</v>
      </c>
      <c r="I29" s="18">
        <v>7</v>
      </c>
      <c r="J29" s="18">
        <v>5</v>
      </c>
      <c r="K29" s="18">
        <v>2</v>
      </c>
      <c r="L29" s="18">
        <v>6</v>
      </c>
      <c r="M29" s="18">
        <v>29</v>
      </c>
      <c r="N29" s="17" t="s">
        <v>24</v>
      </c>
      <c r="O29" s="19">
        <v>36.72</v>
      </c>
      <c r="P29" s="23">
        <f t="shared" si="0"/>
        <v>31.474285714285713</v>
      </c>
      <c r="Q29" s="19">
        <v>220.32</v>
      </c>
      <c r="R29" s="20">
        <v>0.2069</v>
      </c>
      <c r="S29" s="19">
        <v>7.6</v>
      </c>
      <c r="T29" s="18">
        <v>0</v>
      </c>
      <c r="U29" s="17" t="s">
        <v>25</v>
      </c>
      <c r="V29" s="17" t="s">
        <v>26</v>
      </c>
    </row>
    <row r="30" spans="1:22" x14ac:dyDescent="0.25">
      <c r="A30" s="17" t="s">
        <v>21</v>
      </c>
      <c r="B30" s="17" t="s">
        <v>22</v>
      </c>
      <c r="C30" s="17" t="s">
        <v>23</v>
      </c>
      <c r="D30" s="18">
        <v>29</v>
      </c>
      <c r="E30" s="18">
        <v>58</v>
      </c>
      <c r="F30" s="17" t="s">
        <v>73</v>
      </c>
      <c r="G30" s="18">
        <v>5</v>
      </c>
      <c r="H30" s="18">
        <v>1</v>
      </c>
      <c r="I30" s="18">
        <v>5</v>
      </c>
      <c r="J30" s="18">
        <v>5</v>
      </c>
      <c r="K30" s="18">
        <v>0</v>
      </c>
      <c r="L30" s="18">
        <v>5</v>
      </c>
      <c r="M30" s="18">
        <v>29</v>
      </c>
      <c r="N30" s="17" t="s">
        <v>24</v>
      </c>
      <c r="O30" s="19">
        <v>42.02</v>
      </c>
      <c r="P30" s="23">
        <f t="shared" si="0"/>
        <v>42.019999999999996</v>
      </c>
      <c r="Q30" s="19">
        <v>210.1</v>
      </c>
      <c r="R30" s="20">
        <v>0.1724</v>
      </c>
      <c r="S30" s="19">
        <v>7.24</v>
      </c>
      <c r="T30" s="18">
        <v>0</v>
      </c>
      <c r="U30" s="17" t="s">
        <v>25</v>
      </c>
      <c r="V30" s="17" t="s">
        <v>26</v>
      </c>
    </row>
    <row r="31" spans="1:22" x14ac:dyDescent="0.25">
      <c r="A31" s="17" t="s">
        <v>21</v>
      </c>
      <c r="B31" s="17" t="s">
        <v>22</v>
      </c>
      <c r="C31" s="17" t="s">
        <v>23</v>
      </c>
      <c r="D31" s="18">
        <v>29</v>
      </c>
      <c r="E31" s="18">
        <v>58</v>
      </c>
      <c r="F31" s="17" t="s">
        <v>72</v>
      </c>
      <c r="G31" s="18">
        <v>7</v>
      </c>
      <c r="H31" s="18">
        <v>2</v>
      </c>
      <c r="I31" s="18">
        <v>7</v>
      </c>
      <c r="J31" s="18">
        <v>7</v>
      </c>
      <c r="K31" s="18">
        <v>0</v>
      </c>
      <c r="L31" s="18">
        <v>7</v>
      </c>
      <c r="M31" s="18">
        <v>29</v>
      </c>
      <c r="N31" s="17" t="s">
        <v>24</v>
      </c>
      <c r="O31" s="19">
        <v>40.32</v>
      </c>
      <c r="P31" s="23">
        <f t="shared" si="0"/>
        <v>40.32</v>
      </c>
      <c r="Q31" s="19">
        <v>282.24</v>
      </c>
      <c r="R31" s="20">
        <v>0.2414</v>
      </c>
      <c r="S31" s="19">
        <v>9.73</v>
      </c>
      <c r="T31" s="18">
        <v>0</v>
      </c>
      <c r="U31" s="17" t="s">
        <v>25</v>
      </c>
      <c r="V31" s="17" t="s">
        <v>26</v>
      </c>
    </row>
    <row r="32" spans="1:22" x14ac:dyDescent="0.25">
      <c r="A32" s="17" t="s">
        <v>21</v>
      </c>
      <c r="B32" s="17" t="s">
        <v>22</v>
      </c>
      <c r="C32" s="17" t="s">
        <v>23</v>
      </c>
      <c r="D32" s="18">
        <v>29</v>
      </c>
      <c r="E32" s="18">
        <v>58</v>
      </c>
      <c r="F32" s="17" t="s">
        <v>71</v>
      </c>
      <c r="G32" s="18">
        <v>14</v>
      </c>
      <c r="H32" s="18">
        <v>5</v>
      </c>
      <c r="I32" s="18">
        <v>12</v>
      </c>
      <c r="J32" s="18">
        <v>12</v>
      </c>
      <c r="K32" s="18">
        <v>0</v>
      </c>
      <c r="L32" s="18">
        <v>12</v>
      </c>
      <c r="M32" s="18">
        <v>29</v>
      </c>
      <c r="N32" s="17" t="s">
        <v>24</v>
      </c>
      <c r="O32" s="19">
        <v>40.380000000000003</v>
      </c>
      <c r="P32" s="23">
        <f t="shared" si="0"/>
        <v>40.380000000000003</v>
      </c>
      <c r="Q32" s="19">
        <v>484.56</v>
      </c>
      <c r="R32" s="20">
        <v>0.4138</v>
      </c>
      <c r="S32" s="19">
        <v>16.71</v>
      </c>
      <c r="T32" s="18">
        <v>0</v>
      </c>
      <c r="U32" s="17" t="s">
        <v>25</v>
      </c>
      <c r="V32" s="17" t="s">
        <v>26</v>
      </c>
    </row>
    <row r="33" spans="1:22" x14ac:dyDescent="0.25">
      <c r="A33" s="2" t="s">
        <v>69</v>
      </c>
      <c r="B33" s="3"/>
      <c r="C33" s="3"/>
      <c r="D33" s="4">
        <f>SUM(D2:D32)</f>
        <v>899</v>
      </c>
      <c r="E33" s="3"/>
      <c r="F33" s="3"/>
      <c r="G33" s="4">
        <f>SUM(G2:G32)</f>
        <v>432</v>
      </c>
      <c r="H33" s="3"/>
      <c r="I33" s="4">
        <f>SUM(I2:I32)</f>
        <v>440</v>
      </c>
      <c r="J33" s="13">
        <f>SUM(J2:J32)</f>
        <v>367</v>
      </c>
      <c r="K33" s="13">
        <f>SUM(K2:K32)</f>
        <v>63</v>
      </c>
      <c r="L33" s="4">
        <f>SUM(L2:L32)</f>
        <v>357</v>
      </c>
      <c r="M33" s="4">
        <f>SUM(M2:M32)</f>
        <v>889</v>
      </c>
      <c r="N33" s="3" t="str">
        <f>N32</f>
        <v>Por habitación</v>
      </c>
      <c r="O33" s="5">
        <f>Q33/L33</f>
        <v>41.870392156862742</v>
      </c>
      <c r="P33" s="15">
        <f t="shared" si="0"/>
        <v>33.97211363636363</v>
      </c>
      <c r="Q33" s="5">
        <f>SUM(Q2:Q32)</f>
        <v>14947.729999999998</v>
      </c>
      <c r="R33" s="6">
        <f>L33/M33</f>
        <v>0.40157480314960631</v>
      </c>
      <c r="S33" s="5">
        <f>Q33/M33</f>
        <v>16.814094488188974</v>
      </c>
      <c r="T33" s="3"/>
      <c r="U33" s="3"/>
      <c r="V33" s="3"/>
    </row>
    <row r="35" spans="1:22" x14ac:dyDescent="0.25">
      <c r="F35" t="s">
        <v>163</v>
      </c>
      <c r="G35">
        <f>I33/G33</f>
        <v>1.0185185185185186</v>
      </c>
    </row>
  </sheetData>
  <autoFilter ref="A1:V32">
    <sortState ref="A2:V32">
      <sortCondition ref="F1:F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baseColWidth="10" defaultRowHeight="15" x14ac:dyDescent="0.25"/>
  <cols>
    <col min="10" max="11" width="11.42578125" style="26"/>
    <col min="16" max="16" width="11.5703125" style="24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70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102</v>
      </c>
      <c r="G2" s="18">
        <v>7</v>
      </c>
      <c r="H2" s="18">
        <v>5</v>
      </c>
      <c r="I2" s="18">
        <v>7</v>
      </c>
      <c r="J2" s="18">
        <v>7</v>
      </c>
      <c r="K2" s="18">
        <v>0</v>
      </c>
      <c r="L2" s="18">
        <v>7</v>
      </c>
      <c r="M2" s="18">
        <v>29</v>
      </c>
      <c r="N2" s="17" t="s">
        <v>24</v>
      </c>
      <c r="O2" s="19">
        <v>40.090000000000003</v>
      </c>
      <c r="P2" s="23">
        <f>Q2/I2</f>
        <v>40.089999999999996</v>
      </c>
      <c r="Q2" s="19">
        <v>280.63</v>
      </c>
      <c r="R2" s="20">
        <v>0.2414</v>
      </c>
      <c r="S2" s="19">
        <v>9.68</v>
      </c>
      <c r="T2" s="18">
        <v>0</v>
      </c>
      <c r="U2" s="17" t="s">
        <v>25</v>
      </c>
      <c r="V2" s="17" t="s">
        <v>26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103</v>
      </c>
      <c r="G3" s="18">
        <v>11</v>
      </c>
      <c r="H3" s="18">
        <v>4</v>
      </c>
      <c r="I3" s="18">
        <v>11</v>
      </c>
      <c r="J3" s="18">
        <v>11</v>
      </c>
      <c r="K3" s="18">
        <v>0</v>
      </c>
      <c r="L3" s="18">
        <v>8</v>
      </c>
      <c r="M3" s="18">
        <v>29</v>
      </c>
      <c r="N3" s="17" t="s">
        <v>24</v>
      </c>
      <c r="O3" s="19">
        <v>50.33</v>
      </c>
      <c r="P3" s="23">
        <f t="shared" ref="P3:P31" si="0">Q3/I3</f>
        <v>36.603636363636362</v>
      </c>
      <c r="Q3" s="19">
        <v>402.64</v>
      </c>
      <c r="R3" s="20">
        <v>0.27589999999999998</v>
      </c>
      <c r="S3" s="19">
        <v>13.88</v>
      </c>
      <c r="T3" s="18">
        <v>0</v>
      </c>
      <c r="U3" s="17" t="s">
        <v>25</v>
      </c>
      <c r="V3" s="17" t="s">
        <v>26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104</v>
      </c>
      <c r="G4" s="18">
        <v>6</v>
      </c>
      <c r="H4" s="18">
        <v>2</v>
      </c>
      <c r="I4" s="18">
        <v>6</v>
      </c>
      <c r="J4" s="18">
        <v>6</v>
      </c>
      <c r="K4" s="18">
        <v>0</v>
      </c>
      <c r="L4" s="18">
        <v>5</v>
      </c>
      <c r="M4" s="18">
        <v>29</v>
      </c>
      <c r="N4" s="17" t="s">
        <v>24</v>
      </c>
      <c r="O4" s="19">
        <v>43.76</v>
      </c>
      <c r="P4" s="23">
        <f t="shared" si="0"/>
        <v>36.466666666666669</v>
      </c>
      <c r="Q4" s="19">
        <v>218.8</v>
      </c>
      <c r="R4" s="20">
        <v>0.1724</v>
      </c>
      <c r="S4" s="19">
        <v>7.54</v>
      </c>
      <c r="T4" s="18">
        <v>0</v>
      </c>
      <c r="U4" s="17" t="s">
        <v>25</v>
      </c>
      <c r="V4" s="17" t="s">
        <v>26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105</v>
      </c>
      <c r="G5" s="18">
        <v>11</v>
      </c>
      <c r="H5" s="18">
        <v>3</v>
      </c>
      <c r="I5" s="18">
        <v>11</v>
      </c>
      <c r="J5" s="18">
        <v>11</v>
      </c>
      <c r="K5" s="18">
        <v>0</v>
      </c>
      <c r="L5" s="18">
        <v>9</v>
      </c>
      <c r="M5" s="18">
        <v>29</v>
      </c>
      <c r="N5" s="17" t="s">
        <v>24</v>
      </c>
      <c r="O5" s="19">
        <v>42.78</v>
      </c>
      <c r="P5" s="23">
        <f t="shared" si="0"/>
        <v>35.00181818181818</v>
      </c>
      <c r="Q5" s="19">
        <v>385.02</v>
      </c>
      <c r="R5" s="20">
        <v>0.31030000000000002</v>
      </c>
      <c r="S5" s="19">
        <v>13.28</v>
      </c>
      <c r="T5" s="18">
        <v>0</v>
      </c>
      <c r="U5" s="17" t="s">
        <v>25</v>
      </c>
      <c r="V5" s="17" t="s">
        <v>26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106</v>
      </c>
      <c r="G6" s="18">
        <v>21</v>
      </c>
      <c r="H6" s="18">
        <v>2</v>
      </c>
      <c r="I6" s="18">
        <v>17</v>
      </c>
      <c r="J6" s="18">
        <v>16</v>
      </c>
      <c r="K6" s="18">
        <v>5</v>
      </c>
      <c r="L6" s="18">
        <v>17</v>
      </c>
      <c r="M6" s="18">
        <v>29</v>
      </c>
      <c r="N6" s="17" t="s">
        <v>24</v>
      </c>
      <c r="O6" s="19">
        <v>44.94</v>
      </c>
      <c r="P6" s="23">
        <f t="shared" si="0"/>
        <v>44.94</v>
      </c>
      <c r="Q6" s="19">
        <v>763.98</v>
      </c>
      <c r="R6" s="20">
        <v>0.58620000000000005</v>
      </c>
      <c r="S6" s="19">
        <v>26.34</v>
      </c>
      <c r="T6" s="18">
        <v>0</v>
      </c>
      <c r="U6" s="17" t="s">
        <v>25</v>
      </c>
      <c r="V6" s="17" t="s">
        <v>26</v>
      </c>
    </row>
    <row r="7" spans="1:22" x14ac:dyDescent="0.25">
      <c r="A7" s="17" t="s">
        <v>21</v>
      </c>
      <c r="B7" s="17" t="s">
        <v>22</v>
      </c>
      <c r="C7" s="17" t="s">
        <v>23</v>
      </c>
      <c r="D7" s="18">
        <v>29</v>
      </c>
      <c r="E7" s="18">
        <v>58</v>
      </c>
      <c r="F7" s="17" t="s">
        <v>107</v>
      </c>
      <c r="G7" s="18">
        <v>22</v>
      </c>
      <c r="H7" s="18">
        <v>8</v>
      </c>
      <c r="I7" s="18">
        <v>23</v>
      </c>
      <c r="J7" s="18">
        <v>17</v>
      </c>
      <c r="K7" s="18">
        <v>5</v>
      </c>
      <c r="L7" s="18">
        <v>23</v>
      </c>
      <c r="M7" s="18">
        <v>29</v>
      </c>
      <c r="N7" s="17" t="s">
        <v>24</v>
      </c>
      <c r="O7" s="19">
        <v>41.43</v>
      </c>
      <c r="P7" s="23">
        <f t="shared" si="0"/>
        <v>41.43</v>
      </c>
      <c r="Q7" s="19">
        <v>952.89</v>
      </c>
      <c r="R7" s="20">
        <v>0.79310000000000003</v>
      </c>
      <c r="S7" s="19">
        <v>32.86</v>
      </c>
      <c r="T7" s="18">
        <v>0</v>
      </c>
      <c r="U7" s="17" t="s">
        <v>25</v>
      </c>
      <c r="V7" s="17" t="s">
        <v>26</v>
      </c>
    </row>
    <row r="8" spans="1:22" x14ac:dyDescent="0.25">
      <c r="A8" s="17" t="s">
        <v>21</v>
      </c>
      <c r="B8" s="17" t="s">
        <v>22</v>
      </c>
      <c r="C8" s="17" t="s">
        <v>23</v>
      </c>
      <c r="D8" s="18">
        <v>29</v>
      </c>
      <c r="E8" s="18">
        <v>58</v>
      </c>
      <c r="F8" s="17" t="s">
        <v>108</v>
      </c>
      <c r="G8" s="18">
        <v>14</v>
      </c>
      <c r="H8" s="18">
        <v>10</v>
      </c>
      <c r="I8" s="18">
        <v>17</v>
      </c>
      <c r="J8" s="18">
        <v>14</v>
      </c>
      <c r="K8" s="18">
        <v>3</v>
      </c>
      <c r="L8" s="18">
        <v>15</v>
      </c>
      <c r="M8" s="18">
        <v>29</v>
      </c>
      <c r="N8" s="17" t="s">
        <v>24</v>
      </c>
      <c r="O8" s="19">
        <v>43.53</v>
      </c>
      <c r="P8" s="23">
        <f t="shared" si="0"/>
        <v>38.408823529411769</v>
      </c>
      <c r="Q8" s="19">
        <v>652.95000000000005</v>
      </c>
      <c r="R8" s="20">
        <v>0.51719999999999999</v>
      </c>
      <c r="S8" s="19">
        <v>22.52</v>
      </c>
      <c r="T8" s="18">
        <v>0</v>
      </c>
      <c r="U8" s="17" t="s">
        <v>25</v>
      </c>
      <c r="V8" s="17" t="s">
        <v>26</v>
      </c>
    </row>
    <row r="9" spans="1:22" x14ac:dyDescent="0.25">
      <c r="A9" s="17" t="s">
        <v>21</v>
      </c>
      <c r="B9" s="17" t="s">
        <v>22</v>
      </c>
      <c r="C9" s="17" t="s">
        <v>23</v>
      </c>
      <c r="D9" s="18">
        <v>29</v>
      </c>
      <c r="E9" s="18">
        <v>58</v>
      </c>
      <c r="F9" s="17" t="s">
        <v>109</v>
      </c>
      <c r="G9" s="18">
        <v>7</v>
      </c>
      <c r="H9" s="18">
        <v>1</v>
      </c>
      <c r="I9" s="18">
        <v>7</v>
      </c>
      <c r="J9" s="18">
        <v>7</v>
      </c>
      <c r="K9" s="18">
        <v>0</v>
      </c>
      <c r="L9" s="18">
        <v>5</v>
      </c>
      <c r="M9" s="18">
        <v>29</v>
      </c>
      <c r="N9" s="17" t="s">
        <v>24</v>
      </c>
      <c r="O9" s="19">
        <v>39.14</v>
      </c>
      <c r="P9" s="23">
        <f t="shared" si="0"/>
        <v>27.957142857142856</v>
      </c>
      <c r="Q9" s="19">
        <v>195.7</v>
      </c>
      <c r="R9" s="20">
        <v>0.1724</v>
      </c>
      <c r="S9" s="19">
        <v>6.75</v>
      </c>
      <c r="T9" s="18">
        <v>0</v>
      </c>
      <c r="U9" s="17" t="s">
        <v>25</v>
      </c>
      <c r="V9" s="17" t="s">
        <v>26</v>
      </c>
    </row>
    <row r="10" spans="1:22" x14ac:dyDescent="0.25">
      <c r="A10" s="17" t="s">
        <v>21</v>
      </c>
      <c r="B10" s="17" t="s">
        <v>22</v>
      </c>
      <c r="C10" s="17" t="s">
        <v>23</v>
      </c>
      <c r="D10" s="18">
        <v>29</v>
      </c>
      <c r="E10" s="18">
        <v>58</v>
      </c>
      <c r="F10" s="17" t="s">
        <v>110</v>
      </c>
      <c r="G10" s="18">
        <v>33</v>
      </c>
      <c r="H10" s="18">
        <v>2</v>
      </c>
      <c r="I10" s="18">
        <v>33</v>
      </c>
      <c r="J10" s="18">
        <v>31</v>
      </c>
      <c r="K10" s="18">
        <v>2</v>
      </c>
      <c r="L10" s="18">
        <v>18</v>
      </c>
      <c r="M10" s="18">
        <v>29</v>
      </c>
      <c r="N10" s="17" t="s">
        <v>24</v>
      </c>
      <c r="O10" s="19">
        <v>54.39</v>
      </c>
      <c r="P10" s="23">
        <f t="shared" si="0"/>
        <v>29.667272727272728</v>
      </c>
      <c r="Q10" s="19">
        <v>979.02</v>
      </c>
      <c r="R10" s="20">
        <v>0.62070000000000003</v>
      </c>
      <c r="S10" s="19">
        <v>33.76</v>
      </c>
      <c r="T10" s="18">
        <v>0</v>
      </c>
      <c r="U10" s="17" t="s">
        <v>25</v>
      </c>
      <c r="V10" s="17" t="s">
        <v>26</v>
      </c>
    </row>
    <row r="11" spans="1:22" x14ac:dyDescent="0.25">
      <c r="A11" s="17" t="s">
        <v>21</v>
      </c>
      <c r="B11" s="17" t="s">
        <v>22</v>
      </c>
      <c r="C11" s="17" t="s">
        <v>23</v>
      </c>
      <c r="D11" s="18">
        <v>29</v>
      </c>
      <c r="E11" s="18">
        <v>58</v>
      </c>
      <c r="F11" s="17" t="s">
        <v>111</v>
      </c>
      <c r="G11" s="18">
        <v>28</v>
      </c>
      <c r="H11" s="18">
        <v>5</v>
      </c>
      <c r="I11" s="18">
        <v>28</v>
      </c>
      <c r="J11" s="18">
        <v>26</v>
      </c>
      <c r="K11" s="18">
        <v>2</v>
      </c>
      <c r="L11" s="18">
        <v>14</v>
      </c>
      <c r="M11" s="18">
        <v>29</v>
      </c>
      <c r="N11" s="17" t="s">
        <v>24</v>
      </c>
      <c r="O11" s="19">
        <v>58.58</v>
      </c>
      <c r="P11" s="23">
        <f t="shared" si="0"/>
        <v>29.29</v>
      </c>
      <c r="Q11" s="19">
        <v>820.12</v>
      </c>
      <c r="R11" s="20">
        <v>0.48280000000000001</v>
      </c>
      <c r="S11" s="19">
        <v>28.28</v>
      </c>
      <c r="T11" s="18">
        <v>0</v>
      </c>
      <c r="U11" s="17" t="s">
        <v>25</v>
      </c>
      <c r="V11" s="17" t="s">
        <v>26</v>
      </c>
    </row>
    <row r="12" spans="1:22" x14ac:dyDescent="0.25">
      <c r="A12" s="17" t="s">
        <v>21</v>
      </c>
      <c r="B12" s="17" t="s">
        <v>22</v>
      </c>
      <c r="C12" s="17" t="s">
        <v>23</v>
      </c>
      <c r="D12" s="18">
        <v>29</v>
      </c>
      <c r="E12" s="18">
        <v>58</v>
      </c>
      <c r="F12" s="17" t="s">
        <v>112</v>
      </c>
      <c r="G12" s="18">
        <v>15</v>
      </c>
      <c r="H12" s="18">
        <v>3</v>
      </c>
      <c r="I12" s="18">
        <v>15</v>
      </c>
      <c r="J12" s="18">
        <v>15</v>
      </c>
      <c r="K12" s="18">
        <v>0</v>
      </c>
      <c r="L12" s="18">
        <v>11</v>
      </c>
      <c r="M12" s="18">
        <v>29</v>
      </c>
      <c r="N12" s="17" t="s">
        <v>24</v>
      </c>
      <c r="O12" s="19">
        <v>45.91</v>
      </c>
      <c r="P12" s="23">
        <f t="shared" si="0"/>
        <v>33.667333333333332</v>
      </c>
      <c r="Q12" s="19">
        <v>505.01</v>
      </c>
      <c r="R12" s="20">
        <v>0.37930000000000003</v>
      </c>
      <c r="S12" s="19">
        <v>17.41</v>
      </c>
      <c r="T12" s="18">
        <v>0</v>
      </c>
      <c r="U12" s="17" t="s">
        <v>25</v>
      </c>
      <c r="V12" s="17" t="s">
        <v>26</v>
      </c>
    </row>
    <row r="13" spans="1:22" x14ac:dyDescent="0.25">
      <c r="A13" s="17" t="s">
        <v>21</v>
      </c>
      <c r="B13" s="17" t="s">
        <v>22</v>
      </c>
      <c r="C13" s="17" t="s">
        <v>23</v>
      </c>
      <c r="D13" s="18">
        <v>29</v>
      </c>
      <c r="E13" s="18">
        <v>58</v>
      </c>
      <c r="F13" s="17" t="s">
        <v>113</v>
      </c>
      <c r="G13" s="18">
        <v>12</v>
      </c>
      <c r="H13" s="18">
        <v>5</v>
      </c>
      <c r="I13" s="18">
        <v>12</v>
      </c>
      <c r="J13" s="18">
        <v>12</v>
      </c>
      <c r="K13" s="18">
        <v>0</v>
      </c>
      <c r="L13" s="18">
        <v>9</v>
      </c>
      <c r="M13" s="18">
        <v>29</v>
      </c>
      <c r="N13" s="17" t="s">
        <v>24</v>
      </c>
      <c r="O13" s="19">
        <v>40.28</v>
      </c>
      <c r="P13" s="23">
        <f t="shared" si="0"/>
        <v>30.209999999999997</v>
      </c>
      <c r="Q13" s="19">
        <v>362.52</v>
      </c>
      <c r="R13" s="20">
        <v>0.31030000000000002</v>
      </c>
      <c r="S13" s="19">
        <v>12.5</v>
      </c>
      <c r="T13" s="18">
        <v>0</v>
      </c>
      <c r="U13" s="17" t="s">
        <v>25</v>
      </c>
      <c r="V13" s="17" t="s">
        <v>26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114</v>
      </c>
      <c r="G14" s="18">
        <v>10</v>
      </c>
      <c r="H14" s="18">
        <v>3</v>
      </c>
      <c r="I14" s="18">
        <v>10</v>
      </c>
      <c r="J14" s="18">
        <v>9</v>
      </c>
      <c r="K14" s="18">
        <v>1</v>
      </c>
      <c r="L14" s="18">
        <v>7</v>
      </c>
      <c r="M14" s="18">
        <v>29</v>
      </c>
      <c r="N14" s="17" t="s">
        <v>24</v>
      </c>
      <c r="O14" s="19">
        <v>45.3</v>
      </c>
      <c r="P14" s="23">
        <f t="shared" si="0"/>
        <v>31.71</v>
      </c>
      <c r="Q14" s="19">
        <v>317.10000000000002</v>
      </c>
      <c r="R14" s="20">
        <v>0.2414</v>
      </c>
      <c r="S14" s="19">
        <v>10.93</v>
      </c>
      <c r="T14" s="18">
        <v>0</v>
      </c>
      <c r="U14" s="17" t="s">
        <v>25</v>
      </c>
      <c r="V14" s="17" t="s">
        <v>26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115</v>
      </c>
      <c r="G15" s="18">
        <v>12</v>
      </c>
      <c r="H15" s="18">
        <v>3</v>
      </c>
      <c r="I15" s="18">
        <v>12</v>
      </c>
      <c r="J15" s="18">
        <v>10</v>
      </c>
      <c r="K15" s="18">
        <v>2</v>
      </c>
      <c r="L15" s="18">
        <v>8</v>
      </c>
      <c r="M15" s="18">
        <v>29</v>
      </c>
      <c r="N15" s="17" t="s">
        <v>24</v>
      </c>
      <c r="O15" s="19">
        <v>58.14</v>
      </c>
      <c r="P15" s="23">
        <f t="shared" si="0"/>
        <v>38.76</v>
      </c>
      <c r="Q15" s="19">
        <v>465.12</v>
      </c>
      <c r="R15" s="20">
        <v>0.27589999999999998</v>
      </c>
      <c r="S15" s="19">
        <v>16.04</v>
      </c>
      <c r="T15" s="18">
        <v>0</v>
      </c>
      <c r="U15" s="17" t="s">
        <v>25</v>
      </c>
      <c r="V15" s="17" t="s">
        <v>26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116</v>
      </c>
      <c r="G16" s="18">
        <v>21</v>
      </c>
      <c r="H16" s="18">
        <v>3</v>
      </c>
      <c r="I16" s="18">
        <v>21</v>
      </c>
      <c r="J16" s="18">
        <v>19</v>
      </c>
      <c r="K16" s="18">
        <v>2</v>
      </c>
      <c r="L16" s="18">
        <v>18</v>
      </c>
      <c r="M16" s="18">
        <v>29</v>
      </c>
      <c r="N16" s="17" t="s">
        <v>24</v>
      </c>
      <c r="O16" s="19">
        <v>43.02</v>
      </c>
      <c r="P16" s="23">
        <f t="shared" si="0"/>
        <v>36.874285714285712</v>
      </c>
      <c r="Q16" s="19">
        <v>774.36</v>
      </c>
      <c r="R16" s="20">
        <v>0.62070000000000003</v>
      </c>
      <c r="S16" s="19">
        <v>26.7</v>
      </c>
      <c r="T16" s="18">
        <v>0</v>
      </c>
      <c r="U16" s="17" t="s">
        <v>25</v>
      </c>
      <c r="V16" s="17" t="s">
        <v>26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117</v>
      </c>
      <c r="G17" s="18">
        <v>15</v>
      </c>
      <c r="H17" s="18">
        <v>5</v>
      </c>
      <c r="I17" s="18">
        <v>15</v>
      </c>
      <c r="J17" s="18">
        <v>13</v>
      </c>
      <c r="K17" s="18">
        <v>2</v>
      </c>
      <c r="L17" s="18">
        <v>13</v>
      </c>
      <c r="M17" s="18">
        <v>29</v>
      </c>
      <c r="N17" s="17" t="s">
        <v>24</v>
      </c>
      <c r="O17" s="19">
        <v>47.73</v>
      </c>
      <c r="P17" s="23">
        <f t="shared" si="0"/>
        <v>41.366</v>
      </c>
      <c r="Q17" s="19">
        <v>620.49</v>
      </c>
      <c r="R17" s="20">
        <v>0.44829999999999998</v>
      </c>
      <c r="S17" s="19">
        <v>21.4</v>
      </c>
      <c r="T17" s="18">
        <v>0</v>
      </c>
      <c r="U17" s="17" t="s">
        <v>25</v>
      </c>
      <c r="V17" s="17" t="s">
        <v>26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118</v>
      </c>
      <c r="G18" s="18">
        <v>12</v>
      </c>
      <c r="H18" s="18">
        <v>3</v>
      </c>
      <c r="I18" s="18">
        <v>12</v>
      </c>
      <c r="J18" s="18">
        <v>12</v>
      </c>
      <c r="K18" s="18">
        <v>0</v>
      </c>
      <c r="L18" s="18">
        <v>9</v>
      </c>
      <c r="M18" s="18">
        <v>29</v>
      </c>
      <c r="N18" s="17" t="s">
        <v>24</v>
      </c>
      <c r="O18" s="19">
        <v>42.93</v>
      </c>
      <c r="P18" s="23">
        <f t="shared" si="0"/>
        <v>35.947499999999998</v>
      </c>
      <c r="Q18" s="19">
        <v>431.37</v>
      </c>
      <c r="R18" s="20">
        <v>0.31030000000000002</v>
      </c>
      <c r="S18" s="19">
        <v>14.87</v>
      </c>
      <c r="T18" s="18">
        <v>0</v>
      </c>
      <c r="U18" s="17" t="s">
        <v>25</v>
      </c>
      <c r="V18" s="17" t="s">
        <v>26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119</v>
      </c>
      <c r="G19" s="18">
        <v>10</v>
      </c>
      <c r="H19" s="18">
        <v>3</v>
      </c>
      <c r="I19" s="18">
        <v>10</v>
      </c>
      <c r="J19" s="18">
        <v>10</v>
      </c>
      <c r="K19" s="18">
        <v>0</v>
      </c>
      <c r="L19" s="18">
        <v>8</v>
      </c>
      <c r="M19" s="18">
        <v>29</v>
      </c>
      <c r="N19" s="17" t="s">
        <v>24</v>
      </c>
      <c r="O19" s="19">
        <v>40.15</v>
      </c>
      <c r="P19" s="23">
        <f t="shared" si="0"/>
        <v>32.119999999999997</v>
      </c>
      <c r="Q19" s="19">
        <v>321.2</v>
      </c>
      <c r="R19" s="20">
        <v>0.27589999999999998</v>
      </c>
      <c r="S19" s="19">
        <v>11.08</v>
      </c>
      <c r="T19" s="18">
        <v>0</v>
      </c>
      <c r="U19" s="17" t="s">
        <v>25</v>
      </c>
      <c r="V19" s="17" t="s">
        <v>26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120</v>
      </c>
      <c r="G20" s="18">
        <v>15</v>
      </c>
      <c r="H20" s="18">
        <v>2</v>
      </c>
      <c r="I20" s="18">
        <v>17</v>
      </c>
      <c r="J20" s="18">
        <v>15</v>
      </c>
      <c r="K20" s="18">
        <v>2</v>
      </c>
      <c r="L20" s="18">
        <v>14</v>
      </c>
      <c r="M20" s="18">
        <v>29</v>
      </c>
      <c r="N20" s="17" t="s">
        <v>24</v>
      </c>
      <c r="O20" s="19">
        <v>40.64</v>
      </c>
      <c r="P20" s="23">
        <f t="shared" si="0"/>
        <v>33.468235294117648</v>
      </c>
      <c r="Q20" s="19">
        <v>568.96</v>
      </c>
      <c r="R20" s="20">
        <v>0.48280000000000001</v>
      </c>
      <c r="S20" s="19">
        <v>19.62</v>
      </c>
      <c r="T20" s="18">
        <v>0</v>
      </c>
      <c r="U20" s="17" t="s">
        <v>25</v>
      </c>
      <c r="V20" s="17" t="s">
        <v>26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121</v>
      </c>
      <c r="G21" s="18">
        <v>20</v>
      </c>
      <c r="H21" s="18">
        <v>5</v>
      </c>
      <c r="I21" s="18">
        <v>21</v>
      </c>
      <c r="J21" s="18">
        <v>20</v>
      </c>
      <c r="K21" s="18">
        <v>1</v>
      </c>
      <c r="L21" s="18">
        <v>19</v>
      </c>
      <c r="M21" s="18">
        <v>29</v>
      </c>
      <c r="N21" s="17" t="s">
        <v>24</v>
      </c>
      <c r="O21" s="19">
        <v>41.47</v>
      </c>
      <c r="P21" s="23">
        <f t="shared" si="0"/>
        <v>37.520476190476188</v>
      </c>
      <c r="Q21" s="19">
        <v>787.93</v>
      </c>
      <c r="R21" s="20">
        <v>0.6552</v>
      </c>
      <c r="S21" s="19">
        <v>27.17</v>
      </c>
      <c r="T21" s="18">
        <v>0</v>
      </c>
      <c r="U21" s="17" t="s">
        <v>25</v>
      </c>
      <c r="V21" s="17" t="s">
        <v>26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122</v>
      </c>
      <c r="G22" s="18">
        <v>25</v>
      </c>
      <c r="H22" s="18">
        <v>6</v>
      </c>
      <c r="I22" s="18">
        <v>26</v>
      </c>
      <c r="J22" s="18">
        <v>25</v>
      </c>
      <c r="K22" s="18">
        <v>1</v>
      </c>
      <c r="L22" s="18">
        <v>23</v>
      </c>
      <c r="M22" s="18">
        <v>29</v>
      </c>
      <c r="N22" s="17" t="s">
        <v>24</v>
      </c>
      <c r="O22" s="19">
        <v>41.04</v>
      </c>
      <c r="P22" s="23">
        <f t="shared" si="0"/>
        <v>36.304615384615381</v>
      </c>
      <c r="Q22" s="19">
        <v>943.92</v>
      </c>
      <c r="R22" s="20">
        <v>0.79310000000000003</v>
      </c>
      <c r="S22" s="19">
        <v>32.549999999999997</v>
      </c>
      <c r="T22" s="18">
        <v>0</v>
      </c>
      <c r="U22" s="17" t="s">
        <v>25</v>
      </c>
      <c r="V22" s="17" t="s">
        <v>26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123</v>
      </c>
      <c r="G23" s="18">
        <v>17</v>
      </c>
      <c r="H23" s="18">
        <v>5</v>
      </c>
      <c r="I23" s="18">
        <v>17</v>
      </c>
      <c r="J23" s="18">
        <v>17</v>
      </c>
      <c r="K23" s="18">
        <v>0</v>
      </c>
      <c r="L23" s="18">
        <v>15</v>
      </c>
      <c r="M23" s="18">
        <v>29</v>
      </c>
      <c r="N23" s="17" t="s">
        <v>24</v>
      </c>
      <c r="O23" s="19">
        <v>40.22</v>
      </c>
      <c r="P23" s="23">
        <f t="shared" si="0"/>
        <v>35.488235294117644</v>
      </c>
      <c r="Q23" s="19">
        <v>603.29999999999995</v>
      </c>
      <c r="R23" s="20">
        <v>0.51719999999999999</v>
      </c>
      <c r="S23" s="19">
        <v>20.8</v>
      </c>
      <c r="T23" s="18">
        <v>0</v>
      </c>
      <c r="U23" s="17" t="s">
        <v>25</v>
      </c>
      <c r="V23" s="17" t="s">
        <v>26</v>
      </c>
    </row>
    <row r="24" spans="1:22" x14ac:dyDescent="0.25">
      <c r="A24" s="17" t="s">
        <v>21</v>
      </c>
      <c r="B24" s="17" t="s">
        <v>22</v>
      </c>
      <c r="C24" s="17" t="s">
        <v>23</v>
      </c>
      <c r="D24" s="18">
        <v>29</v>
      </c>
      <c r="E24" s="18">
        <v>58</v>
      </c>
      <c r="F24" s="17" t="s">
        <v>124</v>
      </c>
      <c r="G24" s="18">
        <v>8</v>
      </c>
      <c r="H24" s="18">
        <v>2</v>
      </c>
      <c r="I24" s="18">
        <v>8</v>
      </c>
      <c r="J24" s="18">
        <v>8</v>
      </c>
      <c r="K24" s="18">
        <v>0</v>
      </c>
      <c r="L24" s="18">
        <v>7</v>
      </c>
      <c r="M24" s="18">
        <v>29</v>
      </c>
      <c r="N24" s="17" t="s">
        <v>24</v>
      </c>
      <c r="O24" s="19">
        <v>46.25</v>
      </c>
      <c r="P24" s="23">
        <f t="shared" si="0"/>
        <v>40.46875</v>
      </c>
      <c r="Q24" s="19">
        <v>323.75</v>
      </c>
      <c r="R24" s="20">
        <v>0.2414</v>
      </c>
      <c r="S24" s="19">
        <v>11.16</v>
      </c>
      <c r="T24" s="18">
        <v>0</v>
      </c>
      <c r="U24" s="17" t="s">
        <v>25</v>
      </c>
      <c r="V24" s="17" t="s">
        <v>26</v>
      </c>
    </row>
    <row r="25" spans="1:22" x14ac:dyDescent="0.25">
      <c r="A25" s="17" t="s">
        <v>21</v>
      </c>
      <c r="B25" s="17" t="s">
        <v>22</v>
      </c>
      <c r="C25" s="17" t="s">
        <v>23</v>
      </c>
      <c r="D25" s="18">
        <v>29</v>
      </c>
      <c r="E25" s="18">
        <v>58</v>
      </c>
      <c r="F25" s="17" t="s">
        <v>125</v>
      </c>
      <c r="G25" s="18">
        <v>17</v>
      </c>
      <c r="H25" s="18">
        <v>2</v>
      </c>
      <c r="I25" s="18">
        <v>17</v>
      </c>
      <c r="J25" s="18">
        <v>17</v>
      </c>
      <c r="K25" s="18">
        <v>0</v>
      </c>
      <c r="L25" s="18">
        <v>9</v>
      </c>
      <c r="M25" s="18">
        <v>29</v>
      </c>
      <c r="N25" s="17" t="s">
        <v>24</v>
      </c>
      <c r="O25" s="19">
        <v>59.44</v>
      </c>
      <c r="P25" s="23">
        <f t="shared" si="0"/>
        <v>31.468235294117648</v>
      </c>
      <c r="Q25" s="19">
        <v>534.96</v>
      </c>
      <c r="R25" s="20">
        <v>0.31030000000000002</v>
      </c>
      <c r="S25" s="19">
        <v>18.45</v>
      </c>
      <c r="T25" s="18">
        <v>0</v>
      </c>
      <c r="U25" s="17" t="s">
        <v>25</v>
      </c>
      <c r="V25" s="17" t="s">
        <v>26</v>
      </c>
    </row>
    <row r="26" spans="1:22" x14ac:dyDescent="0.25">
      <c r="A26" s="17" t="s">
        <v>21</v>
      </c>
      <c r="B26" s="17" t="s">
        <v>22</v>
      </c>
      <c r="C26" s="17" t="s">
        <v>23</v>
      </c>
      <c r="D26" s="18">
        <v>29</v>
      </c>
      <c r="E26" s="18">
        <v>58</v>
      </c>
      <c r="F26" s="17" t="s">
        <v>126</v>
      </c>
      <c r="G26" s="18">
        <v>3</v>
      </c>
      <c r="H26" s="18">
        <v>5</v>
      </c>
      <c r="I26" s="18">
        <v>5</v>
      </c>
      <c r="J26" s="18">
        <v>3</v>
      </c>
      <c r="K26" s="18">
        <v>2</v>
      </c>
      <c r="L26" s="18">
        <v>4</v>
      </c>
      <c r="M26" s="18">
        <v>29</v>
      </c>
      <c r="N26" s="17" t="s">
        <v>24</v>
      </c>
      <c r="O26" s="19">
        <v>41.38</v>
      </c>
      <c r="P26" s="23">
        <f t="shared" si="0"/>
        <v>33.103999999999999</v>
      </c>
      <c r="Q26" s="19">
        <v>165.52</v>
      </c>
      <c r="R26" s="20">
        <v>0.13789999999999999</v>
      </c>
      <c r="S26" s="19">
        <v>5.71</v>
      </c>
      <c r="T26" s="18">
        <v>0</v>
      </c>
      <c r="U26" s="17" t="s">
        <v>25</v>
      </c>
      <c r="V26" s="17" t="s">
        <v>26</v>
      </c>
    </row>
    <row r="27" spans="1:22" x14ac:dyDescent="0.25">
      <c r="A27" s="17" t="s">
        <v>21</v>
      </c>
      <c r="B27" s="17" t="s">
        <v>22</v>
      </c>
      <c r="C27" s="17" t="s">
        <v>23</v>
      </c>
      <c r="D27" s="18">
        <v>29</v>
      </c>
      <c r="E27" s="18">
        <v>58</v>
      </c>
      <c r="F27" s="17" t="s">
        <v>127</v>
      </c>
      <c r="G27" s="18">
        <v>9</v>
      </c>
      <c r="H27" s="18">
        <v>1</v>
      </c>
      <c r="I27" s="18">
        <v>11</v>
      </c>
      <c r="J27" s="18">
        <v>9</v>
      </c>
      <c r="K27" s="18">
        <v>2</v>
      </c>
      <c r="L27" s="18">
        <v>11</v>
      </c>
      <c r="M27" s="18">
        <v>29</v>
      </c>
      <c r="N27" s="17" t="s">
        <v>24</v>
      </c>
      <c r="O27" s="19">
        <v>40.090000000000003</v>
      </c>
      <c r="P27" s="23">
        <f t="shared" si="0"/>
        <v>40.090000000000003</v>
      </c>
      <c r="Q27" s="19">
        <v>440.99</v>
      </c>
      <c r="R27" s="20">
        <v>0.37930000000000003</v>
      </c>
      <c r="S27" s="19">
        <v>15.21</v>
      </c>
      <c r="T27" s="18">
        <v>0</v>
      </c>
      <c r="U27" s="17" t="s">
        <v>25</v>
      </c>
      <c r="V27" s="17" t="s">
        <v>26</v>
      </c>
    </row>
    <row r="28" spans="1:22" x14ac:dyDescent="0.25">
      <c r="A28" s="17" t="s">
        <v>21</v>
      </c>
      <c r="B28" s="17" t="s">
        <v>22</v>
      </c>
      <c r="C28" s="17" t="s">
        <v>23</v>
      </c>
      <c r="D28" s="18">
        <v>29</v>
      </c>
      <c r="E28" s="18">
        <v>58</v>
      </c>
      <c r="F28" s="17" t="s">
        <v>128</v>
      </c>
      <c r="G28" s="18">
        <v>17</v>
      </c>
      <c r="H28" s="18">
        <v>2</v>
      </c>
      <c r="I28" s="18">
        <v>17</v>
      </c>
      <c r="J28" s="18">
        <v>17</v>
      </c>
      <c r="K28" s="18">
        <v>0</v>
      </c>
      <c r="L28" s="18">
        <v>16</v>
      </c>
      <c r="M28" s="18">
        <v>29</v>
      </c>
      <c r="N28" s="17" t="s">
        <v>24</v>
      </c>
      <c r="O28" s="19">
        <v>40.94</v>
      </c>
      <c r="P28" s="23">
        <f t="shared" si="0"/>
        <v>38.531764705882352</v>
      </c>
      <c r="Q28" s="19">
        <v>655.04</v>
      </c>
      <c r="R28" s="20">
        <v>0.55169999999999997</v>
      </c>
      <c r="S28" s="19">
        <v>22.59</v>
      </c>
      <c r="T28" s="18">
        <v>0</v>
      </c>
      <c r="U28" s="17" t="s">
        <v>25</v>
      </c>
      <c r="V28" s="17" t="s">
        <v>26</v>
      </c>
    </row>
    <row r="29" spans="1:22" x14ac:dyDescent="0.25">
      <c r="A29" s="17" t="s">
        <v>21</v>
      </c>
      <c r="B29" s="17" t="s">
        <v>22</v>
      </c>
      <c r="C29" s="17" t="s">
        <v>23</v>
      </c>
      <c r="D29" s="18">
        <v>29</v>
      </c>
      <c r="E29" s="18">
        <v>58</v>
      </c>
      <c r="F29" s="17" t="s">
        <v>129</v>
      </c>
      <c r="G29" s="18">
        <v>23</v>
      </c>
      <c r="H29" s="18">
        <v>6</v>
      </c>
      <c r="I29" s="18">
        <v>26</v>
      </c>
      <c r="J29" s="18">
        <v>23</v>
      </c>
      <c r="K29" s="18">
        <v>3</v>
      </c>
      <c r="L29" s="18">
        <v>24</v>
      </c>
      <c r="M29" s="18">
        <v>29</v>
      </c>
      <c r="N29" s="17" t="s">
        <v>24</v>
      </c>
      <c r="O29" s="19">
        <v>41</v>
      </c>
      <c r="P29" s="23">
        <f t="shared" si="0"/>
        <v>37.846153846153847</v>
      </c>
      <c r="Q29" s="19">
        <v>984</v>
      </c>
      <c r="R29" s="20">
        <v>0.8276</v>
      </c>
      <c r="S29" s="19">
        <v>33.93</v>
      </c>
      <c r="T29" s="18">
        <v>0</v>
      </c>
      <c r="U29" s="17" t="s">
        <v>25</v>
      </c>
      <c r="V29" s="17" t="s">
        <v>26</v>
      </c>
    </row>
    <row r="30" spans="1:22" x14ac:dyDescent="0.25">
      <c r="A30" s="17" t="s">
        <v>21</v>
      </c>
      <c r="B30" s="17" t="s">
        <v>22</v>
      </c>
      <c r="C30" s="17" t="s">
        <v>23</v>
      </c>
      <c r="D30" s="18">
        <v>29</v>
      </c>
      <c r="E30" s="18">
        <v>58</v>
      </c>
      <c r="F30" s="17" t="s">
        <v>130</v>
      </c>
      <c r="G30" s="18">
        <v>16</v>
      </c>
      <c r="H30" s="18">
        <v>3</v>
      </c>
      <c r="I30" s="18">
        <v>19</v>
      </c>
      <c r="J30" s="18">
        <v>16</v>
      </c>
      <c r="K30" s="18">
        <v>3</v>
      </c>
      <c r="L30" s="18">
        <v>15</v>
      </c>
      <c r="M30" s="18">
        <v>29</v>
      </c>
      <c r="N30" s="17" t="s">
        <v>24</v>
      </c>
      <c r="O30" s="19">
        <v>42.89</v>
      </c>
      <c r="P30" s="23">
        <f t="shared" si="0"/>
        <v>33.860526315789478</v>
      </c>
      <c r="Q30" s="19">
        <v>643.35</v>
      </c>
      <c r="R30" s="20">
        <v>0.51719999999999999</v>
      </c>
      <c r="S30" s="19">
        <v>22.18</v>
      </c>
      <c r="T30" s="18">
        <v>0</v>
      </c>
      <c r="U30" s="17" t="s">
        <v>25</v>
      </c>
      <c r="V30" s="17" t="s">
        <v>26</v>
      </c>
    </row>
    <row r="31" spans="1:22" x14ac:dyDescent="0.25">
      <c r="A31" s="17" t="s">
        <v>21</v>
      </c>
      <c r="B31" s="17" t="s">
        <v>22</v>
      </c>
      <c r="C31" s="17" t="s">
        <v>23</v>
      </c>
      <c r="D31" s="18">
        <v>29</v>
      </c>
      <c r="E31" s="18">
        <v>58</v>
      </c>
      <c r="F31" s="17" t="s">
        <v>131</v>
      </c>
      <c r="G31" s="18">
        <v>6</v>
      </c>
      <c r="H31" s="18">
        <v>3</v>
      </c>
      <c r="I31" s="18">
        <v>6</v>
      </c>
      <c r="J31" s="18">
        <v>6</v>
      </c>
      <c r="K31" s="18">
        <v>0</v>
      </c>
      <c r="L31" s="18">
        <v>6</v>
      </c>
      <c r="M31" s="18">
        <v>29</v>
      </c>
      <c r="N31" s="17" t="s">
        <v>24</v>
      </c>
      <c r="O31" s="19">
        <v>42.14</v>
      </c>
      <c r="P31" s="23">
        <f t="shared" si="0"/>
        <v>42.14</v>
      </c>
      <c r="Q31" s="19">
        <v>252.84</v>
      </c>
      <c r="R31" s="20">
        <v>0.2069</v>
      </c>
      <c r="S31" s="19">
        <v>8.7200000000000006</v>
      </c>
      <c r="T31" s="18">
        <v>0</v>
      </c>
      <c r="U31" s="17" t="s">
        <v>25</v>
      </c>
      <c r="V31" s="17" t="s">
        <v>26</v>
      </c>
    </row>
    <row r="32" spans="1:22" x14ac:dyDescent="0.25">
      <c r="A32" s="17" t="s">
        <v>21</v>
      </c>
      <c r="B32" s="17" t="s">
        <v>22</v>
      </c>
      <c r="C32" s="17" t="s">
        <v>23</v>
      </c>
      <c r="D32" s="18">
        <v>29</v>
      </c>
      <c r="E32" s="18">
        <v>58</v>
      </c>
      <c r="F32" s="17" t="s">
        <v>132</v>
      </c>
      <c r="G32" s="18">
        <v>0</v>
      </c>
      <c r="H32" s="18">
        <v>2</v>
      </c>
      <c r="I32" s="18">
        <v>0</v>
      </c>
      <c r="J32" s="18">
        <v>0</v>
      </c>
      <c r="K32" s="18">
        <v>0</v>
      </c>
      <c r="L32" s="18">
        <v>0</v>
      </c>
      <c r="M32" s="18">
        <v>29</v>
      </c>
      <c r="N32" s="17" t="s">
        <v>24</v>
      </c>
      <c r="O32" s="19">
        <v>0.01</v>
      </c>
      <c r="P32" s="23">
        <v>0</v>
      </c>
      <c r="Q32" s="19">
        <v>0.01</v>
      </c>
      <c r="R32" s="20">
        <v>0</v>
      </c>
      <c r="S32" s="19">
        <v>0</v>
      </c>
      <c r="T32" s="18">
        <v>0</v>
      </c>
      <c r="U32" s="17" t="s">
        <v>25</v>
      </c>
      <c r="V32" s="17" t="s">
        <v>26</v>
      </c>
    </row>
    <row r="33" spans="1:22" x14ac:dyDescent="0.25">
      <c r="A33" s="2" t="s">
        <v>69</v>
      </c>
      <c r="B33" s="3"/>
      <c r="C33" s="3"/>
      <c r="D33" s="4">
        <f>SUM(D2:D32)</f>
        <v>899</v>
      </c>
      <c r="E33" s="3"/>
      <c r="F33" s="3"/>
      <c r="G33" s="4">
        <f>SUM(G2:G32)</f>
        <v>443</v>
      </c>
      <c r="H33" s="3"/>
      <c r="I33" s="4">
        <f>SUM(I2:I32)</f>
        <v>457</v>
      </c>
      <c r="J33" s="13">
        <f>SUM(J2:J32)</f>
        <v>422</v>
      </c>
      <c r="K33" s="13">
        <f>SUM(K2:K32)</f>
        <v>38</v>
      </c>
      <c r="L33" s="4">
        <f>SUM(L2:L32)</f>
        <v>367</v>
      </c>
      <c r="M33" s="4">
        <f>SUM(M2:M32)</f>
        <v>899</v>
      </c>
      <c r="N33" s="3" t="str">
        <f>N32</f>
        <v>Por habitación</v>
      </c>
      <c r="O33" s="5">
        <f>Q33/L33</f>
        <v>44.559918256130793</v>
      </c>
      <c r="P33" s="15">
        <f t="shared" ref="P33" si="1">Q33/I33</f>
        <v>35.784442013129109</v>
      </c>
      <c r="Q33" s="5">
        <f>SUM(Q2:Q32)</f>
        <v>16353.490000000002</v>
      </c>
      <c r="R33" s="6">
        <f>L33/M33</f>
        <v>0.40823136818687428</v>
      </c>
      <c r="S33" s="5">
        <f>Q33/M33</f>
        <v>18.190756395995553</v>
      </c>
      <c r="T33" s="3"/>
      <c r="U33" s="3"/>
      <c r="V33" s="3"/>
    </row>
    <row r="34" spans="1:22" x14ac:dyDescent="0.25">
      <c r="A34" s="27"/>
    </row>
    <row r="35" spans="1:22" x14ac:dyDescent="0.25">
      <c r="F35" t="s">
        <v>163</v>
      </c>
      <c r="G35">
        <f>I33/G33</f>
        <v>1.0316027088036117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E1" workbookViewId="0">
      <selection activeCell="J32" sqref="J32:K32"/>
    </sheetView>
  </sheetViews>
  <sheetFormatPr baseColWidth="10" defaultRowHeight="15" x14ac:dyDescent="0.25"/>
  <cols>
    <col min="10" max="11" width="11.42578125" style="26"/>
    <col min="16" max="16" width="11.42578125" style="24"/>
  </cols>
  <sheetData>
    <row r="1" spans="1:22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70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133</v>
      </c>
      <c r="G2" s="18">
        <v>2</v>
      </c>
      <c r="H2" s="18">
        <v>0</v>
      </c>
      <c r="I2" s="18">
        <v>2</v>
      </c>
      <c r="J2" s="18">
        <v>2</v>
      </c>
      <c r="K2" s="18">
        <v>0</v>
      </c>
      <c r="L2" s="18">
        <v>2</v>
      </c>
      <c r="M2" s="18">
        <v>29</v>
      </c>
      <c r="N2" s="17" t="s">
        <v>24</v>
      </c>
      <c r="O2" s="19">
        <v>45.74</v>
      </c>
      <c r="P2" s="23">
        <f t="shared" ref="P2:P14" si="0">Q2/I2</f>
        <v>45.74</v>
      </c>
      <c r="Q2" s="19">
        <v>91.48</v>
      </c>
      <c r="R2" s="20">
        <v>6.9000000000000006E-2</v>
      </c>
      <c r="S2" s="19">
        <v>3.15</v>
      </c>
      <c r="T2" s="18">
        <v>0</v>
      </c>
      <c r="U2" s="17" t="s">
        <v>25</v>
      </c>
      <c r="V2" s="17" t="s">
        <v>26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134</v>
      </c>
      <c r="G3" s="18">
        <v>15</v>
      </c>
      <c r="H3" s="18">
        <v>0</v>
      </c>
      <c r="I3" s="18">
        <v>15</v>
      </c>
      <c r="J3" s="18">
        <v>15</v>
      </c>
      <c r="K3" s="18">
        <v>0</v>
      </c>
      <c r="L3" s="18">
        <v>12</v>
      </c>
      <c r="M3" s="18">
        <v>29</v>
      </c>
      <c r="N3" s="17" t="s">
        <v>24</v>
      </c>
      <c r="O3" s="19">
        <v>40.04</v>
      </c>
      <c r="P3" s="23">
        <f t="shared" si="0"/>
        <v>32.032000000000004</v>
      </c>
      <c r="Q3" s="19">
        <v>480.48</v>
      </c>
      <c r="R3" s="20">
        <v>0.4138</v>
      </c>
      <c r="S3" s="19">
        <v>16.57</v>
      </c>
      <c r="T3" s="18">
        <v>0</v>
      </c>
      <c r="U3" s="17" t="s">
        <v>25</v>
      </c>
      <c r="V3" s="17" t="s">
        <v>26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135</v>
      </c>
      <c r="G4" s="18">
        <v>15</v>
      </c>
      <c r="H4" s="18">
        <v>2</v>
      </c>
      <c r="I4" s="18">
        <v>15</v>
      </c>
      <c r="J4" s="18">
        <v>15</v>
      </c>
      <c r="K4" s="18">
        <v>0</v>
      </c>
      <c r="L4" s="18">
        <v>13</v>
      </c>
      <c r="M4" s="18">
        <v>29</v>
      </c>
      <c r="N4" s="17" t="s">
        <v>24</v>
      </c>
      <c r="O4" s="19">
        <v>41.58</v>
      </c>
      <c r="P4" s="23">
        <f t="shared" si="0"/>
        <v>36.035999999999994</v>
      </c>
      <c r="Q4" s="19">
        <v>540.54</v>
      </c>
      <c r="R4" s="20">
        <v>0.44829999999999998</v>
      </c>
      <c r="S4" s="19">
        <v>18.64</v>
      </c>
      <c r="T4" s="18">
        <v>0</v>
      </c>
      <c r="U4" s="17" t="s">
        <v>25</v>
      </c>
      <c r="V4" s="17" t="s">
        <v>26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136</v>
      </c>
      <c r="G5" s="18">
        <v>17</v>
      </c>
      <c r="H5" s="18">
        <v>4</v>
      </c>
      <c r="I5" s="18">
        <v>17</v>
      </c>
      <c r="J5" s="18">
        <v>17</v>
      </c>
      <c r="K5" s="18">
        <v>0</v>
      </c>
      <c r="L5" s="18">
        <v>17</v>
      </c>
      <c r="M5" s="18">
        <v>29</v>
      </c>
      <c r="N5" s="17" t="s">
        <v>24</v>
      </c>
      <c r="O5" s="19">
        <v>39.56</v>
      </c>
      <c r="P5" s="23">
        <f t="shared" si="0"/>
        <v>39.56</v>
      </c>
      <c r="Q5" s="19">
        <v>672.52</v>
      </c>
      <c r="R5" s="20">
        <v>0.58620000000000005</v>
      </c>
      <c r="S5" s="19">
        <v>23.19</v>
      </c>
      <c r="T5" s="18">
        <v>0</v>
      </c>
      <c r="U5" s="17" t="s">
        <v>25</v>
      </c>
      <c r="V5" s="17" t="s">
        <v>26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137</v>
      </c>
      <c r="G6" s="18">
        <v>21</v>
      </c>
      <c r="H6" s="18">
        <v>3</v>
      </c>
      <c r="I6" s="18">
        <v>21</v>
      </c>
      <c r="J6" s="18">
        <v>21</v>
      </c>
      <c r="K6" s="18">
        <v>0</v>
      </c>
      <c r="L6" s="18">
        <v>18</v>
      </c>
      <c r="M6" s="18">
        <v>29</v>
      </c>
      <c r="N6" s="17" t="s">
        <v>24</v>
      </c>
      <c r="O6" s="19">
        <v>41.61</v>
      </c>
      <c r="P6" s="23">
        <f t="shared" si="0"/>
        <v>35.665714285714287</v>
      </c>
      <c r="Q6" s="19">
        <v>748.98</v>
      </c>
      <c r="R6" s="20">
        <v>0.62070000000000003</v>
      </c>
      <c r="S6" s="19">
        <v>25.83</v>
      </c>
      <c r="T6" s="18">
        <v>0</v>
      </c>
      <c r="U6" s="17" t="s">
        <v>25</v>
      </c>
      <c r="V6" s="17" t="s">
        <v>26</v>
      </c>
    </row>
    <row r="7" spans="1:22" x14ac:dyDescent="0.25">
      <c r="A7" s="17" t="s">
        <v>21</v>
      </c>
      <c r="B7" s="17" t="s">
        <v>22</v>
      </c>
      <c r="C7" s="17" t="s">
        <v>23</v>
      </c>
      <c r="D7" s="18">
        <v>29</v>
      </c>
      <c r="E7" s="18">
        <v>58</v>
      </c>
      <c r="F7" s="17" t="s">
        <v>138</v>
      </c>
      <c r="G7" s="18">
        <v>15</v>
      </c>
      <c r="H7" s="18">
        <v>5</v>
      </c>
      <c r="I7" s="18">
        <v>15</v>
      </c>
      <c r="J7" s="18">
        <v>14</v>
      </c>
      <c r="K7" s="18">
        <v>1</v>
      </c>
      <c r="L7" s="18">
        <v>11</v>
      </c>
      <c r="M7" s="18">
        <v>29</v>
      </c>
      <c r="N7" s="17" t="s">
        <v>24</v>
      </c>
      <c r="O7" s="19">
        <v>46.36</v>
      </c>
      <c r="P7" s="23">
        <f t="shared" si="0"/>
        <v>33.99733333333333</v>
      </c>
      <c r="Q7" s="19">
        <v>509.96</v>
      </c>
      <c r="R7" s="20">
        <v>0.37930000000000003</v>
      </c>
      <c r="S7" s="19">
        <v>17.579999999999998</v>
      </c>
      <c r="T7" s="18">
        <v>0</v>
      </c>
      <c r="U7" s="17" t="s">
        <v>25</v>
      </c>
      <c r="V7" s="17" t="s">
        <v>26</v>
      </c>
    </row>
    <row r="8" spans="1:22" x14ac:dyDescent="0.25">
      <c r="A8" s="17" t="s">
        <v>21</v>
      </c>
      <c r="B8" s="17" t="s">
        <v>22</v>
      </c>
      <c r="C8" s="17" t="s">
        <v>23</v>
      </c>
      <c r="D8" s="18">
        <v>29</v>
      </c>
      <c r="E8" s="18">
        <v>58</v>
      </c>
      <c r="F8" s="17" t="s">
        <v>139</v>
      </c>
      <c r="G8" s="18">
        <v>57</v>
      </c>
      <c r="H8" s="18">
        <v>3</v>
      </c>
      <c r="I8" s="18">
        <v>57</v>
      </c>
      <c r="J8" s="18">
        <v>57</v>
      </c>
      <c r="K8" s="18">
        <v>0</v>
      </c>
      <c r="L8" s="18">
        <v>25</v>
      </c>
      <c r="M8" s="18">
        <v>29</v>
      </c>
      <c r="N8" s="17" t="s">
        <v>24</v>
      </c>
      <c r="O8" s="19">
        <v>67.599999999999994</v>
      </c>
      <c r="P8" s="23">
        <f t="shared" si="0"/>
        <v>29.649122807017545</v>
      </c>
      <c r="Q8" s="19">
        <v>1690</v>
      </c>
      <c r="R8" s="20">
        <v>0.86209999999999998</v>
      </c>
      <c r="S8" s="19">
        <v>58.28</v>
      </c>
      <c r="T8" s="18">
        <v>0</v>
      </c>
      <c r="U8" s="17" t="s">
        <v>25</v>
      </c>
      <c r="V8" s="17" t="s">
        <v>26</v>
      </c>
    </row>
    <row r="9" spans="1:22" x14ac:dyDescent="0.25">
      <c r="A9" s="17" t="s">
        <v>21</v>
      </c>
      <c r="B9" s="17" t="s">
        <v>22</v>
      </c>
      <c r="C9" s="17" t="s">
        <v>23</v>
      </c>
      <c r="D9" s="18">
        <v>29</v>
      </c>
      <c r="E9" s="18">
        <v>58</v>
      </c>
      <c r="F9" s="17" t="s">
        <v>140</v>
      </c>
      <c r="G9" s="18">
        <v>12</v>
      </c>
      <c r="H9" s="18">
        <v>18</v>
      </c>
      <c r="I9" s="18">
        <v>12</v>
      </c>
      <c r="J9" s="18">
        <v>11</v>
      </c>
      <c r="K9" s="18">
        <v>1</v>
      </c>
      <c r="L9" s="18">
        <v>7</v>
      </c>
      <c r="M9" s="18">
        <v>29</v>
      </c>
      <c r="N9" s="17" t="s">
        <v>24</v>
      </c>
      <c r="O9" s="19">
        <v>58</v>
      </c>
      <c r="P9" s="23">
        <f t="shared" si="0"/>
        <v>33.833333333333336</v>
      </c>
      <c r="Q9" s="19">
        <v>406</v>
      </c>
      <c r="R9" s="20">
        <v>0.2414</v>
      </c>
      <c r="S9" s="19">
        <v>14</v>
      </c>
      <c r="T9" s="18">
        <v>0</v>
      </c>
      <c r="U9" s="17" t="s">
        <v>25</v>
      </c>
      <c r="V9" s="17" t="s">
        <v>26</v>
      </c>
    </row>
    <row r="10" spans="1:22" x14ac:dyDescent="0.25">
      <c r="A10" s="17" t="s">
        <v>21</v>
      </c>
      <c r="B10" s="17" t="s">
        <v>22</v>
      </c>
      <c r="C10" s="17" t="s">
        <v>23</v>
      </c>
      <c r="D10" s="18">
        <v>29</v>
      </c>
      <c r="E10" s="18">
        <v>58</v>
      </c>
      <c r="F10" s="17" t="s">
        <v>141</v>
      </c>
      <c r="G10" s="18">
        <v>26</v>
      </c>
      <c r="H10" s="18">
        <v>5</v>
      </c>
      <c r="I10" s="18">
        <v>26</v>
      </c>
      <c r="J10" s="18">
        <v>26</v>
      </c>
      <c r="K10" s="18">
        <v>0</v>
      </c>
      <c r="L10" s="18">
        <v>16</v>
      </c>
      <c r="M10" s="18">
        <v>29</v>
      </c>
      <c r="N10" s="17" t="s">
        <v>24</v>
      </c>
      <c r="O10" s="19">
        <v>41.13</v>
      </c>
      <c r="P10" s="23">
        <f t="shared" si="0"/>
        <v>25.309615384615384</v>
      </c>
      <c r="Q10" s="19">
        <v>658.05</v>
      </c>
      <c r="R10" s="20">
        <v>0.55169999999999997</v>
      </c>
      <c r="S10" s="19">
        <v>22.69</v>
      </c>
      <c r="T10" s="18">
        <v>0</v>
      </c>
      <c r="U10" s="17" t="s">
        <v>25</v>
      </c>
      <c r="V10" s="17" t="s">
        <v>26</v>
      </c>
    </row>
    <row r="11" spans="1:22" x14ac:dyDescent="0.25">
      <c r="A11" s="17" t="s">
        <v>21</v>
      </c>
      <c r="B11" s="17" t="s">
        <v>22</v>
      </c>
      <c r="C11" s="17" t="s">
        <v>23</v>
      </c>
      <c r="D11" s="18">
        <v>29</v>
      </c>
      <c r="E11" s="18">
        <v>58</v>
      </c>
      <c r="F11" s="17" t="s">
        <v>142</v>
      </c>
      <c r="G11" s="18">
        <v>28</v>
      </c>
      <c r="H11" s="18">
        <v>4</v>
      </c>
      <c r="I11" s="18">
        <v>28</v>
      </c>
      <c r="J11" s="18">
        <v>28</v>
      </c>
      <c r="K11" s="18">
        <v>0</v>
      </c>
      <c r="L11" s="18">
        <v>22</v>
      </c>
      <c r="M11" s="18">
        <v>29</v>
      </c>
      <c r="N11" s="17" t="s">
        <v>24</v>
      </c>
      <c r="O11" s="19">
        <v>40.64</v>
      </c>
      <c r="P11" s="23">
        <f t="shared" si="0"/>
        <v>31.933214285714286</v>
      </c>
      <c r="Q11" s="19">
        <v>894.13</v>
      </c>
      <c r="R11" s="20">
        <v>0.75860000000000005</v>
      </c>
      <c r="S11" s="19">
        <v>30.83</v>
      </c>
      <c r="T11" s="18">
        <v>0</v>
      </c>
      <c r="U11" s="17" t="s">
        <v>25</v>
      </c>
      <c r="V11" s="17" t="s">
        <v>26</v>
      </c>
    </row>
    <row r="12" spans="1:22" x14ac:dyDescent="0.25">
      <c r="A12" s="17" t="s">
        <v>21</v>
      </c>
      <c r="B12" s="17" t="s">
        <v>22</v>
      </c>
      <c r="C12" s="17" t="s">
        <v>23</v>
      </c>
      <c r="D12" s="18">
        <v>29</v>
      </c>
      <c r="E12" s="18">
        <v>58</v>
      </c>
      <c r="F12" s="17" t="s">
        <v>143</v>
      </c>
      <c r="G12" s="18">
        <v>20</v>
      </c>
      <c r="H12" s="18">
        <v>4</v>
      </c>
      <c r="I12" s="18">
        <v>20</v>
      </c>
      <c r="J12" s="18">
        <v>20</v>
      </c>
      <c r="K12" s="18">
        <v>0</v>
      </c>
      <c r="L12" s="18">
        <v>19</v>
      </c>
      <c r="M12" s="18">
        <v>29</v>
      </c>
      <c r="N12" s="17" t="s">
        <v>24</v>
      </c>
      <c r="O12" s="19">
        <v>40</v>
      </c>
      <c r="P12" s="23">
        <f t="shared" si="0"/>
        <v>38</v>
      </c>
      <c r="Q12" s="19">
        <v>760</v>
      </c>
      <c r="R12" s="20">
        <v>0.6552</v>
      </c>
      <c r="S12" s="19">
        <v>26.21</v>
      </c>
      <c r="T12" s="18">
        <v>0</v>
      </c>
      <c r="U12" s="17" t="s">
        <v>25</v>
      </c>
      <c r="V12" s="17" t="s">
        <v>26</v>
      </c>
    </row>
    <row r="13" spans="1:22" x14ac:dyDescent="0.25">
      <c r="A13" s="17" t="s">
        <v>21</v>
      </c>
      <c r="B13" s="17" t="s">
        <v>22</v>
      </c>
      <c r="C13" s="17" t="s">
        <v>23</v>
      </c>
      <c r="D13" s="18">
        <v>29</v>
      </c>
      <c r="E13" s="18">
        <v>58</v>
      </c>
      <c r="F13" s="17" t="s">
        <v>144</v>
      </c>
      <c r="G13" s="18">
        <v>18</v>
      </c>
      <c r="H13" s="18">
        <v>2</v>
      </c>
      <c r="I13" s="18">
        <v>18</v>
      </c>
      <c r="J13" s="18">
        <v>16</v>
      </c>
      <c r="K13" s="18">
        <v>2</v>
      </c>
      <c r="L13" s="18">
        <v>17</v>
      </c>
      <c r="M13" s="18">
        <v>29</v>
      </c>
      <c r="N13" s="17" t="s">
        <v>24</v>
      </c>
      <c r="O13" s="19">
        <v>38.65</v>
      </c>
      <c r="P13" s="23">
        <f t="shared" si="0"/>
        <v>36.502777777777773</v>
      </c>
      <c r="Q13" s="19">
        <v>657.05</v>
      </c>
      <c r="R13" s="20">
        <v>0.58620000000000005</v>
      </c>
      <c r="S13" s="19">
        <v>22.66</v>
      </c>
      <c r="T13" s="18">
        <v>0</v>
      </c>
      <c r="U13" s="17" t="s">
        <v>25</v>
      </c>
      <c r="V13" s="17" t="s">
        <v>26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145</v>
      </c>
      <c r="G14" s="18">
        <v>11</v>
      </c>
      <c r="H14" s="18">
        <v>9</v>
      </c>
      <c r="I14" s="18">
        <v>11</v>
      </c>
      <c r="J14" s="18">
        <v>11</v>
      </c>
      <c r="K14" s="18">
        <v>0</v>
      </c>
      <c r="L14" s="18">
        <v>8</v>
      </c>
      <c r="M14" s="18">
        <v>29</v>
      </c>
      <c r="N14" s="17" t="s">
        <v>24</v>
      </c>
      <c r="O14" s="19">
        <v>52.13</v>
      </c>
      <c r="P14" s="23">
        <f t="shared" si="0"/>
        <v>37.912727272727274</v>
      </c>
      <c r="Q14" s="19">
        <v>417.04</v>
      </c>
      <c r="R14" s="20">
        <v>0.27589999999999998</v>
      </c>
      <c r="S14" s="19">
        <v>14.38</v>
      </c>
      <c r="T14" s="18">
        <v>0</v>
      </c>
      <c r="U14" s="17" t="s">
        <v>25</v>
      </c>
      <c r="V14" s="17" t="s">
        <v>26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146</v>
      </c>
      <c r="G15" s="18">
        <v>0</v>
      </c>
      <c r="H15" s="18">
        <v>11</v>
      </c>
      <c r="I15" s="18">
        <v>0</v>
      </c>
      <c r="J15" s="18">
        <v>0</v>
      </c>
      <c r="K15" s="18">
        <v>0</v>
      </c>
      <c r="L15" s="18">
        <v>0</v>
      </c>
      <c r="M15" s="18">
        <v>29</v>
      </c>
      <c r="N15" s="17" t="s">
        <v>24</v>
      </c>
      <c r="O15" s="19">
        <v>0.01</v>
      </c>
      <c r="P15" s="23">
        <v>0</v>
      </c>
      <c r="Q15" s="19">
        <v>0</v>
      </c>
      <c r="R15" s="20">
        <v>0</v>
      </c>
      <c r="S15" s="19">
        <v>0</v>
      </c>
      <c r="T15" s="18">
        <v>0</v>
      </c>
      <c r="U15" s="17" t="s">
        <v>25</v>
      </c>
      <c r="V15" s="17" t="s">
        <v>26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147</v>
      </c>
      <c r="G16" s="18">
        <v>2</v>
      </c>
      <c r="H16" s="18">
        <v>0</v>
      </c>
      <c r="I16" s="18">
        <v>2</v>
      </c>
      <c r="J16" s="18">
        <v>2</v>
      </c>
      <c r="K16" s="18">
        <v>0</v>
      </c>
      <c r="L16" s="18">
        <v>2</v>
      </c>
      <c r="M16" s="18">
        <v>29</v>
      </c>
      <c r="N16" s="17" t="s">
        <v>24</v>
      </c>
      <c r="O16" s="19">
        <v>43.2</v>
      </c>
      <c r="P16" s="23">
        <f t="shared" ref="P16:P32" si="1">Q16/I16</f>
        <v>43.2</v>
      </c>
      <c r="Q16" s="19">
        <v>86.4</v>
      </c>
      <c r="R16" s="20">
        <v>6.9000000000000006E-2</v>
      </c>
      <c r="S16" s="19">
        <v>2.98</v>
      </c>
      <c r="T16" s="18">
        <v>0</v>
      </c>
      <c r="U16" s="17" t="s">
        <v>25</v>
      </c>
      <c r="V16" s="17" t="s">
        <v>26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148</v>
      </c>
      <c r="G17" s="18">
        <v>13</v>
      </c>
      <c r="H17" s="18">
        <v>0</v>
      </c>
      <c r="I17" s="18">
        <v>13</v>
      </c>
      <c r="J17" s="18">
        <v>13</v>
      </c>
      <c r="K17" s="18">
        <v>0</v>
      </c>
      <c r="L17" s="18">
        <v>13</v>
      </c>
      <c r="M17" s="18">
        <v>29</v>
      </c>
      <c r="N17" s="17" t="s">
        <v>24</v>
      </c>
      <c r="O17" s="19">
        <v>42.04</v>
      </c>
      <c r="P17" s="23">
        <f t="shared" si="1"/>
        <v>42.035384615384615</v>
      </c>
      <c r="Q17" s="19">
        <v>546.46</v>
      </c>
      <c r="R17" s="20">
        <v>0.44829999999999998</v>
      </c>
      <c r="S17" s="19">
        <v>18.84</v>
      </c>
      <c r="T17" s="18">
        <v>0</v>
      </c>
      <c r="U17" s="17" t="s">
        <v>25</v>
      </c>
      <c r="V17" s="17" t="s">
        <v>26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149</v>
      </c>
      <c r="G18" s="18">
        <v>16</v>
      </c>
      <c r="H18" s="18">
        <v>4</v>
      </c>
      <c r="I18" s="18">
        <v>16</v>
      </c>
      <c r="J18" s="18">
        <v>16</v>
      </c>
      <c r="K18" s="18">
        <v>0</v>
      </c>
      <c r="L18" s="18">
        <v>16</v>
      </c>
      <c r="M18" s="18">
        <v>29</v>
      </c>
      <c r="N18" s="17" t="s">
        <v>24</v>
      </c>
      <c r="O18" s="19">
        <v>41.68</v>
      </c>
      <c r="P18" s="23">
        <f t="shared" si="1"/>
        <v>41.674999999999997</v>
      </c>
      <c r="Q18" s="19">
        <v>666.8</v>
      </c>
      <c r="R18" s="20">
        <v>0.55169999999999997</v>
      </c>
      <c r="S18" s="19">
        <v>22.99</v>
      </c>
      <c r="T18" s="18">
        <v>0</v>
      </c>
      <c r="U18" s="17" t="s">
        <v>25</v>
      </c>
      <c r="V18" s="17" t="s">
        <v>26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150</v>
      </c>
      <c r="G19" s="18">
        <v>19</v>
      </c>
      <c r="H19" s="18">
        <v>2</v>
      </c>
      <c r="I19" s="18">
        <v>19</v>
      </c>
      <c r="J19" s="18">
        <v>19</v>
      </c>
      <c r="K19" s="18">
        <v>0</v>
      </c>
      <c r="L19" s="18">
        <v>19</v>
      </c>
      <c r="M19" s="18">
        <v>29</v>
      </c>
      <c r="N19" s="17" t="s">
        <v>24</v>
      </c>
      <c r="O19" s="19">
        <v>42.05</v>
      </c>
      <c r="P19" s="23">
        <f t="shared" si="1"/>
        <v>42.050000000000004</v>
      </c>
      <c r="Q19" s="19">
        <v>798.95</v>
      </c>
      <c r="R19" s="20">
        <v>0.6552</v>
      </c>
      <c r="S19" s="19">
        <v>27.55</v>
      </c>
      <c r="T19" s="18">
        <v>0</v>
      </c>
      <c r="U19" s="17" t="s">
        <v>25</v>
      </c>
      <c r="V19" s="17" t="s">
        <v>26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151</v>
      </c>
      <c r="G20" s="18">
        <v>18</v>
      </c>
      <c r="H20" s="18">
        <v>1</v>
      </c>
      <c r="I20" s="18">
        <v>18</v>
      </c>
      <c r="J20" s="18">
        <v>18</v>
      </c>
      <c r="K20" s="18">
        <v>0</v>
      </c>
      <c r="L20" s="18">
        <v>18</v>
      </c>
      <c r="M20" s="18">
        <v>29</v>
      </c>
      <c r="N20" s="17" t="s">
        <v>24</v>
      </c>
      <c r="O20" s="19">
        <v>42.78</v>
      </c>
      <c r="P20" s="23">
        <f t="shared" si="1"/>
        <v>42.78</v>
      </c>
      <c r="Q20" s="19">
        <v>770.04</v>
      </c>
      <c r="R20" s="20">
        <v>0.62070000000000003</v>
      </c>
      <c r="S20" s="19">
        <v>26.55</v>
      </c>
      <c r="T20" s="18">
        <v>0</v>
      </c>
      <c r="U20" s="17" t="s">
        <v>25</v>
      </c>
      <c r="V20" s="17" t="s">
        <v>26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152</v>
      </c>
      <c r="G21" s="18">
        <v>8</v>
      </c>
      <c r="H21" s="18">
        <v>11</v>
      </c>
      <c r="I21" s="18">
        <v>8</v>
      </c>
      <c r="J21" s="18">
        <v>8</v>
      </c>
      <c r="K21" s="18">
        <v>0</v>
      </c>
      <c r="L21" s="18">
        <v>7</v>
      </c>
      <c r="M21" s="18">
        <v>29</v>
      </c>
      <c r="N21" s="17" t="s">
        <v>24</v>
      </c>
      <c r="O21" s="19">
        <v>53.29</v>
      </c>
      <c r="P21" s="23">
        <f t="shared" si="1"/>
        <v>46.628749999999997</v>
      </c>
      <c r="Q21" s="19">
        <v>373.03</v>
      </c>
      <c r="R21" s="20">
        <v>0.2414</v>
      </c>
      <c r="S21" s="19">
        <v>12.86</v>
      </c>
      <c r="T21" s="18">
        <v>0</v>
      </c>
      <c r="U21" s="17" t="s">
        <v>25</v>
      </c>
      <c r="V21" s="17" t="s">
        <v>26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153</v>
      </c>
      <c r="G22" s="18">
        <v>8</v>
      </c>
      <c r="H22" s="18">
        <v>2</v>
      </c>
      <c r="I22" s="18">
        <v>8</v>
      </c>
      <c r="J22" s="18">
        <v>8</v>
      </c>
      <c r="K22" s="18">
        <v>0</v>
      </c>
      <c r="L22" s="18">
        <v>5</v>
      </c>
      <c r="M22" s="18">
        <v>29</v>
      </c>
      <c r="N22" s="17" t="s">
        <v>24</v>
      </c>
      <c r="O22" s="19">
        <v>51</v>
      </c>
      <c r="P22" s="23">
        <f t="shared" si="1"/>
        <v>31.875</v>
      </c>
      <c r="Q22" s="19">
        <v>255</v>
      </c>
      <c r="R22" s="20">
        <v>0.1724</v>
      </c>
      <c r="S22" s="19">
        <v>8.7899999999999991</v>
      </c>
      <c r="T22" s="18">
        <v>0</v>
      </c>
      <c r="U22" s="17" t="s">
        <v>25</v>
      </c>
      <c r="V22" s="17" t="s">
        <v>26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154</v>
      </c>
      <c r="G23" s="18">
        <v>7</v>
      </c>
      <c r="H23" s="18">
        <v>1</v>
      </c>
      <c r="I23" s="18">
        <v>7</v>
      </c>
      <c r="J23" s="18">
        <v>7</v>
      </c>
      <c r="K23" s="18">
        <v>0</v>
      </c>
      <c r="L23" s="18">
        <v>5</v>
      </c>
      <c r="M23" s="18">
        <v>29</v>
      </c>
      <c r="N23" s="17" t="s">
        <v>24</v>
      </c>
      <c r="O23" s="19">
        <v>52.6</v>
      </c>
      <c r="P23" s="23">
        <f t="shared" si="1"/>
        <v>37.571428571428569</v>
      </c>
      <c r="Q23" s="19">
        <v>263</v>
      </c>
      <c r="R23" s="20">
        <v>0.1724</v>
      </c>
      <c r="S23" s="19">
        <v>9.07</v>
      </c>
      <c r="T23" s="18">
        <v>0</v>
      </c>
      <c r="U23" s="17" t="s">
        <v>25</v>
      </c>
      <c r="V23" s="17" t="s">
        <v>26</v>
      </c>
    </row>
    <row r="24" spans="1:22" x14ac:dyDescent="0.25">
      <c r="A24" s="17" t="s">
        <v>21</v>
      </c>
      <c r="B24" s="17" t="s">
        <v>22</v>
      </c>
      <c r="C24" s="17" t="s">
        <v>23</v>
      </c>
      <c r="D24" s="18">
        <v>29</v>
      </c>
      <c r="E24" s="18">
        <v>58</v>
      </c>
      <c r="F24" s="17" t="s">
        <v>155</v>
      </c>
      <c r="G24" s="18">
        <v>12</v>
      </c>
      <c r="H24" s="18">
        <v>0</v>
      </c>
      <c r="I24" s="18">
        <v>12</v>
      </c>
      <c r="J24" s="18">
        <v>12</v>
      </c>
      <c r="K24" s="18">
        <v>0</v>
      </c>
      <c r="L24" s="18">
        <v>10</v>
      </c>
      <c r="M24" s="18">
        <v>29</v>
      </c>
      <c r="N24" s="17" t="s">
        <v>24</v>
      </c>
      <c r="O24" s="19">
        <v>40.799999999999997</v>
      </c>
      <c r="P24" s="23">
        <f t="shared" si="1"/>
        <v>34</v>
      </c>
      <c r="Q24" s="19">
        <v>408</v>
      </c>
      <c r="R24" s="20">
        <v>0.3448</v>
      </c>
      <c r="S24" s="19">
        <v>14.07</v>
      </c>
      <c r="T24" s="18">
        <v>0</v>
      </c>
      <c r="U24" s="17" t="s">
        <v>25</v>
      </c>
      <c r="V24" s="17" t="s">
        <v>26</v>
      </c>
    </row>
    <row r="25" spans="1:22" x14ac:dyDescent="0.25">
      <c r="A25" s="17" t="s">
        <v>21</v>
      </c>
      <c r="B25" s="17" t="s">
        <v>22</v>
      </c>
      <c r="C25" s="17" t="s">
        <v>23</v>
      </c>
      <c r="D25" s="18">
        <v>29</v>
      </c>
      <c r="E25" s="18">
        <v>58</v>
      </c>
      <c r="F25" s="17" t="s">
        <v>156</v>
      </c>
      <c r="G25" s="18">
        <v>22</v>
      </c>
      <c r="H25" s="18">
        <v>2</v>
      </c>
      <c r="I25" s="18">
        <v>22</v>
      </c>
      <c r="J25" s="18">
        <v>22</v>
      </c>
      <c r="K25" s="18">
        <v>0</v>
      </c>
      <c r="L25" s="18">
        <v>21</v>
      </c>
      <c r="M25" s="18">
        <v>29</v>
      </c>
      <c r="N25" s="17" t="s">
        <v>24</v>
      </c>
      <c r="O25" s="19">
        <v>40.520000000000003</v>
      </c>
      <c r="P25" s="23">
        <f t="shared" si="1"/>
        <v>38.67818181818182</v>
      </c>
      <c r="Q25" s="19">
        <v>850.92</v>
      </c>
      <c r="R25" s="20">
        <v>0.72409999999999997</v>
      </c>
      <c r="S25" s="19">
        <v>29.34</v>
      </c>
      <c r="T25" s="18">
        <v>0</v>
      </c>
      <c r="U25" s="17" t="s">
        <v>25</v>
      </c>
      <c r="V25" s="17" t="s">
        <v>26</v>
      </c>
    </row>
    <row r="26" spans="1:22" x14ac:dyDescent="0.25">
      <c r="A26" s="17" t="s">
        <v>21</v>
      </c>
      <c r="B26" s="17" t="s">
        <v>22</v>
      </c>
      <c r="C26" s="17" t="s">
        <v>23</v>
      </c>
      <c r="D26" s="18">
        <v>29</v>
      </c>
      <c r="E26" s="18">
        <v>58</v>
      </c>
      <c r="F26" s="17" t="s">
        <v>157</v>
      </c>
      <c r="G26" s="18">
        <v>0</v>
      </c>
      <c r="H26" s="18">
        <v>2</v>
      </c>
      <c r="I26" s="18">
        <v>21</v>
      </c>
      <c r="J26" s="18">
        <v>0</v>
      </c>
      <c r="K26" s="18">
        <v>0</v>
      </c>
      <c r="L26" s="18">
        <v>20</v>
      </c>
      <c r="M26" s="18">
        <v>29</v>
      </c>
      <c r="N26" s="17" t="s">
        <v>24</v>
      </c>
      <c r="O26" s="19">
        <v>41</v>
      </c>
      <c r="P26" s="23">
        <f t="shared" si="1"/>
        <v>39.047619047619051</v>
      </c>
      <c r="Q26" s="19">
        <v>820</v>
      </c>
      <c r="R26" s="20">
        <v>0.68969999999999998</v>
      </c>
      <c r="S26" s="19">
        <v>28.28</v>
      </c>
      <c r="T26" s="18">
        <v>0</v>
      </c>
      <c r="U26" s="17" t="s">
        <v>25</v>
      </c>
      <c r="V26" s="17" t="s">
        <v>26</v>
      </c>
    </row>
    <row r="27" spans="1:22" x14ac:dyDescent="0.25">
      <c r="A27" s="17" t="s">
        <v>21</v>
      </c>
      <c r="B27" s="17" t="s">
        <v>22</v>
      </c>
      <c r="C27" s="17" t="s">
        <v>23</v>
      </c>
      <c r="D27" s="18">
        <v>29</v>
      </c>
      <c r="E27" s="18">
        <v>58</v>
      </c>
      <c r="F27" s="17" t="s">
        <v>158</v>
      </c>
      <c r="G27" s="18">
        <v>17</v>
      </c>
      <c r="H27" s="18">
        <v>3</v>
      </c>
      <c r="I27" s="18">
        <v>17</v>
      </c>
      <c r="J27" s="18">
        <v>17</v>
      </c>
      <c r="K27" s="18">
        <v>0</v>
      </c>
      <c r="L27" s="18">
        <v>17</v>
      </c>
      <c r="M27" s="18">
        <v>29</v>
      </c>
      <c r="N27" s="17" t="s">
        <v>24</v>
      </c>
      <c r="O27" s="19">
        <v>38.590000000000003</v>
      </c>
      <c r="P27" s="23">
        <f t="shared" si="1"/>
        <v>38.589999999999996</v>
      </c>
      <c r="Q27" s="19">
        <v>656.03</v>
      </c>
      <c r="R27" s="20">
        <v>0.58620000000000005</v>
      </c>
      <c r="S27" s="19">
        <v>22.62</v>
      </c>
      <c r="T27" s="18">
        <v>0</v>
      </c>
      <c r="U27" s="17" t="s">
        <v>25</v>
      </c>
      <c r="V27" s="17" t="s">
        <v>26</v>
      </c>
    </row>
    <row r="28" spans="1:22" x14ac:dyDescent="0.25">
      <c r="A28" s="17" t="s">
        <v>21</v>
      </c>
      <c r="B28" s="17" t="s">
        <v>22</v>
      </c>
      <c r="C28" s="17" t="s">
        <v>23</v>
      </c>
      <c r="D28" s="18">
        <v>29</v>
      </c>
      <c r="E28" s="18">
        <v>58</v>
      </c>
      <c r="F28" s="17" t="s">
        <v>159</v>
      </c>
      <c r="G28" s="18">
        <v>7</v>
      </c>
      <c r="H28" s="18">
        <v>10</v>
      </c>
      <c r="I28" s="18">
        <v>7</v>
      </c>
      <c r="J28" s="18">
        <v>7</v>
      </c>
      <c r="K28" s="18">
        <v>0</v>
      </c>
      <c r="L28" s="18">
        <v>7</v>
      </c>
      <c r="M28" s="18">
        <v>29</v>
      </c>
      <c r="N28" s="17" t="s">
        <v>24</v>
      </c>
      <c r="O28" s="19">
        <v>40.86</v>
      </c>
      <c r="P28" s="23">
        <f t="shared" si="1"/>
        <v>40.86</v>
      </c>
      <c r="Q28" s="19">
        <v>286.02</v>
      </c>
      <c r="R28" s="20">
        <v>0.2414</v>
      </c>
      <c r="S28" s="19">
        <v>9.86</v>
      </c>
      <c r="T28" s="18">
        <v>0</v>
      </c>
      <c r="U28" s="17" t="s">
        <v>25</v>
      </c>
      <c r="V28" s="17" t="s">
        <v>26</v>
      </c>
    </row>
    <row r="29" spans="1:22" x14ac:dyDescent="0.25">
      <c r="A29" s="17" t="s">
        <v>21</v>
      </c>
      <c r="B29" s="17" t="s">
        <v>22</v>
      </c>
      <c r="C29" s="17" t="s">
        <v>23</v>
      </c>
      <c r="D29" s="18">
        <v>29</v>
      </c>
      <c r="E29" s="18">
        <v>58</v>
      </c>
      <c r="F29" s="17" t="s">
        <v>160</v>
      </c>
      <c r="G29" s="18">
        <v>4</v>
      </c>
      <c r="H29" s="18">
        <v>3</v>
      </c>
      <c r="I29" s="18">
        <v>4</v>
      </c>
      <c r="J29" s="18">
        <v>4</v>
      </c>
      <c r="K29" s="18">
        <v>0</v>
      </c>
      <c r="L29" s="18">
        <v>4</v>
      </c>
      <c r="M29" s="18">
        <v>29</v>
      </c>
      <c r="N29" s="17" t="s">
        <v>24</v>
      </c>
      <c r="O29" s="19">
        <v>39.5</v>
      </c>
      <c r="P29" s="23">
        <f t="shared" si="1"/>
        <v>39.5</v>
      </c>
      <c r="Q29" s="19">
        <v>158</v>
      </c>
      <c r="R29" s="20">
        <v>0.13789999999999999</v>
      </c>
      <c r="S29" s="19">
        <v>5.45</v>
      </c>
      <c r="T29" s="18">
        <v>0</v>
      </c>
      <c r="U29" s="17" t="s">
        <v>25</v>
      </c>
      <c r="V29" s="17" t="s">
        <v>26</v>
      </c>
    </row>
    <row r="30" spans="1:22" x14ac:dyDescent="0.25">
      <c r="A30" s="17" t="s">
        <v>21</v>
      </c>
      <c r="B30" s="17" t="s">
        <v>22</v>
      </c>
      <c r="C30" s="17" t="s">
        <v>23</v>
      </c>
      <c r="D30" s="18">
        <v>29</v>
      </c>
      <c r="E30" s="18">
        <v>58</v>
      </c>
      <c r="F30" s="17" t="s">
        <v>161</v>
      </c>
      <c r="G30" s="18">
        <v>6</v>
      </c>
      <c r="H30" s="18">
        <v>2</v>
      </c>
      <c r="I30" s="18">
        <v>6</v>
      </c>
      <c r="J30" s="18">
        <v>6</v>
      </c>
      <c r="K30" s="18">
        <v>0</v>
      </c>
      <c r="L30" s="18">
        <v>5</v>
      </c>
      <c r="M30" s="18">
        <v>29</v>
      </c>
      <c r="N30" s="17" t="s">
        <v>24</v>
      </c>
      <c r="O30" s="19">
        <v>48</v>
      </c>
      <c r="P30" s="23">
        <f t="shared" si="1"/>
        <v>40</v>
      </c>
      <c r="Q30" s="19">
        <v>240</v>
      </c>
      <c r="R30" s="20">
        <v>0.1724</v>
      </c>
      <c r="S30" s="19">
        <v>8.2799999999999994</v>
      </c>
      <c r="T30" s="18">
        <v>0</v>
      </c>
      <c r="U30" s="17" t="s">
        <v>25</v>
      </c>
      <c r="V30" s="17" t="s">
        <v>26</v>
      </c>
    </row>
    <row r="31" spans="1:22" x14ac:dyDescent="0.25">
      <c r="A31" s="17" t="s">
        <v>21</v>
      </c>
      <c r="B31" s="17" t="s">
        <v>22</v>
      </c>
      <c r="C31" s="17" t="s">
        <v>23</v>
      </c>
      <c r="D31" s="18">
        <v>29</v>
      </c>
      <c r="E31" s="18">
        <v>58</v>
      </c>
      <c r="F31" s="17" t="s">
        <v>162</v>
      </c>
      <c r="G31" s="18">
        <v>9</v>
      </c>
      <c r="H31" s="18">
        <v>0</v>
      </c>
      <c r="I31" s="18">
        <v>9</v>
      </c>
      <c r="J31" s="18">
        <v>9</v>
      </c>
      <c r="K31" s="18">
        <v>0</v>
      </c>
      <c r="L31" s="18">
        <v>9</v>
      </c>
      <c r="M31" s="18">
        <v>29</v>
      </c>
      <c r="N31" s="17" t="s">
        <v>24</v>
      </c>
      <c r="O31" s="19">
        <v>37.78</v>
      </c>
      <c r="P31" s="23">
        <f t="shared" si="1"/>
        <v>37.78</v>
      </c>
      <c r="Q31" s="19">
        <v>340.02</v>
      </c>
      <c r="R31" s="20">
        <v>0.31030000000000002</v>
      </c>
      <c r="S31" s="19">
        <v>11.72</v>
      </c>
      <c r="T31" s="18">
        <v>0</v>
      </c>
      <c r="U31" s="17" t="s">
        <v>25</v>
      </c>
      <c r="V31" s="17" t="s">
        <v>26</v>
      </c>
    </row>
    <row r="32" spans="1:22" x14ac:dyDescent="0.25">
      <c r="A32" s="2" t="s">
        <v>69</v>
      </c>
      <c r="B32" s="3"/>
      <c r="C32" s="3"/>
      <c r="D32" s="4">
        <f>SUM(D2:D31)</f>
        <v>870</v>
      </c>
      <c r="E32" s="3"/>
      <c r="F32" s="3"/>
      <c r="G32" s="4">
        <f>SUM(G2:G31)</f>
        <v>425</v>
      </c>
      <c r="H32" s="3"/>
      <c r="I32" s="4">
        <f>SUM(I2:I31)</f>
        <v>446</v>
      </c>
      <c r="J32" s="4">
        <f>SUM(J2:J31)</f>
        <v>421</v>
      </c>
      <c r="K32" s="4">
        <f>SUM(K2:K31)</f>
        <v>4</v>
      </c>
      <c r="L32" s="4">
        <f>SUM(L2:L31)</f>
        <v>365</v>
      </c>
      <c r="M32" s="4">
        <f>SUM(M2:M31)</f>
        <v>870</v>
      </c>
      <c r="N32" s="3" t="str">
        <f>N31</f>
        <v>Por habitación</v>
      </c>
      <c r="O32" s="5">
        <f>Q32/L32</f>
        <v>43.958630136986308</v>
      </c>
      <c r="P32" s="15">
        <f t="shared" si="1"/>
        <v>35.975112107623325</v>
      </c>
      <c r="Q32" s="5">
        <f>SUM(Q2:Q31)</f>
        <v>16044.900000000003</v>
      </c>
      <c r="R32" s="6">
        <f>L32/M32</f>
        <v>0.41954022988505746</v>
      </c>
      <c r="S32" s="5">
        <f>Q32/M32</f>
        <v>18.442413793103452</v>
      </c>
      <c r="T32" s="3"/>
      <c r="U32" s="3"/>
      <c r="V32" s="3"/>
    </row>
    <row r="34" spans="6:7" x14ac:dyDescent="0.25">
      <c r="F34" t="s">
        <v>163</v>
      </c>
      <c r="G34">
        <f>I32/G32</f>
        <v>1.0494117647058823</v>
      </c>
    </row>
  </sheetData>
  <autoFilter ref="A1:V31">
    <sortState ref="A2:V31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N29" sqref="N29"/>
    </sheetView>
  </sheetViews>
  <sheetFormatPr baseColWidth="10" defaultRowHeight="15" x14ac:dyDescent="0.25"/>
  <sheetData>
    <row r="1" spans="1:22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164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181</v>
      </c>
      <c r="G2" s="18">
        <v>5</v>
      </c>
      <c r="H2" s="18">
        <v>4</v>
      </c>
      <c r="I2" s="18">
        <v>5</v>
      </c>
      <c r="J2" s="18">
        <v>5</v>
      </c>
      <c r="K2" s="18">
        <v>0</v>
      </c>
      <c r="L2" s="18">
        <v>5</v>
      </c>
      <c r="M2" s="18">
        <v>29</v>
      </c>
      <c r="N2" s="17" t="s">
        <v>24</v>
      </c>
      <c r="O2" s="19">
        <v>42.2</v>
      </c>
      <c r="P2" s="23">
        <f>Q2/I2</f>
        <v>42.2</v>
      </c>
      <c r="Q2" s="17">
        <v>211</v>
      </c>
      <c r="R2" s="20">
        <v>0.1724</v>
      </c>
      <c r="S2" s="19">
        <v>7.28</v>
      </c>
      <c r="T2" s="18">
        <v>0</v>
      </c>
      <c r="U2" s="17" t="s">
        <v>166</v>
      </c>
      <c r="V2" s="17" t="s">
        <v>167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182</v>
      </c>
      <c r="G3" s="18">
        <v>9</v>
      </c>
      <c r="H3" s="18">
        <v>2</v>
      </c>
      <c r="I3" s="18">
        <v>9</v>
      </c>
      <c r="J3" s="18">
        <v>8</v>
      </c>
      <c r="K3" s="18">
        <v>1</v>
      </c>
      <c r="L3" s="18">
        <v>9</v>
      </c>
      <c r="M3" s="18">
        <v>29</v>
      </c>
      <c r="N3" s="17" t="s">
        <v>24</v>
      </c>
      <c r="O3" s="19">
        <v>43.67</v>
      </c>
      <c r="P3" s="23">
        <f>Q3/I3</f>
        <v>43.67</v>
      </c>
      <c r="Q3" s="17">
        <v>393.03000000000003</v>
      </c>
      <c r="R3" s="20">
        <v>0.31030000000000002</v>
      </c>
      <c r="S3" s="19">
        <v>13.55</v>
      </c>
      <c r="T3" s="18">
        <v>0</v>
      </c>
      <c r="U3" s="17" t="s">
        <v>166</v>
      </c>
      <c r="V3" s="17" t="s">
        <v>167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183</v>
      </c>
      <c r="G4" s="18">
        <v>8</v>
      </c>
      <c r="H4" s="18">
        <v>3</v>
      </c>
      <c r="I4" s="18">
        <v>8</v>
      </c>
      <c r="J4" s="18">
        <v>8</v>
      </c>
      <c r="K4" s="18">
        <v>0</v>
      </c>
      <c r="L4" s="18">
        <v>8</v>
      </c>
      <c r="M4" s="18">
        <v>29</v>
      </c>
      <c r="N4" s="17" t="s">
        <v>24</v>
      </c>
      <c r="O4" s="19">
        <v>40.25</v>
      </c>
      <c r="P4" s="23">
        <f t="shared" ref="P4:P33" si="0">Q4/I4</f>
        <v>40.25</v>
      </c>
      <c r="Q4" s="17">
        <v>322</v>
      </c>
      <c r="R4" s="20">
        <v>0.27589999999999998</v>
      </c>
      <c r="S4" s="19">
        <v>11.1</v>
      </c>
      <c r="T4" s="18">
        <v>0</v>
      </c>
      <c r="U4" s="17" t="s">
        <v>166</v>
      </c>
      <c r="V4" s="17" t="s">
        <v>167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184</v>
      </c>
      <c r="G5" s="18">
        <v>13</v>
      </c>
      <c r="H5" s="18">
        <v>0</v>
      </c>
      <c r="I5" s="18">
        <v>13</v>
      </c>
      <c r="J5" s="18">
        <v>13</v>
      </c>
      <c r="K5" s="18">
        <v>0</v>
      </c>
      <c r="L5" s="18">
        <v>11</v>
      </c>
      <c r="M5" s="18">
        <v>29</v>
      </c>
      <c r="N5" s="17" t="s">
        <v>24</v>
      </c>
      <c r="O5" s="19">
        <v>42.45</v>
      </c>
      <c r="P5" s="23">
        <f t="shared" si="0"/>
        <v>35.919230769230772</v>
      </c>
      <c r="Q5" s="17">
        <v>466.95000000000005</v>
      </c>
      <c r="R5" s="20">
        <v>0.37930000000000003</v>
      </c>
      <c r="S5" s="19">
        <v>16.100000000000001</v>
      </c>
      <c r="T5" s="18">
        <v>0</v>
      </c>
      <c r="U5" s="17" t="s">
        <v>166</v>
      </c>
      <c r="V5" s="17" t="s">
        <v>167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185</v>
      </c>
      <c r="G6" s="18">
        <v>4</v>
      </c>
      <c r="H6" s="18">
        <v>1</v>
      </c>
      <c r="I6" s="18">
        <v>4</v>
      </c>
      <c r="J6" s="18">
        <v>4</v>
      </c>
      <c r="K6" s="18">
        <v>0</v>
      </c>
      <c r="L6" s="18">
        <v>4</v>
      </c>
      <c r="M6" s="18">
        <v>29</v>
      </c>
      <c r="N6" s="17" t="s">
        <v>24</v>
      </c>
      <c r="O6" s="19">
        <v>40.950000000000003</v>
      </c>
      <c r="P6" s="23">
        <f t="shared" si="0"/>
        <v>40.950000000000003</v>
      </c>
      <c r="Q6" s="17">
        <v>163.80000000000001</v>
      </c>
      <c r="R6" s="20">
        <v>0.13789999999999999</v>
      </c>
      <c r="S6" s="19">
        <v>5.65</v>
      </c>
      <c r="T6" s="18">
        <v>0</v>
      </c>
      <c r="U6" s="17" t="s">
        <v>166</v>
      </c>
      <c r="V6" s="17" t="s">
        <v>167</v>
      </c>
    </row>
    <row r="7" spans="1:22" x14ac:dyDescent="0.25">
      <c r="A7" s="17" t="s">
        <v>21</v>
      </c>
      <c r="B7" s="17" t="s">
        <v>22</v>
      </c>
      <c r="C7" s="17" t="s">
        <v>23</v>
      </c>
      <c r="D7" s="18">
        <v>29</v>
      </c>
      <c r="E7" s="18">
        <v>58</v>
      </c>
      <c r="F7" s="17" t="s">
        <v>186</v>
      </c>
      <c r="G7" s="18">
        <v>4</v>
      </c>
      <c r="H7" s="18">
        <v>5</v>
      </c>
      <c r="I7" s="18">
        <v>4</v>
      </c>
      <c r="J7" s="18">
        <v>1</v>
      </c>
      <c r="K7" s="18">
        <v>3</v>
      </c>
      <c r="L7" s="18">
        <v>3</v>
      </c>
      <c r="M7" s="18">
        <v>29</v>
      </c>
      <c r="N7" s="17" t="s">
        <v>24</v>
      </c>
      <c r="O7" s="19">
        <v>36.89</v>
      </c>
      <c r="P7" s="23">
        <f t="shared" si="0"/>
        <v>27.6675</v>
      </c>
      <c r="Q7" s="17">
        <v>110.67</v>
      </c>
      <c r="R7" s="20">
        <v>0.10340000000000001</v>
      </c>
      <c r="S7" s="19">
        <v>3.82</v>
      </c>
      <c r="T7" s="18">
        <v>0</v>
      </c>
      <c r="U7" s="17" t="s">
        <v>166</v>
      </c>
      <c r="V7" s="17" t="s">
        <v>167</v>
      </c>
    </row>
    <row r="8" spans="1:22" x14ac:dyDescent="0.25">
      <c r="A8" s="17" t="s">
        <v>21</v>
      </c>
      <c r="B8" s="17" t="s">
        <v>22</v>
      </c>
      <c r="C8" s="17" t="s">
        <v>23</v>
      </c>
      <c r="D8" s="18">
        <v>29</v>
      </c>
      <c r="E8" s="18">
        <v>58</v>
      </c>
      <c r="F8" s="17" t="s">
        <v>187</v>
      </c>
      <c r="G8" s="18">
        <v>13</v>
      </c>
      <c r="H8" s="18">
        <v>11</v>
      </c>
      <c r="I8" s="18">
        <v>13</v>
      </c>
      <c r="J8" s="18">
        <v>10</v>
      </c>
      <c r="K8" s="18">
        <v>3</v>
      </c>
      <c r="L8" s="18">
        <v>11</v>
      </c>
      <c r="M8" s="18">
        <v>29</v>
      </c>
      <c r="N8" s="17" t="s">
        <v>24</v>
      </c>
      <c r="O8" s="19">
        <v>40.61</v>
      </c>
      <c r="P8" s="23">
        <f t="shared" si="0"/>
        <v>34.362307692307688</v>
      </c>
      <c r="Q8" s="17">
        <v>446.71</v>
      </c>
      <c r="R8" s="20">
        <v>0.37930000000000003</v>
      </c>
      <c r="S8" s="19">
        <v>15.4</v>
      </c>
      <c r="T8" s="18">
        <v>0</v>
      </c>
      <c r="U8" s="17" t="s">
        <v>166</v>
      </c>
      <c r="V8" s="17" t="s">
        <v>167</v>
      </c>
    </row>
    <row r="9" spans="1:22" x14ac:dyDescent="0.25">
      <c r="A9" s="17" t="s">
        <v>21</v>
      </c>
      <c r="B9" s="17" t="s">
        <v>22</v>
      </c>
      <c r="C9" s="17" t="s">
        <v>23</v>
      </c>
      <c r="D9" s="18">
        <v>29</v>
      </c>
      <c r="E9" s="18">
        <v>58</v>
      </c>
      <c r="F9" s="17" t="s">
        <v>188</v>
      </c>
      <c r="G9" s="18">
        <v>30</v>
      </c>
      <c r="H9" s="18">
        <v>5</v>
      </c>
      <c r="I9" s="18">
        <v>30</v>
      </c>
      <c r="J9" s="18">
        <v>25</v>
      </c>
      <c r="K9" s="18">
        <v>5</v>
      </c>
      <c r="L9" s="18">
        <v>25</v>
      </c>
      <c r="M9" s="18">
        <v>29</v>
      </c>
      <c r="N9" s="17" t="s">
        <v>24</v>
      </c>
      <c r="O9" s="19">
        <v>39.94</v>
      </c>
      <c r="P9" s="23">
        <f t="shared" si="0"/>
        <v>33.283333333333331</v>
      </c>
      <c r="Q9" s="17">
        <v>998.5</v>
      </c>
      <c r="R9" s="20">
        <v>0.86209999999999998</v>
      </c>
      <c r="S9" s="19">
        <v>34.43</v>
      </c>
      <c r="T9" s="18">
        <v>0</v>
      </c>
      <c r="U9" s="17" t="s">
        <v>166</v>
      </c>
      <c r="V9" s="17" t="s">
        <v>167</v>
      </c>
    </row>
    <row r="10" spans="1:22" x14ac:dyDescent="0.25">
      <c r="A10" s="17" t="s">
        <v>21</v>
      </c>
      <c r="B10" s="17" t="s">
        <v>22</v>
      </c>
      <c r="C10" s="17" t="s">
        <v>23</v>
      </c>
      <c r="D10" s="18">
        <v>29</v>
      </c>
      <c r="E10" s="18">
        <v>58</v>
      </c>
      <c r="F10" s="17" t="s">
        <v>189</v>
      </c>
      <c r="G10" s="18">
        <v>31</v>
      </c>
      <c r="H10" s="18">
        <v>3</v>
      </c>
      <c r="I10" s="18">
        <v>31</v>
      </c>
      <c r="J10" s="18">
        <v>24</v>
      </c>
      <c r="K10" s="18">
        <v>7</v>
      </c>
      <c r="L10" s="18">
        <v>25</v>
      </c>
      <c r="M10" s="18">
        <v>29</v>
      </c>
      <c r="N10" s="17" t="s">
        <v>24</v>
      </c>
      <c r="O10" s="19">
        <v>39.96</v>
      </c>
      <c r="P10" s="23">
        <f t="shared" si="0"/>
        <v>32.225806451612904</v>
      </c>
      <c r="Q10" s="17">
        <v>999</v>
      </c>
      <c r="R10" s="20">
        <v>0.86209999999999998</v>
      </c>
      <c r="S10" s="19">
        <v>34.450000000000003</v>
      </c>
      <c r="T10" s="18">
        <v>0</v>
      </c>
      <c r="U10" s="17" t="s">
        <v>166</v>
      </c>
      <c r="V10" s="17" t="s">
        <v>167</v>
      </c>
    </row>
    <row r="11" spans="1:22" x14ac:dyDescent="0.25">
      <c r="A11" s="17" t="s">
        <v>21</v>
      </c>
      <c r="B11" s="17" t="s">
        <v>22</v>
      </c>
      <c r="C11" s="17" t="s">
        <v>23</v>
      </c>
      <c r="D11" s="18">
        <v>29</v>
      </c>
      <c r="E11" s="18">
        <v>58</v>
      </c>
      <c r="F11" s="17" t="s">
        <v>190</v>
      </c>
      <c r="G11" s="18">
        <v>27</v>
      </c>
      <c r="H11" s="18">
        <v>0</v>
      </c>
      <c r="I11" s="18">
        <v>27</v>
      </c>
      <c r="J11" s="18">
        <v>18</v>
      </c>
      <c r="K11" s="18">
        <v>9</v>
      </c>
      <c r="L11" s="18">
        <v>23</v>
      </c>
      <c r="M11" s="18">
        <v>29</v>
      </c>
      <c r="N11" s="17" t="s">
        <v>24</v>
      </c>
      <c r="O11" s="19">
        <v>37.520000000000003</v>
      </c>
      <c r="P11" s="23">
        <f t="shared" si="0"/>
        <v>31.961481481481481</v>
      </c>
      <c r="Q11" s="17">
        <v>862.96</v>
      </c>
      <c r="R11" s="20">
        <v>0.79310000000000003</v>
      </c>
      <c r="S11" s="19">
        <v>29.76</v>
      </c>
      <c r="T11" s="18">
        <v>0</v>
      </c>
      <c r="U11" s="17" t="s">
        <v>166</v>
      </c>
      <c r="V11" s="17" t="s">
        <v>167</v>
      </c>
    </row>
    <row r="12" spans="1:22" x14ac:dyDescent="0.25">
      <c r="A12" s="17" t="s">
        <v>21</v>
      </c>
      <c r="B12" s="17" t="s">
        <v>22</v>
      </c>
      <c r="C12" s="17" t="s">
        <v>23</v>
      </c>
      <c r="D12" s="18">
        <v>29</v>
      </c>
      <c r="E12" s="18">
        <v>58</v>
      </c>
      <c r="F12" s="17" t="s">
        <v>191</v>
      </c>
      <c r="G12" s="18">
        <v>22</v>
      </c>
      <c r="H12" s="18">
        <v>4</v>
      </c>
      <c r="I12" s="18">
        <v>22</v>
      </c>
      <c r="J12" s="18">
        <v>13</v>
      </c>
      <c r="K12" s="18">
        <v>9</v>
      </c>
      <c r="L12" s="18">
        <v>20</v>
      </c>
      <c r="M12" s="18">
        <v>29</v>
      </c>
      <c r="N12" s="17" t="s">
        <v>24</v>
      </c>
      <c r="O12" s="19">
        <v>37.5</v>
      </c>
      <c r="P12" s="23">
        <f t="shared" si="0"/>
        <v>34.090909090909093</v>
      </c>
      <c r="Q12" s="17">
        <v>750</v>
      </c>
      <c r="R12" s="20">
        <v>0.68969999999999998</v>
      </c>
      <c r="S12" s="19">
        <v>25.86</v>
      </c>
      <c r="T12" s="18">
        <v>0</v>
      </c>
      <c r="U12" s="17" t="s">
        <v>166</v>
      </c>
      <c r="V12" s="17" t="s">
        <v>167</v>
      </c>
    </row>
    <row r="13" spans="1:22" x14ac:dyDescent="0.25">
      <c r="A13" s="17" t="s">
        <v>21</v>
      </c>
      <c r="B13" s="17" t="s">
        <v>22</v>
      </c>
      <c r="C13" s="17" t="s">
        <v>23</v>
      </c>
      <c r="D13" s="18">
        <v>29</v>
      </c>
      <c r="E13" s="18">
        <v>58</v>
      </c>
      <c r="F13" s="17" t="s">
        <v>192</v>
      </c>
      <c r="G13" s="18">
        <v>7</v>
      </c>
      <c r="H13" s="18">
        <v>0</v>
      </c>
      <c r="I13" s="18">
        <v>7</v>
      </c>
      <c r="J13" s="18">
        <v>1</v>
      </c>
      <c r="K13" s="18">
        <v>6</v>
      </c>
      <c r="L13" s="18">
        <v>6</v>
      </c>
      <c r="M13" s="18">
        <v>29</v>
      </c>
      <c r="N13" s="17" t="s">
        <v>24</v>
      </c>
      <c r="O13" s="19">
        <v>31.15</v>
      </c>
      <c r="P13" s="23">
        <f t="shared" si="0"/>
        <v>26.699999999999996</v>
      </c>
      <c r="Q13" s="17">
        <v>186.89999999999998</v>
      </c>
      <c r="R13" s="20">
        <v>0.2069</v>
      </c>
      <c r="S13" s="19">
        <v>6.44</v>
      </c>
      <c r="T13" s="18">
        <v>0</v>
      </c>
      <c r="U13" s="17" t="s">
        <v>166</v>
      </c>
      <c r="V13" s="17" t="s">
        <v>167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193</v>
      </c>
      <c r="G14" s="18">
        <v>32</v>
      </c>
      <c r="H14" s="18">
        <v>5</v>
      </c>
      <c r="I14" s="18">
        <v>32</v>
      </c>
      <c r="J14" s="18">
        <v>32</v>
      </c>
      <c r="K14" s="18">
        <v>0</v>
      </c>
      <c r="L14" s="18">
        <v>20</v>
      </c>
      <c r="M14" s="18">
        <v>29</v>
      </c>
      <c r="N14" s="17" t="s">
        <v>24</v>
      </c>
      <c r="O14" s="19">
        <v>47.22</v>
      </c>
      <c r="P14" s="23">
        <f t="shared" si="0"/>
        <v>29.512499999999999</v>
      </c>
      <c r="Q14" s="17">
        <v>944.4</v>
      </c>
      <c r="R14" s="20">
        <v>0.68969999999999998</v>
      </c>
      <c r="S14" s="19">
        <v>32.57</v>
      </c>
      <c r="T14" s="18">
        <v>0</v>
      </c>
      <c r="U14" s="17" t="s">
        <v>166</v>
      </c>
      <c r="V14" s="17" t="s">
        <v>167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194</v>
      </c>
      <c r="G15" s="18">
        <v>13</v>
      </c>
      <c r="H15" s="18">
        <v>1</v>
      </c>
      <c r="I15" s="18">
        <v>12</v>
      </c>
      <c r="J15" s="18">
        <v>11</v>
      </c>
      <c r="K15" s="18">
        <v>2</v>
      </c>
      <c r="L15" s="18">
        <v>8</v>
      </c>
      <c r="M15" s="18">
        <v>29</v>
      </c>
      <c r="N15" s="17" t="s">
        <v>24</v>
      </c>
      <c r="O15" s="19">
        <v>41.14</v>
      </c>
      <c r="P15" s="23">
        <f t="shared" si="0"/>
        <v>27.426666666666666</v>
      </c>
      <c r="Q15" s="17">
        <v>329.12</v>
      </c>
      <c r="R15" s="20">
        <v>0.27589999999999998</v>
      </c>
      <c r="S15" s="19">
        <v>11.35</v>
      </c>
      <c r="T15" s="18">
        <v>0</v>
      </c>
      <c r="U15" s="17" t="s">
        <v>166</v>
      </c>
      <c r="V15" s="17" t="s">
        <v>167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195</v>
      </c>
      <c r="G16" s="18">
        <v>16</v>
      </c>
      <c r="H16" s="18">
        <v>1</v>
      </c>
      <c r="I16" s="18">
        <v>16</v>
      </c>
      <c r="J16" s="18">
        <v>14</v>
      </c>
      <c r="K16" s="18">
        <v>2</v>
      </c>
      <c r="L16" s="18">
        <v>14</v>
      </c>
      <c r="M16" s="18">
        <v>29</v>
      </c>
      <c r="N16" s="17" t="s">
        <v>24</v>
      </c>
      <c r="O16" s="19">
        <v>40.32</v>
      </c>
      <c r="P16" s="23">
        <f t="shared" si="0"/>
        <v>35.28</v>
      </c>
      <c r="Q16" s="17">
        <v>564.48</v>
      </c>
      <c r="R16" s="20">
        <v>0.48280000000000001</v>
      </c>
      <c r="S16" s="19">
        <v>19.47</v>
      </c>
      <c r="T16" s="18">
        <v>0</v>
      </c>
      <c r="U16" s="17" t="s">
        <v>166</v>
      </c>
      <c r="V16" s="17" t="s">
        <v>167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196</v>
      </c>
      <c r="G17" s="18">
        <v>17</v>
      </c>
      <c r="H17" s="18">
        <v>0</v>
      </c>
      <c r="I17" s="18">
        <v>17</v>
      </c>
      <c r="J17" s="18">
        <v>15</v>
      </c>
      <c r="K17" s="18">
        <v>2</v>
      </c>
      <c r="L17" s="18">
        <v>15</v>
      </c>
      <c r="M17" s="18">
        <v>29</v>
      </c>
      <c r="N17" s="17" t="s">
        <v>24</v>
      </c>
      <c r="O17" s="19">
        <v>40.33</v>
      </c>
      <c r="P17" s="23">
        <f t="shared" si="0"/>
        <v>35.585294117647052</v>
      </c>
      <c r="Q17" s="17">
        <v>604.94999999999993</v>
      </c>
      <c r="R17" s="20">
        <v>0.51719999999999999</v>
      </c>
      <c r="S17" s="19">
        <v>20.86</v>
      </c>
      <c r="T17" s="18">
        <v>0</v>
      </c>
      <c r="U17" s="17" t="s">
        <v>166</v>
      </c>
      <c r="V17" s="17" t="s">
        <v>167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197</v>
      </c>
      <c r="G18" s="18">
        <v>10</v>
      </c>
      <c r="H18" s="18">
        <v>4</v>
      </c>
      <c r="I18" s="18">
        <v>10</v>
      </c>
      <c r="J18" s="18">
        <v>8</v>
      </c>
      <c r="K18" s="18">
        <v>2</v>
      </c>
      <c r="L18" s="18">
        <v>8</v>
      </c>
      <c r="M18" s="18">
        <v>29</v>
      </c>
      <c r="N18" s="17" t="s">
        <v>24</v>
      </c>
      <c r="O18" s="19">
        <v>44.25</v>
      </c>
      <c r="P18" s="23">
        <f t="shared" si="0"/>
        <v>35.4</v>
      </c>
      <c r="Q18" s="17">
        <v>354</v>
      </c>
      <c r="R18" s="20">
        <v>0.27589999999999998</v>
      </c>
      <c r="S18" s="19">
        <v>12.21</v>
      </c>
      <c r="T18" s="18">
        <v>0</v>
      </c>
      <c r="U18" s="17" t="s">
        <v>166</v>
      </c>
      <c r="V18" s="17" t="s">
        <v>167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198</v>
      </c>
      <c r="G19" s="18">
        <v>3</v>
      </c>
      <c r="H19" s="18">
        <v>0</v>
      </c>
      <c r="I19" s="18">
        <v>3</v>
      </c>
      <c r="J19" s="18">
        <v>2</v>
      </c>
      <c r="K19" s="18">
        <v>1</v>
      </c>
      <c r="L19" s="18">
        <v>2</v>
      </c>
      <c r="M19" s="18">
        <v>29</v>
      </c>
      <c r="N19" s="17" t="s">
        <v>24</v>
      </c>
      <c r="O19" s="19">
        <v>49.7</v>
      </c>
      <c r="P19" s="23">
        <f t="shared" si="0"/>
        <v>33.133333333333333</v>
      </c>
      <c r="Q19" s="17">
        <v>99.4</v>
      </c>
      <c r="R19" s="20">
        <v>6.9000000000000006E-2</v>
      </c>
      <c r="S19" s="19">
        <v>3.43</v>
      </c>
      <c r="T19" s="18">
        <v>0</v>
      </c>
      <c r="U19" s="17" t="s">
        <v>166</v>
      </c>
      <c r="V19" s="17" t="s">
        <v>167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199</v>
      </c>
      <c r="G20" s="18">
        <v>3</v>
      </c>
      <c r="H20" s="18">
        <v>0</v>
      </c>
      <c r="I20" s="18">
        <v>3</v>
      </c>
      <c r="J20" s="18">
        <v>2</v>
      </c>
      <c r="K20" s="18">
        <v>1</v>
      </c>
      <c r="L20" s="18">
        <v>2</v>
      </c>
      <c r="M20" s="18">
        <v>29</v>
      </c>
      <c r="N20" s="17" t="s">
        <v>24</v>
      </c>
      <c r="O20" s="19">
        <v>49.7</v>
      </c>
      <c r="P20" s="23">
        <f t="shared" si="0"/>
        <v>33.133333333333333</v>
      </c>
      <c r="Q20" s="17">
        <v>99.4</v>
      </c>
      <c r="R20" s="20">
        <v>6.9000000000000006E-2</v>
      </c>
      <c r="S20" s="19">
        <v>3.43</v>
      </c>
      <c r="T20" s="18">
        <v>0</v>
      </c>
      <c r="U20" s="17" t="s">
        <v>166</v>
      </c>
      <c r="V20" s="17" t="s">
        <v>167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200</v>
      </c>
      <c r="G21" s="18">
        <v>1</v>
      </c>
      <c r="H21" s="18">
        <v>0</v>
      </c>
      <c r="I21" s="18">
        <v>1</v>
      </c>
      <c r="J21" s="18">
        <v>0</v>
      </c>
      <c r="K21" s="18">
        <v>1</v>
      </c>
      <c r="L21" s="18">
        <v>1</v>
      </c>
      <c r="M21" s="18">
        <v>29</v>
      </c>
      <c r="N21" s="17" t="s">
        <v>24</v>
      </c>
      <c r="O21" s="19">
        <v>24.59</v>
      </c>
      <c r="P21" s="23">
        <f t="shared" si="0"/>
        <v>24.59</v>
      </c>
      <c r="Q21" s="17">
        <v>24.59</v>
      </c>
      <c r="R21" s="20">
        <v>3.4500000000000003E-2</v>
      </c>
      <c r="S21" s="19">
        <v>0.85</v>
      </c>
      <c r="T21" s="18">
        <v>0</v>
      </c>
      <c r="U21" s="17" t="s">
        <v>166</v>
      </c>
      <c r="V21" s="17" t="s">
        <v>167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201</v>
      </c>
      <c r="G22" s="18">
        <v>2</v>
      </c>
      <c r="H22" s="18">
        <v>0</v>
      </c>
      <c r="I22" s="18">
        <v>2</v>
      </c>
      <c r="J22" s="18">
        <v>2</v>
      </c>
      <c r="K22" s="18">
        <v>0</v>
      </c>
      <c r="L22" s="18">
        <v>1</v>
      </c>
      <c r="M22" s="18">
        <v>29</v>
      </c>
      <c r="N22" s="17" t="s">
        <v>24</v>
      </c>
      <c r="O22" s="19">
        <v>78.69</v>
      </c>
      <c r="P22" s="23">
        <f t="shared" si="0"/>
        <v>39.344999999999999</v>
      </c>
      <c r="Q22" s="17">
        <v>78.69</v>
      </c>
      <c r="R22" s="20">
        <v>3.4500000000000003E-2</v>
      </c>
      <c r="S22" s="19">
        <v>2.71</v>
      </c>
      <c r="T22" s="18">
        <v>0</v>
      </c>
      <c r="U22" s="17" t="s">
        <v>166</v>
      </c>
      <c r="V22" s="17" t="s">
        <v>167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202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29</v>
      </c>
      <c r="N23" s="17" t="s">
        <v>24</v>
      </c>
      <c r="O23" s="19">
        <v>0.01</v>
      </c>
      <c r="P23" s="23">
        <v>0</v>
      </c>
      <c r="Q23" s="17">
        <v>0</v>
      </c>
      <c r="R23" s="20">
        <v>0</v>
      </c>
      <c r="S23" s="19">
        <v>0</v>
      </c>
      <c r="T23" s="18">
        <v>0</v>
      </c>
      <c r="U23" s="17" t="s">
        <v>166</v>
      </c>
      <c r="V23" s="17" t="s">
        <v>167</v>
      </c>
    </row>
    <row r="24" spans="1:22" x14ac:dyDescent="0.25">
      <c r="A24" s="17" t="s">
        <v>21</v>
      </c>
      <c r="B24" s="17" t="s">
        <v>22</v>
      </c>
      <c r="C24" s="17" t="s">
        <v>23</v>
      </c>
      <c r="D24" s="18">
        <v>29</v>
      </c>
      <c r="E24" s="18">
        <v>58</v>
      </c>
      <c r="F24" s="17" t="s">
        <v>203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29</v>
      </c>
      <c r="N24" s="17" t="s">
        <v>24</v>
      </c>
      <c r="O24" s="19">
        <v>0.01</v>
      </c>
      <c r="P24" s="23">
        <v>0</v>
      </c>
      <c r="Q24" s="17">
        <v>0</v>
      </c>
      <c r="R24" s="20">
        <v>0</v>
      </c>
      <c r="S24" s="19">
        <v>0</v>
      </c>
      <c r="T24" s="18">
        <v>0</v>
      </c>
      <c r="U24" s="17" t="s">
        <v>166</v>
      </c>
      <c r="V24" s="17" t="s">
        <v>167</v>
      </c>
    </row>
    <row r="25" spans="1:22" x14ac:dyDescent="0.25">
      <c r="A25" s="17" t="s">
        <v>21</v>
      </c>
      <c r="B25" s="17" t="s">
        <v>22</v>
      </c>
      <c r="C25" s="17" t="s">
        <v>23</v>
      </c>
      <c r="D25" s="18">
        <v>29</v>
      </c>
      <c r="E25" s="18">
        <v>58</v>
      </c>
      <c r="F25" s="17" t="s">
        <v>204</v>
      </c>
      <c r="G25" s="18">
        <v>0</v>
      </c>
      <c r="H25" s="18">
        <v>2</v>
      </c>
      <c r="I25" s="18">
        <v>0</v>
      </c>
      <c r="J25" s="18">
        <v>0</v>
      </c>
      <c r="K25" s="18">
        <v>0</v>
      </c>
      <c r="L25" s="18">
        <v>0</v>
      </c>
      <c r="M25" s="18">
        <v>29</v>
      </c>
      <c r="N25" s="17" t="s">
        <v>24</v>
      </c>
      <c r="O25" s="19">
        <v>0.01</v>
      </c>
      <c r="P25" s="23">
        <v>0</v>
      </c>
      <c r="Q25" s="17">
        <v>0</v>
      </c>
      <c r="R25" s="20">
        <v>0</v>
      </c>
      <c r="S25" s="19">
        <v>0</v>
      </c>
      <c r="T25" s="18">
        <v>0</v>
      </c>
      <c r="U25" s="17" t="s">
        <v>166</v>
      </c>
      <c r="V25" s="17" t="s">
        <v>167</v>
      </c>
    </row>
    <row r="26" spans="1:22" x14ac:dyDescent="0.25">
      <c r="A26" s="17" t="s">
        <v>21</v>
      </c>
      <c r="B26" s="17" t="s">
        <v>22</v>
      </c>
      <c r="C26" s="17" t="s">
        <v>23</v>
      </c>
      <c r="D26" s="18">
        <v>29</v>
      </c>
      <c r="E26" s="18">
        <v>58</v>
      </c>
      <c r="F26" s="17" t="s">
        <v>205</v>
      </c>
      <c r="G26" s="18">
        <v>3</v>
      </c>
      <c r="H26" s="18">
        <v>2</v>
      </c>
      <c r="I26" s="18">
        <v>3</v>
      </c>
      <c r="J26" s="18">
        <v>2</v>
      </c>
      <c r="K26" s="18">
        <v>1</v>
      </c>
      <c r="L26" s="18">
        <v>2</v>
      </c>
      <c r="M26" s="18">
        <v>29</v>
      </c>
      <c r="N26" s="17" t="s">
        <v>24</v>
      </c>
      <c r="O26" s="19">
        <v>40.5</v>
      </c>
      <c r="P26" s="23">
        <f t="shared" si="0"/>
        <v>27</v>
      </c>
      <c r="Q26" s="17">
        <v>81</v>
      </c>
      <c r="R26" s="20">
        <v>6.9000000000000006E-2</v>
      </c>
      <c r="S26" s="19">
        <v>2.79</v>
      </c>
      <c r="T26" s="18">
        <v>0</v>
      </c>
      <c r="U26" s="17" t="s">
        <v>166</v>
      </c>
      <c r="V26" s="17" t="s">
        <v>167</v>
      </c>
    </row>
    <row r="27" spans="1:22" x14ac:dyDescent="0.25">
      <c r="A27" s="17" t="s">
        <v>21</v>
      </c>
      <c r="B27" s="17" t="s">
        <v>22</v>
      </c>
      <c r="C27" s="17" t="s">
        <v>23</v>
      </c>
      <c r="D27" s="18">
        <v>29</v>
      </c>
      <c r="E27" s="18">
        <v>58</v>
      </c>
      <c r="F27" s="17" t="s">
        <v>206</v>
      </c>
      <c r="G27" s="18">
        <v>5</v>
      </c>
      <c r="H27" s="18">
        <v>0</v>
      </c>
      <c r="I27" s="18">
        <v>5</v>
      </c>
      <c r="J27" s="18">
        <v>2</v>
      </c>
      <c r="K27" s="18">
        <v>3</v>
      </c>
      <c r="L27" s="18">
        <v>4</v>
      </c>
      <c r="M27" s="18">
        <v>29</v>
      </c>
      <c r="N27" s="17" t="s">
        <v>24</v>
      </c>
      <c r="O27" s="19">
        <v>40.659999999999997</v>
      </c>
      <c r="P27" s="23">
        <f t="shared" si="0"/>
        <v>32.527999999999999</v>
      </c>
      <c r="Q27" s="17">
        <v>162.63999999999999</v>
      </c>
      <c r="R27" s="20">
        <v>0.13789999999999999</v>
      </c>
      <c r="S27" s="19">
        <v>5.61</v>
      </c>
      <c r="T27" s="18">
        <v>0</v>
      </c>
      <c r="U27" s="17" t="s">
        <v>25</v>
      </c>
      <c r="V27" s="17" t="s">
        <v>26</v>
      </c>
    </row>
    <row r="28" spans="1:22" x14ac:dyDescent="0.25">
      <c r="A28" s="17" t="s">
        <v>21</v>
      </c>
      <c r="B28" s="17" t="s">
        <v>22</v>
      </c>
      <c r="C28" s="17" t="s">
        <v>23</v>
      </c>
      <c r="D28" s="18">
        <v>29</v>
      </c>
      <c r="E28" s="18">
        <v>58</v>
      </c>
      <c r="F28" s="17" t="s">
        <v>207</v>
      </c>
      <c r="G28" s="18">
        <v>3</v>
      </c>
      <c r="H28" s="18">
        <v>0</v>
      </c>
      <c r="I28" s="18">
        <v>3</v>
      </c>
      <c r="J28" s="18">
        <v>3</v>
      </c>
      <c r="K28" s="18">
        <v>0</v>
      </c>
      <c r="L28" s="18">
        <v>3</v>
      </c>
      <c r="M28" s="18">
        <v>29</v>
      </c>
      <c r="N28" s="17" t="s">
        <v>24</v>
      </c>
      <c r="O28" s="19">
        <v>26.18</v>
      </c>
      <c r="P28" s="23">
        <f t="shared" si="0"/>
        <v>26.179999999999996</v>
      </c>
      <c r="Q28" s="17">
        <v>78.539999999999992</v>
      </c>
      <c r="R28" s="20">
        <v>0.10340000000000001</v>
      </c>
      <c r="S28" s="19">
        <v>2.71</v>
      </c>
      <c r="T28" s="18">
        <v>0</v>
      </c>
      <c r="U28" s="17" t="s">
        <v>25</v>
      </c>
      <c r="V28" s="17" t="s">
        <v>26</v>
      </c>
    </row>
    <row r="29" spans="1:22" x14ac:dyDescent="0.25">
      <c r="A29" s="17" t="s">
        <v>21</v>
      </c>
      <c r="B29" s="17" t="s">
        <v>22</v>
      </c>
      <c r="C29" s="17" t="s">
        <v>23</v>
      </c>
      <c r="D29" s="18">
        <v>29</v>
      </c>
      <c r="E29" s="18">
        <v>58</v>
      </c>
      <c r="F29" s="17" t="s">
        <v>208</v>
      </c>
      <c r="G29" s="18">
        <v>4</v>
      </c>
      <c r="H29" s="18">
        <v>0</v>
      </c>
      <c r="I29" s="18">
        <v>4</v>
      </c>
      <c r="J29" s="18">
        <v>4</v>
      </c>
      <c r="K29" s="18">
        <v>0</v>
      </c>
      <c r="L29" s="18">
        <v>4</v>
      </c>
      <c r="M29" s="18">
        <v>29</v>
      </c>
      <c r="N29" s="17" t="s">
        <v>24</v>
      </c>
      <c r="O29" s="19">
        <v>33.75</v>
      </c>
      <c r="P29" s="23">
        <f t="shared" si="0"/>
        <v>33.75</v>
      </c>
      <c r="Q29" s="17">
        <v>135</v>
      </c>
      <c r="R29" s="20">
        <v>0.13789999999999999</v>
      </c>
      <c r="S29" s="19">
        <v>4.66</v>
      </c>
      <c r="T29" s="18">
        <v>0</v>
      </c>
      <c r="U29" s="17" t="s">
        <v>25</v>
      </c>
      <c r="V29" s="17" t="s">
        <v>26</v>
      </c>
    </row>
    <row r="30" spans="1:22" x14ac:dyDescent="0.25">
      <c r="A30" s="17" t="s">
        <v>21</v>
      </c>
      <c r="B30" s="17" t="s">
        <v>22</v>
      </c>
      <c r="C30" s="17" t="s">
        <v>23</v>
      </c>
      <c r="D30" s="18">
        <v>29</v>
      </c>
      <c r="E30" s="18">
        <v>58</v>
      </c>
      <c r="F30" s="17" t="s">
        <v>209</v>
      </c>
      <c r="G30" s="18">
        <v>3</v>
      </c>
      <c r="H30" s="18">
        <v>2</v>
      </c>
      <c r="I30" s="18">
        <v>3</v>
      </c>
      <c r="J30" s="18">
        <v>3</v>
      </c>
      <c r="K30" s="18">
        <v>0</v>
      </c>
      <c r="L30" s="18">
        <v>3</v>
      </c>
      <c r="M30" s="18">
        <v>29</v>
      </c>
      <c r="N30" s="17" t="s">
        <v>24</v>
      </c>
      <c r="O30" s="19">
        <v>30</v>
      </c>
      <c r="P30" s="23">
        <f t="shared" si="0"/>
        <v>30</v>
      </c>
      <c r="Q30" s="17">
        <v>90</v>
      </c>
      <c r="R30" s="20">
        <v>0.10340000000000001</v>
      </c>
      <c r="S30" s="19">
        <v>3.1</v>
      </c>
      <c r="T30" s="18">
        <v>0</v>
      </c>
      <c r="U30" s="17" t="s">
        <v>25</v>
      </c>
      <c r="V30" s="17" t="s">
        <v>26</v>
      </c>
    </row>
    <row r="31" spans="1:22" x14ac:dyDescent="0.25">
      <c r="A31" s="17" t="s">
        <v>21</v>
      </c>
      <c r="B31" s="17" t="s">
        <v>22</v>
      </c>
      <c r="C31" s="17" t="s">
        <v>23</v>
      </c>
      <c r="D31" s="18">
        <v>29</v>
      </c>
      <c r="E31" s="18">
        <v>58</v>
      </c>
      <c r="F31" s="17" t="s">
        <v>210</v>
      </c>
      <c r="G31" s="18">
        <v>5</v>
      </c>
      <c r="H31" s="18">
        <v>4</v>
      </c>
      <c r="I31" s="18">
        <v>5</v>
      </c>
      <c r="J31" s="18">
        <v>5</v>
      </c>
      <c r="K31" s="18">
        <v>0</v>
      </c>
      <c r="L31" s="18">
        <v>5</v>
      </c>
      <c r="M31" s="18">
        <v>29</v>
      </c>
      <c r="N31" s="17" t="s">
        <v>24</v>
      </c>
      <c r="O31" s="19">
        <v>34.200000000000003</v>
      </c>
      <c r="P31" s="23">
        <f t="shared" si="0"/>
        <v>34.200000000000003</v>
      </c>
      <c r="Q31" s="17">
        <v>171</v>
      </c>
      <c r="R31" s="20">
        <v>0.1724</v>
      </c>
      <c r="S31" s="19">
        <v>5.9</v>
      </c>
      <c r="T31" s="18">
        <v>0</v>
      </c>
      <c r="U31" s="17" t="s">
        <v>25</v>
      </c>
      <c r="V31" s="17" t="s">
        <v>26</v>
      </c>
    </row>
    <row r="32" spans="1:22" x14ac:dyDescent="0.25">
      <c r="A32" s="17" t="s">
        <v>21</v>
      </c>
      <c r="B32" s="17" t="s">
        <v>22</v>
      </c>
      <c r="C32" s="17" t="s">
        <v>23</v>
      </c>
      <c r="D32" s="18">
        <v>29</v>
      </c>
      <c r="E32" s="18">
        <v>58</v>
      </c>
      <c r="F32" s="17" t="s">
        <v>211</v>
      </c>
      <c r="G32" s="18">
        <v>9</v>
      </c>
      <c r="H32" s="18">
        <v>3</v>
      </c>
      <c r="I32" s="18">
        <v>9</v>
      </c>
      <c r="J32" s="18">
        <v>9</v>
      </c>
      <c r="K32" s="18">
        <v>0</v>
      </c>
      <c r="L32" s="18">
        <v>9</v>
      </c>
      <c r="M32" s="18">
        <v>29</v>
      </c>
      <c r="N32" s="17" t="s">
        <v>24</v>
      </c>
      <c r="O32" s="19">
        <v>36.78</v>
      </c>
      <c r="P32" s="23">
        <f t="shared" si="0"/>
        <v>36.78</v>
      </c>
      <c r="Q32" s="17">
        <v>331.02</v>
      </c>
      <c r="R32" s="20">
        <v>0.31030000000000002</v>
      </c>
      <c r="S32" s="19">
        <v>11.41</v>
      </c>
      <c r="T32" s="18">
        <v>0</v>
      </c>
      <c r="U32" s="17" t="s">
        <v>25</v>
      </c>
      <c r="V32" s="17" t="s">
        <v>26</v>
      </c>
    </row>
    <row r="33" spans="1:22" x14ac:dyDescent="0.25">
      <c r="A33" s="2" t="s">
        <v>69</v>
      </c>
      <c r="B33" s="3"/>
      <c r="C33" s="3"/>
      <c r="D33" s="4">
        <f>SUM(D2:D32)</f>
        <v>899</v>
      </c>
      <c r="E33" s="3"/>
      <c r="F33" s="3"/>
      <c r="G33" s="4">
        <f>SUM(G2:G32)</f>
        <v>302</v>
      </c>
      <c r="H33" s="3"/>
      <c r="I33" s="4">
        <f>SUM(I2:I32)</f>
        <v>301</v>
      </c>
      <c r="J33" s="29">
        <f>SUM(J2:J32)</f>
        <v>244</v>
      </c>
      <c r="K33" s="29">
        <f>SUM(K2:K32)</f>
        <v>58</v>
      </c>
      <c r="L33" s="29">
        <f>SUM(L2:L32)</f>
        <v>251</v>
      </c>
      <c r="M33" s="4">
        <f>SUM(M2:M32)</f>
        <v>899</v>
      </c>
      <c r="N33" s="3" t="str">
        <f>N32</f>
        <v>Por habitación</v>
      </c>
      <c r="O33" s="5">
        <f>Q33/L33</f>
        <v>40.078685258964143</v>
      </c>
      <c r="P33" s="15">
        <f t="shared" si="0"/>
        <v>33.421096345514947</v>
      </c>
      <c r="Q33" s="5">
        <f>SUM(Q2:Q32)</f>
        <v>10059.75</v>
      </c>
      <c r="R33" s="6">
        <f>L33/M33</f>
        <v>0.27919911012235815</v>
      </c>
      <c r="S33" s="5">
        <f>Q33/M33</f>
        <v>11.189933259176863</v>
      </c>
      <c r="T33" s="3"/>
      <c r="U33" s="3"/>
      <c r="V33" s="3"/>
    </row>
    <row r="35" spans="1:22" x14ac:dyDescent="0.25">
      <c r="F35" t="s">
        <v>163</v>
      </c>
      <c r="G35">
        <f>I33/G33</f>
        <v>0.99668874172185429</v>
      </c>
    </row>
    <row r="36" spans="1:22" x14ac:dyDescent="0.25">
      <c r="A36" s="28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E1" workbookViewId="0">
      <selection activeCell="R8" sqref="R8"/>
    </sheetView>
  </sheetViews>
  <sheetFormatPr baseColWidth="10" defaultRowHeight="15" x14ac:dyDescent="0.25"/>
  <sheetData>
    <row r="1" spans="1:22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164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181</v>
      </c>
      <c r="G2" s="18">
        <v>5</v>
      </c>
      <c r="H2" s="18">
        <v>4</v>
      </c>
      <c r="I2" s="18">
        <v>5</v>
      </c>
      <c r="J2" s="18">
        <v>5</v>
      </c>
      <c r="K2" s="18">
        <v>0</v>
      </c>
      <c r="L2" s="18">
        <v>5</v>
      </c>
      <c r="M2" s="18">
        <v>29</v>
      </c>
      <c r="N2" s="17" t="s">
        <v>24</v>
      </c>
      <c r="O2" s="19">
        <v>42.2</v>
      </c>
      <c r="P2" s="23">
        <f>Q2/I2</f>
        <v>42.2</v>
      </c>
      <c r="Q2" s="19">
        <v>211</v>
      </c>
      <c r="R2" s="20">
        <v>0.1724</v>
      </c>
      <c r="S2" s="19">
        <v>7.28</v>
      </c>
      <c r="T2" s="18">
        <v>0</v>
      </c>
      <c r="U2" s="17" t="s">
        <v>25</v>
      </c>
      <c r="V2" s="17" t="s">
        <v>26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180</v>
      </c>
      <c r="G3" s="18">
        <v>16</v>
      </c>
      <c r="H3" s="18">
        <v>1</v>
      </c>
      <c r="I3" s="18">
        <v>16</v>
      </c>
      <c r="J3" s="18">
        <v>12</v>
      </c>
      <c r="K3" s="18">
        <v>4</v>
      </c>
      <c r="L3" s="18">
        <v>7</v>
      </c>
      <c r="M3" s="18">
        <v>29</v>
      </c>
      <c r="N3" s="17" t="s">
        <v>24</v>
      </c>
      <c r="O3" s="19">
        <v>65.569999999999993</v>
      </c>
      <c r="P3" s="23">
        <f>Q3/I3</f>
        <v>28.6875</v>
      </c>
      <c r="Q3" s="19">
        <v>459</v>
      </c>
      <c r="R3" s="20">
        <v>0.2414</v>
      </c>
      <c r="S3" s="19">
        <v>15.83</v>
      </c>
      <c r="T3" s="18">
        <v>0</v>
      </c>
      <c r="U3" s="17" t="s">
        <v>25</v>
      </c>
      <c r="V3" s="17" t="s">
        <v>26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179</v>
      </c>
      <c r="G4" s="18">
        <v>8</v>
      </c>
      <c r="H4" s="18">
        <v>3</v>
      </c>
      <c r="I4" s="18">
        <v>8</v>
      </c>
      <c r="J4" s="18">
        <v>4</v>
      </c>
      <c r="K4" s="18">
        <v>4</v>
      </c>
      <c r="L4" s="18">
        <v>4</v>
      </c>
      <c r="M4" s="18">
        <v>29</v>
      </c>
      <c r="N4" s="17" t="s">
        <v>24</v>
      </c>
      <c r="O4" s="19">
        <v>57.25</v>
      </c>
      <c r="P4" s="23">
        <f>Q4/I4</f>
        <v>28.625</v>
      </c>
      <c r="Q4" s="19">
        <v>229</v>
      </c>
      <c r="R4" s="20">
        <v>0.13789999999999999</v>
      </c>
      <c r="S4" s="19">
        <v>7.9</v>
      </c>
      <c r="T4" s="18">
        <v>0</v>
      </c>
      <c r="U4" s="17" t="s">
        <v>25</v>
      </c>
      <c r="V4" s="17" t="s">
        <v>26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178</v>
      </c>
      <c r="G5" s="18">
        <v>6</v>
      </c>
      <c r="H5" s="18">
        <v>3</v>
      </c>
      <c r="I5" s="18">
        <v>6</v>
      </c>
      <c r="J5" s="18">
        <v>4</v>
      </c>
      <c r="K5" s="18">
        <v>2</v>
      </c>
      <c r="L5" s="18">
        <v>3</v>
      </c>
      <c r="M5" s="18">
        <v>29</v>
      </c>
      <c r="N5" s="17" t="s">
        <v>24</v>
      </c>
      <c r="O5" s="19">
        <v>57.33</v>
      </c>
      <c r="P5" s="23">
        <f>Q5/I5</f>
        <v>28.666666666666668</v>
      </c>
      <c r="Q5" s="19">
        <v>172</v>
      </c>
      <c r="R5" s="20">
        <v>0.10340000000000001</v>
      </c>
      <c r="S5" s="19">
        <v>5.93</v>
      </c>
      <c r="T5" s="18">
        <v>0</v>
      </c>
      <c r="U5" s="17" t="s">
        <v>25</v>
      </c>
      <c r="V5" s="17" t="s">
        <v>26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177</v>
      </c>
      <c r="G6" s="18">
        <v>2</v>
      </c>
      <c r="H6" s="18">
        <v>0</v>
      </c>
      <c r="I6" s="18">
        <v>2</v>
      </c>
      <c r="J6" s="18">
        <v>2</v>
      </c>
      <c r="K6" s="18">
        <v>0</v>
      </c>
      <c r="L6" s="18">
        <v>2</v>
      </c>
      <c r="M6" s="18">
        <v>29</v>
      </c>
      <c r="N6" s="17" t="s">
        <v>24</v>
      </c>
      <c r="O6" s="19">
        <v>30.74</v>
      </c>
      <c r="P6" s="23">
        <f>Q6/I6</f>
        <v>30.74</v>
      </c>
      <c r="Q6" s="19">
        <v>61.48</v>
      </c>
      <c r="R6" s="20">
        <v>6.9000000000000006E-2</v>
      </c>
      <c r="S6" s="19">
        <v>2.12</v>
      </c>
      <c r="T6" s="18">
        <v>0</v>
      </c>
      <c r="U6" s="17" t="s">
        <v>25</v>
      </c>
      <c r="V6" s="17" t="s">
        <v>26</v>
      </c>
    </row>
    <row r="7" spans="1:22" x14ac:dyDescent="0.25">
      <c r="A7" s="2" t="s">
        <v>69</v>
      </c>
      <c r="B7" s="3"/>
      <c r="C7" s="3"/>
      <c r="D7" s="4">
        <f>SUM(D2:D6)</f>
        <v>145</v>
      </c>
      <c r="E7" s="3"/>
      <c r="F7" s="3"/>
      <c r="G7" s="4">
        <f>SUM(G2:G6)</f>
        <v>37</v>
      </c>
      <c r="H7" s="3"/>
      <c r="I7" s="4">
        <f>SUM(I2:I6)</f>
        <v>37</v>
      </c>
      <c r="J7" s="29">
        <f>SUM(J2:J6)</f>
        <v>27</v>
      </c>
      <c r="K7" s="29">
        <f>SUM(K2:K6)</f>
        <v>10</v>
      </c>
      <c r="L7" s="29">
        <f>SUM(L2:L6)</f>
        <v>21</v>
      </c>
      <c r="M7" s="4">
        <f>SUM(M2:M6)</f>
        <v>145</v>
      </c>
      <c r="N7" s="3" t="str">
        <f>N6</f>
        <v>Por habitación</v>
      </c>
      <c r="O7" s="5">
        <f>Q7/L7</f>
        <v>53.927619047619046</v>
      </c>
      <c r="P7" s="15">
        <f t="shared" ref="P7" si="0">Q7/I7</f>
        <v>30.607567567567568</v>
      </c>
      <c r="Q7" s="5">
        <f>SUM(Q2:Q6)</f>
        <v>1132.48</v>
      </c>
      <c r="R7" s="6">
        <f>L7/M7</f>
        <v>0.14482758620689656</v>
      </c>
      <c r="S7" s="5">
        <f>Q7/M7</f>
        <v>7.8102068965517244</v>
      </c>
      <c r="T7" s="3"/>
      <c r="U7" s="3"/>
      <c r="V7" s="3"/>
    </row>
    <row r="13" spans="1:22" x14ac:dyDescent="0.25">
      <c r="A13" s="30" t="s">
        <v>0</v>
      </c>
      <c r="B13" s="30" t="s">
        <v>1</v>
      </c>
      <c r="C13" s="30" t="s">
        <v>2</v>
      </c>
      <c r="D13" s="30" t="s">
        <v>3</v>
      </c>
      <c r="E13" s="30" t="s">
        <v>4</v>
      </c>
      <c r="F13" s="30" t="s">
        <v>5</v>
      </c>
      <c r="G13" s="30" t="s">
        <v>6</v>
      </c>
      <c r="H13" s="30" t="s">
        <v>7</v>
      </c>
      <c r="I13" s="30" t="s">
        <v>8</v>
      </c>
      <c r="J13" s="30" t="s">
        <v>9</v>
      </c>
      <c r="K13" s="30" t="s">
        <v>10</v>
      </c>
      <c r="L13" s="30" t="s">
        <v>11</v>
      </c>
      <c r="M13" s="30" t="s">
        <v>12</v>
      </c>
      <c r="N13" s="30" t="s">
        <v>13</v>
      </c>
      <c r="O13" s="30" t="s">
        <v>14</v>
      </c>
      <c r="P13" s="31" t="s">
        <v>164</v>
      </c>
      <c r="Q13" s="30" t="s">
        <v>15</v>
      </c>
      <c r="R13" s="30" t="s">
        <v>16</v>
      </c>
      <c r="S13" s="30" t="s">
        <v>17</v>
      </c>
      <c r="T13" s="30" t="s">
        <v>18</v>
      </c>
      <c r="U13" s="30" t="s">
        <v>19</v>
      </c>
      <c r="V13" s="30" t="s">
        <v>20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176</v>
      </c>
      <c r="G14" s="18">
        <v>35</v>
      </c>
      <c r="H14" s="18">
        <v>1</v>
      </c>
      <c r="I14" s="18">
        <v>35</v>
      </c>
      <c r="J14" s="18">
        <v>29</v>
      </c>
      <c r="K14" s="18">
        <v>6</v>
      </c>
      <c r="L14" s="18">
        <v>27</v>
      </c>
      <c r="M14" s="18">
        <v>29</v>
      </c>
      <c r="N14" s="17" t="s">
        <v>24</v>
      </c>
      <c r="O14" s="19">
        <v>42.4</v>
      </c>
      <c r="P14" s="23">
        <f t="shared" ref="P14:P23" si="1">Q14/I14</f>
        <v>32.708571428571425</v>
      </c>
      <c r="Q14" s="9">
        <v>1144.8</v>
      </c>
      <c r="R14" s="20">
        <v>0.93100000000000005</v>
      </c>
      <c r="S14" s="19">
        <v>39.479999999999997</v>
      </c>
      <c r="T14" s="18">
        <v>0</v>
      </c>
      <c r="U14" s="17" t="s">
        <v>25</v>
      </c>
      <c r="V14" s="17" t="s">
        <v>26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175</v>
      </c>
      <c r="G15" s="18">
        <v>38</v>
      </c>
      <c r="H15" s="18">
        <v>3</v>
      </c>
      <c r="I15" s="18">
        <v>38</v>
      </c>
      <c r="J15" s="18">
        <v>30</v>
      </c>
      <c r="K15" s="18">
        <v>8</v>
      </c>
      <c r="L15" s="18">
        <v>25</v>
      </c>
      <c r="M15" s="18">
        <v>29</v>
      </c>
      <c r="N15" s="17" t="s">
        <v>24</v>
      </c>
      <c r="O15" s="19">
        <v>43.84</v>
      </c>
      <c r="P15" s="23">
        <f t="shared" si="1"/>
        <v>28.842105263157894</v>
      </c>
      <c r="Q15" s="9">
        <v>1096</v>
      </c>
      <c r="R15" s="20">
        <v>0.86209999999999998</v>
      </c>
      <c r="S15" s="19">
        <v>37.79</v>
      </c>
      <c r="T15" s="18">
        <v>0</v>
      </c>
      <c r="U15" s="17" t="s">
        <v>25</v>
      </c>
      <c r="V15" s="17" t="s">
        <v>26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174</v>
      </c>
      <c r="G16" s="18">
        <v>14</v>
      </c>
      <c r="H16" s="18">
        <v>15</v>
      </c>
      <c r="I16" s="18">
        <v>14</v>
      </c>
      <c r="J16" s="18">
        <v>12</v>
      </c>
      <c r="K16" s="18">
        <v>2</v>
      </c>
      <c r="L16" s="18">
        <v>10</v>
      </c>
      <c r="M16" s="18">
        <v>29</v>
      </c>
      <c r="N16" s="17" t="s">
        <v>24</v>
      </c>
      <c r="O16" s="19">
        <v>44.8</v>
      </c>
      <c r="P16" s="23">
        <f t="shared" si="1"/>
        <v>32</v>
      </c>
      <c r="Q16" s="9">
        <v>448</v>
      </c>
      <c r="R16" s="20">
        <v>0.3448</v>
      </c>
      <c r="S16" s="19">
        <v>15.45</v>
      </c>
      <c r="T16" s="18">
        <v>0</v>
      </c>
      <c r="U16" s="17" t="s">
        <v>25</v>
      </c>
      <c r="V16" s="17" t="s">
        <v>26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173</v>
      </c>
      <c r="G17" s="18">
        <v>46</v>
      </c>
      <c r="H17" s="18">
        <v>2</v>
      </c>
      <c r="I17" s="18">
        <v>46</v>
      </c>
      <c r="J17" s="18">
        <v>46</v>
      </c>
      <c r="K17" s="18">
        <v>0</v>
      </c>
      <c r="L17" s="18">
        <v>26</v>
      </c>
      <c r="M17" s="18">
        <v>29</v>
      </c>
      <c r="N17" s="17" t="s">
        <v>24</v>
      </c>
      <c r="O17" s="19">
        <v>44.37</v>
      </c>
      <c r="P17" s="23">
        <f t="shared" si="1"/>
        <v>25.078695652173909</v>
      </c>
      <c r="Q17" s="9">
        <v>1153.6199999999999</v>
      </c>
      <c r="R17" s="20">
        <v>0.89659999999999995</v>
      </c>
      <c r="S17" s="19">
        <v>39.78</v>
      </c>
      <c r="T17" s="18">
        <v>0</v>
      </c>
      <c r="U17" s="17" t="s">
        <v>25</v>
      </c>
      <c r="V17" s="17" t="s">
        <v>26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172</v>
      </c>
      <c r="G18" s="18">
        <v>42</v>
      </c>
      <c r="H18" s="18">
        <v>3</v>
      </c>
      <c r="I18" s="18">
        <v>42</v>
      </c>
      <c r="J18" s="18">
        <v>42</v>
      </c>
      <c r="K18" s="18">
        <v>0</v>
      </c>
      <c r="L18" s="18">
        <v>25</v>
      </c>
      <c r="M18" s="18">
        <v>29</v>
      </c>
      <c r="N18" s="17" t="s">
        <v>24</v>
      </c>
      <c r="O18" s="19">
        <v>43.6</v>
      </c>
      <c r="P18" s="23">
        <f t="shared" si="1"/>
        <v>25.952380952380953</v>
      </c>
      <c r="Q18" s="9">
        <v>1090</v>
      </c>
      <c r="R18" s="20">
        <v>0.86209999999999998</v>
      </c>
      <c r="S18" s="19">
        <v>37.590000000000003</v>
      </c>
      <c r="T18" s="18">
        <v>0</v>
      </c>
      <c r="U18" s="17" t="s">
        <v>25</v>
      </c>
      <c r="V18" s="17" t="s">
        <v>26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171</v>
      </c>
      <c r="G19" s="18">
        <v>48</v>
      </c>
      <c r="H19" s="18">
        <v>5</v>
      </c>
      <c r="I19" s="18">
        <v>48</v>
      </c>
      <c r="J19" s="18">
        <v>48</v>
      </c>
      <c r="K19" s="18">
        <v>0</v>
      </c>
      <c r="L19" s="18">
        <v>29</v>
      </c>
      <c r="M19" s="18">
        <v>29</v>
      </c>
      <c r="N19" s="17" t="s">
        <v>24</v>
      </c>
      <c r="O19" s="19">
        <v>44</v>
      </c>
      <c r="P19" s="23">
        <f t="shared" si="1"/>
        <v>26.583333333333332</v>
      </c>
      <c r="Q19" s="9">
        <v>1276</v>
      </c>
      <c r="R19" s="20">
        <v>1</v>
      </c>
      <c r="S19" s="19">
        <v>44</v>
      </c>
      <c r="T19" s="18">
        <v>0</v>
      </c>
      <c r="U19" s="17" t="s">
        <v>25</v>
      </c>
      <c r="V19" s="17" t="s">
        <v>26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170</v>
      </c>
      <c r="G20" s="18">
        <v>45</v>
      </c>
      <c r="H20" s="18">
        <v>3</v>
      </c>
      <c r="I20" s="18">
        <v>45</v>
      </c>
      <c r="J20" s="18">
        <v>16</v>
      </c>
      <c r="K20" s="18">
        <v>29</v>
      </c>
      <c r="L20" s="18">
        <v>28</v>
      </c>
      <c r="M20" s="18">
        <v>29</v>
      </c>
      <c r="N20" s="17" t="s">
        <v>24</v>
      </c>
      <c r="O20" s="19">
        <v>42.43</v>
      </c>
      <c r="P20" s="23">
        <f t="shared" si="1"/>
        <v>26.40088888888889</v>
      </c>
      <c r="Q20" s="9">
        <v>1188.04</v>
      </c>
      <c r="R20" s="20">
        <v>0.96550000000000002</v>
      </c>
      <c r="S20" s="19">
        <v>40.97</v>
      </c>
      <c r="T20" s="18">
        <v>0</v>
      </c>
      <c r="U20" s="17" t="s">
        <v>25</v>
      </c>
      <c r="V20" s="17" t="s">
        <v>26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169</v>
      </c>
      <c r="G21" s="18">
        <v>19</v>
      </c>
      <c r="H21" s="18">
        <v>16</v>
      </c>
      <c r="I21" s="18">
        <v>19</v>
      </c>
      <c r="J21" s="18">
        <v>15</v>
      </c>
      <c r="K21" s="18">
        <v>4</v>
      </c>
      <c r="L21" s="18">
        <v>12</v>
      </c>
      <c r="M21" s="18">
        <v>29</v>
      </c>
      <c r="N21" s="17" t="s">
        <v>24</v>
      </c>
      <c r="O21" s="19">
        <v>46.83</v>
      </c>
      <c r="P21" s="23">
        <f t="shared" si="1"/>
        <v>29.576842105263161</v>
      </c>
      <c r="Q21" s="9">
        <v>561.96</v>
      </c>
      <c r="R21" s="20">
        <v>0.4138</v>
      </c>
      <c r="S21" s="19">
        <v>19.38</v>
      </c>
      <c r="T21" s="18">
        <v>0</v>
      </c>
      <c r="U21" s="17" t="s">
        <v>25</v>
      </c>
      <c r="V21" s="17" t="s">
        <v>26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168</v>
      </c>
      <c r="G22" s="18">
        <v>23</v>
      </c>
      <c r="H22" s="18">
        <v>2</v>
      </c>
      <c r="I22" s="18">
        <v>23</v>
      </c>
      <c r="J22" s="18">
        <v>20</v>
      </c>
      <c r="K22" s="18">
        <v>3</v>
      </c>
      <c r="L22" s="18">
        <v>13</v>
      </c>
      <c r="M22" s="18">
        <v>29</v>
      </c>
      <c r="N22" s="17" t="s">
        <v>24</v>
      </c>
      <c r="O22" s="19">
        <v>43.69</v>
      </c>
      <c r="P22" s="23">
        <f t="shared" si="1"/>
        <v>24.694347826086958</v>
      </c>
      <c r="Q22" s="9">
        <v>567.97</v>
      </c>
      <c r="R22" s="20">
        <v>0.44829999999999998</v>
      </c>
      <c r="S22" s="19">
        <v>19.59</v>
      </c>
      <c r="T22" s="18">
        <v>0</v>
      </c>
      <c r="U22" s="17" t="s">
        <v>25</v>
      </c>
      <c r="V22" s="17" t="s">
        <v>26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165</v>
      </c>
      <c r="G23" s="18">
        <v>17</v>
      </c>
      <c r="H23" s="18">
        <v>5</v>
      </c>
      <c r="I23" s="18">
        <v>17</v>
      </c>
      <c r="J23" s="18">
        <v>14</v>
      </c>
      <c r="K23" s="18">
        <v>3</v>
      </c>
      <c r="L23" s="18">
        <v>10</v>
      </c>
      <c r="M23" s="18">
        <v>29</v>
      </c>
      <c r="N23" s="17" t="s">
        <v>24</v>
      </c>
      <c r="O23" s="19">
        <v>39.9</v>
      </c>
      <c r="P23" s="23">
        <f t="shared" si="1"/>
        <v>23.470588235294116</v>
      </c>
      <c r="Q23" s="9">
        <v>399</v>
      </c>
      <c r="R23" s="20">
        <v>0.3448</v>
      </c>
      <c r="S23" s="19">
        <v>13.76</v>
      </c>
      <c r="T23" s="18">
        <v>0</v>
      </c>
      <c r="U23" s="17" t="s">
        <v>25</v>
      </c>
      <c r="V23" s="17" t="s">
        <v>26</v>
      </c>
    </row>
    <row r="24" spans="1:22" x14ac:dyDescent="0.25">
      <c r="A24" s="2" t="s">
        <v>69</v>
      </c>
      <c r="B24" s="3"/>
      <c r="C24" s="3"/>
      <c r="D24" s="4">
        <f>SUM(D14:D23)</f>
        <v>290</v>
      </c>
      <c r="E24" s="3"/>
      <c r="F24" s="3"/>
      <c r="G24" s="4">
        <f>SUM(G14:G23)</f>
        <v>327</v>
      </c>
      <c r="H24" s="3"/>
      <c r="I24" s="4">
        <f>SUM(I14:I23)</f>
        <v>327</v>
      </c>
      <c r="J24" s="29">
        <f>SUM(J14:J23)</f>
        <v>272</v>
      </c>
      <c r="K24" s="29">
        <f>SUM(K14:K23)</f>
        <v>55</v>
      </c>
      <c r="L24" s="29">
        <f>SUM(L14:L23)</f>
        <v>205</v>
      </c>
      <c r="M24" s="4">
        <f>SUM(M14:M23)</f>
        <v>290</v>
      </c>
      <c r="N24" s="3" t="str">
        <f>N23</f>
        <v>Por habitación</v>
      </c>
      <c r="O24" s="5">
        <f>Q24/L24</f>
        <v>43.538487804878045</v>
      </c>
      <c r="P24" s="15">
        <f t="shared" ref="P24" si="2">Q24/I24</f>
        <v>27.294770642201833</v>
      </c>
      <c r="Q24" s="5">
        <f>SUM(Q14:Q23)</f>
        <v>8925.39</v>
      </c>
      <c r="R24" s="6">
        <f>L24/M24</f>
        <v>0.7068965517241379</v>
      </c>
      <c r="S24" s="5">
        <f>Q24/M24</f>
        <v>30.777206896551721</v>
      </c>
      <c r="T24" s="3"/>
      <c r="U24" s="3"/>
      <c r="V24" s="3"/>
    </row>
  </sheetData>
  <autoFilter ref="A1:V7">
    <sortState ref="A2:V6">
      <sortCondition ref="F1:F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B1" zoomScale="96" zoomScaleNormal="96" workbookViewId="0">
      <selection activeCell="K48" sqref="K48"/>
    </sheetView>
  </sheetViews>
  <sheetFormatPr baseColWidth="10" defaultRowHeight="15" x14ac:dyDescent="0.25"/>
  <cols>
    <col min="16" max="16" width="11.5703125" style="24"/>
  </cols>
  <sheetData>
    <row r="1" spans="1:22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228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180</v>
      </c>
      <c r="G2" s="18">
        <f>J2+K2</f>
        <v>16</v>
      </c>
      <c r="H2" s="18">
        <v>1</v>
      </c>
      <c r="I2" s="18">
        <v>16</v>
      </c>
      <c r="J2" s="18">
        <v>12</v>
      </c>
      <c r="K2" s="18">
        <v>4</v>
      </c>
      <c r="L2" s="18">
        <v>7</v>
      </c>
      <c r="M2" s="18">
        <v>29</v>
      </c>
      <c r="N2" s="17" t="s">
        <v>24</v>
      </c>
      <c r="O2" s="19">
        <v>65.569999999999993</v>
      </c>
      <c r="P2" s="23">
        <f>Q2/I2</f>
        <v>28.686874999999997</v>
      </c>
      <c r="Q2" s="11">
        <v>458.98999999999995</v>
      </c>
      <c r="R2" s="20">
        <v>0.2414</v>
      </c>
      <c r="S2" s="19">
        <v>15.83</v>
      </c>
      <c r="T2" s="18">
        <v>0</v>
      </c>
      <c r="U2" s="17" t="s">
        <v>166</v>
      </c>
      <c r="V2" s="17" t="s">
        <v>167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179</v>
      </c>
      <c r="G3" s="18">
        <f t="shared" ref="G3:G31" si="0">J3+K3</f>
        <v>8</v>
      </c>
      <c r="H3" s="18">
        <v>3</v>
      </c>
      <c r="I3" s="18">
        <v>8</v>
      </c>
      <c r="J3" s="18">
        <v>4</v>
      </c>
      <c r="K3" s="18">
        <v>4</v>
      </c>
      <c r="L3" s="18">
        <v>4</v>
      </c>
      <c r="M3" s="18">
        <v>29</v>
      </c>
      <c r="N3" s="17" t="s">
        <v>24</v>
      </c>
      <c r="O3" s="19">
        <v>57.25</v>
      </c>
      <c r="P3" s="23">
        <f t="shared" ref="P3:P32" si="1">Q3/I3</f>
        <v>28.625</v>
      </c>
      <c r="Q3" s="11">
        <v>229</v>
      </c>
      <c r="R3" s="20">
        <v>0.13789999999999999</v>
      </c>
      <c r="S3" s="19">
        <v>7.9</v>
      </c>
      <c r="T3" s="18">
        <v>0</v>
      </c>
      <c r="U3" s="17" t="s">
        <v>166</v>
      </c>
      <c r="V3" s="17" t="s">
        <v>167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178</v>
      </c>
      <c r="G4" s="18">
        <f t="shared" si="0"/>
        <v>6</v>
      </c>
      <c r="H4" s="18">
        <v>3</v>
      </c>
      <c r="I4" s="18">
        <v>6</v>
      </c>
      <c r="J4" s="18">
        <v>4</v>
      </c>
      <c r="K4" s="18">
        <v>2</v>
      </c>
      <c r="L4" s="18">
        <v>3</v>
      </c>
      <c r="M4" s="18">
        <v>29</v>
      </c>
      <c r="N4" s="17" t="s">
        <v>24</v>
      </c>
      <c r="O4" s="19">
        <v>57.33</v>
      </c>
      <c r="P4" s="23">
        <f t="shared" si="1"/>
        <v>28.665000000000003</v>
      </c>
      <c r="Q4" s="11">
        <v>171.99</v>
      </c>
      <c r="R4" s="20">
        <v>0.10340000000000001</v>
      </c>
      <c r="S4" s="19">
        <v>5.93</v>
      </c>
      <c r="T4" s="18">
        <v>0</v>
      </c>
      <c r="U4" s="17" t="s">
        <v>166</v>
      </c>
      <c r="V4" s="17" t="s">
        <v>167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177</v>
      </c>
      <c r="G5" s="18">
        <f t="shared" si="0"/>
        <v>2</v>
      </c>
      <c r="H5" s="18">
        <v>0</v>
      </c>
      <c r="I5" s="18">
        <v>2</v>
      </c>
      <c r="J5" s="18">
        <v>2</v>
      </c>
      <c r="K5" s="18">
        <v>0</v>
      </c>
      <c r="L5" s="18">
        <v>2</v>
      </c>
      <c r="M5" s="18">
        <v>29</v>
      </c>
      <c r="N5" s="17" t="s">
        <v>24</v>
      </c>
      <c r="O5" s="19">
        <v>30.74</v>
      </c>
      <c r="P5" s="23">
        <f t="shared" si="1"/>
        <v>30.74</v>
      </c>
      <c r="Q5" s="11">
        <v>61.48</v>
      </c>
      <c r="R5" s="20">
        <v>6.9000000000000006E-2</v>
      </c>
      <c r="S5" s="19">
        <v>2.12</v>
      </c>
      <c r="T5" s="18">
        <v>0</v>
      </c>
      <c r="U5" s="17" t="s">
        <v>166</v>
      </c>
      <c r="V5" s="17" t="s">
        <v>167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227</v>
      </c>
      <c r="G6" s="18">
        <f t="shared" si="0"/>
        <v>12</v>
      </c>
      <c r="H6" s="18">
        <v>2</v>
      </c>
      <c r="I6" s="18">
        <v>12</v>
      </c>
      <c r="J6" s="18">
        <v>9</v>
      </c>
      <c r="K6" s="18">
        <v>3</v>
      </c>
      <c r="L6" s="18">
        <v>12</v>
      </c>
      <c r="M6" s="18">
        <v>29</v>
      </c>
      <c r="N6" s="17" t="s">
        <v>24</v>
      </c>
      <c r="O6" s="19">
        <v>34.42</v>
      </c>
      <c r="P6" s="23">
        <f t="shared" si="1"/>
        <v>34.42</v>
      </c>
      <c r="Q6" s="11">
        <v>413.04</v>
      </c>
      <c r="R6" s="20">
        <v>0.4138</v>
      </c>
      <c r="S6" s="19">
        <v>14.24</v>
      </c>
      <c r="T6" s="18">
        <v>0</v>
      </c>
      <c r="U6" s="17" t="s">
        <v>166</v>
      </c>
      <c r="V6" s="17" t="s">
        <v>167</v>
      </c>
    </row>
    <row r="7" spans="1:22" x14ac:dyDescent="0.25">
      <c r="A7" s="17" t="s">
        <v>21</v>
      </c>
      <c r="B7" s="17" t="s">
        <v>22</v>
      </c>
      <c r="C7" s="17" t="s">
        <v>23</v>
      </c>
      <c r="D7" s="18">
        <v>29</v>
      </c>
      <c r="E7" s="18">
        <v>58</v>
      </c>
      <c r="F7" s="17" t="s">
        <v>226</v>
      </c>
      <c r="G7" s="18">
        <f t="shared" si="0"/>
        <v>14</v>
      </c>
      <c r="H7" s="18">
        <v>3</v>
      </c>
      <c r="I7" s="18">
        <v>14</v>
      </c>
      <c r="J7" s="18">
        <v>14</v>
      </c>
      <c r="K7" s="18">
        <v>0</v>
      </c>
      <c r="L7" s="18">
        <v>13</v>
      </c>
      <c r="M7" s="18">
        <v>29</v>
      </c>
      <c r="N7" s="17" t="s">
        <v>24</v>
      </c>
      <c r="O7" s="19">
        <v>35.369999999999997</v>
      </c>
      <c r="P7" s="23">
        <f t="shared" si="1"/>
        <v>32.843571428571423</v>
      </c>
      <c r="Q7" s="11">
        <v>459.80999999999995</v>
      </c>
      <c r="R7" s="20">
        <v>0.44829999999999998</v>
      </c>
      <c r="S7" s="19">
        <v>15.86</v>
      </c>
      <c r="T7" s="18">
        <v>0</v>
      </c>
      <c r="U7" s="17" t="s">
        <v>166</v>
      </c>
      <c r="V7" s="17" t="s">
        <v>167</v>
      </c>
    </row>
    <row r="8" spans="1:22" x14ac:dyDescent="0.25">
      <c r="A8" s="17" t="s">
        <v>21</v>
      </c>
      <c r="B8" s="17" t="s">
        <v>22</v>
      </c>
      <c r="C8" s="17" t="s">
        <v>23</v>
      </c>
      <c r="D8" s="18">
        <v>29</v>
      </c>
      <c r="E8" s="18">
        <v>58</v>
      </c>
      <c r="F8" s="17" t="s">
        <v>225</v>
      </c>
      <c r="G8" s="18">
        <f t="shared" si="0"/>
        <v>12</v>
      </c>
      <c r="H8" s="18">
        <v>5</v>
      </c>
      <c r="I8" s="18">
        <v>12</v>
      </c>
      <c r="J8" s="18">
        <v>9</v>
      </c>
      <c r="K8" s="18">
        <v>3</v>
      </c>
      <c r="L8" s="18">
        <v>12</v>
      </c>
      <c r="M8" s="18">
        <v>29</v>
      </c>
      <c r="N8" s="17" t="s">
        <v>24</v>
      </c>
      <c r="O8" s="19">
        <v>37.25</v>
      </c>
      <c r="P8" s="23">
        <f t="shared" si="1"/>
        <v>37.25</v>
      </c>
      <c r="Q8" s="11">
        <v>447</v>
      </c>
      <c r="R8" s="20">
        <v>0.4138</v>
      </c>
      <c r="S8" s="19">
        <v>15.41</v>
      </c>
      <c r="T8" s="18">
        <v>0</v>
      </c>
      <c r="U8" s="17" t="s">
        <v>166</v>
      </c>
      <c r="V8" s="17" t="s">
        <v>167</v>
      </c>
    </row>
    <row r="9" spans="1:22" x14ac:dyDescent="0.25">
      <c r="A9" s="17" t="s">
        <v>21</v>
      </c>
      <c r="B9" s="17" t="s">
        <v>22</v>
      </c>
      <c r="C9" s="17" t="s">
        <v>23</v>
      </c>
      <c r="D9" s="18">
        <v>29</v>
      </c>
      <c r="E9" s="18">
        <v>58</v>
      </c>
      <c r="F9" s="17" t="s">
        <v>224</v>
      </c>
      <c r="G9" s="18">
        <f t="shared" si="0"/>
        <v>6</v>
      </c>
      <c r="H9" s="18">
        <v>1</v>
      </c>
      <c r="I9" s="18">
        <v>6</v>
      </c>
      <c r="J9" s="18">
        <v>5</v>
      </c>
      <c r="K9" s="18">
        <v>1</v>
      </c>
      <c r="L9" s="18">
        <v>5</v>
      </c>
      <c r="M9" s="18">
        <v>29</v>
      </c>
      <c r="N9" s="17" t="s">
        <v>24</v>
      </c>
      <c r="O9" s="19">
        <v>39.6</v>
      </c>
      <c r="P9" s="23">
        <f t="shared" si="1"/>
        <v>33</v>
      </c>
      <c r="Q9" s="11">
        <v>198</v>
      </c>
      <c r="R9" s="20">
        <v>0.1724</v>
      </c>
      <c r="S9" s="19">
        <v>6.83</v>
      </c>
      <c r="T9" s="18">
        <v>0</v>
      </c>
      <c r="U9" s="17" t="s">
        <v>166</v>
      </c>
      <c r="V9" s="17" t="s">
        <v>167</v>
      </c>
    </row>
    <row r="10" spans="1:22" x14ac:dyDescent="0.25">
      <c r="A10" s="17" t="s">
        <v>21</v>
      </c>
      <c r="B10" s="17" t="s">
        <v>22</v>
      </c>
      <c r="C10" s="17" t="s">
        <v>23</v>
      </c>
      <c r="D10" s="18">
        <v>29</v>
      </c>
      <c r="E10" s="18">
        <v>58</v>
      </c>
      <c r="F10" s="17" t="s">
        <v>223</v>
      </c>
      <c r="G10" s="18">
        <f t="shared" si="0"/>
        <v>0</v>
      </c>
      <c r="H10" s="18">
        <v>5</v>
      </c>
      <c r="I10" s="18">
        <v>0</v>
      </c>
      <c r="J10" s="18">
        <v>0</v>
      </c>
      <c r="K10" s="18">
        <v>0</v>
      </c>
      <c r="L10" s="18">
        <v>0</v>
      </c>
      <c r="M10" s="18">
        <v>29</v>
      </c>
      <c r="N10" s="17" t="s">
        <v>24</v>
      </c>
      <c r="O10" s="19">
        <v>0.01</v>
      </c>
      <c r="P10" s="23">
        <v>0</v>
      </c>
      <c r="Q10" s="11">
        <v>0</v>
      </c>
      <c r="R10" s="20">
        <v>0</v>
      </c>
      <c r="S10" s="19">
        <v>0</v>
      </c>
      <c r="T10" s="18">
        <v>0</v>
      </c>
      <c r="U10" s="17" t="s">
        <v>166</v>
      </c>
      <c r="V10" s="17" t="s">
        <v>167</v>
      </c>
    </row>
    <row r="11" spans="1:22" x14ac:dyDescent="0.25">
      <c r="A11" s="17" t="s">
        <v>21</v>
      </c>
      <c r="B11" s="17" t="s">
        <v>22</v>
      </c>
      <c r="C11" s="17" t="s">
        <v>23</v>
      </c>
      <c r="D11" s="18">
        <v>29</v>
      </c>
      <c r="E11" s="18">
        <v>58</v>
      </c>
      <c r="F11" s="17" t="s">
        <v>222</v>
      </c>
      <c r="G11" s="18">
        <f t="shared" si="0"/>
        <v>3</v>
      </c>
      <c r="H11" s="18">
        <v>0</v>
      </c>
      <c r="I11" s="18">
        <v>3</v>
      </c>
      <c r="J11" s="18">
        <v>3</v>
      </c>
      <c r="K11" s="18">
        <v>0</v>
      </c>
      <c r="L11" s="18">
        <v>2</v>
      </c>
      <c r="M11" s="18">
        <v>29</v>
      </c>
      <c r="N11" s="17" t="s">
        <v>24</v>
      </c>
      <c r="O11" s="19">
        <v>44</v>
      </c>
      <c r="P11" s="23">
        <f t="shared" si="1"/>
        <v>29.333333333333332</v>
      </c>
      <c r="Q11" s="11">
        <v>88</v>
      </c>
      <c r="R11" s="20">
        <v>6.9000000000000006E-2</v>
      </c>
      <c r="S11" s="19">
        <v>3.03</v>
      </c>
      <c r="T11" s="18">
        <v>0</v>
      </c>
      <c r="U11" s="17" t="s">
        <v>166</v>
      </c>
      <c r="V11" s="17" t="s">
        <v>167</v>
      </c>
    </row>
    <row r="12" spans="1:22" x14ac:dyDescent="0.25">
      <c r="A12" s="17" t="s">
        <v>21</v>
      </c>
      <c r="B12" s="17" t="s">
        <v>22</v>
      </c>
      <c r="C12" s="17" t="s">
        <v>23</v>
      </c>
      <c r="D12" s="18">
        <v>29</v>
      </c>
      <c r="E12" s="18">
        <v>58</v>
      </c>
      <c r="F12" s="17" t="s">
        <v>221</v>
      </c>
      <c r="G12" s="18">
        <f t="shared" si="0"/>
        <v>19</v>
      </c>
      <c r="H12" s="18">
        <v>1</v>
      </c>
      <c r="I12" s="18">
        <v>19</v>
      </c>
      <c r="J12" s="18">
        <v>19</v>
      </c>
      <c r="K12" s="18">
        <v>0</v>
      </c>
      <c r="L12" s="18">
        <v>17</v>
      </c>
      <c r="M12" s="18">
        <v>29</v>
      </c>
      <c r="N12" s="17" t="s">
        <v>24</v>
      </c>
      <c r="O12" s="19">
        <v>40.47</v>
      </c>
      <c r="P12" s="23">
        <f t="shared" si="1"/>
        <v>36.21</v>
      </c>
      <c r="Q12" s="11">
        <v>687.99</v>
      </c>
      <c r="R12" s="20">
        <v>0.58620000000000005</v>
      </c>
      <c r="S12" s="19">
        <v>23.73</v>
      </c>
      <c r="T12" s="18">
        <v>0</v>
      </c>
      <c r="U12" s="17" t="s">
        <v>166</v>
      </c>
      <c r="V12" s="17" t="s">
        <v>167</v>
      </c>
    </row>
    <row r="13" spans="1:22" x14ac:dyDescent="0.25">
      <c r="A13" s="17" t="s">
        <v>21</v>
      </c>
      <c r="B13" s="17" t="s">
        <v>22</v>
      </c>
      <c r="C13" s="17" t="s">
        <v>23</v>
      </c>
      <c r="D13" s="18">
        <v>29</v>
      </c>
      <c r="E13" s="18">
        <v>58</v>
      </c>
      <c r="F13" s="17" t="s">
        <v>220</v>
      </c>
      <c r="G13" s="18">
        <f t="shared" si="0"/>
        <v>21</v>
      </c>
      <c r="H13" s="18">
        <v>4</v>
      </c>
      <c r="I13" s="18">
        <v>21</v>
      </c>
      <c r="J13" s="18">
        <v>21</v>
      </c>
      <c r="K13" s="18">
        <v>0</v>
      </c>
      <c r="L13" s="18">
        <v>20</v>
      </c>
      <c r="M13" s="18">
        <v>29</v>
      </c>
      <c r="N13" s="17" t="s">
        <v>24</v>
      </c>
      <c r="O13" s="19">
        <v>40.22</v>
      </c>
      <c r="P13" s="23">
        <f t="shared" si="1"/>
        <v>38.304761904761904</v>
      </c>
      <c r="Q13" s="11">
        <v>804.4</v>
      </c>
      <c r="R13" s="20">
        <v>0.68969999999999998</v>
      </c>
      <c r="S13" s="19">
        <v>27.74</v>
      </c>
      <c r="T13" s="18">
        <v>0</v>
      </c>
      <c r="U13" s="17" t="s">
        <v>166</v>
      </c>
      <c r="V13" s="17" t="s">
        <v>167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219</v>
      </c>
      <c r="G14" s="18">
        <f t="shared" si="0"/>
        <v>25</v>
      </c>
      <c r="H14" s="18">
        <v>9</v>
      </c>
      <c r="I14" s="18">
        <v>25</v>
      </c>
      <c r="J14" s="18">
        <v>25</v>
      </c>
      <c r="K14" s="18">
        <v>0</v>
      </c>
      <c r="L14" s="18">
        <v>24</v>
      </c>
      <c r="M14" s="18">
        <v>29</v>
      </c>
      <c r="N14" s="17" t="s">
        <v>24</v>
      </c>
      <c r="O14" s="19">
        <v>40.22</v>
      </c>
      <c r="P14" s="23">
        <f t="shared" si="1"/>
        <v>38.611199999999997</v>
      </c>
      <c r="Q14" s="11">
        <v>965.28</v>
      </c>
      <c r="R14" s="20">
        <v>0.8276</v>
      </c>
      <c r="S14" s="19">
        <v>33.29</v>
      </c>
      <c r="T14" s="18">
        <v>0</v>
      </c>
      <c r="U14" s="17" t="s">
        <v>166</v>
      </c>
      <c r="V14" s="17" t="s">
        <v>167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218</v>
      </c>
      <c r="G15" s="18">
        <f t="shared" si="0"/>
        <v>36</v>
      </c>
      <c r="H15" s="18">
        <v>9</v>
      </c>
      <c r="I15" s="18">
        <v>36</v>
      </c>
      <c r="J15" s="18">
        <v>30</v>
      </c>
      <c r="K15" s="18">
        <v>6</v>
      </c>
      <c r="L15" s="18">
        <v>28</v>
      </c>
      <c r="M15" s="18">
        <v>29</v>
      </c>
      <c r="N15" s="17" t="s">
        <v>24</v>
      </c>
      <c r="O15" s="19">
        <v>41.32</v>
      </c>
      <c r="P15" s="23">
        <f t="shared" si="1"/>
        <v>32.137777777777778</v>
      </c>
      <c r="Q15" s="11">
        <v>1156.96</v>
      </c>
      <c r="R15" s="20">
        <v>0.96550000000000002</v>
      </c>
      <c r="S15" s="19">
        <v>39.9</v>
      </c>
      <c r="T15" s="18">
        <v>0</v>
      </c>
      <c r="U15" s="17" t="s">
        <v>166</v>
      </c>
      <c r="V15" s="17" t="s">
        <v>167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176</v>
      </c>
      <c r="G16" s="18">
        <f t="shared" si="0"/>
        <v>35</v>
      </c>
      <c r="H16" s="18">
        <v>1</v>
      </c>
      <c r="I16" s="18">
        <v>35</v>
      </c>
      <c r="J16" s="18">
        <v>29</v>
      </c>
      <c r="K16" s="18">
        <v>6</v>
      </c>
      <c r="L16" s="18">
        <v>27</v>
      </c>
      <c r="M16" s="18">
        <v>29</v>
      </c>
      <c r="N16" s="17" t="s">
        <v>24</v>
      </c>
      <c r="O16" s="19">
        <v>42.4</v>
      </c>
      <c r="P16" s="23">
        <f t="shared" si="1"/>
        <v>32.708571428571425</v>
      </c>
      <c r="Q16" s="11">
        <v>1144.8</v>
      </c>
      <c r="R16" s="20">
        <v>0.93100000000000005</v>
      </c>
      <c r="S16" s="19">
        <v>39.479999999999997</v>
      </c>
      <c r="T16" s="18">
        <v>0</v>
      </c>
      <c r="U16" s="17" t="s">
        <v>166</v>
      </c>
      <c r="V16" s="17" t="s">
        <v>167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175</v>
      </c>
      <c r="G17" s="18">
        <f t="shared" si="0"/>
        <v>38</v>
      </c>
      <c r="H17" s="18">
        <v>3</v>
      </c>
      <c r="I17" s="18">
        <v>38</v>
      </c>
      <c r="J17" s="18">
        <v>30</v>
      </c>
      <c r="K17" s="18">
        <v>8</v>
      </c>
      <c r="L17" s="18">
        <v>25</v>
      </c>
      <c r="M17" s="18">
        <v>29</v>
      </c>
      <c r="N17" s="17" t="s">
        <v>24</v>
      </c>
      <c r="O17" s="19">
        <v>43.84</v>
      </c>
      <c r="P17" s="23">
        <f t="shared" si="1"/>
        <v>28.842105263157894</v>
      </c>
      <c r="Q17" s="11">
        <v>1096</v>
      </c>
      <c r="R17" s="20">
        <v>0.86209999999999998</v>
      </c>
      <c r="S17" s="19">
        <v>37.79</v>
      </c>
      <c r="T17" s="18">
        <v>0</v>
      </c>
      <c r="U17" s="17" t="s">
        <v>166</v>
      </c>
      <c r="V17" s="17" t="s">
        <v>167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174</v>
      </c>
      <c r="G18" s="18">
        <f t="shared" si="0"/>
        <v>14</v>
      </c>
      <c r="H18" s="18">
        <v>15</v>
      </c>
      <c r="I18" s="18">
        <v>14</v>
      </c>
      <c r="J18" s="18">
        <v>12</v>
      </c>
      <c r="K18" s="18">
        <v>2</v>
      </c>
      <c r="L18" s="18">
        <v>10</v>
      </c>
      <c r="M18" s="18">
        <v>29</v>
      </c>
      <c r="N18" s="17" t="s">
        <v>24</v>
      </c>
      <c r="O18" s="19">
        <v>44.8</v>
      </c>
      <c r="P18" s="23">
        <f t="shared" si="1"/>
        <v>32</v>
      </c>
      <c r="Q18" s="11">
        <v>448</v>
      </c>
      <c r="R18" s="20">
        <v>0.3448</v>
      </c>
      <c r="S18" s="19">
        <v>15.45</v>
      </c>
      <c r="T18" s="18">
        <v>0</v>
      </c>
      <c r="U18" s="17" t="s">
        <v>166</v>
      </c>
      <c r="V18" s="17" t="s">
        <v>167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173</v>
      </c>
      <c r="G19" s="18">
        <f t="shared" si="0"/>
        <v>46</v>
      </c>
      <c r="H19" s="18">
        <v>2</v>
      </c>
      <c r="I19" s="18">
        <v>46</v>
      </c>
      <c r="J19" s="18">
        <v>46</v>
      </c>
      <c r="K19" s="18">
        <v>0</v>
      </c>
      <c r="L19" s="18">
        <v>26</v>
      </c>
      <c r="M19" s="18">
        <v>29</v>
      </c>
      <c r="N19" s="17" t="s">
        <v>24</v>
      </c>
      <c r="O19" s="19">
        <v>44.37</v>
      </c>
      <c r="P19" s="23">
        <f t="shared" si="1"/>
        <v>25.078695652173909</v>
      </c>
      <c r="Q19" s="11">
        <v>1153.6199999999999</v>
      </c>
      <c r="R19" s="20">
        <v>0.89659999999999995</v>
      </c>
      <c r="S19" s="19">
        <v>39.78</v>
      </c>
      <c r="T19" s="18">
        <v>0</v>
      </c>
      <c r="U19" s="17" t="s">
        <v>166</v>
      </c>
      <c r="V19" s="17" t="s">
        <v>167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172</v>
      </c>
      <c r="G20" s="18">
        <f t="shared" si="0"/>
        <v>42</v>
      </c>
      <c r="H20" s="18">
        <v>3</v>
      </c>
      <c r="I20" s="18">
        <v>42</v>
      </c>
      <c r="J20" s="18">
        <v>42</v>
      </c>
      <c r="K20" s="18">
        <v>0</v>
      </c>
      <c r="L20" s="18">
        <v>25</v>
      </c>
      <c r="M20" s="18">
        <v>29</v>
      </c>
      <c r="N20" s="17" t="s">
        <v>24</v>
      </c>
      <c r="O20" s="19">
        <v>43.6</v>
      </c>
      <c r="P20" s="23">
        <f t="shared" si="1"/>
        <v>25.952380952380953</v>
      </c>
      <c r="Q20" s="11">
        <v>1090</v>
      </c>
      <c r="R20" s="20">
        <v>0.86209999999999998</v>
      </c>
      <c r="S20" s="19">
        <v>37.590000000000003</v>
      </c>
      <c r="T20" s="18">
        <v>0</v>
      </c>
      <c r="U20" s="17" t="s">
        <v>166</v>
      </c>
      <c r="V20" s="17" t="s">
        <v>167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171</v>
      </c>
      <c r="G21" s="18">
        <f t="shared" si="0"/>
        <v>48</v>
      </c>
      <c r="H21" s="18">
        <v>5</v>
      </c>
      <c r="I21" s="18">
        <v>48</v>
      </c>
      <c r="J21" s="18">
        <v>48</v>
      </c>
      <c r="K21" s="18">
        <v>0</v>
      </c>
      <c r="L21" s="18">
        <v>29</v>
      </c>
      <c r="M21" s="18">
        <v>29</v>
      </c>
      <c r="N21" s="17" t="s">
        <v>24</v>
      </c>
      <c r="O21" s="19">
        <v>44</v>
      </c>
      <c r="P21" s="23">
        <f t="shared" si="1"/>
        <v>26.583333333333332</v>
      </c>
      <c r="Q21" s="11">
        <v>1276</v>
      </c>
      <c r="R21" s="20">
        <v>1</v>
      </c>
      <c r="S21" s="19">
        <v>44</v>
      </c>
      <c r="T21" s="18">
        <v>0</v>
      </c>
      <c r="U21" s="17" t="s">
        <v>166</v>
      </c>
      <c r="V21" s="17" t="s">
        <v>167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170</v>
      </c>
      <c r="G22" s="18">
        <f t="shared" si="0"/>
        <v>45</v>
      </c>
      <c r="H22" s="18">
        <v>3</v>
      </c>
      <c r="I22" s="18">
        <v>45</v>
      </c>
      <c r="J22" s="18">
        <v>16</v>
      </c>
      <c r="K22" s="18">
        <v>29</v>
      </c>
      <c r="L22" s="18">
        <v>28</v>
      </c>
      <c r="M22" s="18">
        <v>29</v>
      </c>
      <c r="N22" s="17" t="s">
        <v>24</v>
      </c>
      <c r="O22" s="19">
        <v>42.43</v>
      </c>
      <c r="P22" s="23">
        <f t="shared" si="1"/>
        <v>26.40088888888889</v>
      </c>
      <c r="Q22" s="11">
        <v>1188.04</v>
      </c>
      <c r="R22" s="20">
        <v>0.96550000000000002</v>
      </c>
      <c r="S22" s="19">
        <v>40.97</v>
      </c>
      <c r="T22" s="18">
        <v>0</v>
      </c>
      <c r="U22" s="17" t="s">
        <v>166</v>
      </c>
      <c r="V22" s="17" t="s">
        <v>167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169</v>
      </c>
      <c r="G23" s="18">
        <f t="shared" si="0"/>
        <v>19</v>
      </c>
      <c r="H23" s="18">
        <v>16</v>
      </c>
      <c r="I23" s="18">
        <v>19</v>
      </c>
      <c r="J23" s="18">
        <v>15</v>
      </c>
      <c r="K23" s="18">
        <v>4</v>
      </c>
      <c r="L23" s="18">
        <v>12</v>
      </c>
      <c r="M23" s="18">
        <v>29</v>
      </c>
      <c r="N23" s="17" t="s">
        <v>24</v>
      </c>
      <c r="O23" s="19">
        <v>46.83</v>
      </c>
      <c r="P23" s="23">
        <f t="shared" si="1"/>
        <v>29.576842105263161</v>
      </c>
      <c r="Q23" s="11">
        <v>561.96</v>
      </c>
      <c r="R23" s="20">
        <v>0.4138</v>
      </c>
      <c r="S23" s="19">
        <v>19.38</v>
      </c>
      <c r="T23" s="18">
        <v>0</v>
      </c>
      <c r="U23" s="17" t="s">
        <v>166</v>
      </c>
      <c r="V23" s="17" t="s">
        <v>167</v>
      </c>
    </row>
    <row r="24" spans="1:22" x14ac:dyDescent="0.25">
      <c r="A24" s="17" t="s">
        <v>21</v>
      </c>
      <c r="B24" s="17" t="s">
        <v>22</v>
      </c>
      <c r="C24" s="17" t="s">
        <v>23</v>
      </c>
      <c r="D24" s="18">
        <v>29</v>
      </c>
      <c r="E24" s="18">
        <v>58</v>
      </c>
      <c r="F24" s="17" t="s">
        <v>168</v>
      </c>
      <c r="G24" s="18">
        <f t="shared" si="0"/>
        <v>23</v>
      </c>
      <c r="H24" s="18">
        <v>2</v>
      </c>
      <c r="I24" s="18">
        <v>23</v>
      </c>
      <c r="J24" s="18">
        <v>20</v>
      </c>
      <c r="K24" s="18">
        <v>3</v>
      </c>
      <c r="L24" s="18">
        <v>13</v>
      </c>
      <c r="M24" s="18">
        <v>29</v>
      </c>
      <c r="N24" s="17" t="s">
        <v>24</v>
      </c>
      <c r="O24" s="19">
        <v>43.69</v>
      </c>
      <c r="P24" s="23">
        <f t="shared" si="1"/>
        <v>24.694347826086958</v>
      </c>
      <c r="Q24" s="11">
        <v>567.97</v>
      </c>
      <c r="R24" s="20">
        <v>0.44829999999999998</v>
      </c>
      <c r="S24" s="19">
        <v>19.59</v>
      </c>
      <c r="T24" s="18">
        <v>0</v>
      </c>
      <c r="U24" s="17" t="s">
        <v>166</v>
      </c>
      <c r="V24" s="17" t="s">
        <v>167</v>
      </c>
    </row>
    <row r="25" spans="1:22" x14ac:dyDescent="0.25">
      <c r="A25" s="17" t="s">
        <v>21</v>
      </c>
      <c r="B25" s="17" t="s">
        <v>22</v>
      </c>
      <c r="C25" s="17" t="s">
        <v>23</v>
      </c>
      <c r="D25" s="18">
        <v>29</v>
      </c>
      <c r="E25" s="18">
        <v>58</v>
      </c>
      <c r="F25" s="17" t="s">
        <v>165</v>
      </c>
      <c r="G25" s="18">
        <f t="shared" si="0"/>
        <v>17</v>
      </c>
      <c r="H25" s="18">
        <v>5</v>
      </c>
      <c r="I25" s="18">
        <v>17</v>
      </c>
      <c r="J25" s="18">
        <v>14</v>
      </c>
      <c r="K25" s="18">
        <v>3</v>
      </c>
      <c r="L25" s="18">
        <v>10</v>
      </c>
      <c r="M25" s="18">
        <v>29</v>
      </c>
      <c r="N25" s="17" t="s">
        <v>24</v>
      </c>
      <c r="O25" s="19">
        <v>39.9</v>
      </c>
      <c r="P25" s="23">
        <f t="shared" si="1"/>
        <v>23.470588235294116</v>
      </c>
      <c r="Q25" s="11">
        <v>399</v>
      </c>
      <c r="R25" s="20">
        <v>0.3448</v>
      </c>
      <c r="S25" s="19">
        <v>13.76</v>
      </c>
      <c r="T25" s="18">
        <v>0</v>
      </c>
      <c r="U25" s="17" t="s">
        <v>166</v>
      </c>
      <c r="V25" s="17" t="s">
        <v>167</v>
      </c>
    </row>
    <row r="26" spans="1:22" x14ac:dyDescent="0.25">
      <c r="A26" s="17" t="s">
        <v>21</v>
      </c>
      <c r="B26" s="17" t="s">
        <v>22</v>
      </c>
      <c r="C26" s="17" t="s">
        <v>23</v>
      </c>
      <c r="D26" s="18">
        <v>29</v>
      </c>
      <c r="E26" s="18">
        <v>58</v>
      </c>
      <c r="F26" s="17" t="s">
        <v>217</v>
      </c>
      <c r="G26" s="18">
        <f t="shared" si="0"/>
        <v>8</v>
      </c>
      <c r="H26" s="18">
        <v>2</v>
      </c>
      <c r="I26" s="18">
        <v>8</v>
      </c>
      <c r="J26" s="18">
        <v>8</v>
      </c>
      <c r="K26" s="18">
        <v>0</v>
      </c>
      <c r="L26" s="18">
        <v>7</v>
      </c>
      <c r="M26" s="18">
        <v>29</v>
      </c>
      <c r="N26" s="17" t="s">
        <v>24</v>
      </c>
      <c r="O26" s="19">
        <v>40.69</v>
      </c>
      <c r="P26" s="23">
        <f t="shared" si="1"/>
        <v>35.603749999999998</v>
      </c>
      <c r="Q26" s="11">
        <v>284.83</v>
      </c>
      <c r="R26" s="20">
        <v>0.2414</v>
      </c>
      <c r="S26" s="19">
        <v>9.82</v>
      </c>
      <c r="T26" s="18">
        <v>0</v>
      </c>
      <c r="U26" s="17" t="s">
        <v>166</v>
      </c>
      <c r="V26" s="17" t="s">
        <v>167</v>
      </c>
    </row>
    <row r="27" spans="1:22" x14ac:dyDescent="0.25">
      <c r="A27" s="17" t="s">
        <v>21</v>
      </c>
      <c r="B27" s="17" t="s">
        <v>22</v>
      </c>
      <c r="C27" s="17" t="s">
        <v>23</v>
      </c>
      <c r="D27" s="18">
        <v>29</v>
      </c>
      <c r="E27" s="18">
        <v>58</v>
      </c>
      <c r="F27" s="17" t="s">
        <v>216</v>
      </c>
      <c r="G27" s="18">
        <f t="shared" si="0"/>
        <v>9</v>
      </c>
      <c r="H27" s="18">
        <v>4</v>
      </c>
      <c r="I27" s="18">
        <v>9</v>
      </c>
      <c r="J27" s="18">
        <v>9</v>
      </c>
      <c r="K27" s="18">
        <v>0</v>
      </c>
      <c r="L27" s="18">
        <v>9</v>
      </c>
      <c r="M27" s="18">
        <v>29</v>
      </c>
      <c r="N27" s="17" t="s">
        <v>24</v>
      </c>
      <c r="O27" s="19">
        <v>38.83</v>
      </c>
      <c r="P27" s="23">
        <f t="shared" si="1"/>
        <v>38.83</v>
      </c>
      <c r="Q27" s="11">
        <v>349.46999999999997</v>
      </c>
      <c r="R27" s="20">
        <v>0.31030000000000002</v>
      </c>
      <c r="S27" s="19">
        <v>12.05</v>
      </c>
      <c r="T27" s="18">
        <v>0</v>
      </c>
      <c r="U27" s="17" t="s">
        <v>166</v>
      </c>
      <c r="V27" s="17" t="s">
        <v>167</v>
      </c>
    </row>
    <row r="28" spans="1:22" x14ac:dyDescent="0.25">
      <c r="A28" s="17" t="s">
        <v>21</v>
      </c>
      <c r="B28" s="17" t="s">
        <v>22</v>
      </c>
      <c r="C28" s="17" t="s">
        <v>23</v>
      </c>
      <c r="D28" s="18">
        <v>29</v>
      </c>
      <c r="E28" s="18">
        <v>58</v>
      </c>
      <c r="F28" s="17" t="s">
        <v>215</v>
      </c>
      <c r="G28" s="18">
        <f t="shared" si="0"/>
        <v>7</v>
      </c>
      <c r="H28" s="18">
        <v>2</v>
      </c>
      <c r="I28" s="18">
        <v>7</v>
      </c>
      <c r="J28" s="18">
        <v>7</v>
      </c>
      <c r="K28" s="18">
        <v>0</v>
      </c>
      <c r="L28" s="18">
        <v>7</v>
      </c>
      <c r="M28" s="18">
        <v>29</v>
      </c>
      <c r="N28" s="17" t="s">
        <v>24</v>
      </c>
      <c r="O28" s="19">
        <v>37.61</v>
      </c>
      <c r="P28" s="23">
        <f t="shared" si="1"/>
        <v>37.61</v>
      </c>
      <c r="Q28" s="11">
        <v>263.27</v>
      </c>
      <c r="R28" s="20">
        <v>0.2414</v>
      </c>
      <c r="S28" s="19">
        <v>9.08</v>
      </c>
      <c r="T28" s="18">
        <v>0</v>
      </c>
      <c r="U28" s="17" t="s">
        <v>166</v>
      </c>
      <c r="V28" s="17" t="s">
        <v>167</v>
      </c>
    </row>
    <row r="29" spans="1:22" x14ac:dyDescent="0.25">
      <c r="A29" s="17" t="s">
        <v>21</v>
      </c>
      <c r="B29" s="17" t="s">
        <v>22</v>
      </c>
      <c r="C29" s="17" t="s">
        <v>23</v>
      </c>
      <c r="D29" s="18">
        <v>29</v>
      </c>
      <c r="E29" s="18">
        <v>58</v>
      </c>
      <c r="F29" s="17" t="s">
        <v>214</v>
      </c>
      <c r="G29" s="18">
        <f t="shared" si="0"/>
        <v>12</v>
      </c>
      <c r="H29" s="18">
        <v>1</v>
      </c>
      <c r="I29" s="18">
        <v>12</v>
      </c>
      <c r="J29" s="18">
        <v>12</v>
      </c>
      <c r="K29" s="18">
        <v>0</v>
      </c>
      <c r="L29" s="18">
        <v>11</v>
      </c>
      <c r="M29" s="18">
        <v>29</v>
      </c>
      <c r="N29" s="17" t="s">
        <v>24</v>
      </c>
      <c r="O29" s="19">
        <v>41.91</v>
      </c>
      <c r="P29" s="23">
        <f t="shared" si="1"/>
        <v>38.417499999999997</v>
      </c>
      <c r="Q29" s="11">
        <v>461.01</v>
      </c>
      <c r="R29" s="20">
        <v>0.37930000000000003</v>
      </c>
      <c r="S29" s="19">
        <v>15.9</v>
      </c>
      <c r="T29" s="18">
        <v>0</v>
      </c>
      <c r="U29" s="17" t="s">
        <v>166</v>
      </c>
      <c r="V29" s="17" t="s">
        <v>167</v>
      </c>
    </row>
    <row r="30" spans="1:22" x14ac:dyDescent="0.25">
      <c r="A30" s="17" t="s">
        <v>21</v>
      </c>
      <c r="B30" s="17" t="s">
        <v>22</v>
      </c>
      <c r="C30" s="17" t="s">
        <v>23</v>
      </c>
      <c r="D30" s="18">
        <v>29</v>
      </c>
      <c r="E30" s="18">
        <v>58</v>
      </c>
      <c r="F30" s="17" t="s">
        <v>213</v>
      </c>
      <c r="G30" s="18">
        <f t="shared" si="0"/>
        <v>15</v>
      </c>
      <c r="H30" s="18">
        <v>5</v>
      </c>
      <c r="I30" s="18">
        <v>15</v>
      </c>
      <c r="J30" s="18">
        <v>15</v>
      </c>
      <c r="K30" s="18">
        <v>0</v>
      </c>
      <c r="L30" s="18">
        <v>12</v>
      </c>
      <c r="M30" s="18">
        <v>29</v>
      </c>
      <c r="N30" s="17" t="s">
        <v>24</v>
      </c>
      <c r="O30" s="19">
        <v>44.17</v>
      </c>
      <c r="P30" s="23">
        <f t="shared" si="1"/>
        <v>35.335999999999999</v>
      </c>
      <c r="Q30" s="11">
        <v>530.04</v>
      </c>
      <c r="R30" s="20">
        <v>0.4138</v>
      </c>
      <c r="S30" s="19">
        <v>18.28</v>
      </c>
      <c r="T30" s="18">
        <v>0</v>
      </c>
      <c r="U30" s="17" t="s">
        <v>166</v>
      </c>
      <c r="V30" s="17" t="s">
        <v>167</v>
      </c>
    </row>
    <row r="31" spans="1:22" s="32" customFormat="1" x14ac:dyDescent="0.25">
      <c r="A31" s="17" t="s">
        <v>21</v>
      </c>
      <c r="B31" s="17" t="s">
        <v>22</v>
      </c>
      <c r="C31" s="17" t="s">
        <v>23</v>
      </c>
      <c r="D31" s="18">
        <v>29</v>
      </c>
      <c r="E31" s="18">
        <v>58</v>
      </c>
      <c r="F31" s="17" t="s">
        <v>229</v>
      </c>
      <c r="G31" s="18">
        <f t="shared" si="0"/>
        <v>13</v>
      </c>
      <c r="H31" s="18">
        <v>4</v>
      </c>
      <c r="I31" s="18">
        <v>13</v>
      </c>
      <c r="J31" s="18">
        <v>13</v>
      </c>
      <c r="K31" s="18">
        <v>0</v>
      </c>
      <c r="L31" s="18">
        <v>8</v>
      </c>
      <c r="M31" s="18">
        <v>29</v>
      </c>
      <c r="N31" s="17" t="s">
        <v>24</v>
      </c>
      <c r="O31" s="33">
        <v>51.13</v>
      </c>
      <c r="P31" s="23">
        <f>Q31/I31</f>
        <v>31.464615384615385</v>
      </c>
      <c r="Q31" s="19">
        <v>409.04</v>
      </c>
      <c r="R31" s="20">
        <v>0.27589999999999998</v>
      </c>
      <c r="S31" s="19">
        <v>14.1</v>
      </c>
      <c r="T31" s="18">
        <v>0</v>
      </c>
      <c r="U31" s="17" t="s">
        <v>166</v>
      </c>
      <c r="V31" s="17" t="s">
        <v>167</v>
      </c>
    </row>
    <row r="32" spans="1:22" x14ac:dyDescent="0.25">
      <c r="A32" s="2" t="s">
        <v>69</v>
      </c>
      <c r="B32" s="3"/>
      <c r="C32" s="3"/>
      <c r="D32" s="4">
        <f>SUM(D2:D31)</f>
        <v>870</v>
      </c>
      <c r="E32" s="3"/>
      <c r="F32" s="3"/>
      <c r="G32" s="4">
        <f>SUM(G2:G31)</f>
        <v>571</v>
      </c>
      <c r="H32" s="3"/>
      <c r="I32" s="4">
        <f>SUM(I2:I31)</f>
        <v>571</v>
      </c>
      <c r="J32" s="4">
        <f>SUM(J2:J31)</f>
        <v>493</v>
      </c>
      <c r="K32" s="4">
        <f>SUM(K2:K31)</f>
        <v>78</v>
      </c>
      <c r="L32" s="4">
        <f>SUM(L2:L31)</f>
        <v>408</v>
      </c>
      <c r="M32" s="4">
        <f>SUM(M2:M31)</f>
        <v>870</v>
      </c>
      <c r="N32" s="3" t="str">
        <f>N31</f>
        <v>Por habitación</v>
      </c>
      <c r="O32" s="5">
        <f>Q32/L32</f>
        <v>42.561250000000001</v>
      </c>
      <c r="P32" s="15">
        <f t="shared" si="1"/>
        <v>30.411541155866903</v>
      </c>
      <c r="Q32" s="5">
        <f>SUM(Q2:Q31)</f>
        <v>17364.990000000002</v>
      </c>
      <c r="R32" s="6">
        <f>L32/M32</f>
        <v>0.4689655172413793</v>
      </c>
      <c r="S32" s="5">
        <f>Q32/M32</f>
        <v>19.959758620689659</v>
      </c>
      <c r="T32" s="3"/>
      <c r="U32" s="3"/>
      <c r="V32" s="3"/>
    </row>
  </sheetData>
  <autoFilter ref="A1:V30">
    <sortState ref="A2:U30">
      <sortCondition ref="F1:F3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pane ySplit="1" topLeftCell="A2" activePane="bottomLeft" state="frozen"/>
      <selection activeCell="B1" sqref="B1"/>
      <selection pane="bottomLeft" activeCell="I31" sqref="I31"/>
    </sheetView>
  </sheetViews>
  <sheetFormatPr baseColWidth="10" defaultRowHeight="15" x14ac:dyDescent="0.25"/>
  <cols>
    <col min="16" max="16" width="11.42578125" style="24"/>
  </cols>
  <sheetData>
    <row r="1" spans="1:22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228</v>
      </c>
      <c r="Q1" s="30" t="s">
        <v>15</v>
      </c>
      <c r="R1" s="30" t="s">
        <v>16</v>
      </c>
      <c r="S1" s="30" t="s">
        <v>17</v>
      </c>
      <c r="T1" s="30" t="s">
        <v>18</v>
      </c>
      <c r="U1" s="30" t="s">
        <v>19</v>
      </c>
      <c r="V1" s="30" t="s">
        <v>20</v>
      </c>
    </row>
    <row r="2" spans="1:22" x14ac:dyDescent="0.25">
      <c r="A2" s="17" t="s">
        <v>21</v>
      </c>
      <c r="B2" s="17" t="s">
        <v>22</v>
      </c>
      <c r="C2" s="17" t="s">
        <v>23</v>
      </c>
      <c r="D2" s="18">
        <v>29</v>
      </c>
      <c r="E2" s="18">
        <v>58</v>
      </c>
      <c r="F2" s="17" t="s">
        <v>260</v>
      </c>
      <c r="G2" s="18">
        <v>0</v>
      </c>
      <c r="H2" s="18">
        <v>7</v>
      </c>
      <c r="I2" s="18">
        <v>0</v>
      </c>
      <c r="J2" s="18">
        <v>0</v>
      </c>
      <c r="K2" s="18">
        <v>0</v>
      </c>
      <c r="L2" s="18">
        <v>0</v>
      </c>
      <c r="M2" s="18">
        <v>29</v>
      </c>
      <c r="N2" s="17" t="s">
        <v>24</v>
      </c>
      <c r="O2" s="33">
        <v>0.01</v>
      </c>
      <c r="P2" s="23">
        <v>0</v>
      </c>
      <c r="Q2" s="33">
        <v>0.01</v>
      </c>
      <c r="R2" s="20">
        <v>0</v>
      </c>
      <c r="S2" s="33">
        <v>0</v>
      </c>
      <c r="T2" s="18">
        <v>0</v>
      </c>
      <c r="U2" s="17" t="s">
        <v>25</v>
      </c>
      <c r="V2" s="17" t="s">
        <v>26</v>
      </c>
    </row>
    <row r="3" spans="1:22" x14ac:dyDescent="0.25">
      <c r="A3" s="17" t="s">
        <v>21</v>
      </c>
      <c r="B3" s="17" t="s">
        <v>22</v>
      </c>
      <c r="C3" s="17" t="s">
        <v>23</v>
      </c>
      <c r="D3" s="18">
        <v>29</v>
      </c>
      <c r="E3" s="18">
        <v>58</v>
      </c>
      <c r="F3" s="17" t="s">
        <v>259</v>
      </c>
      <c r="G3" s="18">
        <v>11</v>
      </c>
      <c r="H3" s="18">
        <v>0</v>
      </c>
      <c r="I3" s="18">
        <v>11</v>
      </c>
      <c r="J3" s="18">
        <v>10</v>
      </c>
      <c r="K3" s="18">
        <v>1</v>
      </c>
      <c r="L3" s="18">
        <v>11</v>
      </c>
      <c r="M3" s="18">
        <v>29</v>
      </c>
      <c r="N3" s="17" t="s">
        <v>24</v>
      </c>
      <c r="O3" s="33">
        <v>35.18</v>
      </c>
      <c r="P3" s="23">
        <f t="shared" ref="P3:P33" si="0">Q3/I3</f>
        <v>35.18</v>
      </c>
      <c r="Q3" s="33">
        <v>386.98</v>
      </c>
      <c r="R3" s="20">
        <v>0.37930000000000003</v>
      </c>
      <c r="S3" s="33">
        <v>13.34</v>
      </c>
      <c r="T3" s="18">
        <v>0</v>
      </c>
      <c r="U3" s="17" t="s">
        <v>25</v>
      </c>
      <c r="V3" s="17" t="s">
        <v>26</v>
      </c>
    </row>
    <row r="4" spans="1:22" x14ac:dyDescent="0.25">
      <c r="A4" s="17" t="s">
        <v>21</v>
      </c>
      <c r="B4" s="17" t="s">
        <v>22</v>
      </c>
      <c r="C4" s="17" t="s">
        <v>23</v>
      </c>
      <c r="D4" s="18">
        <v>29</v>
      </c>
      <c r="E4" s="18">
        <v>58</v>
      </c>
      <c r="F4" s="17" t="s">
        <v>258</v>
      </c>
      <c r="G4" s="18">
        <v>14</v>
      </c>
      <c r="H4" s="18">
        <v>0</v>
      </c>
      <c r="I4" s="18">
        <v>14</v>
      </c>
      <c r="J4" s="18">
        <v>11</v>
      </c>
      <c r="K4" s="18">
        <v>3</v>
      </c>
      <c r="L4" s="18">
        <v>13</v>
      </c>
      <c r="M4" s="18">
        <v>29</v>
      </c>
      <c r="N4" s="17" t="s">
        <v>24</v>
      </c>
      <c r="O4" s="33">
        <v>38.229999999999997</v>
      </c>
      <c r="P4" s="23">
        <f>Q4/I4</f>
        <v>35.499285714285712</v>
      </c>
      <c r="Q4" s="33">
        <v>496.99</v>
      </c>
      <c r="R4" s="20">
        <v>0.44829999999999998</v>
      </c>
      <c r="S4" s="33">
        <v>17.14</v>
      </c>
      <c r="T4" s="18">
        <v>0</v>
      </c>
      <c r="U4" s="17" t="s">
        <v>25</v>
      </c>
      <c r="V4" s="17" t="s">
        <v>26</v>
      </c>
    </row>
    <row r="5" spans="1:22" x14ac:dyDescent="0.25">
      <c r="A5" s="17" t="s">
        <v>21</v>
      </c>
      <c r="B5" s="17" t="s">
        <v>22</v>
      </c>
      <c r="C5" s="17" t="s">
        <v>23</v>
      </c>
      <c r="D5" s="18">
        <v>29</v>
      </c>
      <c r="E5" s="18">
        <v>58</v>
      </c>
      <c r="F5" s="17" t="s">
        <v>257</v>
      </c>
      <c r="G5" s="18">
        <v>13</v>
      </c>
      <c r="H5" s="18">
        <v>5</v>
      </c>
      <c r="I5" s="18">
        <v>13</v>
      </c>
      <c r="J5" s="18">
        <v>8</v>
      </c>
      <c r="K5" s="18">
        <v>5</v>
      </c>
      <c r="L5" s="18">
        <v>10</v>
      </c>
      <c r="M5" s="18">
        <v>29</v>
      </c>
      <c r="N5" s="17" t="s">
        <v>24</v>
      </c>
      <c r="O5" s="33">
        <v>43.9</v>
      </c>
      <c r="P5" s="23">
        <f t="shared" si="0"/>
        <v>33.769230769230766</v>
      </c>
      <c r="Q5" s="33">
        <v>439</v>
      </c>
      <c r="R5" s="20">
        <v>0.3448</v>
      </c>
      <c r="S5" s="33">
        <v>15.14</v>
      </c>
      <c r="T5" s="18">
        <v>0</v>
      </c>
      <c r="U5" s="17" t="s">
        <v>25</v>
      </c>
      <c r="V5" s="17" t="s">
        <v>26</v>
      </c>
    </row>
    <row r="6" spans="1:22" x14ac:dyDescent="0.25">
      <c r="A6" s="17" t="s">
        <v>21</v>
      </c>
      <c r="B6" s="17" t="s">
        <v>22</v>
      </c>
      <c r="C6" s="17" t="s">
        <v>23</v>
      </c>
      <c r="D6" s="18">
        <v>29</v>
      </c>
      <c r="E6" s="18">
        <v>58</v>
      </c>
      <c r="F6" s="17" t="s">
        <v>256</v>
      </c>
      <c r="G6" s="18">
        <v>12</v>
      </c>
      <c r="H6" s="18">
        <v>1</v>
      </c>
      <c r="I6" s="18">
        <v>12</v>
      </c>
      <c r="J6" s="18">
        <v>12</v>
      </c>
      <c r="K6" s="18">
        <v>0</v>
      </c>
      <c r="L6" s="18">
        <v>9</v>
      </c>
      <c r="M6" s="18">
        <v>29</v>
      </c>
      <c r="N6" s="17" t="s">
        <v>24</v>
      </c>
      <c r="O6" s="33">
        <v>45.68</v>
      </c>
      <c r="P6" s="23">
        <f t="shared" si="0"/>
        <v>34.26</v>
      </c>
      <c r="Q6" s="33">
        <v>411.12</v>
      </c>
      <c r="R6" s="20">
        <v>0.31030000000000002</v>
      </c>
      <c r="S6" s="33">
        <v>14.18</v>
      </c>
      <c r="T6" s="18">
        <v>0</v>
      </c>
      <c r="U6" s="17" t="s">
        <v>25</v>
      </c>
      <c r="V6" s="17" t="s">
        <v>26</v>
      </c>
    </row>
    <row r="7" spans="1:22" x14ac:dyDescent="0.25">
      <c r="A7" s="17" t="s">
        <v>21</v>
      </c>
      <c r="B7" s="17" t="s">
        <v>22</v>
      </c>
      <c r="C7" s="17" t="s">
        <v>23</v>
      </c>
      <c r="D7" s="18">
        <v>29</v>
      </c>
      <c r="E7" s="18">
        <v>58</v>
      </c>
      <c r="F7" s="17" t="s">
        <v>255</v>
      </c>
      <c r="G7" s="18">
        <v>16</v>
      </c>
      <c r="H7" s="18">
        <v>3</v>
      </c>
      <c r="I7" s="18">
        <v>16</v>
      </c>
      <c r="J7" s="18">
        <v>8</v>
      </c>
      <c r="K7" s="18">
        <v>8</v>
      </c>
      <c r="L7" s="18">
        <v>10</v>
      </c>
      <c r="M7" s="18">
        <v>29</v>
      </c>
      <c r="N7" s="17" t="s">
        <v>24</v>
      </c>
      <c r="O7" s="33">
        <v>25.67</v>
      </c>
      <c r="P7" s="23">
        <f t="shared" si="0"/>
        <v>16.043749999999999</v>
      </c>
      <c r="Q7" s="33">
        <v>256.7</v>
      </c>
      <c r="R7" s="20">
        <v>0.3448</v>
      </c>
      <c r="S7" s="33">
        <v>8.85</v>
      </c>
      <c r="T7" s="18">
        <v>0</v>
      </c>
      <c r="U7" s="17" t="s">
        <v>25</v>
      </c>
      <c r="V7" s="17" t="s">
        <v>26</v>
      </c>
    </row>
    <row r="8" spans="1:22" x14ac:dyDescent="0.25">
      <c r="A8" s="17" t="s">
        <v>21</v>
      </c>
      <c r="B8" s="17" t="s">
        <v>22</v>
      </c>
      <c r="C8" s="17" t="s">
        <v>23</v>
      </c>
      <c r="D8" s="18">
        <v>29</v>
      </c>
      <c r="E8" s="18">
        <v>58</v>
      </c>
      <c r="F8" s="17" t="s">
        <v>254</v>
      </c>
      <c r="G8" s="18">
        <v>13</v>
      </c>
      <c r="H8" s="18">
        <v>2</v>
      </c>
      <c r="I8" s="18">
        <v>13</v>
      </c>
      <c r="J8" s="18">
        <v>13</v>
      </c>
      <c r="K8" s="18">
        <v>0</v>
      </c>
      <c r="L8" s="18">
        <v>7</v>
      </c>
      <c r="M8" s="18">
        <v>29</v>
      </c>
      <c r="N8" s="17" t="s">
        <v>24</v>
      </c>
      <c r="O8" s="33">
        <v>20.86</v>
      </c>
      <c r="P8" s="23">
        <f t="shared" si="0"/>
        <v>11.232307692307693</v>
      </c>
      <c r="Q8" s="33">
        <v>146.02000000000001</v>
      </c>
      <c r="R8" s="20">
        <v>0.2414</v>
      </c>
      <c r="S8" s="33">
        <v>5.04</v>
      </c>
      <c r="T8" s="18">
        <v>0</v>
      </c>
      <c r="U8" s="17" t="s">
        <v>25</v>
      </c>
      <c r="V8" s="17" t="s">
        <v>26</v>
      </c>
    </row>
    <row r="9" spans="1:22" x14ac:dyDescent="0.25">
      <c r="A9" s="17" t="s">
        <v>21</v>
      </c>
      <c r="B9" s="17" t="s">
        <v>22</v>
      </c>
      <c r="C9" s="17" t="s">
        <v>23</v>
      </c>
      <c r="D9" s="18">
        <v>29</v>
      </c>
      <c r="E9" s="18">
        <v>58</v>
      </c>
      <c r="F9" s="17" t="s">
        <v>253</v>
      </c>
      <c r="G9" s="18">
        <v>12</v>
      </c>
      <c r="H9" s="18">
        <v>0</v>
      </c>
      <c r="I9" s="18">
        <v>12</v>
      </c>
      <c r="J9" s="18">
        <v>11</v>
      </c>
      <c r="K9" s="18">
        <v>1</v>
      </c>
      <c r="L9" s="18">
        <v>7</v>
      </c>
      <c r="M9" s="18">
        <v>29</v>
      </c>
      <c r="N9" s="17" t="s">
        <v>24</v>
      </c>
      <c r="O9" s="33">
        <v>21.24</v>
      </c>
      <c r="P9" s="23">
        <f t="shared" si="0"/>
        <v>12.333333333333334</v>
      </c>
      <c r="Q9" s="33">
        <v>148</v>
      </c>
      <c r="R9" s="20">
        <v>0.2414</v>
      </c>
      <c r="S9" s="33">
        <v>5.0999999999999996</v>
      </c>
      <c r="T9" s="18">
        <v>0</v>
      </c>
      <c r="U9" s="17" t="s">
        <v>25</v>
      </c>
      <c r="V9" s="17" t="s">
        <v>26</v>
      </c>
    </row>
    <row r="10" spans="1:22" x14ac:dyDescent="0.25">
      <c r="A10" s="17" t="s">
        <v>21</v>
      </c>
      <c r="B10" s="17" t="s">
        <v>22</v>
      </c>
      <c r="C10" s="17" t="s">
        <v>23</v>
      </c>
      <c r="D10" s="18">
        <v>29</v>
      </c>
      <c r="E10" s="18">
        <v>58</v>
      </c>
      <c r="F10" s="17" t="s">
        <v>252</v>
      </c>
      <c r="G10" s="18">
        <v>12</v>
      </c>
      <c r="H10" s="18">
        <v>0</v>
      </c>
      <c r="I10" s="18">
        <v>12</v>
      </c>
      <c r="J10" s="18">
        <v>12</v>
      </c>
      <c r="K10" s="18">
        <v>0</v>
      </c>
      <c r="L10" s="18">
        <v>12</v>
      </c>
      <c r="M10" s="18">
        <v>29</v>
      </c>
      <c r="N10" s="17" t="s">
        <v>24</v>
      </c>
      <c r="O10" s="33">
        <v>39.33</v>
      </c>
      <c r="P10" s="23">
        <f t="shared" si="0"/>
        <v>39.333333333333336</v>
      </c>
      <c r="Q10" s="33">
        <v>472</v>
      </c>
      <c r="R10" s="20">
        <v>0.4138</v>
      </c>
      <c r="S10" s="33">
        <v>16.28</v>
      </c>
      <c r="T10" s="18">
        <v>0</v>
      </c>
      <c r="U10" s="17" t="s">
        <v>25</v>
      </c>
      <c r="V10" s="17" t="s">
        <v>26</v>
      </c>
    </row>
    <row r="11" spans="1:22" x14ac:dyDescent="0.25">
      <c r="A11" s="17" t="s">
        <v>21</v>
      </c>
      <c r="B11" s="17" t="s">
        <v>22</v>
      </c>
      <c r="C11" s="17" t="s">
        <v>23</v>
      </c>
      <c r="D11" s="18">
        <v>29</v>
      </c>
      <c r="E11" s="18">
        <v>58</v>
      </c>
      <c r="F11" s="17" t="s">
        <v>251</v>
      </c>
      <c r="G11" s="18">
        <v>20</v>
      </c>
      <c r="H11" s="18">
        <v>3</v>
      </c>
      <c r="I11" s="18">
        <v>20</v>
      </c>
      <c r="J11" s="18">
        <v>19</v>
      </c>
      <c r="K11" s="18">
        <v>1</v>
      </c>
      <c r="L11" s="18">
        <v>19</v>
      </c>
      <c r="M11" s="18">
        <v>29</v>
      </c>
      <c r="N11" s="17" t="s">
        <v>24</v>
      </c>
      <c r="O11" s="33">
        <v>39.26</v>
      </c>
      <c r="P11" s="23">
        <f t="shared" si="0"/>
        <v>37.299999999999997</v>
      </c>
      <c r="Q11" s="33">
        <v>746</v>
      </c>
      <c r="R11" s="20">
        <v>0.6552</v>
      </c>
      <c r="S11" s="33">
        <v>25.72</v>
      </c>
      <c r="T11" s="18">
        <v>0</v>
      </c>
      <c r="U11" s="17" t="s">
        <v>25</v>
      </c>
      <c r="V11" s="17" t="s">
        <v>26</v>
      </c>
    </row>
    <row r="12" spans="1:22" x14ac:dyDescent="0.25">
      <c r="A12" s="17" t="s">
        <v>21</v>
      </c>
      <c r="B12" s="17" t="s">
        <v>22</v>
      </c>
      <c r="C12" s="17" t="s">
        <v>23</v>
      </c>
      <c r="D12" s="18">
        <v>29</v>
      </c>
      <c r="E12" s="18">
        <v>58</v>
      </c>
      <c r="F12" s="17" t="s">
        <v>250</v>
      </c>
      <c r="G12" s="18">
        <v>23</v>
      </c>
      <c r="H12" s="18">
        <v>5</v>
      </c>
      <c r="I12" s="18">
        <v>23</v>
      </c>
      <c r="J12" s="18">
        <v>21</v>
      </c>
      <c r="K12" s="18">
        <v>2</v>
      </c>
      <c r="L12" s="18">
        <v>23</v>
      </c>
      <c r="M12" s="18">
        <v>29</v>
      </c>
      <c r="N12" s="17" t="s">
        <v>24</v>
      </c>
      <c r="O12" s="33">
        <v>38.700000000000003</v>
      </c>
      <c r="P12" s="23">
        <f t="shared" si="0"/>
        <v>38.695652173913047</v>
      </c>
      <c r="Q12" s="33">
        <v>890</v>
      </c>
      <c r="R12" s="20">
        <v>0.79310000000000003</v>
      </c>
      <c r="S12" s="33">
        <v>30.69</v>
      </c>
      <c r="T12" s="18">
        <v>0</v>
      </c>
      <c r="U12" s="17" t="s">
        <v>25</v>
      </c>
      <c r="V12" s="17" t="s">
        <v>26</v>
      </c>
    </row>
    <row r="13" spans="1:22" x14ac:dyDescent="0.25">
      <c r="A13" s="17" t="s">
        <v>21</v>
      </c>
      <c r="B13" s="17" t="s">
        <v>22</v>
      </c>
      <c r="C13" s="17" t="s">
        <v>23</v>
      </c>
      <c r="D13" s="18">
        <v>29</v>
      </c>
      <c r="E13" s="18">
        <v>58</v>
      </c>
      <c r="F13" s="17" t="s">
        <v>249</v>
      </c>
      <c r="G13" s="18">
        <v>14</v>
      </c>
      <c r="H13" s="18">
        <v>3</v>
      </c>
      <c r="I13" s="18">
        <v>14</v>
      </c>
      <c r="J13" s="18">
        <v>14</v>
      </c>
      <c r="K13" s="18">
        <v>0</v>
      </c>
      <c r="L13" s="18">
        <v>14</v>
      </c>
      <c r="M13" s="18">
        <v>29</v>
      </c>
      <c r="N13" s="17" t="s">
        <v>24</v>
      </c>
      <c r="O13" s="33">
        <v>38.89</v>
      </c>
      <c r="P13" s="23">
        <f t="shared" si="0"/>
        <v>38.88928571428572</v>
      </c>
      <c r="Q13" s="33">
        <v>544.45000000000005</v>
      </c>
      <c r="R13" s="20">
        <v>0.48280000000000001</v>
      </c>
      <c r="S13" s="33">
        <v>18.77</v>
      </c>
      <c r="T13" s="18">
        <v>0</v>
      </c>
      <c r="U13" s="17" t="s">
        <v>25</v>
      </c>
      <c r="V13" s="17" t="s">
        <v>26</v>
      </c>
    </row>
    <row r="14" spans="1:22" x14ac:dyDescent="0.25">
      <c r="A14" s="17" t="s">
        <v>21</v>
      </c>
      <c r="B14" s="17" t="s">
        <v>22</v>
      </c>
      <c r="C14" s="17" t="s">
        <v>23</v>
      </c>
      <c r="D14" s="18">
        <v>29</v>
      </c>
      <c r="E14" s="18">
        <v>58</v>
      </c>
      <c r="F14" s="17" t="s">
        <v>248</v>
      </c>
      <c r="G14" s="18">
        <v>6</v>
      </c>
      <c r="H14" s="18">
        <v>5</v>
      </c>
      <c r="I14" s="18">
        <v>6</v>
      </c>
      <c r="J14" s="18">
        <v>5</v>
      </c>
      <c r="K14" s="18">
        <v>1</v>
      </c>
      <c r="L14" s="18">
        <v>6</v>
      </c>
      <c r="M14" s="18">
        <v>29</v>
      </c>
      <c r="N14" s="17" t="s">
        <v>24</v>
      </c>
      <c r="O14" s="33">
        <v>40.46</v>
      </c>
      <c r="P14" s="23">
        <f t="shared" si="0"/>
        <v>40.454999999999998</v>
      </c>
      <c r="Q14" s="33">
        <v>242.73</v>
      </c>
      <c r="R14" s="20">
        <v>0.2069</v>
      </c>
      <c r="S14" s="33">
        <v>8.3699999999999992</v>
      </c>
      <c r="T14" s="18">
        <v>0</v>
      </c>
      <c r="U14" s="17" t="s">
        <v>25</v>
      </c>
      <c r="V14" s="17" t="s">
        <v>26</v>
      </c>
    </row>
    <row r="15" spans="1:22" x14ac:dyDescent="0.25">
      <c r="A15" s="17" t="s">
        <v>21</v>
      </c>
      <c r="B15" s="17" t="s">
        <v>22</v>
      </c>
      <c r="C15" s="17" t="s">
        <v>23</v>
      </c>
      <c r="D15" s="18">
        <v>29</v>
      </c>
      <c r="E15" s="18">
        <v>58</v>
      </c>
      <c r="F15" s="17" t="s">
        <v>247</v>
      </c>
      <c r="G15" s="18">
        <v>2</v>
      </c>
      <c r="H15" s="18">
        <v>0</v>
      </c>
      <c r="I15" s="18">
        <v>2</v>
      </c>
      <c r="J15" s="18">
        <v>2</v>
      </c>
      <c r="K15" s="18">
        <v>0</v>
      </c>
      <c r="L15" s="18">
        <v>2</v>
      </c>
      <c r="M15" s="18">
        <v>29</v>
      </c>
      <c r="N15" s="17" t="s">
        <v>24</v>
      </c>
      <c r="O15" s="33">
        <v>41.32</v>
      </c>
      <c r="P15" s="23">
        <f t="shared" si="0"/>
        <v>41.314999999999998</v>
      </c>
      <c r="Q15" s="33">
        <v>82.63</v>
      </c>
      <c r="R15" s="20">
        <v>6.9000000000000006E-2</v>
      </c>
      <c r="S15" s="33">
        <v>2.85</v>
      </c>
      <c r="T15" s="18">
        <v>0</v>
      </c>
      <c r="U15" s="17" t="s">
        <v>25</v>
      </c>
      <c r="V15" s="17" t="s">
        <v>26</v>
      </c>
    </row>
    <row r="16" spans="1:22" x14ac:dyDescent="0.25">
      <c r="A16" s="17" t="s">
        <v>21</v>
      </c>
      <c r="B16" s="17" t="s">
        <v>22</v>
      </c>
      <c r="C16" s="17" t="s">
        <v>23</v>
      </c>
      <c r="D16" s="18">
        <v>29</v>
      </c>
      <c r="E16" s="18">
        <v>58</v>
      </c>
      <c r="F16" s="17" t="s">
        <v>246</v>
      </c>
      <c r="G16" s="18">
        <v>4</v>
      </c>
      <c r="H16" s="18">
        <v>0</v>
      </c>
      <c r="I16" s="18">
        <v>4</v>
      </c>
      <c r="J16" s="18">
        <v>4</v>
      </c>
      <c r="K16" s="18">
        <v>0</v>
      </c>
      <c r="L16" s="18">
        <v>4</v>
      </c>
      <c r="M16" s="18">
        <v>29</v>
      </c>
      <c r="N16" s="17" t="s">
        <v>24</v>
      </c>
      <c r="O16" s="33">
        <v>36.89</v>
      </c>
      <c r="P16" s="23">
        <f t="shared" si="0"/>
        <v>36.89</v>
      </c>
      <c r="Q16" s="33">
        <v>147.56</v>
      </c>
      <c r="R16" s="20">
        <v>0.13789999999999999</v>
      </c>
      <c r="S16" s="33">
        <v>5.09</v>
      </c>
      <c r="T16" s="18">
        <v>0</v>
      </c>
      <c r="U16" s="17" t="s">
        <v>25</v>
      </c>
      <c r="V16" s="17" t="s">
        <v>26</v>
      </c>
    </row>
    <row r="17" spans="1:22" x14ac:dyDescent="0.25">
      <c r="A17" s="17" t="s">
        <v>21</v>
      </c>
      <c r="B17" s="17" t="s">
        <v>22</v>
      </c>
      <c r="C17" s="17" t="s">
        <v>23</v>
      </c>
      <c r="D17" s="18">
        <v>29</v>
      </c>
      <c r="E17" s="18">
        <v>58</v>
      </c>
      <c r="F17" s="17" t="s">
        <v>245</v>
      </c>
      <c r="G17" s="18">
        <v>10</v>
      </c>
      <c r="H17" s="18">
        <v>2</v>
      </c>
      <c r="I17" s="18">
        <v>10</v>
      </c>
      <c r="J17" s="18">
        <v>8</v>
      </c>
      <c r="K17" s="18">
        <v>2</v>
      </c>
      <c r="L17" s="18">
        <v>9</v>
      </c>
      <c r="M17" s="18">
        <v>29</v>
      </c>
      <c r="N17" s="17" t="s">
        <v>24</v>
      </c>
      <c r="O17" s="33">
        <v>39.44</v>
      </c>
      <c r="P17" s="23">
        <f t="shared" si="0"/>
        <v>35.5</v>
      </c>
      <c r="Q17" s="33">
        <v>355</v>
      </c>
      <c r="R17" s="20">
        <v>0.31030000000000002</v>
      </c>
      <c r="S17" s="33">
        <v>12.24</v>
      </c>
      <c r="T17" s="18">
        <v>0</v>
      </c>
      <c r="U17" s="17" t="s">
        <v>25</v>
      </c>
      <c r="V17" s="17" t="s">
        <v>26</v>
      </c>
    </row>
    <row r="18" spans="1:22" x14ac:dyDescent="0.25">
      <c r="A18" s="17" t="s">
        <v>21</v>
      </c>
      <c r="B18" s="17" t="s">
        <v>22</v>
      </c>
      <c r="C18" s="17" t="s">
        <v>23</v>
      </c>
      <c r="D18" s="18">
        <v>29</v>
      </c>
      <c r="E18" s="18">
        <v>58</v>
      </c>
      <c r="F18" s="17" t="s">
        <v>244</v>
      </c>
      <c r="G18" s="18">
        <v>12</v>
      </c>
      <c r="H18" s="18">
        <v>2</v>
      </c>
      <c r="I18" s="18">
        <v>12</v>
      </c>
      <c r="J18" s="18">
        <v>10</v>
      </c>
      <c r="K18" s="18">
        <v>2</v>
      </c>
      <c r="L18" s="18">
        <v>11</v>
      </c>
      <c r="M18" s="18">
        <v>29</v>
      </c>
      <c r="N18" s="17" t="s">
        <v>24</v>
      </c>
      <c r="O18" s="33">
        <v>39.909999999999997</v>
      </c>
      <c r="P18" s="23">
        <f t="shared" si="0"/>
        <v>36.583333333333336</v>
      </c>
      <c r="Q18" s="33">
        <v>439</v>
      </c>
      <c r="R18" s="20">
        <v>0.37930000000000003</v>
      </c>
      <c r="S18" s="33">
        <v>15.14</v>
      </c>
      <c r="T18" s="18">
        <v>0</v>
      </c>
      <c r="U18" s="17" t="s">
        <v>25</v>
      </c>
      <c r="V18" s="17" t="s">
        <v>26</v>
      </c>
    </row>
    <row r="19" spans="1:22" x14ac:dyDescent="0.25">
      <c r="A19" s="17" t="s">
        <v>21</v>
      </c>
      <c r="B19" s="17" t="s">
        <v>22</v>
      </c>
      <c r="C19" s="17" t="s">
        <v>23</v>
      </c>
      <c r="D19" s="18">
        <v>29</v>
      </c>
      <c r="E19" s="18">
        <v>58</v>
      </c>
      <c r="F19" s="17" t="s">
        <v>243</v>
      </c>
      <c r="G19" s="18">
        <v>5</v>
      </c>
      <c r="H19" s="18">
        <v>7</v>
      </c>
      <c r="I19" s="18">
        <v>5</v>
      </c>
      <c r="J19" s="18">
        <v>4</v>
      </c>
      <c r="K19" s="18">
        <v>1</v>
      </c>
      <c r="L19" s="18">
        <v>5</v>
      </c>
      <c r="M19" s="18">
        <v>29</v>
      </c>
      <c r="N19" s="17" t="s">
        <v>24</v>
      </c>
      <c r="O19" s="33">
        <v>40.4</v>
      </c>
      <c r="P19" s="23">
        <f t="shared" si="0"/>
        <v>40.4</v>
      </c>
      <c r="Q19" s="33">
        <v>202</v>
      </c>
      <c r="R19" s="20">
        <v>0.1724</v>
      </c>
      <c r="S19" s="33">
        <v>6.97</v>
      </c>
      <c r="T19" s="18">
        <v>0</v>
      </c>
      <c r="U19" s="17" t="s">
        <v>25</v>
      </c>
      <c r="V19" s="17" t="s">
        <v>26</v>
      </c>
    </row>
    <row r="20" spans="1:22" x14ac:dyDescent="0.25">
      <c r="A20" s="17" t="s">
        <v>21</v>
      </c>
      <c r="B20" s="17" t="s">
        <v>22</v>
      </c>
      <c r="C20" s="17" t="s">
        <v>23</v>
      </c>
      <c r="D20" s="18">
        <v>29</v>
      </c>
      <c r="E20" s="18">
        <v>58</v>
      </c>
      <c r="F20" s="17" t="s">
        <v>242</v>
      </c>
      <c r="G20" s="18">
        <v>7</v>
      </c>
      <c r="H20" s="18">
        <v>2</v>
      </c>
      <c r="I20" s="18">
        <v>7</v>
      </c>
      <c r="J20" s="18">
        <v>7</v>
      </c>
      <c r="K20" s="18">
        <v>0</v>
      </c>
      <c r="L20" s="18">
        <v>7</v>
      </c>
      <c r="M20" s="18">
        <v>29</v>
      </c>
      <c r="N20" s="17" t="s">
        <v>24</v>
      </c>
      <c r="O20" s="33">
        <v>40.67</v>
      </c>
      <c r="P20" s="23">
        <f t="shared" si="0"/>
        <v>40.671428571428571</v>
      </c>
      <c r="Q20" s="33">
        <v>284.7</v>
      </c>
      <c r="R20" s="20">
        <v>0.2414</v>
      </c>
      <c r="S20" s="33">
        <v>9.82</v>
      </c>
      <c r="T20" s="18">
        <v>0</v>
      </c>
      <c r="U20" s="17" t="s">
        <v>25</v>
      </c>
      <c r="V20" s="17" t="s">
        <v>26</v>
      </c>
    </row>
    <row r="21" spans="1:22" x14ac:dyDescent="0.25">
      <c r="A21" s="17" t="s">
        <v>21</v>
      </c>
      <c r="B21" s="17" t="s">
        <v>22</v>
      </c>
      <c r="C21" s="17" t="s">
        <v>23</v>
      </c>
      <c r="D21" s="18">
        <v>29</v>
      </c>
      <c r="E21" s="18">
        <v>58</v>
      </c>
      <c r="F21" s="17" t="s">
        <v>241</v>
      </c>
      <c r="G21" s="18">
        <v>4</v>
      </c>
      <c r="H21" s="18">
        <v>1</v>
      </c>
      <c r="I21" s="18">
        <v>4</v>
      </c>
      <c r="J21" s="18">
        <v>4</v>
      </c>
      <c r="K21" s="18">
        <v>0</v>
      </c>
      <c r="L21" s="18">
        <v>3</v>
      </c>
      <c r="M21" s="18">
        <v>29</v>
      </c>
      <c r="N21" s="17" t="s">
        <v>24</v>
      </c>
      <c r="O21" s="33">
        <v>50.22</v>
      </c>
      <c r="P21" s="23">
        <f t="shared" si="0"/>
        <v>37.664999999999999</v>
      </c>
      <c r="Q21" s="33">
        <v>150.66</v>
      </c>
      <c r="R21" s="20">
        <v>0.10340000000000001</v>
      </c>
      <c r="S21" s="33">
        <v>5.2</v>
      </c>
      <c r="T21" s="18">
        <v>0</v>
      </c>
      <c r="U21" s="17" t="s">
        <v>25</v>
      </c>
      <c r="V21" s="17" t="s">
        <v>26</v>
      </c>
    </row>
    <row r="22" spans="1:22" x14ac:dyDescent="0.25">
      <c r="A22" s="17" t="s">
        <v>21</v>
      </c>
      <c r="B22" s="17" t="s">
        <v>22</v>
      </c>
      <c r="C22" s="17" t="s">
        <v>23</v>
      </c>
      <c r="D22" s="18">
        <v>29</v>
      </c>
      <c r="E22" s="18">
        <v>58</v>
      </c>
      <c r="F22" s="17" t="s">
        <v>240</v>
      </c>
      <c r="G22" s="18">
        <v>1</v>
      </c>
      <c r="H22" s="18">
        <v>0</v>
      </c>
      <c r="I22" s="18">
        <v>1</v>
      </c>
      <c r="J22" s="18">
        <v>1</v>
      </c>
      <c r="K22" s="18">
        <v>0</v>
      </c>
      <c r="L22" s="18">
        <v>1</v>
      </c>
      <c r="M22" s="18">
        <v>29</v>
      </c>
      <c r="N22" s="17" t="s">
        <v>24</v>
      </c>
      <c r="O22" s="33">
        <v>36.89</v>
      </c>
      <c r="P22" s="23">
        <f t="shared" si="0"/>
        <v>36.89</v>
      </c>
      <c r="Q22" s="33">
        <v>36.89</v>
      </c>
      <c r="R22" s="20">
        <v>3.4500000000000003E-2</v>
      </c>
      <c r="S22" s="33">
        <v>1.27</v>
      </c>
      <c r="T22" s="18">
        <v>0</v>
      </c>
      <c r="U22" s="17" t="s">
        <v>25</v>
      </c>
      <c r="V22" s="17" t="s">
        <v>26</v>
      </c>
    </row>
    <row r="23" spans="1:22" x14ac:dyDescent="0.25">
      <c r="A23" s="17" t="s">
        <v>21</v>
      </c>
      <c r="B23" s="17" t="s">
        <v>22</v>
      </c>
      <c r="C23" s="17" t="s">
        <v>23</v>
      </c>
      <c r="D23" s="18">
        <v>29</v>
      </c>
      <c r="E23" s="18">
        <v>58</v>
      </c>
      <c r="F23" s="17" t="s">
        <v>239</v>
      </c>
      <c r="G23" s="18">
        <v>2</v>
      </c>
      <c r="H23" s="18">
        <v>0</v>
      </c>
      <c r="I23" s="18">
        <v>2</v>
      </c>
      <c r="J23" s="18">
        <v>1</v>
      </c>
      <c r="K23" s="18">
        <v>1</v>
      </c>
      <c r="L23" s="18">
        <v>2</v>
      </c>
      <c r="M23" s="18">
        <v>29</v>
      </c>
      <c r="N23" s="17" t="s">
        <v>24</v>
      </c>
      <c r="O23" s="33">
        <v>36.89</v>
      </c>
      <c r="P23" s="23">
        <f t="shared" si="0"/>
        <v>36.89</v>
      </c>
      <c r="Q23" s="33">
        <v>73.78</v>
      </c>
      <c r="R23" s="20">
        <v>6.9000000000000006E-2</v>
      </c>
      <c r="S23" s="33">
        <v>2.54</v>
      </c>
      <c r="T23" s="18">
        <v>0</v>
      </c>
      <c r="U23" s="17" t="s">
        <v>25</v>
      </c>
      <c r="V23" s="17" t="s">
        <v>26</v>
      </c>
    </row>
    <row r="24" spans="1:22" x14ac:dyDescent="0.25">
      <c r="A24" s="17" t="s">
        <v>21</v>
      </c>
      <c r="B24" s="17" t="s">
        <v>22</v>
      </c>
      <c r="C24" s="17" t="s">
        <v>23</v>
      </c>
      <c r="D24" s="18">
        <v>29</v>
      </c>
      <c r="E24" s="18">
        <v>58</v>
      </c>
      <c r="F24" s="17" t="s">
        <v>238</v>
      </c>
      <c r="G24" s="18">
        <v>2</v>
      </c>
      <c r="H24" s="18">
        <v>1</v>
      </c>
      <c r="I24" s="18">
        <v>4</v>
      </c>
      <c r="J24" s="18">
        <v>1</v>
      </c>
      <c r="K24" s="18">
        <v>1</v>
      </c>
      <c r="L24" s="18">
        <v>2</v>
      </c>
      <c r="M24" s="18">
        <v>29</v>
      </c>
      <c r="N24" s="17" t="s">
        <v>24</v>
      </c>
      <c r="O24" s="33">
        <v>52</v>
      </c>
      <c r="P24" s="23">
        <f t="shared" si="0"/>
        <v>26</v>
      </c>
      <c r="Q24" s="33">
        <v>104</v>
      </c>
      <c r="R24" s="20">
        <v>6.9000000000000006E-2</v>
      </c>
      <c r="S24" s="33">
        <v>3.59</v>
      </c>
      <c r="T24" s="18">
        <v>0</v>
      </c>
      <c r="U24" s="17" t="s">
        <v>25</v>
      </c>
      <c r="V24" s="17" t="s">
        <v>26</v>
      </c>
    </row>
    <row r="25" spans="1:22" x14ac:dyDescent="0.25">
      <c r="A25" s="17" t="s">
        <v>21</v>
      </c>
      <c r="B25" s="17" t="s">
        <v>22</v>
      </c>
      <c r="C25" s="17" t="s">
        <v>23</v>
      </c>
      <c r="D25" s="18">
        <v>29</v>
      </c>
      <c r="E25" s="18">
        <v>58</v>
      </c>
      <c r="F25" s="17" t="s">
        <v>237</v>
      </c>
      <c r="G25" s="18">
        <v>1</v>
      </c>
      <c r="H25" s="18">
        <v>0</v>
      </c>
      <c r="I25" s="18">
        <v>1</v>
      </c>
      <c r="J25" s="18">
        <v>1</v>
      </c>
      <c r="K25" s="18">
        <v>0</v>
      </c>
      <c r="L25" s="18">
        <v>1</v>
      </c>
      <c r="M25" s="18">
        <v>29</v>
      </c>
      <c r="N25" s="17" t="s">
        <v>24</v>
      </c>
      <c r="O25" s="33">
        <v>36.89</v>
      </c>
      <c r="P25" s="23">
        <f t="shared" si="0"/>
        <v>36.89</v>
      </c>
      <c r="Q25" s="33">
        <v>36.89</v>
      </c>
      <c r="R25" s="20">
        <v>3.4500000000000003E-2</v>
      </c>
      <c r="S25" s="33">
        <v>1.27</v>
      </c>
      <c r="T25" s="18">
        <v>0</v>
      </c>
      <c r="U25" s="17" t="s">
        <v>25</v>
      </c>
      <c r="V25" s="17" t="s">
        <v>26</v>
      </c>
    </row>
    <row r="26" spans="1:22" x14ac:dyDescent="0.25">
      <c r="A26" s="17" t="s">
        <v>21</v>
      </c>
      <c r="B26" s="17" t="s">
        <v>22</v>
      </c>
      <c r="C26" s="17" t="s">
        <v>23</v>
      </c>
      <c r="D26" s="18">
        <v>29</v>
      </c>
      <c r="E26" s="18">
        <v>58</v>
      </c>
      <c r="F26" s="17" t="s">
        <v>236</v>
      </c>
      <c r="G26" s="18">
        <v>1</v>
      </c>
      <c r="H26" s="18">
        <v>0</v>
      </c>
      <c r="I26" s="18">
        <v>1</v>
      </c>
      <c r="J26" s="18">
        <v>1</v>
      </c>
      <c r="K26" s="18">
        <v>0</v>
      </c>
      <c r="L26" s="18">
        <v>1</v>
      </c>
      <c r="M26" s="18">
        <v>29</v>
      </c>
      <c r="N26" s="17" t="s">
        <v>24</v>
      </c>
      <c r="O26" s="33">
        <v>36.89</v>
      </c>
      <c r="P26" s="23">
        <f t="shared" si="0"/>
        <v>36.89</v>
      </c>
      <c r="Q26" s="33">
        <v>36.89</v>
      </c>
      <c r="R26" s="20">
        <v>3.4500000000000003E-2</v>
      </c>
      <c r="S26" s="33">
        <v>1.27</v>
      </c>
      <c r="T26" s="18">
        <v>0</v>
      </c>
      <c r="U26" s="17" t="s">
        <v>25</v>
      </c>
      <c r="V26" s="17" t="s">
        <v>26</v>
      </c>
    </row>
    <row r="27" spans="1:22" x14ac:dyDescent="0.25">
      <c r="A27" s="17" t="s">
        <v>21</v>
      </c>
      <c r="B27" s="17" t="s">
        <v>22</v>
      </c>
      <c r="C27" s="17" t="s">
        <v>23</v>
      </c>
      <c r="D27" s="18">
        <v>29</v>
      </c>
      <c r="E27" s="18">
        <v>58</v>
      </c>
      <c r="F27" s="17" t="s">
        <v>235</v>
      </c>
      <c r="G27" s="18">
        <v>2</v>
      </c>
      <c r="H27" s="18">
        <v>1</v>
      </c>
      <c r="I27" s="18">
        <v>2</v>
      </c>
      <c r="J27" s="18">
        <v>2</v>
      </c>
      <c r="K27" s="18">
        <v>0</v>
      </c>
      <c r="L27" s="18">
        <v>2</v>
      </c>
      <c r="M27" s="18">
        <v>29</v>
      </c>
      <c r="N27" s="17" t="s">
        <v>24</v>
      </c>
      <c r="O27" s="33">
        <v>38.78</v>
      </c>
      <c r="P27" s="23">
        <f t="shared" si="0"/>
        <v>38.774999999999999</v>
      </c>
      <c r="Q27" s="33">
        <v>77.55</v>
      </c>
      <c r="R27" s="20">
        <v>6.9000000000000006E-2</v>
      </c>
      <c r="S27" s="33">
        <v>2.67</v>
      </c>
      <c r="T27" s="18">
        <v>0</v>
      </c>
      <c r="U27" s="17" t="s">
        <v>25</v>
      </c>
      <c r="V27" s="17" t="s">
        <v>26</v>
      </c>
    </row>
    <row r="28" spans="1:22" x14ac:dyDescent="0.25">
      <c r="A28" s="17" t="s">
        <v>21</v>
      </c>
      <c r="B28" s="17" t="s">
        <v>22</v>
      </c>
      <c r="C28" s="17" t="s">
        <v>23</v>
      </c>
      <c r="D28" s="18">
        <v>29</v>
      </c>
      <c r="E28" s="18">
        <v>58</v>
      </c>
      <c r="F28" s="17" t="s">
        <v>234</v>
      </c>
      <c r="G28" s="18">
        <v>5</v>
      </c>
      <c r="H28" s="18">
        <v>0</v>
      </c>
      <c r="I28" s="18">
        <v>5</v>
      </c>
      <c r="J28" s="18">
        <v>3</v>
      </c>
      <c r="K28" s="18">
        <v>2</v>
      </c>
      <c r="L28" s="18">
        <v>3</v>
      </c>
      <c r="M28" s="18">
        <v>29</v>
      </c>
      <c r="N28" s="17" t="s">
        <v>24</v>
      </c>
      <c r="O28" s="33">
        <v>52.12</v>
      </c>
      <c r="P28" s="23">
        <f t="shared" si="0"/>
        <v>31.27</v>
      </c>
      <c r="Q28" s="33">
        <v>156.35</v>
      </c>
      <c r="R28" s="20">
        <v>0.10340000000000001</v>
      </c>
      <c r="S28" s="33">
        <v>5.39</v>
      </c>
      <c r="T28" s="18">
        <v>0</v>
      </c>
      <c r="U28" s="17" t="s">
        <v>25</v>
      </c>
      <c r="V28" s="17" t="s">
        <v>26</v>
      </c>
    </row>
    <row r="29" spans="1:22" x14ac:dyDescent="0.25">
      <c r="A29" s="17" t="s">
        <v>21</v>
      </c>
      <c r="B29" s="17" t="s">
        <v>22</v>
      </c>
      <c r="C29" s="17" t="s">
        <v>23</v>
      </c>
      <c r="D29" s="18">
        <v>29</v>
      </c>
      <c r="E29" s="18">
        <v>58</v>
      </c>
      <c r="F29" s="17" t="s">
        <v>233</v>
      </c>
      <c r="G29" s="18">
        <v>4</v>
      </c>
      <c r="H29" s="18">
        <v>2</v>
      </c>
      <c r="I29" s="18">
        <v>4</v>
      </c>
      <c r="J29" s="18">
        <v>2</v>
      </c>
      <c r="K29" s="18">
        <v>2</v>
      </c>
      <c r="L29" s="18">
        <v>2</v>
      </c>
      <c r="M29" s="18">
        <v>29</v>
      </c>
      <c r="N29" s="17" t="s">
        <v>24</v>
      </c>
      <c r="O29" s="33">
        <v>59.73</v>
      </c>
      <c r="P29" s="23">
        <f t="shared" si="0"/>
        <v>29.864999999999998</v>
      </c>
      <c r="Q29" s="33">
        <v>119.46</v>
      </c>
      <c r="R29" s="20">
        <v>6.9000000000000006E-2</v>
      </c>
      <c r="S29" s="33">
        <v>4.12</v>
      </c>
      <c r="T29" s="18">
        <v>0</v>
      </c>
      <c r="U29" s="17" t="s">
        <v>25</v>
      </c>
      <c r="V29" s="17" t="s">
        <v>26</v>
      </c>
    </row>
    <row r="30" spans="1:22" x14ac:dyDescent="0.25">
      <c r="A30" s="17" t="s">
        <v>21</v>
      </c>
      <c r="B30" s="17" t="s">
        <v>22</v>
      </c>
      <c r="C30" s="17" t="s">
        <v>23</v>
      </c>
      <c r="D30" s="18">
        <v>29</v>
      </c>
      <c r="E30" s="18">
        <v>58</v>
      </c>
      <c r="F30" s="17" t="s">
        <v>232</v>
      </c>
      <c r="G30" s="18">
        <v>1</v>
      </c>
      <c r="H30" s="18">
        <v>1</v>
      </c>
      <c r="I30" s="18">
        <v>1</v>
      </c>
      <c r="J30" s="18">
        <v>1</v>
      </c>
      <c r="K30" s="18">
        <v>0</v>
      </c>
      <c r="L30" s="18">
        <v>1</v>
      </c>
      <c r="M30" s="18">
        <v>29</v>
      </c>
      <c r="N30" s="17" t="s">
        <v>24</v>
      </c>
      <c r="O30" s="33">
        <v>36.89</v>
      </c>
      <c r="P30" s="23">
        <f t="shared" si="0"/>
        <v>36.89</v>
      </c>
      <c r="Q30" s="33">
        <v>36.89</v>
      </c>
      <c r="R30" s="20">
        <v>3.4500000000000003E-2</v>
      </c>
      <c r="S30" s="33">
        <v>1.27</v>
      </c>
      <c r="T30" s="18">
        <v>0</v>
      </c>
      <c r="U30" s="17" t="s">
        <v>25</v>
      </c>
      <c r="V30" s="17" t="s">
        <v>26</v>
      </c>
    </row>
    <row r="31" spans="1:22" x14ac:dyDescent="0.25">
      <c r="A31" s="17" t="s">
        <v>21</v>
      </c>
      <c r="B31" s="17" t="s">
        <v>22</v>
      </c>
      <c r="C31" s="17" t="s">
        <v>23</v>
      </c>
      <c r="D31" s="18">
        <v>29</v>
      </c>
      <c r="E31" s="18">
        <v>58</v>
      </c>
      <c r="F31" s="17" t="s">
        <v>231</v>
      </c>
      <c r="G31" s="18">
        <v>1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29</v>
      </c>
      <c r="N31" s="17" t="s">
        <v>24</v>
      </c>
      <c r="O31" s="33">
        <v>36.89</v>
      </c>
      <c r="P31" s="23">
        <f t="shared" si="0"/>
        <v>36.89</v>
      </c>
      <c r="Q31" s="33">
        <v>36.89</v>
      </c>
      <c r="R31" s="20">
        <v>3.4500000000000003E-2</v>
      </c>
      <c r="S31" s="33">
        <v>1.27</v>
      </c>
      <c r="T31" s="18">
        <v>0</v>
      </c>
      <c r="U31" s="17" t="s">
        <v>25</v>
      </c>
      <c r="V31" s="17" t="s">
        <v>26</v>
      </c>
    </row>
    <row r="32" spans="1:22" x14ac:dyDescent="0.25">
      <c r="A32" s="17" t="s">
        <v>21</v>
      </c>
      <c r="B32" s="17" t="s">
        <v>22</v>
      </c>
      <c r="C32" s="17" t="s">
        <v>23</v>
      </c>
      <c r="D32" s="18">
        <v>29</v>
      </c>
      <c r="E32" s="18">
        <v>58</v>
      </c>
      <c r="F32" s="17" t="s">
        <v>230</v>
      </c>
      <c r="G32" s="18">
        <v>2</v>
      </c>
      <c r="H32" s="18">
        <v>0</v>
      </c>
      <c r="I32" s="18">
        <v>3</v>
      </c>
      <c r="J32" s="18">
        <v>2</v>
      </c>
      <c r="K32" s="18">
        <v>0</v>
      </c>
      <c r="L32" s="18">
        <v>2</v>
      </c>
      <c r="M32" s="18">
        <v>29</v>
      </c>
      <c r="N32" s="17" t="s">
        <v>24</v>
      </c>
      <c r="O32" s="33">
        <v>48.65</v>
      </c>
      <c r="P32" s="23">
        <f t="shared" si="0"/>
        <v>32.43333333333333</v>
      </c>
      <c r="Q32" s="33">
        <v>97.3</v>
      </c>
      <c r="R32" s="20">
        <v>6.9000000000000006E-2</v>
      </c>
      <c r="S32" s="33">
        <v>3.36</v>
      </c>
      <c r="T32" s="18">
        <v>0</v>
      </c>
      <c r="U32" s="17" t="s">
        <v>25</v>
      </c>
      <c r="V32" s="17" t="s">
        <v>26</v>
      </c>
    </row>
    <row r="33" spans="1:22" x14ac:dyDescent="0.25">
      <c r="A33" s="2" t="s">
        <v>69</v>
      </c>
      <c r="B33" s="3"/>
      <c r="C33" s="3"/>
      <c r="D33" s="4">
        <f>SUM(D2:D32)</f>
        <v>899</v>
      </c>
      <c r="E33" s="3"/>
      <c r="F33" s="3"/>
      <c r="G33" s="4">
        <f>SUM(G2:G32)</f>
        <v>232</v>
      </c>
      <c r="H33" s="3"/>
      <c r="I33" s="4">
        <f>SUM(I2:I32)</f>
        <v>235</v>
      </c>
      <c r="J33" s="29">
        <f>SUM(J2:J32)</f>
        <v>199</v>
      </c>
      <c r="K33" s="29">
        <f>SUM(K2:K32)</f>
        <v>33</v>
      </c>
      <c r="L33" s="29">
        <f>SUM(L2:L32)</f>
        <v>200</v>
      </c>
      <c r="M33" s="4">
        <f>SUM(M2:M32)</f>
        <v>899</v>
      </c>
      <c r="N33" s="3" t="str">
        <f>N32</f>
        <v>Por habitación</v>
      </c>
      <c r="O33" s="5">
        <f>Q33/L33</f>
        <v>38.272200000000005</v>
      </c>
      <c r="P33" s="15">
        <f t="shared" si="0"/>
        <v>32.572085106382985</v>
      </c>
      <c r="Q33" s="5">
        <f>SUM(Q2:Q32)</f>
        <v>7654.4400000000014</v>
      </c>
      <c r="R33" s="6">
        <f>L33/M33</f>
        <v>0.22246941045606228</v>
      </c>
      <c r="S33" s="5">
        <f>Q33/M33</f>
        <v>8.5143937708565094</v>
      </c>
      <c r="T33" s="3"/>
      <c r="U33" s="3"/>
      <c r="V33" s="3"/>
    </row>
    <row r="35" spans="1:22" x14ac:dyDescent="0.25">
      <c r="F35" t="s">
        <v>163</v>
      </c>
      <c r="G35">
        <f>I33/G33</f>
        <v>1.0129310344827587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2019-07-09T03:12:36Z</dcterms:created>
  <dcterms:modified xsi:type="dcterms:W3CDTF">2020-02-13T15:06:57Z</dcterms:modified>
</cp:coreProperties>
</file>