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15465" windowHeight="9240" firstSheet="1" activeTab="9"/>
  </bookViews>
  <sheets>
    <sheet name="ENERO" sheetId="10" r:id="rId1"/>
    <sheet name="FEB" sheetId="11" r:id="rId2"/>
    <sheet name="MAR" sheetId="2" r:id="rId3"/>
    <sheet name="ABRIL" sheetId="3" r:id="rId4"/>
    <sheet name="MAY" sheetId="4" r:id="rId5"/>
    <sheet name="JUN" sheetId="5" r:id="rId6"/>
    <sheet name="JULIO" sheetId="6" r:id="rId7"/>
    <sheet name="AGOSTO" sheetId="9" r:id="rId8"/>
    <sheet name="MAR-AGO" sheetId="12" r:id="rId9"/>
    <sheet name="SEPTIEMBRE" sheetId="8" r:id="rId10"/>
  </sheets>
  <definedNames>
    <definedName name="_xlnm._FilterDatabase" localSheetId="3" hidden="1">ABRIL!$A$1:$V$32</definedName>
    <definedName name="_xlnm._FilterDatabase" localSheetId="7" hidden="1">AGOSTO!$A$1:$V$32</definedName>
    <definedName name="_xlnm._FilterDatabase" localSheetId="0" hidden="1">ENERO!$A$1:$V$31</definedName>
    <definedName name="_xlnm._FilterDatabase" localSheetId="1" hidden="1">FEB!$A$1:$V$30</definedName>
    <definedName name="_xlnm._FilterDatabase" localSheetId="6" hidden="1">JULIO!$A$1:$V$33</definedName>
    <definedName name="_xlnm._FilterDatabase" localSheetId="5" hidden="1">JUN!$A$1:$V$31</definedName>
    <definedName name="_xlnm._FilterDatabase" localSheetId="2" hidden="1">MAR!$A$1:$V$33</definedName>
    <definedName name="_xlnm._FilterDatabase" localSheetId="4" hidden="1">MAY!$A$1:$V$32</definedName>
    <definedName name="_xlnm._FilterDatabase" localSheetId="9" hidden="1">SEPTIEMBRE!$A$1:$V$1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8" l="1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2" i="8"/>
  <c r="I8" i="12"/>
  <c r="H8" i="12"/>
  <c r="G8" i="12"/>
  <c r="F8" i="12"/>
  <c r="E8" i="12"/>
  <c r="D8" i="12"/>
  <c r="C8" i="12"/>
  <c r="B8" i="12"/>
  <c r="I7" i="12"/>
  <c r="H7" i="12"/>
  <c r="G7" i="12"/>
  <c r="F7" i="12"/>
  <c r="E7" i="12"/>
  <c r="D7" i="12"/>
  <c r="C7" i="12"/>
  <c r="I6" i="12"/>
  <c r="H6" i="12"/>
  <c r="G6" i="12"/>
  <c r="D6" i="12"/>
  <c r="C6" i="12"/>
  <c r="B6" i="12"/>
  <c r="I3" i="12"/>
  <c r="H3" i="12"/>
  <c r="G3" i="12"/>
  <c r="F3" i="12"/>
  <c r="E3" i="12"/>
  <c r="D3" i="12"/>
  <c r="C3" i="12"/>
  <c r="B3" i="12"/>
  <c r="Q29" i="8" l="1"/>
  <c r="L31" i="11" l="1"/>
  <c r="K31" i="11"/>
  <c r="J31" i="11"/>
  <c r="I31" i="11"/>
  <c r="G33" i="11" s="1"/>
  <c r="Q31" i="11"/>
  <c r="M31" i="11"/>
  <c r="G31" i="11"/>
  <c r="D31" i="11"/>
  <c r="N31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2" i="11"/>
  <c r="P31" i="11" l="1"/>
  <c r="R31" i="11"/>
  <c r="O31" i="11"/>
  <c r="S31" i="11"/>
  <c r="Q33" i="10"/>
  <c r="N33" i="10"/>
  <c r="M33" i="10"/>
  <c r="L33" i="10"/>
  <c r="K33" i="10"/>
  <c r="J33" i="10"/>
  <c r="I33" i="10"/>
  <c r="G33" i="10"/>
  <c r="D33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2" i="10"/>
  <c r="R33" i="10" l="1"/>
  <c r="P33" i="10"/>
  <c r="G35" i="10"/>
  <c r="O33" i="10"/>
  <c r="S33" i="10"/>
  <c r="M33" i="9"/>
  <c r="Q33" i="9" l="1"/>
  <c r="N33" i="9"/>
  <c r="L33" i="9"/>
  <c r="R33" i="9" s="1"/>
  <c r="K33" i="9"/>
  <c r="J33" i="9"/>
  <c r="I33" i="9"/>
  <c r="G33" i="9"/>
  <c r="D33" i="9"/>
  <c r="G35" i="9" l="1"/>
  <c r="P33" i="9"/>
  <c r="O33" i="9"/>
  <c r="S33" i="9"/>
  <c r="G32" i="8" l="1"/>
  <c r="Q32" i="8"/>
  <c r="M32" i="8"/>
  <c r="L32" i="8"/>
  <c r="K32" i="8"/>
  <c r="J32" i="8"/>
  <c r="I32" i="8"/>
  <c r="D32" i="8"/>
  <c r="P32" i="8" l="1"/>
  <c r="R32" i="8"/>
  <c r="S32" i="8"/>
  <c r="O32" i="8"/>
  <c r="G33" i="6" l="1"/>
  <c r="G32" i="5"/>
  <c r="G33" i="4" l="1"/>
  <c r="G33" i="3"/>
  <c r="G33" i="2" l="1"/>
  <c r="Q33" i="6" l="1"/>
  <c r="N33" i="6"/>
  <c r="M33" i="6"/>
  <c r="L33" i="6"/>
  <c r="K33" i="6"/>
  <c r="J33" i="6"/>
  <c r="I33" i="6"/>
  <c r="G35" i="6" s="1"/>
  <c r="D33" i="6"/>
  <c r="R33" i="6" l="1"/>
  <c r="P33" i="6"/>
  <c r="S33" i="6"/>
  <c r="O33" i="6"/>
  <c r="I32" i="5" l="1"/>
  <c r="G34" i="5" s="1"/>
  <c r="Q32" i="5"/>
  <c r="M32" i="5"/>
  <c r="L32" i="5"/>
  <c r="K32" i="5"/>
  <c r="J32" i="5"/>
  <c r="D32" i="5"/>
  <c r="R32" i="5" l="1"/>
  <c r="S32" i="5"/>
  <c r="P32" i="5"/>
  <c r="F6" i="12" s="1"/>
  <c r="O32" i="5"/>
  <c r="E6" i="12" s="1"/>
  <c r="K33" i="4" l="1"/>
  <c r="L33" i="4"/>
  <c r="R33" i="4" s="1"/>
  <c r="Q33" i="4"/>
  <c r="N33" i="4"/>
  <c r="M33" i="4"/>
  <c r="J33" i="4"/>
  <c r="I33" i="4"/>
  <c r="G35" i="4" s="1"/>
  <c r="D33" i="4"/>
  <c r="P33" i="4" l="1"/>
  <c r="S33" i="4"/>
  <c r="O33" i="4"/>
  <c r="S33" i="3"/>
  <c r="Q33" i="3"/>
  <c r="M33" i="3"/>
  <c r="L33" i="3"/>
  <c r="R33" i="3" s="1"/>
  <c r="K33" i="3"/>
  <c r="J33" i="3"/>
  <c r="I33" i="3"/>
  <c r="G35" i="3" s="1"/>
  <c r="D33" i="3"/>
  <c r="N33" i="3"/>
  <c r="P33" i="3" l="1"/>
  <c r="O33" i="3"/>
  <c r="D33" i="2" l="1"/>
  <c r="I33" i="2" l="1"/>
  <c r="G35" i="2" s="1"/>
  <c r="N33" i="2"/>
  <c r="Q33" i="2" l="1"/>
  <c r="M33" i="2"/>
  <c r="K33" i="2"/>
  <c r="L33" i="2"/>
  <c r="J33" i="2"/>
  <c r="P33" i="2" l="1"/>
  <c r="O33" i="2"/>
  <c r="R33" i="2"/>
  <c r="S33" i="2"/>
</calcChain>
</file>

<file path=xl/sharedStrings.xml><?xml version="1.0" encoding="utf-8"?>
<sst xmlns="http://schemas.openxmlformats.org/spreadsheetml/2006/main" count="1666" uniqueCount="290">
  <si>
    <t>establecimiento</t>
  </si>
  <si>
    <t>clasificacion</t>
  </si>
  <si>
    <t>categoria</t>
  </si>
  <si>
    <t>habitaciones</t>
  </si>
  <si>
    <t>plazas</t>
  </si>
  <si>
    <t>fecha</t>
  </si>
  <si>
    <t>checkins</t>
  </si>
  <si>
    <t>checkouts</t>
  </si>
  <si>
    <t>pernoctaciones</t>
  </si>
  <si>
    <t>nacionales</t>
  </si>
  <si>
    <t>extranjeros</t>
  </si>
  <si>
    <t>habitaciones ocupadas</t>
  </si>
  <si>
    <t>habitaciones disponibles</t>
  </si>
  <si>
    <t>tipo tarifa</t>
  </si>
  <si>
    <t>tarifa promedio</t>
  </si>
  <si>
    <t>ventas netas</t>
  </si>
  <si>
    <t>porcentaje ocupacion %</t>
  </si>
  <si>
    <t>revpar</t>
  </si>
  <si>
    <t>empleados temporales</t>
  </si>
  <si>
    <t>estado</t>
  </si>
  <si>
    <t>opciones</t>
  </si>
  <si>
    <t>LIBERTADOR</t>
  </si>
  <si>
    <t>Hotel</t>
  </si>
  <si>
    <t>4 Estrellas</t>
  </si>
  <si>
    <t>Por habitación</t>
  </si>
  <si>
    <t>validado</t>
  </si>
  <si>
    <t>Revocar</t>
  </si>
  <si>
    <t>TOTAL</t>
  </si>
  <si>
    <t>TARIFA POR PERSONA</t>
  </si>
  <si>
    <t>tarifa persona</t>
  </si>
  <si>
    <t>TARIFA PERSONA</t>
  </si>
  <si>
    <t>ESTADIA PROMEDIO</t>
  </si>
  <si>
    <t>EST PROM</t>
  </si>
  <si>
    <t>TAR PERSONA</t>
  </si>
  <si>
    <t>TAR PER</t>
  </si>
  <si>
    <t>30/01/2020</t>
  </si>
  <si>
    <t>29/01/2020</t>
  </si>
  <si>
    <t>28/01/2020</t>
  </si>
  <si>
    <t>27/01/2020</t>
  </si>
  <si>
    <t>26/01/2020</t>
  </si>
  <si>
    <t>25/01/2020</t>
  </si>
  <si>
    <t>24/01/2020</t>
  </si>
  <si>
    <t>23/01/2020</t>
  </si>
  <si>
    <t>22/01/2020</t>
  </si>
  <si>
    <t>21/01/2020</t>
  </si>
  <si>
    <t>20/01/2020</t>
  </si>
  <si>
    <t>19/01/2020</t>
  </si>
  <si>
    <t>18/01/2020</t>
  </si>
  <si>
    <t>17/01/2020</t>
  </si>
  <si>
    <t>16/01/2020</t>
  </si>
  <si>
    <t>15/01/2020</t>
  </si>
  <si>
    <t>14/01/2020</t>
  </si>
  <si>
    <t>13/01/2020</t>
  </si>
  <si>
    <t>12/01/2020</t>
  </si>
  <si>
    <t>11/01/2020</t>
  </si>
  <si>
    <t>10/01/2020</t>
  </si>
  <si>
    <t>09/01/2020</t>
  </si>
  <si>
    <t>08/01/2020</t>
  </si>
  <si>
    <t>07/01/2020</t>
  </si>
  <si>
    <t>06/01/2020</t>
  </si>
  <si>
    <t>05/01/2020</t>
  </si>
  <si>
    <t>04/01/2020</t>
  </si>
  <si>
    <t>03/01/2020</t>
  </si>
  <si>
    <t>02/01/2020</t>
  </si>
  <si>
    <t>01/01/2020</t>
  </si>
  <si>
    <t>29/02/2020</t>
  </si>
  <si>
    <t>28/02/2020</t>
  </si>
  <si>
    <t>27/02/2020</t>
  </si>
  <si>
    <t>26/02/2020</t>
  </si>
  <si>
    <t>25/02/2020</t>
  </si>
  <si>
    <t>24/02/2020</t>
  </si>
  <si>
    <t>23/02/2020</t>
  </si>
  <si>
    <t>22/02/2020</t>
  </si>
  <si>
    <t>21/02/2020</t>
  </si>
  <si>
    <t>20/02/2020</t>
  </si>
  <si>
    <t>19/02/2020</t>
  </si>
  <si>
    <t>18/02/2020</t>
  </si>
  <si>
    <t>17/02/2020</t>
  </si>
  <si>
    <t>16/02/2020</t>
  </si>
  <si>
    <t>15/02/2020</t>
  </si>
  <si>
    <t>14/02/2020</t>
  </si>
  <si>
    <t>13/02/2020</t>
  </si>
  <si>
    <t>12/02/2020</t>
  </si>
  <si>
    <t>11/02/2020</t>
  </si>
  <si>
    <t>10/02/2020</t>
  </si>
  <si>
    <t>09/02/2020</t>
  </si>
  <si>
    <t>08/02/2020</t>
  </si>
  <si>
    <t>07/02/2020</t>
  </si>
  <si>
    <t>06/02/2020</t>
  </si>
  <si>
    <t>05/02/2020</t>
  </si>
  <si>
    <t>04/02/2020</t>
  </si>
  <si>
    <t>03/02/2020</t>
  </si>
  <si>
    <t>02/02/2020</t>
  </si>
  <si>
    <t>01/02/2020</t>
  </si>
  <si>
    <t>$ 7,73</t>
  </si>
  <si>
    <t>17,65 %</t>
  </si>
  <si>
    <t>01/09/2020</t>
  </si>
  <si>
    <t>$ 6,78</t>
  </si>
  <si>
    <t>15,69 %</t>
  </si>
  <si>
    <t>02/09/2020</t>
  </si>
  <si>
    <t>$ 6,37</t>
  </si>
  <si>
    <t>13,73 %</t>
  </si>
  <si>
    <t>03/09/2020</t>
  </si>
  <si>
    <t>$ 6,45</t>
  </si>
  <si>
    <t>04/09/2020</t>
  </si>
  <si>
    <t>$ 4,69</t>
  </si>
  <si>
    <t>9,80 %</t>
  </si>
  <si>
    <t>05/09/2020</t>
  </si>
  <si>
    <t>06/09/2020</t>
  </si>
  <si>
    <t>$ 7,35</t>
  </si>
  <si>
    <t>07/09/2020</t>
  </si>
  <si>
    <t>$ 12,88</t>
  </si>
  <si>
    <t>29,41 %</t>
  </si>
  <si>
    <t>08/09/2020</t>
  </si>
  <si>
    <t>$ 15,06</t>
  </si>
  <si>
    <t>35,29 %</t>
  </si>
  <si>
    <t>09/09/2020</t>
  </si>
  <si>
    <t>$ 17,06</t>
  </si>
  <si>
    <t>37,25 %</t>
  </si>
  <si>
    <t>10/09/2020</t>
  </si>
  <si>
    <t>$ 13,80</t>
  </si>
  <si>
    <t>27,45 %</t>
  </si>
  <si>
    <t>11/09/2020</t>
  </si>
  <si>
    <t>$ 7,25</t>
  </si>
  <si>
    <t>12/09/2020</t>
  </si>
  <si>
    <t>$ 4,16</t>
  </si>
  <si>
    <t>13/09/2020</t>
  </si>
  <si>
    <t>$ 5,24</t>
  </si>
  <si>
    <t>14/09/2020</t>
  </si>
  <si>
    <t>$ 13,98</t>
  </si>
  <si>
    <t>15/09/2020</t>
  </si>
  <si>
    <t>$ 10,71</t>
  </si>
  <si>
    <t>16/09/2020</t>
  </si>
  <si>
    <t>$ 11,80</t>
  </si>
  <si>
    <t>17/09/2020</t>
  </si>
  <si>
    <t>$ 3,61</t>
  </si>
  <si>
    <t>7,84 %</t>
  </si>
  <si>
    <t>18/09/2020</t>
  </si>
  <si>
    <t>$ 7,65</t>
  </si>
  <si>
    <t>19/09/2020</t>
  </si>
  <si>
    <t>$ 0,98</t>
  </si>
  <si>
    <t>1,96 %</t>
  </si>
  <si>
    <t>20/09/2020</t>
  </si>
  <si>
    <t>$ 6,04</t>
  </si>
  <si>
    <t>21/09/2020</t>
  </si>
  <si>
    <t>$ 7,94</t>
  </si>
  <si>
    <t>21,57 %</t>
  </si>
  <si>
    <t>22/09/2020</t>
  </si>
  <si>
    <t>$ 8,69</t>
  </si>
  <si>
    <t>23/09/2020</t>
  </si>
  <si>
    <t>$ 10,76</t>
  </si>
  <si>
    <t>24/09/2020</t>
  </si>
  <si>
    <t>25/09/2020</t>
  </si>
  <si>
    <t>$ 6,43</t>
  </si>
  <si>
    <t>26/09/2020</t>
  </si>
  <si>
    <t>$ 2,35</t>
  </si>
  <si>
    <t>5,88 %</t>
  </si>
  <si>
    <t>27/09/2020</t>
  </si>
  <si>
    <t>$ 9,14</t>
  </si>
  <si>
    <t>29/09/2020</t>
  </si>
  <si>
    <t>$ 12,35</t>
  </si>
  <si>
    <t>30/09/2020</t>
  </si>
  <si>
    <t>$ 0,00</t>
  </si>
  <si>
    <t>0,00 %</t>
  </si>
  <si>
    <t>01/08/2020</t>
  </si>
  <si>
    <t>02/08/2020</t>
  </si>
  <si>
    <t>$ 1,44</t>
  </si>
  <si>
    <t>3,92 %</t>
  </si>
  <si>
    <t>03/08/2020</t>
  </si>
  <si>
    <t>$ 1,96</t>
  </si>
  <si>
    <t>04/08/2020</t>
  </si>
  <si>
    <t>$ 6,14</t>
  </si>
  <si>
    <t>05/08/2020</t>
  </si>
  <si>
    <t>11,76 %</t>
  </si>
  <si>
    <t>06/08/2020</t>
  </si>
  <si>
    <t>$ 1,68</t>
  </si>
  <si>
    <t>07/08/2020</t>
  </si>
  <si>
    <t>08/08/2020</t>
  </si>
  <si>
    <t>$ 3,92</t>
  </si>
  <si>
    <t>11/08/2020</t>
  </si>
  <si>
    <t>$ 6,33</t>
  </si>
  <si>
    <t>12/08/2020</t>
  </si>
  <si>
    <t>$ 2,29</t>
  </si>
  <si>
    <t>13/08/2020</t>
  </si>
  <si>
    <t>$ 4,02</t>
  </si>
  <si>
    <t>14/08/2020</t>
  </si>
  <si>
    <t>15/08/2020</t>
  </si>
  <si>
    <t>$ 1,90</t>
  </si>
  <si>
    <t>16/08/2020</t>
  </si>
  <si>
    <t>$ 3,31</t>
  </si>
  <si>
    <t>17/08/2020</t>
  </si>
  <si>
    <t>$ 10,65</t>
  </si>
  <si>
    <t>18/08/2020</t>
  </si>
  <si>
    <t>$ 11,98</t>
  </si>
  <si>
    <t>19/08/2020</t>
  </si>
  <si>
    <t>$ 7,29</t>
  </si>
  <si>
    <t>23,53 %</t>
  </si>
  <si>
    <t>20/08/2020</t>
  </si>
  <si>
    <t>$ 1,18</t>
  </si>
  <si>
    <t>21/08/2020</t>
  </si>
  <si>
    <t>$ 2,37</t>
  </si>
  <si>
    <t>24/08/2020</t>
  </si>
  <si>
    <t>$ 4,90</t>
  </si>
  <si>
    <t>25/08/2020</t>
  </si>
  <si>
    <t>$ 4,12</t>
  </si>
  <si>
    <t>26/08/2020</t>
  </si>
  <si>
    <t>$ 4,06</t>
  </si>
  <si>
    <t>27/08/2020</t>
  </si>
  <si>
    <t>$ 5,59</t>
  </si>
  <si>
    <t>28/08/2020</t>
  </si>
  <si>
    <t>$ 9,76</t>
  </si>
  <si>
    <t>29/08/2020</t>
  </si>
  <si>
    <t>$ 7,31</t>
  </si>
  <si>
    <t>30/08/2020</t>
  </si>
  <si>
    <t>$ 7,04</t>
  </si>
  <si>
    <t>31/08/2020</t>
  </si>
  <si>
    <t>31/07/2020</t>
  </si>
  <si>
    <t>30/07/2020</t>
  </si>
  <si>
    <t>29/07/2020</t>
  </si>
  <si>
    <t>28/07/2020</t>
  </si>
  <si>
    <t>27/07/2020</t>
  </si>
  <si>
    <t>26/07/2020</t>
  </si>
  <si>
    <t>25/07/2020</t>
  </si>
  <si>
    <t>24/07/2020</t>
  </si>
  <si>
    <t>23/07/2020</t>
  </si>
  <si>
    <t>22/07/2020</t>
  </si>
  <si>
    <t>21/07/2020</t>
  </si>
  <si>
    <t>20/07/2020</t>
  </si>
  <si>
    <t>19/07/2020</t>
  </si>
  <si>
    <t>18/07/2020</t>
  </si>
  <si>
    <t>17/07/2020</t>
  </si>
  <si>
    <t>16/07/2020</t>
  </si>
  <si>
    <t>15/07/2020</t>
  </si>
  <si>
    <t>19,61 %</t>
  </si>
  <si>
    <t>14/07/2020</t>
  </si>
  <si>
    <t>13/07/2020</t>
  </si>
  <si>
    <t>12/07/2020</t>
  </si>
  <si>
    <t>11/07/2020</t>
  </si>
  <si>
    <t>10/07/2020</t>
  </si>
  <si>
    <t>09/07/2020</t>
  </si>
  <si>
    <t>08/07/2020</t>
  </si>
  <si>
    <t>07/07/2020</t>
  </si>
  <si>
    <t>06/07/2020</t>
  </si>
  <si>
    <t>05/07/2020</t>
  </si>
  <si>
    <t>04/07/2020</t>
  </si>
  <si>
    <t>sin_validar</t>
  </si>
  <si>
    <t>Validar</t>
  </si>
  <si>
    <t>03/07/2020</t>
  </si>
  <si>
    <t>02/07/2020</t>
  </si>
  <si>
    <t>17/06/2020</t>
  </si>
  <si>
    <t>18/06/2020</t>
  </si>
  <si>
    <t>19/06/2020</t>
  </si>
  <si>
    <t>22/06/2020</t>
  </si>
  <si>
    <t>23/06/2020</t>
  </si>
  <si>
    <t>24/06/2020</t>
  </si>
  <si>
    <t>25/06/2020</t>
  </si>
  <si>
    <t>26/06/2020</t>
  </si>
  <si>
    <t>27/06/2020</t>
  </si>
  <si>
    <t>01/03/2020</t>
  </si>
  <si>
    <t>02/03/2020</t>
  </si>
  <si>
    <t>03/03/2020</t>
  </si>
  <si>
    <t>04/03/2020</t>
  </si>
  <si>
    <t>05/03/2020</t>
  </si>
  <si>
    <t>06/03/2020</t>
  </si>
  <si>
    <t>07/03/2020</t>
  </si>
  <si>
    <t>08/03/2020</t>
  </si>
  <si>
    <t>25,49 %</t>
  </si>
  <si>
    <t>09/03/2020</t>
  </si>
  <si>
    <t>10/03/2020</t>
  </si>
  <si>
    <t>11/03/2020</t>
  </si>
  <si>
    <t>12/03/2020</t>
  </si>
  <si>
    <t>13/03/2020</t>
  </si>
  <si>
    <t>14/03/2020</t>
  </si>
  <si>
    <t>15/03/2020</t>
  </si>
  <si>
    <t>MES</t>
  </si>
  <si>
    <t>Nº DE HABITACIONES DEL HOTEL</t>
  </si>
  <si>
    <t>Nº DE HABITACIONES OCUPADAS</t>
  </si>
  <si>
    <t>Nº DE HABITACIONES DISPONIBLES</t>
  </si>
  <si>
    <t>TIPO DE TARIFA</t>
  </si>
  <si>
    <t>TARIFA PROMEDIO</t>
  </si>
  <si>
    <t>VENTAS NETAS</t>
  </si>
  <si>
    <t>PERNOCTACIONES (Número de huespedes que pernoctaron en el hotel)</t>
  </si>
  <si>
    <t>POR HABITACIÓN</t>
  </si>
  <si>
    <t>POR PERSONA</t>
  </si>
  <si>
    <t>MARZO</t>
  </si>
  <si>
    <t>ABRIL</t>
  </si>
  <si>
    <t>MAYO</t>
  </si>
  <si>
    <t>JUNIO</t>
  </si>
  <si>
    <t>JULIO</t>
  </si>
  <si>
    <t>AGOSTO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</si>
</sst>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3" fillId="2" borderId="1" xfId="0" applyFont="1" applyFill="1" applyBorder="1"/>
    <xf numFmtId="0" fontId="0" fillId="2" borderId="1" xfId="0" applyFill="1" applyBorder="1"/>
    <xf numFmtId="1" fontId="0" fillId="2" borderId="1" xfId="0" applyNumberFormat="1" applyFill="1" applyBorder="1"/>
    <xf numFmtId="2" fontId="0" fillId="2" borderId="1" xfId="0" applyNumberFormat="1" applyFill="1" applyBorder="1"/>
    <xf numFmtId="10" fontId="0" fillId="2" borderId="1" xfId="1" applyNumberFormat="1" applyFont="1" applyFill="1" applyBorder="1"/>
    <xf numFmtId="2" fontId="0" fillId="0" borderId="0" xfId="0" applyNumberFormat="1"/>
    <xf numFmtId="2" fontId="0" fillId="3" borderId="0" xfId="0" applyNumberFormat="1" applyFill="1"/>
    <xf numFmtId="0" fontId="4" fillId="0" borderId="1" xfId="0" applyFont="1" applyFill="1" applyBorder="1"/>
    <xf numFmtId="0" fontId="0" fillId="0" borderId="1" xfId="0" applyFont="1" applyFill="1" applyBorder="1"/>
    <xf numFmtId="1" fontId="0" fillId="0" borderId="1" xfId="0" applyNumberFormat="1" applyFont="1" applyFill="1" applyBorder="1"/>
    <xf numFmtId="10" fontId="0" fillId="0" borderId="1" xfId="0" applyNumberFormat="1" applyFont="1" applyFill="1" applyBorder="1"/>
    <xf numFmtId="2" fontId="0" fillId="0" borderId="1" xfId="0" applyNumberFormat="1" applyFont="1" applyFill="1" applyBorder="1"/>
    <xf numFmtId="0" fontId="4" fillId="3" borderId="1" xfId="0" applyFont="1" applyFill="1" applyBorder="1"/>
    <xf numFmtId="2" fontId="0" fillId="3" borderId="1" xfId="0" applyNumberFormat="1" applyFont="1" applyFill="1" applyBorder="1"/>
    <xf numFmtId="0" fontId="0" fillId="3" borderId="0" xfId="0" applyFill="1"/>
    <xf numFmtId="2" fontId="0" fillId="3" borderId="1" xfId="0" applyNumberFormat="1" applyFill="1" applyBorder="1"/>
    <xf numFmtId="0" fontId="5" fillId="0" borderId="1" xfId="0" applyFont="1" applyFill="1" applyBorder="1"/>
    <xf numFmtId="0" fontId="5" fillId="3" borderId="1" xfId="0" applyFont="1" applyFill="1" applyBorder="1"/>
    <xf numFmtId="0" fontId="0" fillId="3" borderId="1" xfId="0" applyFont="1" applyFill="1" applyBorder="1"/>
    <xf numFmtId="14" fontId="0" fillId="0" borderId="1" xfId="0" applyNumberFormat="1" applyFont="1" applyFill="1" applyBorder="1" applyAlignment="1">
      <alignment horizontal="left"/>
    </xf>
    <xf numFmtId="0" fontId="0" fillId="2" borderId="1" xfId="0" applyFont="1" applyFill="1" applyBorder="1"/>
    <xf numFmtId="0" fontId="2" fillId="0" borderId="1" xfId="0" applyFont="1" applyBorder="1"/>
    <xf numFmtId="2" fontId="2" fillId="0" borderId="1" xfId="0" applyNumberFormat="1" applyFont="1" applyBorder="1"/>
    <xf numFmtId="2" fontId="2" fillId="3" borderId="1" xfId="0" applyNumberFormat="1" applyFont="1" applyFill="1" applyBorder="1"/>
    <xf numFmtId="0" fontId="0" fillId="0" borderId="1" xfId="0" applyBorder="1"/>
    <xf numFmtId="1" fontId="0" fillId="0" borderId="1" xfId="0" applyNumberFormat="1" applyBorder="1"/>
    <xf numFmtId="2" fontId="0" fillId="0" borderId="1" xfId="0" applyNumberFormat="1" applyBorder="1"/>
    <xf numFmtId="10" fontId="0" fillId="0" borderId="1" xfId="0" applyNumberFormat="1" applyBorder="1"/>
    <xf numFmtId="0" fontId="2" fillId="0" borderId="1" xfId="0" applyFont="1" applyFill="1" applyBorder="1"/>
    <xf numFmtId="1" fontId="0" fillId="0" borderId="1" xfId="0" applyNumberFormat="1" applyFill="1" applyBorder="1"/>
    <xf numFmtId="0" fontId="0" fillId="0" borderId="0" xfId="0" applyFill="1"/>
    <xf numFmtId="0" fontId="0" fillId="0" borderId="0" xfId="0" applyFont="1" applyFill="1" applyBorder="1"/>
    <xf numFmtId="1" fontId="0" fillId="0" borderId="0" xfId="0" applyNumberFormat="1" applyFont="1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3" fillId="2" borderId="4" xfId="0" applyFont="1" applyFill="1" applyBorder="1"/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pane ySplit="1" topLeftCell="A29" activePane="bottomLeft" state="frozen"/>
      <selection pane="bottomLeft" activeCell="F44" sqref="F44"/>
    </sheetView>
  </sheetViews>
  <sheetFormatPr baseColWidth="10" defaultRowHeight="15" x14ac:dyDescent="0.25"/>
  <cols>
    <col min="16" max="16" width="11.42578125" style="15"/>
  </cols>
  <sheetData>
    <row r="1" spans="1:22" ht="14.45" x14ac:dyDescent="0.3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8" t="s">
        <v>34</v>
      </c>
      <c r="Q1" s="17" t="s">
        <v>15</v>
      </c>
      <c r="R1" s="17" t="s">
        <v>16</v>
      </c>
      <c r="S1" s="17" t="s">
        <v>17</v>
      </c>
      <c r="T1" s="17" t="s">
        <v>18</v>
      </c>
      <c r="U1" s="17" t="s">
        <v>19</v>
      </c>
      <c r="V1" s="17" t="s">
        <v>20</v>
      </c>
    </row>
    <row r="2" spans="1:22" x14ac:dyDescent="0.25">
      <c r="A2" s="9" t="s">
        <v>21</v>
      </c>
      <c r="B2" s="9" t="s">
        <v>22</v>
      </c>
      <c r="C2" s="9" t="s">
        <v>23</v>
      </c>
      <c r="D2" s="10">
        <v>51</v>
      </c>
      <c r="E2" s="10">
        <v>82</v>
      </c>
      <c r="F2" s="9" t="s">
        <v>64</v>
      </c>
      <c r="G2" s="10">
        <v>7</v>
      </c>
      <c r="H2" s="10">
        <v>15</v>
      </c>
      <c r="I2" s="10">
        <v>7</v>
      </c>
      <c r="J2" s="10">
        <v>3</v>
      </c>
      <c r="K2" s="10">
        <v>4</v>
      </c>
      <c r="L2" s="10">
        <v>3</v>
      </c>
      <c r="M2" s="10">
        <v>47</v>
      </c>
      <c r="N2" s="9" t="s">
        <v>24</v>
      </c>
      <c r="O2" s="12">
        <v>60</v>
      </c>
      <c r="P2" s="14">
        <f>Q2/I2</f>
        <v>25.714285714285715</v>
      </c>
      <c r="Q2" s="12">
        <v>180</v>
      </c>
      <c r="R2" s="11">
        <v>5.8799999999999998E-2</v>
      </c>
      <c r="S2" s="12">
        <v>3.53</v>
      </c>
      <c r="T2" s="10">
        <v>8</v>
      </c>
      <c r="U2" s="9" t="s">
        <v>25</v>
      </c>
      <c r="V2" s="9" t="s">
        <v>26</v>
      </c>
    </row>
    <row r="3" spans="1:22" x14ac:dyDescent="0.25">
      <c r="A3" s="9" t="s">
        <v>21</v>
      </c>
      <c r="B3" s="9" t="s">
        <v>22</v>
      </c>
      <c r="C3" s="9" t="s">
        <v>23</v>
      </c>
      <c r="D3" s="10">
        <v>51</v>
      </c>
      <c r="E3" s="10">
        <v>82</v>
      </c>
      <c r="F3" s="9" t="s">
        <v>63</v>
      </c>
      <c r="G3" s="10">
        <v>8</v>
      </c>
      <c r="H3" s="10">
        <v>6</v>
      </c>
      <c r="I3" s="10">
        <v>8</v>
      </c>
      <c r="J3" s="10">
        <v>8</v>
      </c>
      <c r="K3" s="10">
        <v>0</v>
      </c>
      <c r="L3" s="10">
        <v>4</v>
      </c>
      <c r="M3" s="10">
        <v>48</v>
      </c>
      <c r="N3" s="9" t="s">
        <v>24</v>
      </c>
      <c r="O3" s="12">
        <v>51.5</v>
      </c>
      <c r="P3" s="14">
        <f t="shared" ref="P3:P32" si="0">Q3/I3</f>
        <v>25.75</v>
      </c>
      <c r="Q3" s="12">
        <v>206</v>
      </c>
      <c r="R3" s="11">
        <v>7.8399999999999997E-2</v>
      </c>
      <c r="S3" s="12">
        <v>4.04</v>
      </c>
      <c r="T3" s="10">
        <v>10</v>
      </c>
      <c r="U3" s="9" t="s">
        <v>25</v>
      </c>
      <c r="V3" s="9" t="s">
        <v>26</v>
      </c>
    </row>
    <row r="4" spans="1:22" x14ac:dyDescent="0.25">
      <c r="A4" s="9" t="s">
        <v>21</v>
      </c>
      <c r="B4" s="9" t="s">
        <v>22</v>
      </c>
      <c r="C4" s="9" t="s">
        <v>23</v>
      </c>
      <c r="D4" s="10">
        <v>51</v>
      </c>
      <c r="E4" s="10">
        <v>82</v>
      </c>
      <c r="F4" s="9" t="s">
        <v>62</v>
      </c>
      <c r="G4" s="10">
        <v>17</v>
      </c>
      <c r="H4" s="10">
        <v>7</v>
      </c>
      <c r="I4" s="10">
        <v>12</v>
      </c>
      <c r="J4" s="10">
        <v>12</v>
      </c>
      <c r="K4" s="10">
        <v>0</v>
      </c>
      <c r="L4" s="10">
        <v>6</v>
      </c>
      <c r="M4" s="10">
        <v>48</v>
      </c>
      <c r="N4" s="9" t="s">
        <v>24</v>
      </c>
      <c r="O4" s="12">
        <v>62.67</v>
      </c>
      <c r="P4" s="14">
        <f t="shared" si="0"/>
        <v>31.333333333333332</v>
      </c>
      <c r="Q4" s="12">
        <v>376</v>
      </c>
      <c r="R4" s="11">
        <v>0.1176</v>
      </c>
      <c r="S4" s="12">
        <v>7.37</v>
      </c>
      <c r="T4" s="10">
        <v>10</v>
      </c>
      <c r="U4" s="9" t="s">
        <v>25</v>
      </c>
      <c r="V4" s="9" t="s">
        <v>26</v>
      </c>
    </row>
    <row r="5" spans="1:22" x14ac:dyDescent="0.25">
      <c r="A5" s="9" t="s">
        <v>21</v>
      </c>
      <c r="B5" s="9" t="s">
        <v>22</v>
      </c>
      <c r="C5" s="9" t="s">
        <v>23</v>
      </c>
      <c r="D5" s="10">
        <v>51</v>
      </c>
      <c r="E5" s="10">
        <v>82</v>
      </c>
      <c r="F5" s="9" t="s">
        <v>61</v>
      </c>
      <c r="G5" s="10">
        <v>20</v>
      </c>
      <c r="H5" s="10">
        <v>8</v>
      </c>
      <c r="I5" s="10">
        <v>20</v>
      </c>
      <c r="J5" s="10">
        <v>20</v>
      </c>
      <c r="K5" s="10">
        <v>0</v>
      </c>
      <c r="L5" s="10">
        <v>10</v>
      </c>
      <c r="M5" s="10">
        <v>48</v>
      </c>
      <c r="N5" s="9" t="s">
        <v>24</v>
      </c>
      <c r="O5" s="12">
        <v>52.5</v>
      </c>
      <c r="P5" s="14">
        <f t="shared" si="0"/>
        <v>26.25</v>
      </c>
      <c r="Q5" s="12">
        <v>525</v>
      </c>
      <c r="R5" s="11">
        <v>0.1961</v>
      </c>
      <c r="S5" s="12">
        <v>10.29</v>
      </c>
      <c r="T5" s="10">
        <v>8</v>
      </c>
      <c r="U5" s="9" t="s">
        <v>25</v>
      </c>
      <c r="V5" s="9" t="s">
        <v>26</v>
      </c>
    </row>
    <row r="6" spans="1:22" x14ac:dyDescent="0.25">
      <c r="A6" s="9" t="s">
        <v>21</v>
      </c>
      <c r="B6" s="9" t="s">
        <v>22</v>
      </c>
      <c r="C6" s="9" t="s">
        <v>23</v>
      </c>
      <c r="D6" s="10">
        <v>51</v>
      </c>
      <c r="E6" s="10">
        <v>82</v>
      </c>
      <c r="F6" s="9" t="s">
        <v>60</v>
      </c>
      <c r="G6" s="10">
        <v>9</v>
      </c>
      <c r="H6" s="10">
        <v>18</v>
      </c>
      <c r="I6" s="10">
        <v>9</v>
      </c>
      <c r="J6" s="10">
        <v>9</v>
      </c>
      <c r="K6" s="10">
        <v>0</v>
      </c>
      <c r="L6" s="10">
        <v>5</v>
      </c>
      <c r="M6" s="10">
        <v>48</v>
      </c>
      <c r="N6" s="9" t="s">
        <v>24</v>
      </c>
      <c r="O6" s="12">
        <v>40.4</v>
      </c>
      <c r="P6" s="14">
        <f t="shared" si="0"/>
        <v>22.444444444444443</v>
      </c>
      <c r="Q6" s="12">
        <v>202</v>
      </c>
      <c r="R6" s="11">
        <v>9.8000000000000004E-2</v>
      </c>
      <c r="S6" s="12">
        <v>3.96</v>
      </c>
      <c r="T6" s="10">
        <v>5</v>
      </c>
      <c r="U6" s="9" t="s">
        <v>25</v>
      </c>
      <c r="V6" s="9" t="s">
        <v>26</v>
      </c>
    </row>
    <row r="7" spans="1:22" x14ac:dyDescent="0.25">
      <c r="A7" s="9" t="s">
        <v>21</v>
      </c>
      <c r="B7" s="9" t="s">
        <v>22</v>
      </c>
      <c r="C7" s="9" t="s">
        <v>23</v>
      </c>
      <c r="D7" s="10">
        <v>51</v>
      </c>
      <c r="E7" s="10">
        <v>82</v>
      </c>
      <c r="F7" s="9" t="s">
        <v>59</v>
      </c>
      <c r="G7" s="10">
        <v>13</v>
      </c>
      <c r="H7" s="10">
        <v>6</v>
      </c>
      <c r="I7" s="10">
        <v>13</v>
      </c>
      <c r="J7" s="10">
        <v>13</v>
      </c>
      <c r="K7" s="10">
        <v>0</v>
      </c>
      <c r="L7" s="10">
        <v>9</v>
      </c>
      <c r="M7" s="10">
        <v>48</v>
      </c>
      <c r="N7" s="9" t="s">
        <v>24</v>
      </c>
      <c r="O7" s="12">
        <v>49.78</v>
      </c>
      <c r="P7" s="14">
        <f t="shared" si="0"/>
        <v>34.463076923076919</v>
      </c>
      <c r="Q7" s="12">
        <v>448.02</v>
      </c>
      <c r="R7" s="11">
        <v>0.17649999999999999</v>
      </c>
      <c r="S7" s="12">
        <v>8.7799999999999994</v>
      </c>
      <c r="T7" s="10">
        <v>10</v>
      </c>
      <c r="U7" s="9" t="s">
        <v>25</v>
      </c>
      <c r="V7" s="9" t="s">
        <v>26</v>
      </c>
    </row>
    <row r="8" spans="1:22" x14ac:dyDescent="0.25">
      <c r="A8" s="9" t="s">
        <v>21</v>
      </c>
      <c r="B8" s="9" t="s">
        <v>22</v>
      </c>
      <c r="C8" s="9" t="s">
        <v>23</v>
      </c>
      <c r="D8" s="10">
        <v>51</v>
      </c>
      <c r="E8" s="10">
        <v>82</v>
      </c>
      <c r="F8" s="9" t="s">
        <v>58</v>
      </c>
      <c r="G8" s="10">
        <v>13</v>
      </c>
      <c r="H8" s="10">
        <v>3</v>
      </c>
      <c r="I8" s="10">
        <v>13</v>
      </c>
      <c r="J8" s="10">
        <v>13</v>
      </c>
      <c r="K8" s="10">
        <v>0</v>
      </c>
      <c r="L8" s="10">
        <v>10</v>
      </c>
      <c r="M8" s="10">
        <v>48</v>
      </c>
      <c r="N8" s="9" t="s">
        <v>24</v>
      </c>
      <c r="O8" s="12">
        <v>52.89</v>
      </c>
      <c r="P8" s="14">
        <f t="shared" si="0"/>
        <v>40.684615384615384</v>
      </c>
      <c r="Q8" s="12">
        <v>528.9</v>
      </c>
      <c r="R8" s="11">
        <v>0.1961</v>
      </c>
      <c r="S8" s="12">
        <v>10.37</v>
      </c>
      <c r="T8" s="10">
        <v>10</v>
      </c>
      <c r="U8" s="9" t="s">
        <v>25</v>
      </c>
      <c r="V8" s="9" t="s">
        <v>26</v>
      </c>
    </row>
    <row r="9" spans="1:22" x14ac:dyDescent="0.25">
      <c r="A9" s="9" t="s">
        <v>21</v>
      </c>
      <c r="B9" s="9" t="s">
        <v>22</v>
      </c>
      <c r="C9" s="9" t="s">
        <v>23</v>
      </c>
      <c r="D9" s="10">
        <v>51</v>
      </c>
      <c r="E9" s="10">
        <v>82</v>
      </c>
      <c r="F9" s="9" t="s">
        <v>57</v>
      </c>
      <c r="G9" s="10">
        <v>27</v>
      </c>
      <c r="H9" s="10">
        <v>5</v>
      </c>
      <c r="I9" s="10">
        <v>27</v>
      </c>
      <c r="J9" s="10">
        <v>27</v>
      </c>
      <c r="K9" s="10">
        <v>0</v>
      </c>
      <c r="L9" s="10">
        <v>19</v>
      </c>
      <c r="M9" s="10">
        <v>47</v>
      </c>
      <c r="N9" s="9" t="s">
        <v>24</v>
      </c>
      <c r="O9" s="12">
        <v>47.84</v>
      </c>
      <c r="P9" s="14">
        <f t="shared" si="0"/>
        <v>33.665185185185187</v>
      </c>
      <c r="Q9" s="12">
        <v>908.96</v>
      </c>
      <c r="R9" s="11">
        <v>0.3725</v>
      </c>
      <c r="S9" s="12">
        <v>17.82</v>
      </c>
      <c r="T9" s="10">
        <v>10</v>
      </c>
      <c r="U9" s="9" t="s">
        <v>25</v>
      </c>
      <c r="V9" s="9" t="s">
        <v>26</v>
      </c>
    </row>
    <row r="10" spans="1:22" x14ac:dyDescent="0.25">
      <c r="A10" s="9" t="s">
        <v>21</v>
      </c>
      <c r="B10" s="9" t="s">
        <v>22</v>
      </c>
      <c r="C10" s="9" t="s">
        <v>23</v>
      </c>
      <c r="D10" s="10">
        <v>51</v>
      </c>
      <c r="E10" s="10">
        <v>82</v>
      </c>
      <c r="F10" s="9" t="s">
        <v>56</v>
      </c>
      <c r="G10" s="10">
        <v>17</v>
      </c>
      <c r="H10" s="10">
        <v>18</v>
      </c>
      <c r="I10" s="10">
        <v>17</v>
      </c>
      <c r="J10" s="10">
        <v>17</v>
      </c>
      <c r="K10" s="10">
        <v>0</v>
      </c>
      <c r="L10" s="10">
        <v>13</v>
      </c>
      <c r="M10" s="10">
        <v>48</v>
      </c>
      <c r="N10" s="9" t="s">
        <v>24</v>
      </c>
      <c r="O10" s="12">
        <v>45.62</v>
      </c>
      <c r="P10" s="14">
        <f t="shared" si="0"/>
        <v>34.885882352941174</v>
      </c>
      <c r="Q10" s="12">
        <v>593.05999999999995</v>
      </c>
      <c r="R10" s="11">
        <v>0.25490000000000002</v>
      </c>
      <c r="S10" s="12">
        <v>11.63</v>
      </c>
      <c r="T10" s="10">
        <v>10</v>
      </c>
      <c r="U10" s="9" t="s">
        <v>25</v>
      </c>
      <c r="V10" s="9" t="s">
        <v>26</v>
      </c>
    </row>
    <row r="11" spans="1:22" x14ac:dyDescent="0.25">
      <c r="A11" s="9" t="s">
        <v>21</v>
      </c>
      <c r="B11" s="9" t="s">
        <v>22</v>
      </c>
      <c r="C11" s="9" t="s">
        <v>23</v>
      </c>
      <c r="D11" s="10">
        <v>51</v>
      </c>
      <c r="E11" s="10">
        <v>82</v>
      </c>
      <c r="F11" s="9" t="s">
        <v>55</v>
      </c>
      <c r="G11" s="10">
        <v>22</v>
      </c>
      <c r="H11" s="10">
        <v>10</v>
      </c>
      <c r="I11" s="10">
        <v>22</v>
      </c>
      <c r="J11" s="10">
        <v>22</v>
      </c>
      <c r="K11" s="10">
        <v>0</v>
      </c>
      <c r="L11" s="10">
        <v>15</v>
      </c>
      <c r="M11" s="10">
        <v>48</v>
      </c>
      <c r="N11" s="9" t="s">
        <v>24</v>
      </c>
      <c r="O11" s="12">
        <v>50.73</v>
      </c>
      <c r="P11" s="14">
        <f t="shared" si="0"/>
        <v>34.588636363636368</v>
      </c>
      <c r="Q11" s="12">
        <v>760.95</v>
      </c>
      <c r="R11" s="11">
        <v>0.29409999999999997</v>
      </c>
      <c r="S11" s="12">
        <v>14.92</v>
      </c>
      <c r="T11" s="10">
        <v>10</v>
      </c>
      <c r="U11" s="9" t="s">
        <v>25</v>
      </c>
      <c r="V11" s="9" t="s">
        <v>26</v>
      </c>
    </row>
    <row r="12" spans="1:22" x14ac:dyDescent="0.25">
      <c r="A12" s="9" t="s">
        <v>21</v>
      </c>
      <c r="B12" s="9" t="s">
        <v>22</v>
      </c>
      <c r="C12" s="9" t="s">
        <v>23</v>
      </c>
      <c r="D12" s="10">
        <v>51</v>
      </c>
      <c r="E12" s="10">
        <v>82</v>
      </c>
      <c r="F12" s="9" t="s">
        <v>54</v>
      </c>
      <c r="G12" s="10">
        <v>6</v>
      </c>
      <c r="H12" s="10">
        <v>19</v>
      </c>
      <c r="I12" s="10">
        <v>6</v>
      </c>
      <c r="J12" s="10">
        <v>6</v>
      </c>
      <c r="K12" s="10">
        <v>0</v>
      </c>
      <c r="L12" s="10">
        <v>5</v>
      </c>
      <c r="M12" s="10">
        <v>49</v>
      </c>
      <c r="N12" s="9" t="s">
        <v>24</v>
      </c>
      <c r="O12" s="12">
        <v>45.2</v>
      </c>
      <c r="P12" s="14">
        <f t="shared" si="0"/>
        <v>37.666666666666664</v>
      </c>
      <c r="Q12" s="12">
        <v>226</v>
      </c>
      <c r="R12" s="11">
        <v>9.8000000000000004E-2</v>
      </c>
      <c r="S12" s="12">
        <v>4.43</v>
      </c>
      <c r="T12" s="10">
        <v>6</v>
      </c>
      <c r="U12" s="9" t="s">
        <v>25</v>
      </c>
      <c r="V12" s="9" t="s">
        <v>26</v>
      </c>
    </row>
    <row r="13" spans="1:22" x14ac:dyDescent="0.25">
      <c r="A13" s="9" t="s">
        <v>21</v>
      </c>
      <c r="B13" s="9" t="s">
        <v>22</v>
      </c>
      <c r="C13" s="9" t="s">
        <v>23</v>
      </c>
      <c r="D13" s="10">
        <v>51</v>
      </c>
      <c r="E13" s="10">
        <v>82</v>
      </c>
      <c r="F13" s="9" t="s">
        <v>53</v>
      </c>
      <c r="G13" s="10">
        <v>6</v>
      </c>
      <c r="H13" s="10">
        <v>6</v>
      </c>
      <c r="I13" s="10">
        <v>6</v>
      </c>
      <c r="J13" s="10">
        <v>6</v>
      </c>
      <c r="K13" s="10">
        <v>0</v>
      </c>
      <c r="L13" s="10">
        <v>5</v>
      </c>
      <c r="M13" s="10">
        <v>49</v>
      </c>
      <c r="N13" s="9" t="s">
        <v>24</v>
      </c>
      <c r="O13" s="12">
        <v>46.2</v>
      </c>
      <c r="P13" s="14">
        <f t="shared" si="0"/>
        <v>38.5</v>
      </c>
      <c r="Q13" s="12">
        <v>231</v>
      </c>
      <c r="R13" s="11">
        <v>9.8000000000000004E-2</v>
      </c>
      <c r="S13" s="12">
        <v>4.53</v>
      </c>
      <c r="T13" s="10">
        <v>6</v>
      </c>
      <c r="U13" s="9" t="s">
        <v>25</v>
      </c>
      <c r="V13" s="9" t="s">
        <v>26</v>
      </c>
    </row>
    <row r="14" spans="1:22" x14ac:dyDescent="0.25">
      <c r="A14" s="9" t="s">
        <v>21</v>
      </c>
      <c r="B14" s="9" t="s">
        <v>22</v>
      </c>
      <c r="C14" s="9" t="s">
        <v>23</v>
      </c>
      <c r="D14" s="10">
        <v>51</v>
      </c>
      <c r="E14" s="10">
        <v>82</v>
      </c>
      <c r="F14" s="9" t="s">
        <v>52</v>
      </c>
      <c r="G14" s="10">
        <v>15</v>
      </c>
      <c r="H14" s="10">
        <v>3</v>
      </c>
      <c r="I14" s="10">
        <v>15</v>
      </c>
      <c r="J14" s="10">
        <v>15</v>
      </c>
      <c r="K14" s="10">
        <v>0</v>
      </c>
      <c r="L14" s="10">
        <v>12</v>
      </c>
      <c r="M14" s="10">
        <v>49</v>
      </c>
      <c r="N14" s="9" t="s">
        <v>24</v>
      </c>
      <c r="O14" s="12">
        <v>45.17</v>
      </c>
      <c r="P14" s="14">
        <f t="shared" si="0"/>
        <v>36.135999999999996</v>
      </c>
      <c r="Q14" s="12">
        <v>542.04</v>
      </c>
      <c r="R14" s="11">
        <v>0.23530000000000001</v>
      </c>
      <c r="S14" s="12">
        <v>10.63</v>
      </c>
      <c r="T14" s="10">
        <v>10</v>
      </c>
      <c r="U14" s="9" t="s">
        <v>25</v>
      </c>
      <c r="V14" s="9" t="s">
        <v>26</v>
      </c>
    </row>
    <row r="15" spans="1:22" x14ac:dyDescent="0.25">
      <c r="A15" s="9" t="s">
        <v>21</v>
      </c>
      <c r="B15" s="9" t="s">
        <v>22</v>
      </c>
      <c r="C15" s="9" t="s">
        <v>23</v>
      </c>
      <c r="D15" s="10">
        <v>51</v>
      </c>
      <c r="E15" s="10">
        <v>82</v>
      </c>
      <c r="F15" s="9" t="s">
        <v>51</v>
      </c>
      <c r="G15" s="10">
        <v>17</v>
      </c>
      <c r="H15" s="10">
        <v>6</v>
      </c>
      <c r="I15" s="10">
        <v>17</v>
      </c>
      <c r="J15" s="10">
        <v>17</v>
      </c>
      <c r="K15" s="10">
        <v>0</v>
      </c>
      <c r="L15" s="10">
        <v>17</v>
      </c>
      <c r="M15" s="10">
        <v>49</v>
      </c>
      <c r="N15" s="9" t="s">
        <v>24</v>
      </c>
      <c r="O15" s="12">
        <v>43.18</v>
      </c>
      <c r="P15" s="14">
        <f t="shared" si="0"/>
        <v>43.18</v>
      </c>
      <c r="Q15" s="12">
        <v>734.06</v>
      </c>
      <c r="R15" s="11">
        <v>0.33329999999999999</v>
      </c>
      <c r="S15" s="12">
        <v>14.39</v>
      </c>
      <c r="T15" s="10">
        <v>10</v>
      </c>
      <c r="U15" s="9" t="s">
        <v>25</v>
      </c>
      <c r="V15" s="9" t="s">
        <v>26</v>
      </c>
    </row>
    <row r="16" spans="1:22" x14ac:dyDescent="0.25">
      <c r="A16" s="9" t="s">
        <v>21</v>
      </c>
      <c r="B16" s="9" t="s">
        <v>22</v>
      </c>
      <c r="C16" s="9" t="s">
        <v>23</v>
      </c>
      <c r="D16" s="10">
        <v>51</v>
      </c>
      <c r="E16" s="10">
        <v>82</v>
      </c>
      <c r="F16" s="9" t="s">
        <v>50</v>
      </c>
      <c r="G16" s="10">
        <v>6</v>
      </c>
      <c r="H16" s="10">
        <v>12</v>
      </c>
      <c r="I16" s="10">
        <v>6</v>
      </c>
      <c r="J16" s="10">
        <v>6</v>
      </c>
      <c r="K16" s="10">
        <v>0</v>
      </c>
      <c r="L16" s="10">
        <v>6</v>
      </c>
      <c r="M16" s="10">
        <v>48</v>
      </c>
      <c r="N16" s="9" t="s">
        <v>24</v>
      </c>
      <c r="O16" s="12">
        <v>43.34</v>
      </c>
      <c r="P16" s="14">
        <f t="shared" si="0"/>
        <v>43.34</v>
      </c>
      <c r="Q16" s="12">
        <v>260.04000000000002</v>
      </c>
      <c r="R16" s="11">
        <v>0.1176</v>
      </c>
      <c r="S16" s="12">
        <v>5.0999999999999996</v>
      </c>
      <c r="T16" s="10">
        <v>10</v>
      </c>
      <c r="U16" s="9" t="s">
        <v>25</v>
      </c>
      <c r="V16" s="9" t="s">
        <v>26</v>
      </c>
    </row>
    <row r="17" spans="1:22" x14ac:dyDescent="0.25">
      <c r="A17" s="9" t="s">
        <v>21</v>
      </c>
      <c r="B17" s="9" t="s">
        <v>22</v>
      </c>
      <c r="C17" s="9" t="s">
        <v>23</v>
      </c>
      <c r="D17" s="10">
        <v>51</v>
      </c>
      <c r="E17" s="10">
        <v>82</v>
      </c>
      <c r="F17" s="9" t="s">
        <v>49</v>
      </c>
      <c r="G17" s="10">
        <v>14</v>
      </c>
      <c r="H17" s="10">
        <v>3</v>
      </c>
      <c r="I17" s="10">
        <v>14</v>
      </c>
      <c r="J17" s="10">
        <v>14</v>
      </c>
      <c r="K17" s="10">
        <v>0</v>
      </c>
      <c r="L17" s="10">
        <v>10</v>
      </c>
      <c r="M17" s="10">
        <v>48</v>
      </c>
      <c r="N17" s="9" t="s">
        <v>24</v>
      </c>
      <c r="O17" s="12">
        <v>52.6</v>
      </c>
      <c r="P17" s="14">
        <f t="shared" si="0"/>
        <v>37.571428571428569</v>
      </c>
      <c r="Q17" s="12">
        <v>526</v>
      </c>
      <c r="R17" s="11">
        <v>0.1961</v>
      </c>
      <c r="S17" s="12">
        <v>10.31</v>
      </c>
      <c r="T17" s="10">
        <v>10</v>
      </c>
      <c r="U17" s="9" t="s">
        <v>25</v>
      </c>
      <c r="V17" s="9" t="s">
        <v>26</v>
      </c>
    </row>
    <row r="18" spans="1:22" x14ac:dyDescent="0.25">
      <c r="A18" s="9" t="s">
        <v>21</v>
      </c>
      <c r="B18" s="9" t="s">
        <v>22</v>
      </c>
      <c r="C18" s="9" t="s">
        <v>23</v>
      </c>
      <c r="D18" s="10">
        <v>51</v>
      </c>
      <c r="E18" s="10">
        <v>82</v>
      </c>
      <c r="F18" s="9" t="s">
        <v>48</v>
      </c>
      <c r="G18" s="10">
        <v>11</v>
      </c>
      <c r="H18" s="10">
        <v>10</v>
      </c>
      <c r="I18" s="10">
        <v>11</v>
      </c>
      <c r="J18" s="10">
        <v>11</v>
      </c>
      <c r="K18" s="10">
        <v>0</v>
      </c>
      <c r="L18" s="10">
        <v>6</v>
      </c>
      <c r="M18" s="10">
        <v>47</v>
      </c>
      <c r="N18" s="9" t="s">
        <v>24</v>
      </c>
      <c r="O18" s="12">
        <v>58.34</v>
      </c>
      <c r="P18" s="14">
        <f t="shared" si="0"/>
        <v>31.821818181818184</v>
      </c>
      <c r="Q18" s="12">
        <v>350.04</v>
      </c>
      <c r="R18" s="11">
        <v>0.1176</v>
      </c>
      <c r="S18" s="12">
        <v>6.86</v>
      </c>
      <c r="T18" s="10">
        <v>10</v>
      </c>
      <c r="U18" s="9" t="s">
        <v>25</v>
      </c>
      <c r="V18" s="9" t="s">
        <v>26</v>
      </c>
    </row>
    <row r="19" spans="1:22" x14ac:dyDescent="0.25">
      <c r="A19" s="9" t="s">
        <v>21</v>
      </c>
      <c r="B19" s="9" t="s">
        <v>22</v>
      </c>
      <c r="C19" s="9" t="s">
        <v>23</v>
      </c>
      <c r="D19" s="10">
        <v>51</v>
      </c>
      <c r="E19" s="10">
        <v>82</v>
      </c>
      <c r="F19" s="9" t="s">
        <v>47</v>
      </c>
      <c r="G19" s="10">
        <v>14</v>
      </c>
      <c r="H19" s="10">
        <v>9</v>
      </c>
      <c r="I19" s="10">
        <v>14</v>
      </c>
      <c r="J19" s="10">
        <v>14</v>
      </c>
      <c r="K19" s="10">
        <v>0</v>
      </c>
      <c r="L19" s="10">
        <v>5</v>
      </c>
      <c r="M19" s="10">
        <v>49</v>
      </c>
      <c r="N19" s="9" t="s">
        <v>24</v>
      </c>
      <c r="O19" s="12">
        <v>56.4</v>
      </c>
      <c r="P19" s="14">
        <f t="shared" si="0"/>
        <v>20.142857142857142</v>
      </c>
      <c r="Q19" s="12">
        <v>282</v>
      </c>
      <c r="R19" s="11">
        <v>9.8000000000000004E-2</v>
      </c>
      <c r="S19" s="12">
        <v>5.53</v>
      </c>
      <c r="T19" s="10">
        <v>7</v>
      </c>
      <c r="U19" s="9" t="s">
        <v>25</v>
      </c>
      <c r="V19" s="9" t="s">
        <v>26</v>
      </c>
    </row>
    <row r="20" spans="1:22" x14ac:dyDescent="0.25">
      <c r="A20" s="9" t="s">
        <v>21</v>
      </c>
      <c r="B20" s="9" t="s">
        <v>22</v>
      </c>
      <c r="C20" s="9" t="s">
        <v>23</v>
      </c>
      <c r="D20" s="10">
        <v>51</v>
      </c>
      <c r="E20" s="10">
        <v>82</v>
      </c>
      <c r="F20" s="9" t="s">
        <v>46</v>
      </c>
      <c r="G20" s="10">
        <v>7</v>
      </c>
      <c r="H20" s="10">
        <v>10</v>
      </c>
      <c r="I20" s="10">
        <v>7</v>
      </c>
      <c r="J20" s="10">
        <v>7</v>
      </c>
      <c r="K20" s="10">
        <v>0</v>
      </c>
      <c r="L20" s="10">
        <v>4</v>
      </c>
      <c r="M20" s="10">
        <v>49</v>
      </c>
      <c r="N20" s="9" t="s">
        <v>24</v>
      </c>
      <c r="O20" s="12">
        <v>51.5</v>
      </c>
      <c r="P20" s="14">
        <f t="shared" si="0"/>
        <v>29.428571428571427</v>
      </c>
      <c r="Q20" s="12">
        <v>206</v>
      </c>
      <c r="R20" s="11">
        <v>7.8399999999999997E-2</v>
      </c>
      <c r="S20" s="12">
        <v>4.04</v>
      </c>
      <c r="T20" s="10">
        <v>5</v>
      </c>
      <c r="U20" s="9" t="s">
        <v>25</v>
      </c>
      <c r="V20" s="9" t="s">
        <v>26</v>
      </c>
    </row>
    <row r="21" spans="1:22" x14ac:dyDescent="0.25">
      <c r="A21" s="9" t="s">
        <v>21</v>
      </c>
      <c r="B21" s="9" t="s">
        <v>22</v>
      </c>
      <c r="C21" s="9" t="s">
        <v>23</v>
      </c>
      <c r="D21" s="10">
        <v>51</v>
      </c>
      <c r="E21" s="10">
        <v>82</v>
      </c>
      <c r="F21" s="9" t="s">
        <v>45</v>
      </c>
      <c r="G21" s="10">
        <v>12</v>
      </c>
      <c r="H21" s="10">
        <v>6</v>
      </c>
      <c r="I21" s="10">
        <v>12</v>
      </c>
      <c r="J21" s="10">
        <v>12</v>
      </c>
      <c r="K21" s="10">
        <v>0</v>
      </c>
      <c r="L21" s="10">
        <v>11</v>
      </c>
      <c r="M21" s="10">
        <v>49</v>
      </c>
      <c r="N21" s="9" t="s">
        <v>24</v>
      </c>
      <c r="O21" s="12">
        <v>44</v>
      </c>
      <c r="P21" s="14">
        <f t="shared" si="0"/>
        <v>40.333333333333336</v>
      </c>
      <c r="Q21" s="12">
        <v>484</v>
      </c>
      <c r="R21" s="11">
        <v>0.2157</v>
      </c>
      <c r="S21" s="12">
        <v>9.49</v>
      </c>
      <c r="T21" s="10">
        <v>8</v>
      </c>
      <c r="U21" s="9" t="s">
        <v>25</v>
      </c>
      <c r="V21" s="9" t="s">
        <v>26</v>
      </c>
    </row>
    <row r="22" spans="1:22" x14ac:dyDescent="0.25">
      <c r="A22" s="9" t="s">
        <v>21</v>
      </c>
      <c r="B22" s="9" t="s">
        <v>22</v>
      </c>
      <c r="C22" s="9" t="s">
        <v>23</v>
      </c>
      <c r="D22" s="10">
        <v>51</v>
      </c>
      <c r="E22" s="10">
        <v>82</v>
      </c>
      <c r="F22" s="9" t="s">
        <v>44</v>
      </c>
      <c r="G22" s="10">
        <v>14</v>
      </c>
      <c r="H22" s="10">
        <v>3</v>
      </c>
      <c r="I22" s="10">
        <v>14</v>
      </c>
      <c r="J22" s="10">
        <v>11</v>
      </c>
      <c r="K22" s="10">
        <v>3</v>
      </c>
      <c r="L22" s="10">
        <v>13</v>
      </c>
      <c r="M22" s="10">
        <v>49</v>
      </c>
      <c r="N22" s="9" t="s">
        <v>24</v>
      </c>
      <c r="O22" s="12">
        <v>44.7</v>
      </c>
      <c r="P22" s="14">
        <f t="shared" si="0"/>
        <v>41.228571428571435</v>
      </c>
      <c r="Q22" s="12">
        <v>577.20000000000005</v>
      </c>
      <c r="R22" s="11">
        <v>0.25490000000000002</v>
      </c>
      <c r="S22" s="12">
        <v>11.32</v>
      </c>
      <c r="T22" s="10">
        <v>10</v>
      </c>
      <c r="U22" s="9" t="s">
        <v>25</v>
      </c>
      <c r="V22" s="9" t="s">
        <v>26</v>
      </c>
    </row>
    <row r="23" spans="1:22" x14ac:dyDescent="0.25">
      <c r="A23" s="9" t="s">
        <v>21</v>
      </c>
      <c r="B23" s="9" t="s">
        <v>22</v>
      </c>
      <c r="C23" s="9" t="s">
        <v>23</v>
      </c>
      <c r="D23" s="10">
        <v>51</v>
      </c>
      <c r="E23" s="10">
        <v>82</v>
      </c>
      <c r="F23" s="9" t="s">
        <v>43</v>
      </c>
      <c r="G23" s="10">
        <v>20</v>
      </c>
      <c r="H23" s="10">
        <v>9</v>
      </c>
      <c r="I23" s="10">
        <v>20</v>
      </c>
      <c r="J23" s="10">
        <v>20</v>
      </c>
      <c r="K23" s="10">
        <v>0</v>
      </c>
      <c r="L23" s="10">
        <v>19</v>
      </c>
      <c r="M23" s="10">
        <v>48</v>
      </c>
      <c r="N23" s="9" t="s">
        <v>24</v>
      </c>
      <c r="O23" s="12">
        <v>44.1</v>
      </c>
      <c r="P23" s="14">
        <f t="shared" si="0"/>
        <v>41.894999999999996</v>
      </c>
      <c r="Q23" s="12">
        <v>837.9</v>
      </c>
      <c r="R23" s="11">
        <v>0.3725</v>
      </c>
      <c r="S23" s="12">
        <v>16.43</v>
      </c>
      <c r="T23" s="10">
        <v>10</v>
      </c>
      <c r="U23" s="9" t="s">
        <v>25</v>
      </c>
      <c r="V23" s="9" t="s">
        <v>26</v>
      </c>
    </row>
    <row r="24" spans="1:22" x14ac:dyDescent="0.25">
      <c r="A24" s="9" t="s">
        <v>21</v>
      </c>
      <c r="B24" s="9" t="s">
        <v>22</v>
      </c>
      <c r="C24" s="9" t="s">
        <v>23</v>
      </c>
      <c r="D24" s="10">
        <v>51</v>
      </c>
      <c r="E24" s="10">
        <v>82</v>
      </c>
      <c r="F24" s="9" t="s">
        <v>42</v>
      </c>
      <c r="G24" s="10">
        <v>16</v>
      </c>
      <c r="H24" s="10">
        <v>9</v>
      </c>
      <c r="I24" s="10">
        <v>16</v>
      </c>
      <c r="J24" s="10">
        <v>15</v>
      </c>
      <c r="K24" s="10">
        <v>1</v>
      </c>
      <c r="L24" s="10">
        <v>15</v>
      </c>
      <c r="M24" s="10">
        <v>47</v>
      </c>
      <c r="N24" s="9" t="s">
        <v>24</v>
      </c>
      <c r="O24" s="12">
        <v>44.4</v>
      </c>
      <c r="P24" s="14">
        <f t="shared" si="0"/>
        <v>41.625</v>
      </c>
      <c r="Q24" s="12">
        <v>666</v>
      </c>
      <c r="R24" s="11">
        <v>0.29409999999999997</v>
      </c>
      <c r="S24" s="12">
        <v>13.06</v>
      </c>
      <c r="T24" s="10">
        <v>10</v>
      </c>
      <c r="U24" s="9" t="s">
        <v>25</v>
      </c>
      <c r="V24" s="9" t="s">
        <v>26</v>
      </c>
    </row>
    <row r="25" spans="1:22" x14ac:dyDescent="0.25">
      <c r="A25" s="9" t="s">
        <v>21</v>
      </c>
      <c r="B25" s="9" t="s">
        <v>22</v>
      </c>
      <c r="C25" s="9" t="s">
        <v>23</v>
      </c>
      <c r="D25" s="10">
        <v>51</v>
      </c>
      <c r="E25" s="10">
        <v>82</v>
      </c>
      <c r="F25" s="9" t="s">
        <v>41</v>
      </c>
      <c r="G25" s="10">
        <v>29</v>
      </c>
      <c r="H25" s="10">
        <v>17</v>
      </c>
      <c r="I25" s="10">
        <v>29</v>
      </c>
      <c r="J25" s="10">
        <v>21</v>
      </c>
      <c r="K25" s="10">
        <v>8</v>
      </c>
      <c r="L25" s="10">
        <v>18</v>
      </c>
      <c r="M25" s="10">
        <v>47</v>
      </c>
      <c r="N25" s="9" t="s">
        <v>24</v>
      </c>
      <c r="O25" s="12">
        <v>46.05</v>
      </c>
      <c r="P25" s="14">
        <f t="shared" si="0"/>
        <v>28.582758620689653</v>
      </c>
      <c r="Q25" s="12">
        <v>828.9</v>
      </c>
      <c r="R25" s="11">
        <v>0.35289999999999999</v>
      </c>
      <c r="S25" s="12">
        <v>16.25</v>
      </c>
      <c r="T25" s="10">
        <v>10</v>
      </c>
      <c r="U25" s="9" t="s">
        <v>25</v>
      </c>
      <c r="V25" s="9" t="s">
        <v>26</v>
      </c>
    </row>
    <row r="26" spans="1:22" x14ac:dyDescent="0.25">
      <c r="A26" s="9" t="s">
        <v>21</v>
      </c>
      <c r="B26" s="9" t="s">
        <v>22</v>
      </c>
      <c r="C26" s="9" t="s">
        <v>23</v>
      </c>
      <c r="D26" s="10">
        <v>51</v>
      </c>
      <c r="E26" s="10">
        <v>82</v>
      </c>
      <c r="F26" s="9" t="s">
        <v>40</v>
      </c>
      <c r="G26" s="10">
        <v>9</v>
      </c>
      <c r="H26" s="10">
        <v>18</v>
      </c>
      <c r="I26" s="10">
        <v>9</v>
      </c>
      <c r="J26" s="10">
        <v>9</v>
      </c>
      <c r="K26" s="10">
        <v>0</v>
      </c>
      <c r="L26" s="10">
        <v>4</v>
      </c>
      <c r="M26" s="10">
        <v>47</v>
      </c>
      <c r="N26" s="9" t="s">
        <v>24</v>
      </c>
      <c r="O26" s="12">
        <v>69.25</v>
      </c>
      <c r="P26" s="14">
        <f t="shared" si="0"/>
        <v>30.777777777777779</v>
      </c>
      <c r="Q26" s="12">
        <v>277</v>
      </c>
      <c r="R26" s="11">
        <v>7.8399999999999997E-2</v>
      </c>
      <c r="S26" s="12">
        <v>5.43</v>
      </c>
      <c r="T26" s="10">
        <v>8</v>
      </c>
      <c r="U26" s="9" t="s">
        <v>25</v>
      </c>
      <c r="V26" s="9" t="s">
        <v>26</v>
      </c>
    </row>
    <row r="27" spans="1:22" x14ac:dyDescent="0.25">
      <c r="A27" s="9" t="s">
        <v>21</v>
      </c>
      <c r="B27" s="9" t="s">
        <v>22</v>
      </c>
      <c r="C27" s="9" t="s">
        <v>23</v>
      </c>
      <c r="D27" s="10">
        <v>51</v>
      </c>
      <c r="E27" s="10">
        <v>82</v>
      </c>
      <c r="F27" s="9" t="s">
        <v>39</v>
      </c>
      <c r="G27" s="10">
        <v>8</v>
      </c>
      <c r="H27" s="10">
        <v>7</v>
      </c>
      <c r="I27" s="10">
        <v>8</v>
      </c>
      <c r="J27" s="10">
        <v>8</v>
      </c>
      <c r="K27" s="10">
        <v>0</v>
      </c>
      <c r="L27" s="10">
        <v>5</v>
      </c>
      <c r="M27" s="10">
        <v>47</v>
      </c>
      <c r="N27" s="9" t="s">
        <v>24</v>
      </c>
      <c r="O27" s="12">
        <v>54.4</v>
      </c>
      <c r="P27" s="14">
        <f t="shared" si="0"/>
        <v>34</v>
      </c>
      <c r="Q27" s="12">
        <v>272</v>
      </c>
      <c r="R27" s="11">
        <v>9.8000000000000004E-2</v>
      </c>
      <c r="S27" s="12">
        <v>5.33</v>
      </c>
      <c r="T27" s="10">
        <v>8</v>
      </c>
      <c r="U27" s="9" t="s">
        <v>25</v>
      </c>
      <c r="V27" s="9" t="s">
        <v>26</v>
      </c>
    </row>
    <row r="28" spans="1:22" x14ac:dyDescent="0.25">
      <c r="A28" s="9" t="s">
        <v>21</v>
      </c>
      <c r="B28" s="9" t="s">
        <v>22</v>
      </c>
      <c r="C28" s="9" t="s">
        <v>23</v>
      </c>
      <c r="D28" s="10">
        <v>51</v>
      </c>
      <c r="E28" s="10">
        <v>82</v>
      </c>
      <c r="F28" s="9" t="s">
        <v>38</v>
      </c>
      <c r="G28" s="10">
        <v>14</v>
      </c>
      <c r="H28" s="10">
        <v>2</v>
      </c>
      <c r="I28" s="10">
        <v>14</v>
      </c>
      <c r="J28" s="10">
        <v>14</v>
      </c>
      <c r="K28" s="10">
        <v>0</v>
      </c>
      <c r="L28" s="10">
        <v>10</v>
      </c>
      <c r="M28" s="10">
        <v>48</v>
      </c>
      <c r="N28" s="9" t="s">
        <v>24</v>
      </c>
      <c r="O28" s="12">
        <v>47.2</v>
      </c>
      <c r="P28" s="14">
        <f t="shared" si="0"/>
        <v>33.714285714285715</v>
      </c>
      <c r="Q28" s="12">
        <v>472</v>
      </c>
      <c r="R28" s="11">
        <v>0.1961</v>
      </c>
      <c r="S28" s="12">
        <v>9.25</v>
      </c>
      <c r="T28" s="10">
        <v>10</v>
      </c>
      <c r="U28" s="9" t="s">
        <v>25</v>
      </c>
      <c r="V28" s="9" t="s">
        <v>26</v>
      </c>
    </row>
    <row r="29" spans="1:22" x14ac:dyDescent="0.25">
      <c r="A29" s="9" t="s">
        <v>21</v>
      </c>
      <c r="B29" s="9" t="s">
        <v>22</v>
      </c>
      <c r="C29" s="9" t="s">
        <v>23</v>
      </c>
      <c r="D29" s="10">
        <v>51</v>
      </c>
      <c r="E29" s="10">
        <v>82</v>
      </c>
      <c r="F29" s="9" t="s">
        <v>37</v>
      </c>
      <c r="G29" s="10">
        <v>21</v>
      </c>
      <c r="H29" s="10">
        <v>9</v>
      </c>
      <c r="I29" s="10">
        <v>21</v>
      </c>
      <c r="J29" s="10">
        <v>21</v>
      </c>
      <c r="K29" s="10">
        <v>0</v>
      </c>
      <c r="L29" s="10">
        <v>18</v>
      </c>
      <c r="M29" s="10">
        <v>47</v>
      </c>
      <c r="N29" s="9" t="s">
        <v>24</v>
      </c>
      <c r="O29" s="12">
        <v>46.28</v>
      </c>
      <c r="P29" s="14">
        <f t="shared" si="0"/>
        <v>39.668571428571425</v>
      </c>
      <c r="Q29" s="12">
        <v>833.04</v>
      </c>
      <c r="R29" s="11">
        <v>0.35289999999999999</v>
      </c>
      <c r="S29" s="12">
        <v>16.329999999999998</v>
      </c>
      <c r="T29" s="10">
        <v>10</v>
      </c>
      <c r="U29" s="9" t="s">
        <v>25</v>
      </c>
      <c r="V29" s="9" t="s">
        <v>26</v>
      </c>
    </row>
    <row r="30" spans="1:22" x14ac:dyDescent="0.25">
      <c r="A30" s="9" t="s">
        <v>21</v>
      </c>
      <c r="B30" s="9" t="s">
        <v>22</v>
      </c>
      <c r="C30" s="9" t="s">
        <v>23</v>
      </c>
      <c r="D30" s="10">
        <v>51</v>
      </c>
      <c r="E30" s="10">
        <v>82</v>
      </c>
      <c r="F30" s="9" t="s">
        <v>36</v>
      </c>
      <c r="G30" s="10">
        <v>40</v>
      </c>
      <c r="H30" s="10">
        <v>8</v>
      </c>
      <c r="I30" s="10">
        <v>40</v>
      </c>
      <c r="J30" s="10">
        <v>32</v>
      </c>
      <c r="K30" s="10">
        <v>8</v>
      </c>
      <c r="L30" s="10">
        <v>37</v>
      </c>
      <c r="M30" s="10">
        <v>47</v>
      </c>
      <c r="N30" s="9" t="s">
        <v>24</v>
      </c>
      <c r="O30" s="12">
        <v>45.56</v>
      </c>
      <c r="P30" s="14">
        <f t="shared" si="0"/>
        <v>42.143000000000001</v>
      </c>
      <c r="Q30" s="12">
        <v>1685.72</v>
      </c>
      <c r="R30" s="11">
        <v>0.72550000000000003</v>
      </c>
      <c r="S30" s="12">
        <v>33.049999999999997</v>
      </c>
      <c r="T30" s="10">
        <v>10</v>
      </c>
      <c r="U30" s="9" t="s">
        <v>25</v>
      </c>
      <c r="V30" s="9" t="s">
        <v>26</v>
      </c>
    </row>
    <row r="31" spans="1:22" x14ac:dyDescent="0.25">
      <c r="A31" s="9" t="s">
        <v>21</v>
      </c>
      <c r="B31" s="9" t="s">
        <v>22</v>
      </c>
      <c r="C31" s="9" t="s">
        <v>23</v>
      </c>
      <c r="D31" s="10">
        <v>51</v>
      </c>
      <c r="E31" s="10">
        <v>82</v>
      </c>
      <c r="F31" s="9" t="s">
        <v>35</v>
      </c>
      <c r="G31" s="10">
        <v>23</v>
      </c>
      <c r="H31" s="10">
        <v>31</v>
      </c>
      <c r="I31" s="10">
        <v>23</v>
      </c>
      <c r="J31" s="10">
        <v>23</v>
      </c>
      <c r="K31" s="10">
        <v>0</v>
      </c>
      <c r="L31" s="10">
        <v>15</v>
      </c>
      <c r="M31" s="10">
        <v>47</v>
      </c>
      <c r="N31" s="9" t="s">
        <v>24</v>
      </c>
      <c r="O31" s="12">
        <v>54.67</v>
      </c>
      <c r="P31" s="14">
        <f t="shared" si="0"/>
        <v>35.654347826086955</v>
      </c>
      <c r="Q31" s="12">
        <v>820.05</v>
      </c>
      <c r="R31" s="11">
        <v>0.29409999999999997</v>
      </c>
      <c r="S31" s="12">
        <v>16.079999999999998</v>
      </c>
      <c r="T31" s="10">
        <v>10</v>
      </c>
      <c r="U31" s="9" t="s">
        <v>25</v>
      </c>
      <c r="V31" s="9" t="s">
        <v>26</v>
      </c>
    </row>
    <row r="32" spans="1:22" x14ac:dyDescent="0.25">
      <c r="A32" s="9" t="s">
        <v>21</v>
      </c>
      <c r="B32" s="9" t="s">
        <v>22</v>
      </c>
      <c r="C32" s="9" t="s">
        <v>23</v>
      </c>
      <c r="D32" s="10">
        <v>51</v>
      </c>
      <c r="E32" s="10">
        <v>82</v>
      </c>
      <c r="F32" s="20">
        <v>43861</v>
      </c>
      <c r="G32" s="10">
        <v>10</v>
      </c>
      <c r="H32" s="10">
        <v>17</v>
      </c>
      <c r="I32" s="10">
        <v>10</v>
      </c>
      <c r="J32" s="10">
        <v>10</v>
      </c>
      <c r="K32" s="10">
        <v>0</v>
      </c>
      <c r="L32" s="10">
        <v>3</v>
      </c>
      <c r="M32" s="10">
        <v>49</v>
      </c>
      <c r="N32" s="9" t="s">
        <v>24</v>
      </c>
      <c r="O32" s="12">
        <v>86.67</v>
      </c>
      <c r="P32" s="14">
        <f t="shared" si="0"/>
        <v>26.000999999999998</v>
      </c>
      <c r="Q32" s="12">
        <v>260.01</v>
      </c>
      <c r="R32" s="11">
        <v>5.8799999999999998E-2</v>
      </c>
      <c r="S32" s="12">
        <v>5.0999999999999996</v>
      </c>
      <c r="T32" s="10">
        <v>10</v>
      </c>
      <c r="U32" s="9" t="s">
        <v>25</v>
      </c>
      <c r="V32" s="9" t="s">
        <v>26</v>
      </c>
    </row>
    <row r="33" spans="1:22" ht="14.45" x14ac:dyDescent="0.3">
      <c r="A33" s="1" t="s">
        <v>27</v>
      </c>
      <c r="B33" s="2"/>
      <c r="C33" s="2"/>
      <c r="D33" s="3">
        <f>SUM(D2:D32)</f>
        <v>1581</v>
      </c>
      <c r="E33" s="2"/>
      <c r="F33" s="2"/>
      <c r="G33" s="3">
        <f>SUM(G2:G32)</f>
        <v>465</v>
      </c>
      <c r="H33" s="2"/>
      <c r="I33" s="3">
        <f>SUM(I2:I32)</f>
        <v>460</v>
      </c>
      <c r="J33" s="3">
        <f>SUM(J2:J32)</f>
        <v>436</v>
      </c>
      <c r="K33" s="3">
        <f>SUM(K2:K32)</f>
        <v>24</v>
      </c>
      <c r="L33" s="3">
        <f>SUM(L2:L32)</f>
        <v>332</v>
      </c>
      <c r="M33" s="3">
        <f>SUM(M2:M32)</f>
        <v>1487</v>
      </c>
      <c r="N33" s="2" t="str">
        <f>N32</f>
        <v>Por habitación</v>
      </c>
      <c r="O33" s="4">
        <f>Q33/L33</f>
        <v>48.493644578313251</v>
      </c>
      <c r="P33" s="16">
        <f>+Q33/I33</f>
        <v>34.999760869565215</v>
      </c>
      <c r="Q33" s="4">
        <f>SUM(Q2:Q32)</f>
        <v>16099.89</v>
      </c>
      <c r="R33" s="5">
        <f>L33/M33</f>
        <v>0.22326832548755884</v>
      </c>
      <c r="S33" s="4">
        <f>Q33/M33</f>
        <v>10.827094821788837</v>
      </c>
      <c r="T33" s="2"/>
      <c r="U33" s="2"/>
      <c r="V33" s="2"/>
    </row>
    <row r="34" spans="1:22" ht="14.45" x14ac:dyDescent="0.3">
      <c r="J34" s="31"/>
      <c r="K34" s="31"/>
    </row>
    <row r="35" spans="1:22" ht="14.45" x14ac:dyDescent="0.3">
      <c r="F35" t="s">
        <v>32</v>
      </c>
      <c r="G35">
        <f>I33/G33</f>
        <v>0.989247311827957</v>
      </c>
      <c r="J35" s="31"/>
      <c r="K35" s="31"/>
    </row>
  </sheetData>
  <autoFilter ref="A1:V31">
    <sortState ref="A2:U32">
      <sortCondition ref="F1:F32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topLeftCell="G1" zoomScale="89" zoomScaleNormal="89" workbookViewId="0">
      <pane ySplit="1" topLeftCell="A25" activePane="bottomLeft" state="frozen"/>
      <selection pane="bottomLeft" activeCell="O36" sqref="O36"/>
    </sheetView>
  </sheetViews>
  <sheetFormatPr baseColWidth="10" defaultRowHeight="15" x14ac:dyDescent="0.25"/>
  <cols>
    <col min="6" max="6" width="13" customWidth="1"/>
    <col min="16" max="16" width="11.5703125" style="15"/>
  </cols>
  <sheetData>
    <row r="1" spans="1:22" ht="14.45" x14ac:dyDescent="0.3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8" t="s">
        <v>34</v>
      </c>
      <c r="Q1" s="17" t="s">
        <v>15</v>
      </c>
      <c r="R1" s="17" t="s">
        <v>16</v>
      </c>
      <c r="S1" s="17" t="s">
        <v>17</v>
      </c>
      <c r="T1" s="17" t="s">
        <v>18</v>
      </c>
      <c r="U1" s="17" t="s">
        <v>19</v>
      </c>
      <c r="V1" s="17" t="s">
        <v>20</v>
      </c>
    </row>
    <row r="2" spans="1:22" s="32" customFormat="1" x14ac:dyDescent="0.25">
      <c r="A2" s="9" t="s">
        <v>21</v>
      </c>
      <c r="B2" s="9" t="s">
        <v>22</v>
      </c>
      <c r="C2" s="9" t="s">
        <v>23</v>
      </c>
      <c r="D2" s="10">
        <v>51</v>
      </c>
      <c r="E2" s="10">
        <v>82</v>
      </c>
      <c r="F2" s="9" t="s">
        <v>96</v>
      </c>
      <c r="G2" s="10">
        <v>4</v>
      </c>
      <c r="H2" s="10">
        <v>4</v>
      </c>
      <c r="I2" s="10">
        <v>15</v>
      </c>
      <c r="J2" s="10">
        <v>4</v>
      </c>
      <c r="K2" s="10">
        <v>0</v>
      </c>
      <c r="L2" s="10">
        <v>9</v>
      </c>
      <c r="M2" s="10">
        <v>41</v>
      </c>
      <c r="N2" s="9" t="s">
        <v>24</v>
      </c>
      <c r="O2" s="9">
        <v>43.78</v>
      </c>
      <c r="P2" s="14">
        <f>Q2/I2</f>
        <v>26.266666666666666</v>
      </c>
      <c r="Q2" s="9">
        <v>394</v>
      </c>
      <c r="R2" s="9" t="s">
        <v>95</v>
      </c>
      <c r="S2" s="9" t="s">
        <v>94</v>
      </c>
      <c r="T2" s="10">
        <v>0</v>
      </c>
      <c r="U2" s="9" t="s">
        <v>25</v>
      </c>
      <c r="V2" s="9" t="s">
        <v>26</v>
      </c>
    </row>
    <row r="3" spans="1:22" s="32" customFormat="1" x14ac:dyDescent="0.25">
      <c r="A3" s="9" t="s">
        <v>21</v>
      </c>
      <c r="B3" s="9" t="s">
        <v>22</v>
      </c>
      <c r="C3" s="9" t="s">
        <v>23</v>
      </c>
      <c r="D3" s="10">
        <v>51</v>
      </c>
      <c r="E3" s="10">
        <v>82</v>
      </c>
      <c r="F3" s="9" t="s">
        <v>99</v>
      </c>
      <c r="G3" s="10">
        <v>2</v>
      </c>
      <c r="H3" s="10">
        <v>3</v>
      </c>
      <c r="I3" s="10">
        <v>14</v>
      </c>
      <c r="J3" s="10">
        <v>2</v>
      </c>
      <c r="K3" s="10">
        <v>0</v>
      </c>
      <c r="L3" s="10">
        <v>8</v>
      </c>
      <c r="M3" s="10">
        <v>41</v>
      </c>
      <c r="N3" s="9" t="s">
        <v>24</v>
      </c>
      <c r="O3" s="9">
        <v>43.25</v>
      </c>
      <c r="P3" s="14">
        <f t="shared" ref="P3:P31" si="0">Q3/I3</f>
        <v>24.714285714285715</v>
      </c>
      <c r="Q3" s="9">
        <v>346</v>
      </c>
      <c r="R3" s="9" t="s">
        <v>98</v>
      </c>
      <c r="S3" s="9" t="s">
        <v>97</v>
      </c>
      <c r="T3" s="10">
        <v>0</v>
      </c>
      <c r="U3" s="9" t="s">
        <v>25</v>
      </c>
      <c r="V3" s="9" t="s">
        <v>26</v>
      </c>
    </row>
    <row r="4" spans="1:22" s="32" customFormat="1" x14ac:dyDescent="0.25">
      <c r="A4" s="9" t="s">
        <v>21</v>
      </c>
      <c r="B4" s="9" t="s">
        <v>22</v>
      </c>
      <c r="C4" s="9" t="s">
        <v>23</v>
      </c>
      <c r="D4" s="10">
        <v>51</v>
      </c>
      <c r="E4" s="10">
        <v>82</v>
      </c>
      <c r="F4" s="9" t="s">
        <v>102</v>
      </c>
      <c r="G4" s="10">
        <v>3</v>
      </c>
      <c r="H4" s="10">
        <v>3</v>
      </c>
      <c r="I4" s="10">
        <v>14</v>
      </c>
      <c r="J4" s="10">
        <v>3</v>
      </c>
      <c r="K4" s="10">
        <v>0</v>
      </c>
      <c r="L4" s="10">
        <v>7</v>
      </c>
      <c r="M4" s="10">
        <v>41</v>
      </c>
      <c r="N4" s="9" t="s">
        <v>24</v>
      </c>
      <c r="O4" s="9">
        <v>46.43</v>
      </c>
      <c r="P4" s="14">
        <f t="shared" si="0"/>
        <v>23.214285714285715</v>
      </c>
      <c r="Q4" s="9">
        <v>325</v>
      </c>
      <c r="R4" s="9" t="s">
        <v>101</v>
      </c>
      <c r="S4" s="9" t="s">
        <v>100</v>
      </c>
      <c r="T4" s="10">
        <v>0</v>
      </c>
      <c r="U4" s="9" t="s">
        <v>25</v>
      </c>
      <c r="V4" s="9" t="s">
        <v>26</v>
      </c>
    </row>
    <row r="5" spans="1:22" s="32" customFormat="1" x14ac:dyDescent="0.25">
      <c r="A5" s="9" t="s">
        <v>21</v>
      </c>
      <c r="B5" s="9" t="s">
        <v>22</v>
      </c>
      <c r="C5" s="9" t="s">
        <v>23</v>
      </c>
      <c r="D5" s="10">
        <v>51</v>
      </c>
      <c r="E5" s="10">
        <v>82</v>
      </c>
      <c r="F5" s="9" t="s">
        <v>104</v>
      </c>
      <c r="G5" s="10">
        <v>1</v>
      </c>
      <c r="H5" s="10">
        <v>1</v>
      </c>
      <c r="I5" s="10">
        <v>14</v>
      </c>
      <c r="J5" s="10">
        <v>1</v>
      </c>
      <c r="K5" s="10">
        <v>0</v>
      </c>
      <c r="L5" s="10">
        <v>7</v>
      </c>
      <c r="M5" s="10">
        <v>41</v>
      </c>
      <c r="N5" s="9" t="s">
        <v>24</v>
      </c>
      <c r="O5" s="9">
        <v>47</v>
      </c>
      <c r="P5" s="14">
        <f t="shared" si="0"/>
        <v>23.5</v>
      </c>
      <c r="Q5" s="9">
        <v>329</v>
      </c>
      <c r="R5" s="9" t="s">
        <v>101</v>
      </c>
      <c r="S5" s="9" t="s">
        <v>103</v>
      </c>
      <c r="T5" s="10">
        <v>0</v>
      </c>
      <c r="U5" s="9" t="s">
        <v>25</v>
      </c>
      <c r="V5" s="9" t="s">
        <v>26</v>
      </c>
    </row>
    <row r="6" spans="1:22" s="32" customFormat="1" x14ac:dyDescent="0.25">
      <c r="A6" s="9" t="s">
        <v>21</v>
      </c>
      <c r="B6" s="9" t="s">
        <v>22</v>
      </c>
      <c r="C6" s="9" t="s">
        <v>23</v>
      </c>
      <c r="D6" s="10">
        <v>51</v>
      </c>
      <c r="E6" s="10">
        <v>82</v>
      </c>
      <c r="F6" s="9" t="s">
        <v>107</v>
      </c>
      <c r="G6" s="10">
        <v>0</v>
      </c>
      <c r="H6" s="10">
        <v>3</v>
      </c>
      <c r="I6" s="10">
        <v>11</v>
      </c>
      <c r="J6" s="10">
        <v>0</v>
      </c>
      <c r="K6" s="10">
        <v>0</v>
      </c>
      <c r="L6" s="10">
        <v>5</v>
      </c>
      <c r="M6" s="10">
        <v>41</v>
      </c>
      <c r="N6" s="9" t="s">
        <v>24</v>
      </c>
      <c r="O6" s="9">
        <v>47.8</v>
      </c>
      <c r="P6" s="14">
        <f t="shared" si="0"/>
        <v>21.727272727272727</v>
      </c>
      <c r="Q6" s="9">
        <v>239</v>
      </c>
      <c r="R6" s="9" t="s">
        <v>106</v>
      </c>
      <c r="S6" s="9" t="s">
        <v>105</v>
      </c>
      <c r="T6" s="10">
        <v>0</v>
      </c>
      <c r="U6" s="9" t="s">
        <v>25</v>
      </c>
      <c r="V6" s="9" t="s">
        <v>26</v>
      </c>
    </row>
    <row r="7" spans="1:22" s="32" customFormat="1" x14ac:dyDescent="0.25">
      <c r="A7" s="9" t="s">
        <v>21</v>
      </c>
      <c r="B7" s="9" t="s">
        <v>22</v>
      </c>
      <c r="C7" s="9" t="s">
        <v>23</v>
      </c>
      <c r="D7" s="10">
        <v>51</v>
      </c>
      <c r="E7" s="10">
        <v>82</v>
      </c>
      <c r="F7" s="9" t="s">
        <v>108</v>
      </c>
      <c r="G7" s="10">
        <v>0</v>
      </c>
      <c r="H7" s="10">
        <v>0</v>
      </c>
      <c r="I7" s="10">
        <v>11</v>
      </c>
      <c r="J7" s="10">
        <v>0</v>
      </c>
      <c r="K7" s="10">
        <v>0</v>
      </c>
      <c r="L7" s="10">
        <v>5</v>
      </c>
      <c r="M7" s="10">
        <v>41</v>
      </c>
      <c r="N7" s="9" t="s">
        <v>24</v>
      </c>
      <c r="O7" s="9">
        <v>47.8</v>
      </c>
      <c r="P7" s="14">
        <f t="shared" si="0"/>
        <v>21.727272727272727</v>
      </c>
      <c r="Q7" s="9">
        <v>239</v>
      </c>
      <c r="R7" s="9" t="s">
        <v>106</v>
      </c>
      <c r="S7" s="9" t="s">
        <v>105</v>
      </c>
      <c r="T7" s="10">
        <v>0</v>
      </c>
      <c r="U7" s="9" t="s">
        <v>25</v>
      </c>
      <c r="V7" s="9" t="s">
        <v>26</v>
      </c>
    </row>
    <row r="8" spans="1:22" s="32" customFormat="1" x14ac:dyDescent="0.25">
      <c r="A8" s="9" t="s">
        <v>21</v>
      </c>
      <c r="B8" s="9" t="s">
        <v>22</v>
      </c>
      <c r="C8" s="9" t="s">
        <v>23</v>
      </c>
      <c r="D8" s="10">
        <v>51</v>
      </c>
      <c r="E8" s="10">
        <v>82</v>
      </c>
      <c r="F8" s="9" t="s">
        <v>110</v>
      </c>
      <c r="G8" s="10">
        <v>5</v>
      </c>
      <c r="H8" s="10">
        <v>0</v>
      </c>
      <c r="I8" s="10">
        <v>16</v>
      </c>
      <c r="J8" s="10">
        <v>5</v>
      </c>
      <c r="K8" s="10">
        <v>0</v>
      </c>
      <c r="L8" s="10">
        <v>8</v>
      </c>
      <c r="M8" s="10">
        <v>41</v>
      </c>
      <c r="N8" s="9" t="s">
        <v>24</v>
      </c>
      <c r="O8" s="9">
        <v>46.87</v>
      </c>
      <c r="P8" s="14">
        <f t="shared" si="0"/>
        <v>23.4375</v>
      </c>
      <c r="Q8" s="9">
        <v>375</v>
      </c>
      <c r="R8" s="9" t="s">
        <v>98</v>
      </c>
      <c r="S8" s="9" t="s">
        <v>109</v>
      </c>
      <c r="T8" s="10">
        <v>0</v>
      </c>
      <c r="U8" s="9" t="s">
        <v>25</v>
      </c>
      <c r="V8" s="9" t="s">
        <v>26</v>
      </c>
    </row>
    <row r="9" spans="1:22" s="32" customFormat="1" x14ac:dyDescent="0.25">
      <c r="A9" s="9" t="s">
        <v>21</v>
      </c>
      <c r="B9" s="9" t="s">
        <v>22</v>
      </c>
      <c r="C9" s="9" t="s">
        <v>23</v>
      </c>
      <c r="D9" s="10">
        <v>51</v>
      </c>
      <c r="E9" s="10">
        <v>82</v>
      </c>
      <c r="F9" s="9" t="s">
        <v>113</v>
      </c>
      <c r="G9" s="10">
        <v>10</v>
      </c>
      <c r="H9" s="10">
        <v>0</v>
      </c>
      <c r="I9" s="10">
        <v>26</v>
      </c>
      <c r="J9" s="10">
        <v>10</v>
      </c>
      <c r="K9" s="10">
        <v>0</v>
      </c>
      <c r="L9" s="10">
        <v>15</v>
      </c>
      <c r="M9" s="10">
        <v>40</v>
      </c>
      <c r="N9" s="9" t="s">
        <v>24</v>
      </c>
      <c r="O9" s="9">
        <v>43.8</v>
      </c>
      <c r="P9" s="14">
        <f t="shared" si="0"/>
        <v>25.26923076923077</v>
      </c>
      <c r="Q9" s="9">
        <v>657</v>
      </c>
      <c r="R9" s="9" t="s">
        <v>112</v>
      </c>
      <c r="S9" s="9" t="s">
        <v>111</v>
      </c>
      <c r="T9" s="10">
        <v>0</v>
      </c>
      <c r="U9" s="9" t="s">
        <v>25</v>
      </c>
      <c r="V9" s="9" t="s">
        <v>26</v>
      </c>
    </row>
    <row r="10" spans="1:22" s="32" customFormat="1" x14ac:dyDescent="0.25">
      <c r="A10" s="9" t="s">
        <v>21</v>
      </c>
      <c r="B10" s="9" t="s">
        <v>22</v>
      </c>
      <c r="C10" s="9" t="s">
        <v>23</v>
      </c>
      <c r="D10" s="10">
        <v>51</v>
      </c>
      <c r="E10" s="10">
        <v>82</v>
      </c>
      <c r="F10" s="9" t="s">
        <v>116</v>
      </c>
      <c r="G10" s="10">
        <v>6</v>
      </c>
      <c r="H10" s="10">
        <v>3</v>
      </c>
      <c r="I10" s="10">
        <v>29</v>
      </c>
      <c r="J10" s="10">
        <v>6</v>
      </c>
      <c r="K10" s="10">
        <v>0</v>
      </c>
      <c r="L10" s="10">
        <v>18</v>
      </c>
      <c r="M10" s="10">
        <v>41</v>
      </c>
      <c r="N10" s="9" t="s">
        <v>24</v>
      </c>
      <c r="O10" s="9">
        <v>42.67</v>
      </c>
      <c r="P10" s="14">
        <f t="shared" si="0"/>
        <v>26.482758620689655</v>
      </c>
      <c r="Q10" s="9">
        <v>768</v>
      </c>
      <c r="R10" s="9" t="s">
        <v>115</v>
      </c>
      <c r="S10" s="9" t="s">
        <v>114</v>
      </c>
      <c r="T10" s="10">
        <v>1</v>
      </c>
      <c r="U10" s="9" t="s">
        <v>25</v>
      </c>
      <c r="V10" s="9" t="s">
        <v>26</v>
      </c>
    </row>
    <row r="11" spans="1:22" s="32" customFormat="1" x14ac:dyDescent="0.25">
      <c r="A11" s="9" t="s">
        <v>21</v>
      </c>
      <c r="B11" s="9" t="s">
        <v>22</v>
      </c>
      <c r="C11" s="9" t="s">
        <v>23</v>
      </c>
      <c r="D11" s="10">
        <v>51</v>
      </c>
      <c r="E11" s="10">
        <v>82</v>
      </c>
      <c r="F11" s="9" t="s">
        <v>119</v>
      </c>
      <c r="G11" s="10">
        <v>14</v>
      </c>
      <c r="H11" s="10">
        <v>7</v>
      </c>
      <c r="I11" s="10">
        <v>32</v>
      </c>
      <c r="J11" s="10">
        <v>14</v>
      </c>
      <c r="K11" s="10">
        <v>0</v>
      </c>
      <c r="L11" s="10">
        <v>19</v>
      </c>
      <c r="M11" s="10">
        <v>41</v>
      </c>
      <c r="N11" s="9" t="s">
        <v>24</v>
      </c>
      <c r="O11" s="9">
        <v>45.79</v>
      </c>
      <c r="P11" s="14">
        <f t="shared" si="0"/>
        <v>27.1875</v>
      </c>
      <c r="Q11" s="9">
        <v>870</v>
      </c>
      <c r="R11" s="9" t="s">
        <v>118</v>
      </c>
      <c r="S11" s="9" t="s">
        <v>117</v>
      </c>
      <c r="T11" s="10">
        <v>1</v>
      </c>
      <c r="U11" s="9" t="s">
        <v>25</v>
      </c>
      <c r="V11" s="9" t="s">
        <v>26</v>
      </c>
    </row>
    <row r="12" spans="1:22" s="32" customFormat="1" x14ac:dyDescent="0.25">
      <c r="A12" s="9" t="s">
        <v>21</v>
      </c>
      <c r="B12" s="9" t="s">
        <v>22</v>
      </c>
      <c r="C12" s="9" t="s">
        <v>23</v>
      </c>
      <c r="D12" s="10">
        <v>51</v>
      </c>
      <c r="E12" s="10">
        <v>82</v>
      </c>
      <c r="F12" s="9" t="s">
        <v>122</v>
      </c>
      <c r="G12" s="10">
        <v>10</v>
      </c>
      <c r="H12" s="10">
        <v>17</v>
      </c>
      <c r="I12" s="10">
        <v>25</v>
      </c>
      <c r="J12" s="10">
        <v>10</v>
      </c>
      <c r="K12" s="10">
        <v>0</v>
      </c>
      <c r="L12" s="10">
        <v>14</v>
      </c>
      <c r="M12" s="10">
        <v>41</v>
      </c>
      <c r="N12" s="9" t="s">
        <v>24</v>
      </c>
      <c r="O12" s="9">
        <v>50.29</v>
      </c>
      <c r="P12" s="14">
        <f t="shared" si="0"/>
        <v>28.16</v>
      </c>
      <c r="Q12" s="9">
        <v>704</v>
      </c>
      <c r="R12" s="9" t="s">
        <v>121</v>
      </c>
      <c r="S12" s="9" t="s">
        <v>120</v>
      </c>
      <c r="T12" s="10">
        <v>1</v>
      </c>
      <c r="U12" s="9" t="s">
        <v>25</v>
      </c>
      <c r="V12" s="9" t="s">
        <v>26</v>
      </c>
    </row>
    <row r="13" spans="1:22" s="32" customFormat="1" x14ac:dyDescent="0.25">
      <c r="A13" s="9" t="s">
        <v>21</v>
      </c>
      <c r="B13" s="9" t="s">
        <v>22</v>
      </c>
      <c r="C13" s="9" t="s">
        <v>23</v>
      </c>
      <c r="D13" s="10">
        <v>51</v>
      </c>
      <c r="E13" s="10">
        <v>82</v>
      </c>
      <c r="F13" s="9" t="s">
        <v>124</v>
      </c>
      <c r="G13" s="10">
        <v>4</v>
      </c>
      <c r="H13" s="10">
        <v>14</v>
      </c>
      <c r="I13" s="10">
        <v>15</v>
      </c>
      <c r="J13" s="10">
        <v>4</v>
      </c>
      <c r="K13" s="10">
        <v>0</v>
      </c>
      <c r="L13" s="10">
        <v>7</v>
      </c>
      <c r="M13" s="10">
        <v>41</v>
      </c>
      <c r="N13" s="9" t="s">
        <v>24</v>
      </c>
      <c r="O13" s="9">
        <v>52.86</v>
      </c>
      <c r="P13" s="14">
        <f t="shared" si="0"/>
        <v>24.666666666666668</v>
      </c>
      <c r="Q13" s="9">
        <v>370</v>
      </c>
      <c r="R13" s="9" t="s">
        <v>101</v>
      </c>
      <c r="S13" s="9" t="s">
        <v>123</v>
      </c>
      <c r="T13" s="10">
        <v>0</v>
      </c>
      <c r="U13" s="9" t="s">
        <v>25</v>
      </c>
      <c r="V13" s="9" t="s">
        <v>26</v>
      </c>
    </row>
    <row r="14" spans="1:22" s="32" customFormat="1" x14ac:dyDescent="0.25">
      <c r="A14" s="9" t="s">
        <v>21</v>
      </c>
      <c r="B14" s="9" t="s">
        <v>22</v>
      </c>
      <c r="C14" s="9" t="s">
        <v>23</v>
      </c>
      <c r="D14" s="10">
        <v>51</v>
      </c>
      <c r="E14" s="10">
        <v>82</v>
      </c>
      <c r="F14" s="9" t="s">
        <v>126</v>
      </c>
      <c r="G14" s="10">
        <v>4</v>
      </c>
      <c r="H14" s="10">
        <v>13</v>
      </c>
      <c r="I14" s="10">
        <v>6</v>
      </c>
      <c r="J14" s="10">
        <v>4</v>
      </c>
      <c r="K14" s="10">
        <v>0</v>
      </c>
      <c r="L14" s="10">
        <v>5</v>
      </c>
      <c r="M14" s="10">
        <v>41</v>
      </c>
      <c r="N14" s="9" t="s">
        <v>24</v>
      </c>
      <c r="O14" s="9">
        <v>42.4</v>
      </c>
      <c r="P14" s="14">
        <f t="shared" si="0"/>
        <v>35.333333333333336</v>
      </c>
      <c r="Q14" s="9">
        <v>212</v>
      </c>
      <c r="R14" s="9" t="s">
        <v>106</v>
      </c>
      <c r="S14" s="9" t="s">
        <v>125</v>
      </c>
      <c r="T14" s="10">
        <v>0</v>
      </c>
      <c r="U14" s="9" t="s">
        <v>25</v>
      </c>
      <c r="V14" s="9" t="s">
        <v>26</v>
      </c>
    </row>
    <row r="15" spans="1:22" s="32" customFormat="1" x14ac:dyDescent="0.25">
      <c r="A15" s="9" t="s">
        <v>21</v>
      </c>
      <c r="B15" s="9" t="s">
        <v>22</v>
      </c>
      <c r="C15" s="9" t="s">
        <v>23</v>
      </c>
      <c r="D15" s="10">
        <v>51</v>
      </c>
      <c r="E15" s="10">
        <v>82</v>
      </c>
      <c r="F15" s="9" t="s">
        <v>128</v>
      </c>
      <c r="G15" s="10">
        <v>8</v>
      </c>
      <c r="H15" s="10">
        <v>4</v>
      </c>
      <c r="I15" s="10">
        <v>10</v>
      </c>
      <c r="J15" s="10">
        <v>8</v>
      </c>
      <c r="K15" s="10">
        <v>0</v>
      </c>
      <c r="L15" s="10">
        <v>8</v>
      </c>
      <c r="M15" s="10">
        <v>41</v>
      </c>
      <c r="N15" s="9" t="s">
        <v>24</v>
      </c>
      <c r="O15" s="9">
        <v>33.75</v>
      </c>
      <c r="P15" s="14">
        <f t="shared" si="0"/>
        <v>26.7</v>
      </c>
      <c r="Q15" s="9">
        <v>267</v>
      </c>
      <c r="R15" s="9" t="s">
        <v>98</v>
      </c>
      <c r="S15" s="9" t="s">
        <v>127</v>
      </c>
      <c r="T15" s="10">
        <v>0</v>
      </c>
      <c r="U15" s="9" t="s">
        <v>25</v>
      </c>
      <c r="V15" s="9" t="s">
        <v>26</v>
      </c>
    </row>
    <row r="16" spans="1:22" s="32" customFormat="1" x14ac:dyDescent="0.25">
      <c r="A16" s="9" t="s">
        <v>21</v>
      </c>
      <c r="B16" s="9" t="s">
        <v>22</v>
      </c>
      <c r="C16" s="9" t="s">
        <v>23</v>
      </c>
      <c r="D16" s="10">
        <v>51</v>
      </c>
      <c r="E16" s="10">
        <v>82</v>
      </c>
      <c r="F16" s="9" t="s">
        <v>130</v>
      </c>
      <c r="G16" s="10">
        <v>14</v>
      </c>
      <c r="H16" s="10">
        <v>4</v>
      </c>
      <c r="I16" s="10">
        <v>20</v>
      </c>
      <c r="J16" s="10">
        <v>13</v>
      </c>
      <c r="K16" s="10">
        <v>1</v>
      </c>
      <c r="L16" s="10">
        <v>18</v>
      </c>
      <c r="M16" s="10">
        <v>41</v>
      </c>
      <c r="N16" s="9" t="s">
        <v>24</v>
      </c>
      <c r="O16" s="9">
        <v>39.61</v>
      </c>
      <c r="P16" s="14">
        <f t="shared" si="0"/>
        <v>35.65</v>
      </c>
      <c r="Q16" s="9">
        <v>713</v>
      </c>
      <c r="R16" s="9" t="s">
        <v>115</v>
      </c>
      <c r="S16" s="9" t="s">
        <v>129</v>
      </c>
      <c r="T16" s="10">
        <v>0</v>
      </c>
      <c r="U16" s="9" t="s">
        <v>25</v>
      </c>
      <c r="V16" s="9" t="s">
        <v>26</v>
      </c>
    </row>
    <row r="17" spans="1:22" s="32" customFormat="1" x14ac:dyDescent="0.25">
      <c r="A17" s="9" t="s">
        <v>21</v>
      </c>
      <c r="B17" s="9" t="s">
        <v>22</v>
      </c>
      <c r="C17" s="9" t="s">
        <v>23</v>
      </c>
      <c r="D17" s="10">
        <v>51</v>
      </c>
      <c r="E17" s="10">
        <v>82</v>
      </c>
      <c r="F17" s="9" t="s">
        <v>132</v>
      </c>
      <c r="G17" s="10">
        <v>8</v>
      </c>
      <c r="H17" s="10">
        <v>13</v>
      </c>
      <c r="I17" s="10">
        <v>15</v>
      </c>
      <c r="J17" s="10">
        <v>8</v>
      </c>
      <c r="K17" s="10">
        <v>0</v>
      </c>
      <c r="L17" s="10">
        <v>14</v>
      </c>
      <c r="M17" s="10">
        <v>41</v>
      </c>
      <c r="N17" s="9" t="s">
        <v>24</v>
      </c>
      <c r="O17" s="9">
        <v>39</v>
      </c>
      <c r="P17" s="14">
        <f t="shared" si="0"/>
        <v>36.4</v>
      </c>
      <c r="Q17" s="9">
        <v>546</v>
      </c>
      <c r="R17" s="9" t="s">
        <v>121</v>
      </c>
      <c r="S17" s="9" t="s">
        <v>131</v>
      </c>
      <c r="T17" s="10">
        <v>0</v>
      </c>
      <c r="U17" s="9" t="s">
        <v>25</v>
      </c>
      <c r="V17" s="9" t="s">
        <v>26</v>
      </c>
    </row>
    <row r="18" spans="1:22" s="32" customFormat="1" x14ac:dyDescent="0.25">
      <c r="A18" s="9" t="s">
        <v>21</v>
      </c>
      <c r="B18" s="9" t="s">
        <v>22</v>
      </c>
      <c r="C18" s="9" t="s">
        <v>23</v>
      </c>
      <c r="D18" s="10">
        <v>51</v>
      </c>
      <c r="E18" s="10">
        <v>82</v>
      </c>
      <c r="F18" s="9" t="s">
        <v>134</v>
      </c>
      <c r="G18" s="10">
        <v>8</v>
      </c>
      <c r="H18" s="10">
        <v>6</v>
      </c>
      <c r="I18" s="10">
        <v>17</v>
      </c>
      <c r="J18" s="10">
        <v>8</v>
      </c>
      <c r="K18" s="10">
        <v>0</v>
      </c>
      <c r="L18" s="10">
        <v>15</v>
      </c>
      <c r="M18" s="10">
        <v>41</v>
      </c>
      <c r="N18" s="9" t="s">
        <v>24</v>
      </c>
      <c r="O18" s="9">
        <v>40.130000000000003</v>
      </c>
      <c r="P18" s="14">
        <f t="shared" si="0"/>
        <v>35.411764705882355</v>
      </c>
      <c r="Q18" s="9">
        <v>602</v>
      </c>
      <c r="R18" s="9" t="s">
        <v>112</v>
      </c>
      <c r="S18" s="9" t="s">
        <v>133</v>
      </c>
      <c r="T18" s="10">
        <v>1</v>
      </c>
      <c r="U18" s="9" t="s">
        <v>25</v>
      </c>
      <c r="V18" s="9" t="s">
        <v>26</v>
      </c>
    </row>
    <row r="19" spans="1:22" s="32" customFormat="1" x14ac:dyDescent="0.25">
      <c r="A19" s="9" t="s">
        <v>21</v>
      </c>
      <c r="B19" s="9" t="s">
        <v>22</v>
      </c>
      <c r="C19" s="9" t="s">
        <v>23</v>
      </c>
      <c r="D19" s="10">
        <v>51</v>
      </c>
      <c r="E19" s="10">
        <v>82</v>
      </c>
      <c r="F19" s="9" t="s">
        <v>137</v>
      </c>
      <c r="G19" s="10">
        <v>4</v>
      </c>
      <c r="H19" s="10">
        <v>13</v>
      </c>
      <c r="I19" s="10">
        <v>6</v>
      </c>
      <c r="J19" s="10">
        <v>4</v>
      </c>
      <c r="K19" s="10">
        <v>0</v>
      </c>
      <c r="L19" s="10">
        <v>4</v>
      </c>
      <c r="M19" s="10">
        <v>41</v>
      </c>
      <c r="N19" s="9" t="s">
        <v>24</v>
      </c>
      <c r="O19" s="9">
        <v>46</v>
      </c>
      <c r="P19" s="14">
        <f t="shared" si="0"/>
        <v>30.666666666666668</v>
      </c>
      <c r="Q19" s="9">
        <v>184</v>
      </c>
      <c r="R19" s="9" t="s">
        <v>136</v>
      </c>
      <c r="S19" s="9" t="s">
        <v>135</v>
      </c>
      <c r="T19" s="10">
        <v>0</v>
      </c>
      <c r="U19" s="9" t="s">
        <v>25</v>
      </c>
      <c r="V19" s="9" t="s">
        <v>26</v>
      </c>
    </row>
    <row r="20" spans="1:22" s="32" customFormat="1" x14ac:dyDescent="0.25">
      <c r="A20" s="9" t="s">
        <v>21</v>
      </c>
      <c r="B20" s="9" t="s">
        <v>22</v>
      </c>
      <c r="C20" s="9" t="s">
        <v>23</v>
      </c>
      <c r="D20" s="10">
        <v>51</v>
      </c>
      <c r="E20" s="10">
        <v>82</v>
      </c>
      <c r="F20" s="9" t="s">
        <v>139</v>
      </c>
      <c r="G20" s="10">
        <v>10</v>
      </c>
      <c r="H20" s="10">
        <v>1</v>
      </c>
      <c r="I20" s="10">
        <v>15</v>
      </c>
      <c r="J20" s="10">
        <v>10</v>
      </c>
      <c r="K20" s="10">
        <v>0</v>
      </c>
      <c r="L20" s="10">
        <v>8</v>
      </c>
      <c r="M20" s="10">
        <v>42</v>
      </c>
      <c r="N20" s="9" t="s">
        <v>24</v>
      </c>
      <c r="O20" s="9">
        <v>48.75</v>
      </c>
      <c r="P20" s="14">
        <f t="shared" si="0"/>
        <v>26</v>
      </c>
      <c r="Q20" s="9">
        <v>390</v>
      </c>
      <c r="R20" s="9" t="s">
        <v>98</v>
      </c>
      <c r="S20" s="9" t="s">
        <v>138</v>
      </c>
      <c r="T20" s="10">
        <v>0</v>
      </c>
      <c r="U20" s="9" t="s">
        <v>25</v>
      </c>
      <c r="V20" s="9" t="s">
        <v>26</v>
      </c>
    </row>
    <row r="21" spans="1:22" s="32" customFormat="1" x14ac:dyDescent="0.25">
      <c r="A21" s="9" t="s">
        <v>21</v>
      </c>
      <c r="B21" s="9" t="s">
        <v>22</v>
      </c>
      <c r="C21" s="9" t="s">
        <v>23</v>
      </c>
      <c r="D21" s="10">
        <v>51</v>
      </c>
      <c r="E21" s="10">
        <v>82</v>
      </c>
      <c r="F21" s="9" t="s">
        <v>142</v>
      </c>
      <c r="G21" s="10">
        <v>2</v>
      </c>
      <c r="H21" s="10">
        <v>15</v>
      </c>
      <c r="I21" s="10">
        <v>2</v>
      </c>
      <c r="J21" s="10">
        <v>2</v>
      </c>
      <c r="K21" s="10">
        <v>0</v>
      </c>
      <c r="L21" s="10">
        <v>1</v>
      </c>
      <c r="M21" s="10">
        <v>42</v>
      </c>
      <c r="N21" s="9" t="s">
        <v>24</v>
      </c>
      <c r="O21" s="9">
        <v>50</v>
      </c>
      <c r="P21" s="14">
        <f t="shared" si="0"/>
        <v>25</v>
      </c>
      <c r="Q21" s="9">
        <v>50</v>
      </c>
      <c r="R21" s="9" t="s">
        <v>141</v>
      </c>
      <c r="S21" s="9" t="s">
        <v>140</v>
      </c>
      <c r="T21" s="10">
        <v>0</v>
      </c>
      <c r="U21" s="9" t="s">
        <v>25</v>
      </c>
      <c r="V21" s="9" t="s">
        <v>26</v>
      </c>
    </row>
    <row r="22" spans="1:22" s="32" customFormat="1" x14ac:dyDescent="0.25">
      <c r="A22" s="9" t="s">
        <v>21</v>
      </c>
      <c r="B22" s="9" t="s">
        <v>22</v>
      </c>
      <c r="C22" s="9" t="s">
        <v>23</v>
      </c>
      <c r="D22" s="10">
        <v>51</v>
      </c>
      <c r="E22" s="10">
        <v>82</v>
      </c>
      <c r="F22" s="9" t="s">
        <v>144</v>
      </c>
      <c r="G22" s="10">
        <v>8</v>
      </c>
      <c r="H22" s="10">
        <v>0</v>
      </c>
      <c r="I22" s="10">
        <v>10</v>
      </c>
      <c r="J22" s="10">
        <v>8</v>
      </c>
      <c r="K22" s="10">
        <v>0</v>
      </c>
      <c r="L22" s="10">
        <v>8</v>
      </c>
      <c r="M22" s="10">
        <v>42</v>
      </c>
      <c r="N22" s="9" t="s">
        <v>24</v>
      </c>
      <c r="O22" s="9">
        <v>38.5</v>
      </c>
      <c r="P22" s="14">
        <f t="shared" si="0"/>
        <v>30.8</v>
      </c>
      <c r="Q22" s="9">
        <v>308</v>
      </c>
      <c r="R22" s="9" t="s">
        <v>98</v>
      </c>
      <c r="S22" s="9" t="s">
        <v>143</v>
      </c>
      <c r="T22" s="10">
        <v>0</v>
      </c>
      <c r="U22" s="9" t="s">
        <v>25</v>
      </c>
      <c r="V22" s="9" t="s">
        <v>26</v>
      </c>
    </row>
    <row r="23" spans="1:22" s="32" customFormat="1" x14ac:dyDescent="0.25">
      <c r="A23" s="9" t="s">
        <v>21</v>
      </c>
      <c r="B23" s="9" t="s">
        <v>22</v>
      </c>
      <c r="C23" s="9" t="s">
        <v>23</v>
      </c>
      <c r="D23" s="10">
        <v>51</v>
      </c>
      <c r="E23" s="10">
        <v>82</v>
      </c>
      <c r="F23" s="9" t="s">
        <v>147</v>
      </c>
      <c r="G23" s="10">
        <v>5</v>
      </c>
      <c r="H23" s="10">
        <v>2</v>
      </c>
      <c r="I23" s="10">
        <v>13</v>
      </c>
      <c r="J23" s="10">
        <v>5</v>
      </c>
      <c r="K23" s="10">
        <v>0</v>
      </c>
      <c r="L23" s="10">
        <v>11</v>
      </c>
      <c r="M23" s="10">
        <v>43</v>
      </c>
      <c r="N23" s="9" t="s">
        <v>24</v>
      </c>
      <c r="O23" s="9">
        <v>36.82</v>
      </c>
      <c r="P23" s="14">
        <f t="shared" si="0"/>
        <v>31.153846153846153</v>
      </c>
      <c r="Q23" s="9">
        <v>405</v>
      </c>
      <c r="R23" s="9" t="s">
        <v>146</v>
      </c>
      <c r="S23" s="9" t="s">
        <v>145</v>
      </c>
      <c r="T23" s="10">
        <v>0</v>
      </c>
      <c r="U23" s="9" t="s">
        <v>25</v>
      </c>
      <c r="V23" s="9" t="s">
        <v>26</v>
      </c>
    </row>
    <row r="24" spans="1:22" s="32" customFormat="1" x14ac:dyDescent="0.25">
      <c r="A24" s="9" t="s">
        <v>21</v>
      </c>
      <c r="B24" s="9" t="s">
        <v>22</v>
      </c>
      <c r="C24" s="9" t="s">
        <v>23</v>
      </c>
      <c r="D24" s="10">
        <v>51</v>
      </c>
      <c r="E24" s="10">
        <v>82</v>
      </c>
      <c r="F24" s="9" t="s">
        <v>149</v>
      </c>
      <c r="G24" s="10">
        <v>9</v>
      </c>
      <c r="H24" s="10">
        <v>6</v>
      </c>
      <c r="I24" s="10">
        <v>16</v>
      </c>
      <c r="J24" s="10">
        <v>9</v>
      </c>
      <c r="K24" s="10">
        <v>0</v>
      </c>
      <c r="L24" s="10">
        <v>11</v>
      </c>
      <c r="M24" s="10">
        <v>44</v>
      </c>
      <c r="N24" s="9" t="s">
        <v>24</v>
      </c>
      <c r="O24" s="9">
        <v>40.28</v>
      </c>
      <c r="P24" s="14">
        <f t="shared" si="0"/>
        <v>27.6875</v>
      </c>
      <c r="Q24" s="9">
        <v>443</v>
      </c>
      <c r="R24" s="9" t="s">
        <v>146</v>
      </c>
      <c r="S24" s="9" t="s">
        <v>148</v>
      </c>
      <c r="T24" s="10">
        <v>0</v>
      </c>
      <c r="U24" s="9" t="s">
        <v>25</v>
      </c>
      <c r="V24" s="9" t="s">
        <v>26</v>
      </c>
    </row>
    <row r="25" spans="1:22" s="32" customFormat="1" x14ac:dyDescent="0.25">
      <c r="A25" s="9" t="s">
        <v>21</v>
      </c>
      <c r="B25" s="9" t="s">
        <v>22</v>
      </c>
      <c r="C25" s="9" t="s">
        <v>23</v>
      </c>
      <c r="D25" s="10">
        <v>51</v>
      </c>
      <c r="E25" s="10">
        <v>82</v>
      </c>
      <c r="F25" s="9" t="s">
        <v>151</v>
      </c>
      <c r="G25" s="10">
        <v>10</v>
      </c>
      <c r="H25" s="10">
        <v>6</v>
      </c>
      <c r="I25" s="10">
        <v>20</v>
      </c>
      <c r="J25" s="10">
        <v>10</v>
      </c>
      <c r="K25" s="10">
        <v>0</v>
      </c>
      <c r="L25" s="10">
        <v>14</v>
      </c>
      <c r="M25" s="10">
        <v>44</v>
      </c>
      <c r="N25" s="9" t="s">
        <v>24</v>
      </c>
      <c r="O25" s="9">
        <v>39.21</v>
      </c>
      <c r="P25" s="14">
        <f t="shared" si="0"/>
        <v>27.45</v>
      </c>
      <c r="Q25" s="9">
        <v>549</v>
      </c>
      <c r="R25" s="9" t="s">
        <v>121</v>
      </c>
      <c r="S25" s="9" t="s">
        <v>150</v>
      </c>
      <c r="T25" s="10">
        <v>0</v>
      </c>
      <c r="U25" s="9" t="s">
        <v>25</v>
      </c>
      <c r="V25" s="9" t="s">
        <v>26</v>
      </c>
    </row>
    <row r="26" spans="1:22" s="32" customFormat="1" x14ac:dyDescent="0.25">
      <c r="A26" s="9" t="s">
        <v>21</v>
      </c>
      <c r="B26" s="9" t="s">
        <v>22</v>
      </c>
      <c r="C26" s="9" t="s">
        <v>23</v>
      </c>
      <c r="D26" s="10">
        <v>51</v>
      </c>
      <c r="E26" s="10">
        <v>82</v>
      </c>
      <c r="F26" s="9" t="s">
        <v>152</v>
      </c>
      <c r="G26" s="10">
        <v>6</v>
      </c>
      <c r="H26" s="10">
        <v>13</v>
      </c>
      <c r="I26" s="10">
        <v>13</v>
      </c>
      <c r="J26" s="10">
        <v>6</v>
      </c>
      <c r="K26" s="10">
        <v>0</v>
      </c>
      <c r="L26" s="10">
        <v>8</v>
      </c>
      <c r="M26" s="10">
        <v>44</v>
      </c>
      <c r="N26" s="9" t="s">
        <v>24</v>
      </c>
      <c r="O26" s="9">
        <v>46.87</v>
      </c>
      <c r="P26" s="14">
        <f t="shared" si="0"/>
        <v>28.846153846153847</v>
      </c>
      <c r="Q26" s="9">
        <v>375</v>
      </c>
      <c r="R26" s="9" t="s">
        <v>98</v>
      </c>
      <c r="S26" s="9" t="s">
        <v>109</v>
      </c>
      <c r="T26" s="10">
        <v>0</v>
      </c>
      <c r="U26" s="9" t="s">
        <v>25</v>
      </c>
      <c r="V26" s="9" t="s">
        <v>26</v>
      </c>
    </row>
    <row r="27" spans="1:22" s="32" customFormat="1" x14ac:dyDescent="0.25">
      <c r="A27" s="9" t="s">
        <v>21</v>
      </c>
      <c r="B27" s="9" t="s">
        <v>22</v>
      </c>
      <c r="C27" s="9" t="s">
        <v>23</v>
      </c>
      <c r="D27" s="10">
        <v>51</v>
      </c>
      <c r="E27" s="10">
        <v>82</v>
      </c>
      <c r="F27" s="9" t="s">
        <v>154</v>
      </c>
      <c r="G27" s="10">
        <v>11</v>
      </c>
      <c r="H27" s="10">
        <v>11</v>
      </c>
      <c r="I27" s="10">
        <v>13</v>
      </c>
      <c r="J27" s="10">
        <v>11</v>
      </c>
      <c r="K27" s="10">
        <v>0</v>
      </c>
      <c r="L27" s="10">
        <v>7</v>
      </c>
      <c r="M27" s="10">
        <v>44</v>
      </c>
      <c r="N27" s="9" t="s">
        <v>24</v>
      </c>
      <c r="O27" s="9">
        <v>46.86</v>
      </c>
      <c r="P27" s="14">
        <f t="shared" si="0"/>
        <v>25.23076923076923</v>
      </c>
      <c r="Q27" s="9">
        <v>328</v>
      </c>
      <c r="R27" s="9" t="s">
        <v>101</v>
      </c>
      <c r="S27" s="9" t="s">
        <v>153</v>
      </c>
      <c r="T27" s="10">
        <v>0</v>
      </c>
      <c r="U27" s="9" t="s">
        <v>25</v>
      </c>
      <c r="V27" s="9" t="s">
        <v>26</v>
      </c>
    </row>
    <row r="28" spans="1:22" s="32" customFormat="1" x14ac:dyDescent="0.25">
      <c r="A28" s="9" t="s">
        <v>21</v>
      </c>
      <c r="B28" s="9" t="s">
        <v>22</v>
      </c>
      <c r="C28" s="9" t="s">
        <v>23</v>
      </c>
      <c r="D28" s="10">
        <v>51</v>
      </c>
      <c r="E28" s="10">
        <v>82</v>
      </c>
      <c r="F28" s="9" t="s">
        <v>157</v>
      </c>
      <c r="G28" s="10">
        <v>3</v>
      </c>
      <c r="H28" s="10">
        <v>13</v>
      </c>
      <c r="I28" s="10">
        <v>3</v>
      </c>
      <c r="J28" s="10">
        <v>3</v>
      </c>
      <c r="K28" s="10">
        <v>0</v>
      </c>
      <c r="L28" s="10">
        <v>3</v>
      </c>
      <c r="M28" s="10">
        <v>44</v>
      </c>
      <c r="N28" s="9" t="s">
        <v>24</v>
      </c>
      <c r="O28" s="9">
        <v>40</v>
      </c>
      <c r="P28" s="14">
        <f t="shared" si="0"/>
        <v>40</v>
      </c>
      <c r="Q28" s="9">
        <v>120</v>
      </c>
      <c r="R28" s="9" t="s">
        <v>156</v>
      </c>
      <c r="S28" s="9" t="s">
        <v>155</v>
      </c>
      <c r="T28" s="10">
        <v>0</v>
      </c>
      <c r="U28" s="9" t="s">
        <v>25</v>
      </c>
      <c r="V28" s="9" t="s">
        <v>26</v>
      </c>
    </row>
    <row r="29" spans="1:22" s="32" customFormat="1" x14ac:dyDescent="0.25">
      <c r="A29" s="9" t="s">
        <v>21</v>
      </c>
      <c r="B29" s="9" t="s">
        <v>22</v>
      </c>
      <c r="C29" s="9" t="s">
        <v>23</v>
      </c>
      <c r="D29" s="10">
        <v>51</v>
      </c>
      <c r="E29" s="10">
        <v>82</v>
      </c>
      <c r="F29" s="20">
        <v>44102</v>
      </c>
      <c r="G29" s="10">
        <v>6</v>
      </c>
      <c r="H29" s="10">
        <v>1</v>
      </c>
      <c r="I29" s="10">
        <v>8</v>
      </c>
      <c r="J29" s="10">
        <v>6</v>
      </c>
      <c r="K29" s="10">
        <v>0</v>
      </c>
      <c r="L29" s="10">
        <v>5</v>
      </c>
      <c r="M29" s="10">
        <v>44</v>
      </c>
      <c r="N29" s="9" t="s">
        <v>24</v>
      </c>
      <c r="O29" s="9">
        <v>42</v>
      </c>
      <c r="P29" s="14">
        <f t="shared" si="0"/>
        <v>26.25</v>
      </c>
      <c r="Q29" s="9">
        <f>L29*O29</f>
        <v>210</v>
      </c>
      <c r="R29" s="9" t="s">
        <v>146</v>
      </c>
      <c r="S29" s="9" t="s">
        <v>158</v>
      </c>
      <c r="T29" s="10">
        <v>0</v>
      </c>
      <c r="U29" s="9" t="s">
        <v>25</v>
      </c>
      <c r="V29" s="9" t="s">
        <v>26</v>
      </c>
    </row>
    <row r="30" spans="1:22" s="32" customFormat="1" x14ac:dyDescent="0.25">
      <c r="A30" s="9" t="s">
        <v>21</v>
      </c>
      <c r="B30" s="9" t="s">
        <v>22</v>
      </c>
      <c r="C30" s="9" t="s">
        <v>23</v>
      </c>
      <c r="D30" s="10">
        <v>51</v>
      </c>
      <c r="E30" s="10">
        <v>82</v>
      </c>
      <c r="F30" s="9" t="s">
        <v>159</v>
      </c>
      <c r="G30" s="10">
        <v>13</v>
      </c>
      <c r="H30" s="10">
        <v>1</v>
      </c>
      <c r="I30" s="10">
        <v>15</v>
      </c>
      <c r="J30" s="10">
        <v>13</v>
      </c>
      <c r="K30" s="10">
        <v>0</v>
      </c>
      <c r="L30" s="10">
        <v>11</v>
      </c>
      <c r="M30" s="10">
        <v>44</v>
      </c>
      <c r="N30" s="9" t="s">
        <v>24</v>
      </c>
      <c r="O30" s="9">
        <v>42.36</v>
      </c>
      <c r="P30" s="14">
        <f t="shared" si="0"/>
        <v>31.066666666666666</v>
      </c>
      <c r="Q30" s="9">
        <v>466</v>
      </c>
      <c r="R30" s="9" t="s">
        <v>146</v>
      </c>
      <c r="S30" s="9" t="s">
        <v>158</v>
      </c>
      <c r="T30" s="10">
        <v>0</v>
      </c>
      <c r="U30" s="9" t="s">
        <v>25</v>
      </c>
      <c r="V30" s="9" t="s">
        <v>26</v>
      </c>
    </row>
    <row r="31" spans="1:22" s="32" customFormat="1" x14ac:dyDescent="0.25">
      <c r="A31" s="9" t="s">
        <v>21</v>
      </c>
      <c r="B31" s="9" t="s">
        <v>22</v>
      </c>
      <c r="C31" s="9" t="s">
        <v>23</v>
      </c>
      <c r="D31" s="10">
        <v>51</v>
      </c>
      <c r="E31" s="10">
        <v>82</v>
      </c>
      <c r="F31" s="9" t="s">
        <v>161</v>
      </c>
      <c r="G31" s="10">
        <v>6</v>
      </c>
      <c r="H31" s="10">
        <v>2</v>
      </c>
      <c r="I31" s="10">
        <v>19</v>
      </c>
      <c r="J31" s="10">
        <v>6</v>
      </c>
      <c r="K31" s="10">
        <v>0</v>
      </c>
      <c r="L31" s="10">
        <v>15</v>
      </c>
      <c r="M31" s="10">
        <v>44</v>
      </c>
      <c r="N31" s="9" t="s">
        <v>24</v>
      </c>
      <c r="O31" s="9">
        <v>42</v>
      </c>
      <c r="P31" s="14">
        <f t="shared" si="0"/>
        <v>33.157894736842103</v>
      </c>
      <c r="Q31" s="9">
        <v>630</v>
      </c>
      <c r="R31" s="9" t="s">
        <v>112</v>
      </c>
      <c r="S31" s="9" t="s">
        <v>160</v>
      </c>
      <c r="T31" s="10">
        <v>0</v>
      </c>
      <c r="U31" s="9" t="s">
        <v>25</v>
      </c>
      <c r="V31" s="9" t="s">
        <v>26</v>
      </c>
    </row>
    <row r="32" spans="1:22" x14ac:dyDescent="0.25">
      <c r="A32" s="40" t="s">
        <v>27</v>
      </c>
      <c r="B32" s="2"/>
      <c r="C32" s="2"/>
      <c r="D32" s="3">
        <f>SUM(D2:D31)</f>
        <v>1530</v>
      </c>
      <c r="E32" s="2"/>
      <c r="F32" s="2"/>
      <c r="G32" s="3">
        <f>SUM(G2:G31)</f>
        <v>194</v>
      </c>
      <c r="H32" s="2"/>
      <c r="I32" s="3">
        <f>SUM(I2:I31)</f>
        <v>443</v>
      </c>
      <c r="J32" s="3">
        <f>SUM(J2:J31)</f>
        <v>193</v>
      </c>
      <c r="K32" s="3">
        <f>SUM(K2:K31)</f>
        <v>1</v>
      </c>
      <c r="L32" s="3">
        <f>SUM(L2:L31)</f>
        <v>288</v>
      </c>
      <c r="M32" s="3">
        <f>SUM(M2:M31)</f>
        <v>1258</v>
      </c>
      <c r="N32" s="21" t="s">
        <v>24</v>
      </c>
      <c r="O32" s="4">
        <f>Q32/L32</f>
        <v>43.104166666666664</v>
      </c>
      <c r="P32" s="16">
        <f>+Q32/I32</f>
        <v>28.02257336343115</v>
      </c>
      <c r="Q32" s="4">
        <f>SUM(Q2:Q31)</f>
        <v>12414</v>
      </c>
      <c r="R32" s="5">
        <f>L32/M32</f>
        <v>0.2289348171701113</v>
      </c>
      <c r="S32" s="4">
        <f>Q32/M32</f>
        <v>9.8680445151033389</v>
      </c>
      <c r="T32" s="2"/>
      <c r="U32" s="2"/>
      <c r="V32" s="2"/>
    </row>
  </sheetData>
  <autoFilter ref="A1:V28">
    <sortState ref="A2:V30">
      <sortCondition ref="F1:F2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opLeftCell="C1" zoomScale="84" zoomScaleNormal="84" workbookViewId="0">
      <pane ySplit="1" topLeftCell="A28" activePane="bottomLeft" state="frozen"/>
      <selection activeCell="C1" sqref="C1"/>
      <selection pane="bottomLeft" activeCell="G45" sqref="G45"/>
    </sheetView>
  </sheetViews>
  <sheetFormatPr baseColWidth="10" defaultRowHeight="15" x14ac:dyDescent="0.25"/>
  <sheetData>
    <row r="1" spans="1:22" ht="14.45" x14ac:dyDescent="0.3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29" t="s">
        <v>14</v>
      </c>
      <c r="P1" s="29" t="s">
        <v>34</v>
      </c>
      <c r="Q1" s="29" t="s">
        <v>15</v>
      </c>
      <c r="R1" s="29" t="s">
        <v>16</v>
      </c>
      <c r="S1" s="29" t="s">
        <v>17</v>
      </c>
      <c r="T1" s="29" t="s">
        <v>18</v>
      </c>
      <c r="U1" s="29" t="s">
        <v>19</v>
      </c>
      <c r="V1" s="29" t="s">
        <v>20</v>
      </c>
    </row>
    <row r="2" spans="1:22" x14ac:dyDescent="0.25">
      <c r="A2" s="9" t="s">
        <v>21</v>
      </c>
      <c r="B2" s="9" t="s">
        <v>22</v>
      </c>
      <c r="C2" s="9" t="s">
        <v>23</v>
      </c>
      <c r="D2" s="10">
        <v>51</v>
      </c>
      <c r="E2" s="10">
        <v>82</v>
      </c>
      <c r="F2" s="9" t="s">
        <v>93</v>
      </c>
      <c r="G2" s="10">
        <v>10</v>
      </c>
      <c r="H2" s="10">
        <v>5</v>
      </c>
      <c r="I2" s="10">
        <v>10</v>
      </c>
      <c r="J2" s="10">
        <v>10</v>
      </c>
      <c r="K2" s="10">
        <v>0</v>
      </c>
      <c r="L2" s="10">
        <v>7</v>
      </c>
      <c r="M2" s="10">
        <v>48</v>
      </c>
      <c r="N2" s="9" t="s">
        <v>24</v>
      </c>
      <c r="O2" s="12">
        <v>63.14</v>
      </c>
      <c r="P2" s="12">
        <f>Q2/I2</f>
        <v>44.198</v>
      </c>
      <c r="Q2" s="12">
        <v>441.98</v>
      </c>
      <c r="R2" s="11">
        <v>0.13730000000000001</v>
      </c>
      <c r="S2" s="12">
        <v>8.67</v>
      </c>
      <c r="T2" s="10">
        <v>8</v>
      </c>
      <c r="U2" s="9" t="s">
        <v>25</v>
      </c>
      <c r="V2" s="9" t="s">
        <v>26</v>
      </c>
    </row>
    <row r="3" spans="1:22" x14ac:dyDescent="0.25">
      <c r="A3" s="9" t="s">
        <v>21</v>
      </c>
      <c r="B3" s="9" t="s">
        <v>22</v>
      </c>
      <c r="C3" s="9" t="s">
        <v>23</v>
      </c>
      <c r="D3" s="10">
        <v>51</v>
      </c>
      <c r="E3" s="10">
        <v>82</v>
      </c>
      <c r="F3" s="9" t="s">
        <v>92</v>
      </c>
      <c r="G3" s="10">
        <v>6</v>
      </c>
      <c r="H3" s="10">
        <v>13</v>
      </c>
      <c r="I3" s="10">
        <v>6</v>
      </c>
      <c r="J3" s="10">
        <v>6</v>
      </c>
      <c r="K3" s="10">
        <v>0</v>
      </c>
      <c r="L3" s="10">
        <v>4</v>
      </c>
      <c r="M3" s="10">
        <v>47</v>
      </c>
      <c r="N3" s="9" t="s">
        <v>24</v>
      </c>
      <c r="O3" s="12">
        <v>46.5</v>
      </c>
      <c r="P3" s="12">
        <f t="shared" ref="P3:P30" si="0">Q3/I3</f>
        <v>31</v>
      </c>
      <c r="Q3" s="12">
        <v>186</v>
      </c>
      <c r="R3" s="11">
        <v>7.8399999999999997E-2</v>
      </c>
      <c r="S3" s="12">
        <v>3.65</v>
      </c>
      <c r="T3" s="10">
        <v>5</v>
      </c>
      <c r="U3" s="9" t="s">
        <v>25</v>
      </c>
      <c r="V3" s="9" t="s">
        <v>26</v>
      </c>
    </row>
    <row r="4" spans="1:22" x14ac:dyDescent="0.25">
      <c r="A4" s="9" t="s">
        <v>21</v>
      </c>
      <c r="B4" s="9" t="s">
        <v>22</v>
      </c>
      <c r="C4" s="9" t="s">
        <v>23</v>
      </c>
      <c r="D4" s="10">
        <v>51</v>
      </c>
      <c r="E4" s="10">
        <v>82</v>
      </c>
      <c r="F4" s="9" t="s">
        <v>91</v>
      </c>
      <c r="G4" s="10">
        <v>5</v>
      </c>
      <c r="H4" s="10">
        <v>5</v>
      </c>
      <c r="I4" s="10">
        <v>5</v>
      </c>
      <c r="J4" s="10">
        <v>5</v>
      </c>
      <c r="K4" s="10">
        <v>0</v>
      </c>
      <c r="L4" s="10">
        <v>5</v>
      </c>
      <c r="M4" s="10">
        <v>48</v>
      </c>
      <c r="N4" s="9" t="s">
        <v>24</v>
      </c>
      <c r="O4" s="12">
        <v>37.14</v>
      </c>
      <c r="P4" s="12">
        <f t="shared" si="0"/>
        <v>37.14</v>
      </c>
      <c r="Q4" s="12">
        <v>185.7</v>
      </c>
      <c r="R4" s="11">
        <v>9.8000000000000004E-2</v>
      </c>
      <c r="S4" s="12">
        <v>3.64</v>
      </c>
      <c r="T4" s="10">
        <v>8</v>
      </c>
      <c r="U4" s="9" t="s">
        <v>25</v>
      </c>
      <c r="V4" s="9" t="s">
        <v>26</v>
      </c>
    </row>
    <row r="5" spans="1:22" x14ac:dyDescent="0.25">
      <c r="A5" s="9" t="s">
        <v>21</v>
      </c>
      <c r="B5" s="9" t="s">
        <v>22</v>
      </c>
      <c r="C5" s="9" t="s">
        <v>23</v>
      </c>
      <c r="D5" s="10">
        <v>51</v>
      </c>
      <c r="E5" s="10">
        <v>82</v>
      </c>
      <c r="F5" s="9" t="s">
        <v>90</v>
      </c>
      <c r="G5" s="10">
        <v>10</v>
      </c>
      <c r="H5" s="10">
        <v>3</v>
      </c>
      <c r="I5" s="10">
        <v>10</v>
      </c>
      <c r="J5" s="10">
        <v>10</v>
      </c>
      <c r="K5" s="10">
        <v>0</v>
      </c>
      <c r="L5" s="10">
        <v>10</v>
      </c>
      <c r="M5" s="10">
        <v>48</v>
      </c>
      <c r="N5" s="9" t="s">
        <v>24</v>
      </c>
      <c r="O5" s="12">
        <v>40.1</v>
      </c>
      <c r="P5" s="12">
        <f t="shared" si="0"/>
        <v>40.1</v>
      </c>
      <c r="Q5" s="12">
        <v>401</v>
      </c>
      <c r="R5" s="11">
        <v>0.1961</v>
      </c>
      <c r="S5" s="12">
        <v>7.86</v>
      </c>
      <c r="T5" s="10">
        <v>10</v>
      </c>
      <c r="U5" s="9" t="s">
        <v>25</v>
      </c>
      <c r="V5" s="9" t="s">
        <v>26</v>
      </c>
    </row>
    <row r="6" spans="1:22" x14ac:dyDescent="0.25">
      <c r="A6" s="9" t="s">
        <v>21</v>
      </c>
      <c r="B6" s="9" t="s">
        <v>22</v>
      </c>
      <c r="C6" s="9" t="s">
        <v>23</v>
      </c>
      <c r="D6" s="10">
        <v>51</v>
      </c>
      <c r="E6" s="10">
        <v>82</v>
      </c>
      <c r="F6" s="9" t="s">
        <v>89</v>
      </c>
      <c r="G6" s="10">
        <v>12</v>
      </c>
      <c r="H6" s="10">
        <v>6</v>
      </c>
      <c r="I6" s="10">
        <v>12</v>
      </c>
      <c r="J6" s="10">
        <v>12</v>
      </c>
      <c r="K6" s="10">
        <v>0</v>
      </c>
      <c r="L6" s="10">
        <v>11</v>
      </c>
      <c r="M6" s="10">
        <v>48</v>
      </c>
      <c r="N6" s="9" t="s">
        <v>24</v>
      </c>
      <c r="O6" s="12">
        <v>42.73</v>
      </c>
      <c r="P6" s="12">
        <f t="shared" si="0"/>
        <v>39.169166666666662</v>
      </c>
      <c r="Q6" s="12">
        <v>470.03</v>
      </c>
      <c r="R6" s="11">
        <v>0.2157</v>
      </c>
      <c r="S6" s="12">
        <v>9.2200000000000006</v>
      </c>
      <c r="T6" s="10">
        <v>10</v>
      </c>
      <c r="U6" s="9" t="s">
        <v>25</v>
      </c>
      <c r="V6" s="9" t="s">
        <v>26</v>
      </c>
    </row>
    <row r="7" spans="1:22" x14ac:dyDescent="0.25">
      <c r="A7" s="9" t="s">
        <v>21</v>
      </c>
      <c r="B7" s="9" t="s">
        <v>22</v>
      </c>
      <c r="C7" s="9" t="s">
        <v>23</v>
      </c>
      <c r="D7" s="10">
        <v>51</v>
      </c>
      <c r="E7" s="10">
        <v>82</v>
      </c>
      <c r="F7" s="9" t="s">
        <v>88</v>
      </c>
      <c r="G7" s="10">
        <v>18</v>
      </c>
      <c r="H7" s="10">
        <v>6</v>
      </c>
      <c r="I7" s="10">
        <v>18</v>
      </c>
      <c r="J7" s="10">
        <v>18</v>
      </c>
      <c r="K7" s="10">
        <v>0</v>
      </c>
      <c r="L7" s="10">
        <v>16</v>
      </c>
      <c r="M7" s="10">
        <v>48</v>
      </c>
      <c r="N7" s="9" t="s">
        <v>24</v>
      </c>
      <c r="O7" s="12">
        <v>49.88</v>
      </c>
      <c r="P7" s="12">
        <f t="shared" si="0"/>
        <v>44.337777777777781</v>
      </c>
      <c r="Q7" s="12">
        <v>798.08</v>
      </c>
      <c r="R7" s="11">
        <v>0.31369999999999998</v>
      </c>
      <c r="S7" s="12">
        <v>15.65</v>
      </c>
      <c r="T7" s="10">
        <v>10</v>
      </c>
      <c r="U7" s="9" t="s">
        <v>25</v>
      </c>
      <c r="V7" s="9" t="s">
        <v>26</v>
      </c>
    </row>
    <row r="8" spans="1:22" x14ac:dyDescent="0.25">
      <c r="A8" s="9" t="s">
        <v>21</v>
      </c>
      <c r="B8" s="9" t="s">
        <v>22</v>
      </c>
      <c r="C8" s="9" t="s">
        <v>23</v>
      </c>
      <c r="D8" s="10">
        <v>51</v>
      </c>
      <c r="E8" s="10">
        <v>82</v>
      </c>
      <c r="F8" s="9" t="s">
        <v>87</v>
      </c>
      <c r="G8" s="10">
        <v>13</v>
      </c>
      <c r="H8" s="10">
        <v>14</v>
      </c>
      <c r="I8" s="10">
        <v>13</v>
      </c>
      <c r="J8" s="10">
        <v>13</v>
      </c>
      <c r="K8" s="10">
        <v>0</v>
      </c>
      <c r="L8" s="10">
        <v>8</v>
      </c>
      <c r="M8" s="10">
        <v>48</v>
      </c>
      <c r="N8" s="9" t="s">
        <v>24</v>
      </c>
      <c r="O8" s="12">
        <v>60.88</v>
      </c>
      <c r="P8" s="12">
        <f t="shared" si="0"/>
        <v>37.464615384615385</v>
      </c>
      <c r="Q8" s="12">
        <v>487.04</v>
      </c>
      <c r="R8" s="11">
        <v>0.15690000000000001</v>
      </c>
      <c r="S8" s="12">
        <v>9.5500000000000007</v>
      </c>
      <c r="T8" s="10">
        <v>10</v>
      </c>
      <c r="U8" s="9" t="s">
        <v>25</v>
      </c>
      <c r="V8" s="9" t="s">
        <v>26</v>
      </c>
    </row>
    <row r="9" spans="1:22" x14ac:dyDescent="0.25">
      <c r="A9" s="9" t="s">
        <v>21</v>
      </c>
      <c r="B9" s="9" t="s">
        <v>22</v>
      </c>
      <c r="C9" s="9" t="s">
        <v>23</v>
      </c>
      <c r="D9" s="10">
        <v>51</v>
      </c>
      <c r="E9" s="10">
        <v>82</v>
      </c>
      <c r="F9" s="9" t="s">
        <v>86</v>
      </c>
      <c r="G9" s="10">
        <v>4</v>
      </c>
      <c r="H9" s="10">
        <v>10</v>
      </c>
      <c r="I9" s="10">
        <v>4</v>
      </c>
      <c r="J9" s="10">
        <v>4</v>
      </c>
      <c r="K9" s="10">
        <v>0</v>
      </c>
      <c r="L9" s="10">
        <v>3</v>
      </c>
      <c r="M9" s="10">
        <v>48</v>
      </c>
      <c r="N9" s="9" t="s">
        <v>24</v>
      </c>
      <c r="O9" s="12">
        <v>50.67</v>
      </c>
      <c r="P9" s="12">
        <f t="shared" si="0"/>
        <v>38.002499999999998</v>
      </c>
      <c r="Q9" s="12">
        <v>152.01</v>
      </c>
      <c r="R9" s="11">
        <v>5.8799999999999998E-2</v>
      </c>
      <c r="S9" s="12">
        <v>2.98</v>
      </c>
      <c r="T9" s="10">
        <v>7</v>
      </c>
      <c r="U9" s="9" t="s">
        <v>25</v>
      </c>
      <c r="V9" s="9" t="s">
        <v>26</v>
      </c>
    </row>
    <row r="10" spans="1:22" x14ac:dyDescent="0.25">
      <c r="A10" s="9" t="s">
        <v>21</v>
      </c>
      <c r="B10" s="9" t="s">
        <v>22</v>
      </c>
      <c r="C10" s="9" t="s">
        <v>23</v>
      </c>
      <c r="D10" s="10">
        <v>51</v>
      </c>
      <c r="E10" s="10">
        <v>82</v>
      </c>
      <c r="F10" s="9" t="s">
        <v>85</v>
      </c>
      <c r="G10" s="10">
        <v>1</v>
      </c>
      <c r="H10" s="10">
        <v>4</v>
      </c>
      <c r="I10" s="10">
        <v>1</v>
      </c>
      <c r="J10" s="10">
        <v>1</v>
      </c>
      <c r="K10" s="10">
        <v>0</v>
      </c>
      <c r="L10" s="10">
        <v>1</v>
      </c>
      <c r="M10" s="10">
        <v>48</v>
      </c>
      <c r="N10" s="9" t="s">
        <v>24</v>
      </c>
      <c r="O10" s="12">
        <v>49.11</v>
      </c>
      <c r="P10" s="12">
        <f t="shared" si="0"/>
        <v>49.11</v>
      </c>
      <c r="Q10" s="12">
        <v>49.11</v>
      </c>
      <c r="R10" s="11">
        <v>1.9599999999999999E-2</v>
      </c>
      <c r="S10" s="12">
        <v>0.96</v>
      </c>
      <c r="T10" s="10">
        <v>6</v>
      </c>
      <c r="U10" s="9" t="s">
        <v>25</v>
      </c>
      <c r="V10" s="9" t="s">
        <v>26</v>
      </c>
    </row>
    <row r="11" spans="1:22" x14ac:dyDescent="0.25">
      <c r="A11" s="9" t="s">
        <v>21</v>
      </c>
      <c r="B11" s="9" t="s">
        <v>22</v>
      </c>
      <c r="C11" s="9" t="s">
        <v>23</v>
      </c>
      <c r="D11" s="10">
        <v>51</v>
      </c>
      <c r="E11" s="10">
        <v>82</v>
      </c>
      <c r="F11" s="9" t="s">
        <v>84</v>
      </c>
      <c r="G11" s="10">
        <v>16</v>
      </c>
      <c r="H11" s="10">
        <v>1</v>
      </c>
      <c r="I11" s="10">
        <v>16</v>
      </c>
      <c r="J11" s="10">
        <v>16</v>
      </c>
      <c r="K11" s="10">
        <v>0</v>
      </c>
      <c r="L11" s="10">
        <v>13</v>
      </c>
      <c r="M11" s="10">
        <v>48</v>
      </c>
      <c r="N11" s="9" t="s">
        <v>24</v>
      </c>
      <c r="O11" s="12">
        <v>46.08</v>
      </c>
      <c r="P11" s="12">
        <f t="shared" si="0"/>
        <v>37.44</v>
      </c>
      <c r="Q11" s="12">
        <v>599.04</v>
      </c>
      <c r="R11" s="11">
        <v>0.25490000000000002</v>
      </c>
      <c r="S11" s="12">
        <v>11.75</v>
      </c>
      <c r="T11" s="10">
        <v>10</v>
      </c>
      <c r="U11" s="9" t="s">
        <v>25</v>
      </c>
      <c r="V11" s="9" t="s">
        <v>26</v>
      </c>
    </row>
    <row r="12" spans="1:22" x14ac:dyDescent="0.25">
      <c r="A12" s="9" t="s">
        <v>21</v>
      </c>
      <c r="B12" s="9" t="s">
        <v>22</v>
      </c>
      <c r="C12" s="9" t="s">
        <v>23</v>
      </c>
      <c r="D12" s="10">
        <v>51</v>
      </c>
      <c r="E12" s="10">
        <v>82</v>
      </c>
      <c r="F12" s="9" t="s">
        <v>83</v>
      </c>
      <c r="G12" s="10">
        <v>23</v>
      </c>
      <c r="H12" s="10">
        <v>2</v>
      </c>
      <c r="I12" s="10">
        <v>23</v>
      </c>
      <c r="J12" s="10">
        <v>20</v>
      </c>
      <c r="K12" s="10">
        <v>3</v>
      </c>
      <c r="L12" s="10">
        <v>20</v>
      </c>
      <c r="M12" s="10">
        <v>48</v>
      </c>
      <c r="N12" s="9" t="s">
        <v>24</v>
      </c>
      <c r="O12" s="12">
        <v>45.35</v>
      </c>
      <c r="P12" s="12">
        <f t="shared" si="0"/>
        <v>39.434782608695649</v>
      </c>
      <c r="Q12" s="12">
        <v>907</v>
      </c>
      <c r="R12" s="11">
        <v>0.39219999999999999</v>
      </c>
      <c r="S12" s="12">
        <v>17.78</v>
      </c>
      <c r="T12" s="10">
        <v>10</v>
      </c>
      <c r="U12" s="9" t="s">
        <v>25</v>
      </c>
      <c r="V12" s="9" t="s">
        <v>26</v>
      </c>
    </row>
    <row r="13" spans="1:22" x14ac:dyDescent="0.25">
      <c r="A13" s="9" t="s">
        <v>21</v>
      </c>
      <c r="B13" s="9" t="s">
        <v>22</v>
      </c>
      <c r="C13" s="9" t="s">
        <v>23</v>
      </c>
      <c r="D13" s="10">
        <v>51</v>
      </c>
      <c r="E13" s="10">
        <v>82</v>
      </c>
      <c r="F13" s="9" t="s">
        <v>82</v>
      </c>
      <c r="G13" s="10">
        <v>22</v>
      </c>
      <c r="H13" s="10">
        <v>18</v>
      </c>
      <c r="I13" s="10">
        <v>22</v>
      </c>
      <c r="J13" s="10">
        <v>16</v>
      </c>
      <c r="K13" s="10">
        <v>6</v>
      </c>
      <c r="L13" s="10">
        <v>18</v>
      </c>
      <c r="M13" s="10">
        <v>48</v>
      </c>
      <c r="N13" s="9" t="s">
        <v>24</v>
      </c>
      <c r="O13" s="12">
        <v>45.61</v>
      </c>
      <c r="P13" s="12">
        <f t="shared" si="0"/>
        <v>37.31727272727273</v>
      </c>
      <c r="Q13" s="12">
        <v>820.98</v>
      </c>
      <c r="R13" s="11">
        <v>0.35289999999999999</v>
      </c>
      <c r="S13" s="12">
        <v>16.100000000000001</v>
      </c>
      <c r="T13" s="10">
        <v>10</v>
      </c>
      <c r="U13" s="9" t="s">
        <v>25</v>
      </c>
      <c r="V13" s="9" t="s">
        <v>26</v>
      </c>
    </row>
    <row r="14" spans="1:22" x14ac:dyDescent="0.25">
      <c r="A14" s="9" t="s">
        <v>21</v>
      </c>
      <c r="B14" s="9" t="s">
        <v>22</v>
      </c>
      <c r="C14" s="9" t="s">
        <v>23</v>
      </c>
      <c r="D14" s="10">
        <v>51</v>
      </c>
      <c r="E14" s="10">
        <v>82</v>
      </c>
      <c r="F14" s="9" t="s">
        <v>81</v>
      </c>
      <c r="G14" s="10">
        <v>15</v>
      </c>
      <c r="H14" s="10">
        <v>12</v>
      </c>
      <c r="I14" s="10">
        <v>15</v>
      </c>
      <c r="J14" s="10">
        <v>10</v>
      </c>
      <c r="K14" s="10">
        <v>5</v>
      </c>
      <c r="L14" s="10">
        <v>15</v>
      </c>
      <c r="M14" s="10">
        <v>48</v>
      </c>
      <c r="N14" s="9" t="s">
        <v>24</v>
      </c>
      <c r="O14" s="12">
        <v>45.13</v>
      </c>
      <c r="P14" s="12">
        <f t="shared" si="0"/>
        <v>45.13</v>
      </c>
      <c r="Q14" s="12">
        <v>676.95</v>
      </c>
      <c r="R14" s="11">
        <v>0.29409999999999997</v>
      </c>
      <c r="S14" s="12">
        <v>13.27</v>
      </c>
      <c r="T14" s="10">
        <v>10</v>
      </c>
      <c r="U14" s="9" t="s">
        <v>25</v>
      </c>
      <c r="V14" s="9" t="s">
        <v>26</v>
      </c>
    </row>
    <row r="15" spans="1:22" x14ac:dyDescent="0.25">
      <c r="A15" s="9" t="s">
        <v>21</v>
      </c>
      <c r="B15" s="9" t="s">
        <v>22</v>
      </c>
      <c r="C15" s="9" t="s">
        <v>23</v>
      </c>
      <c r="D15" s="10">
        <v>51</v>
      </c>
      <c r="E15" s="10">
        <v>82</v>
      </c>
      <c r="F15" s="9" t="s">
        <v>80</v>
      </c>
      <c r="G15" s="10">
        <v>12</v>
      </c>
      <c r="H15" s="10">
        <v>16</v>
      </c>
      <c r="I15" s="10">
        <v>12</v>
      </c>
      <c r="J15" s="10">
        <v>11</v>
      </c>
      <c r="K15" s="10">
        <v>1</v>
      </c>
      <c r="L15" s="10">
        <v>6</v>
      </c>
      <c r="M15" s="10">
        <v>48</v>
      </c>
      <c r="N15" s="9" t="s">
        <v>24</v>
      </c>
      <c r="O15" s="12">
        <v>63.17</v>
      </c>
      <c r="P15" s="12">
        <f t="shared" si="0"/>
        <v>31.584999999999997</v>
      </c>
      <c r="Q15" s="12">
        <v>379.02</v>
      </c>
      <c r="R15" s="11">
        <v>0.1176</v>
      </c>
      <c r="S15" s="12">
        <v>7.43</v>
      </c>
      <c r="T15" s="10">
        <v>10</v>
      </c>
      <c r="U15" s="9" t="s">
        <v>25</v>
      </c>
      <c r="V15" s="9" t="s">
        <v>26</v>
      </c>
    </row>
    <row r="16" spans="1:22" x14ac:dyDescent="0.25">
      <c r="A16" s="9" t="s">
        <v>21</v>
      </c>
      <c r="B16" s="9" t="s">
        <v>22</v>
      </c>
      <c r="C16" s="9" t="s">
        <v>23</v>
      </c>
      <c r="D16" s="10">
        <v>51</v>
      </c>
      <c r="E16" s="10">
        <v>82</v>
      </c>
      <c r="F16" s="9" t="s">
        <v>79</v>
      </c>
      <c r="G16" s="10">
        <v>14</v>
      </c>
      <c r="H16" s="10">
        <v>10</v>
      </c>
      <c r="I16" s="10">
        <v>14</v>
      </c>
      <c r="J16" s="10">
        <v>13</v>
      </c>
      <c r="K16" s="10">
        <v>1</v>
      </c>
      <c r="L16" s="10">
        <v>6</v>
      </c>
      <c r="M16" s="10">
        <v>48</v>
      </c>
      <c r="N16" s="9" t="s">
        <v>24</v>
      </c>
      <c r="O16" s="12">
        <v>57</v>
      </c>
      <c r="P16" s="12">
        <f t="shared" si="0"/>
        <v>24.428571428571427</v>
      </c>
      <c r="Q16" s="12">
        <v>342</v>
      </c>
      <c r="R16" s="11">
        <v>0.1176</v>
      </c>
      <c r="S16" s="12">
        <v>6.71</v>
      </c>
      <c r="T16" s="10">
        <v>7</v>
      </c>
      <c r="U16" s="9" t="s">
        <v>25</v>
      </c>
      <c r="V16" s="9" t="s">
        <v>26</v>
      </c>
    </row>
    <row r="17" spans="1:22" x14ac:dyDescent="0.25">
      <c r="A17" s="9" t="s">
        <v>21</v>
      </c>
      <c r="B17" s="9" t="s">
        <v>22</v>
      </c>
      <c r="C17" s="9" t="s">
        <v>23</v>
      </c>
      <c r="D17" s="10">
        <v>51</v>
      </c>
      <c r="E17" s="10">
        <v>82</v>
      </c>
      <c r="F17" s="9" t="s">
        <v>78</v>
      </c>
      <c r="G17" s="10">
        <v>15</v>
      </c>
      <c r="H17" s="10">
        <v>9</v>
      </c>
      <c r="I17" s="10">
        <v>18</v>
      </c>
      <c r="J17" s="10">
        <v>13</v>
      </c>
      <c r="K17" s="10">
        <v>5</v>
      </c>
      <c r="L17" s="10">
        <v>9</v>
      </c>
      <c r="M17" s="10">
        <v>50</v>
      </c>
      <c r="N17" s="9" t="s">
        <v>24</v>
      </c>
      <c r="O17" s="12">
        <v>49</v>
      </c>
      <c r="P17" s="12">
        <f t="shared" si="0"/>
        <v>24.5</v>
      </c>
      <c r="Q17" s="12">
        <v>441</v>
      </c>
      <c r="R17" s="11">
        <v>0.17649999999999999</v>
      </c>
      <c r="S17" s="12">
        <v>8.65</v>
      </c>
      <c r="T17" s="10">
        <v>6</v>
      </c>
      <c r="U17" s="9" t="s">
        <v>25</v>
      </c>
      <c r="V17" s="9" t="s">
        <v>26</v>
      </c>
    </row>
    <row r="18" spans="1:22" x14ac:dyDescent="0.25">
      <c r="A18" s="9" t="s">
        <v>21</v>
      </c>
      <c r="B18" s="9" t="s">
        <v>22</v>
      </c>
      <c r="C18" s="9" t="s">
        <v>23</v>
      </c>
      <c r="D18" s="10">
        <v>51</v>
      </c>
      <c r="E18" s="10">
        <v>82</v>
      </c>
      <c r="F18" s="9" t="s">
        <v>77</v>
      </c>
      <c r="G18" s="10">
        <v>23</v>
      </c>
      <c r="H18" s="10">
        <v>2</v>
      </c>
      <c r="I18" s="10">
        <v>23</v>
      </c>
      <c r="J18" s="10">
        <v>19</v>
      </c>
      <c r="K18" s="10">
        <v>4</v>
      </c>
      <c r="L18" s="10">
        <v>16</v>
      </c>
      <c r="M18" s="10">
        <v>50</v>
      </c>
      <c r="N18" s="9" t="s">
        <v>24</v>
      </c>
      <c r="O18" s="12">
        <v>49.25</v>
      </c>
      <c r="P18" s="12">
        <f t="shared" si="0"/>
        <v>34.260869565217391</v>
      </c>
      <c r="Q18" s="12">
        <v>788</v>
      </c>
      <c r="R18" s="11">
        <v>0.31369999999999998</v>
      </c>
      <c r="S18" s="12">
        <v>15.45</v>
      </c>
      <c r="T18" s="10">
        <v>8</v>
      </c>
      <c r="U18" s="9" t="s">
        <v>25</v>
      </c>
      <c r="V18" s="9" t="s">
        <v>26</v>
      </c>
    </row>
    <row r="19" spans="1:22" x14ac:dyDescent="0.25">
      <c r="A19" s="9" t="s">
        <v>21</v>
      </c>
      <c r="B19" s="9" t="s">
        <v>22</v>
      </c>
      <c r="C19" s="9" t="s">
        <v>23</v>
      </c>
      <c r="D19" s="10">
        <v>51</v>
      </c>
      <c r="E19" s="10">
        <v>82</v>
      </c>
      <c r="F19" s="9" t="s">
        <v>76</v>
      </c>
      <c r="G19" s="10">
        <v>30</v>
      </c>
      <c r="H19" s="10">
        <v>13</v>
      </c>
      <c r="I19" s="10">
        <v>30</v>
      </c>
      <c r="J19" s="10">
        <v>29</v>
      </c>
      <c r="K19" s="10">
        <v>1</v>
      </c>
      <c r="L19" s="10">
        <v>24</v>
      </c>
      <c r="M19" s="10">
        <v>49</v>
      </c>
      <c r="N19" s="9" t="s">
        <v>24</v>
      </c>
      <c r="O19" s="12">
        <v>46.92</v>
      </c>
      <c r="P19" s="12">
        <f t="shared" si="0"/>
        <v>37.535999999999994</v>
      </c>
      <c r="Q19" s="12">
        <v>1126.08</v>
      </c>
      <c r="R19" s="11">
        <v>0.47060000000000002</v>
      </c>
      <c r="S19" s="12">
        <v>22.08</v>
      </c>
      <c r="T19" s="10">
        <v>10</v>
      </c>
      <c r="U19" s="9" t="s">
        <v>25</v>
      </c>
      <c r="V19" s="9" t="s">
        <v>26</v>
      </c>
    </row>
    <row r="20" spans="1:22" x14ac:dyDescent="0.25">
      <c r="A20" s="9" t="s">
        <v>21</v>
      </c>
      <c r="B20" s="9" t="s">
        <v>22</v>
      </c>
      <c r="C20" s="9" t="s">
        <v>23</v>
      </c>
      <c r="D20" s="10">
        <v>51</v>
      </c>
      <c r="E20" s="10">
        <v>82</v>
      </c>
      <c r="F20" s="9" t="s">
        <v>75</v>
      </c>
      <c r="G20" s="10">
        <v>29</v>
      </c>
      <c r="H20" s="10">
        <v>16</v>
      </c>
      <c r="I20" s="10">
        <v>29</v>
      </c>
      <c r="J20" s="10">
        <v>28</v>
      </c>
      <c r="K20" s="10">
        <v>1</v>
      </c>
      <c r="L20" s="10">
        <v>22</v>
      </c>
      <c r="M20" s="10">
        <v>49</v>
      </c>
      <c r="N20" s="9" t="s">
        <v>24</v>
      </c>
      <c r="O20" s="12">
        <v>49.5</v>
      </c>
      <c r="P20" s="12">
        <f t="shared" si="0"/>
        <v>37.551724137931032</v>
      </c>
      <c r="Q20" s="12">
        <v>1089</v>
      </c>
      <c r="R20" s="11">
        <v>0.43140000000000001</v>
      </c>
      <c r="S20" s="12">
        <v>21.35</v>
      </c>
      <c r="T20" s="10">
        <v>10</v>
      </c>
      <c r="U20" s="9" t="s">
        <v>25</v>
      </c>
      <c r="V20" s="9" t="s">
        <v>26</v>
      </c>
    </row>
    <row r="21" spans="1:22" x14ac:dyDescent="0.25">
      <c r="A21" s="9" t="s">
        <v>21</v>
      </c>
      <c r="B21" s="9" t="s">
        <v>22</v>
      </c>
      <c r="C21" s="9" t="s">
        <v>23</v>
      </c>
      <c r="D21" s="10">
        <v>51</v>
      </c>
      <c r="E21" s="10">
        <v>82</v>
      </c>
      <c r="F21" s="9" t="s">
        <v>74</v>
      </c>
      <c r="G21" s="10">
        <v>18</v>
      </c>
      <c r="H21" s="10">
        <v>11</v>
      </c>
      <c r="I21" s="10">
        <v>18</v>
      </c>
      <c r="J21" s="10">
        <v>17</v>
      </c>
      <c r="K21" s="10">
        <v>1</v>
      </c>
      <c r="L21" s="10">
        <v>18</v>
      </c>
      <c r="M21" s="10">
        <v>49</v>
      </c>
      <c r="N21" s="9" t="s">
        <v>24</v>
      </c>
      <c r="O21" s="12">
        <v>47.22</v>
      </c>
      <c r="P21" s="12">
        <f t="shared" si="0"/>
        <v>47.22</v>
      </c>
      <c r="Q21" s="12">
        <v>849.96</v>
      </c>
      <c r="R21" s="11">
        <v>0.35289999999999999</v>
      </c>
      <c r="S21" s="12">
        <v>16.670000000000002</v>
      </c>
      <c r="T21" s="10">
        <v>10</v>
      </c>
      <c r="U21" s="9" t="s">
        <v>25</v>
      </c>
      <c r="V21" s="9" t="s">
        <v>26</v>
      </c>
    </row>
    <row r="22" spans="1:22" x14ac:dyDescent="0.25">
      <c r="A22" s="9" t="s">
        <v>21</v>
      </c>
      <c r="B22" s="9" t="s">
        <v>22</v>
      </c>
      <c r="C22" s="9" t="s">
        <v>23</v>
      </c>
      <c r="D22" s="10">
        <v>51</v>
      </c>
      <c r="E22" s="10">
        <v>82</v>
      </c>
      <c r="F22" s="9" t="s">
        <v>73</v>
      </c>
      <c r="G22" s="10">
        <v>11</v>
      </c>
      <c r="H22" s="10">
        <v>21</v>
      </c>
      <c r="I22" s="10">
        <v>15</v>
      </c>
      <c r="J22" s="10">
        <v>14</v>
      </c>
      <c r="K22" s="10">
        <v>1</v>
      </c>
      <c r="L22" s="10">
        <v>10</v>
      </c>
      <c r="M22" s="10">
        <v>49</v>
      </c>
      <c r="N22" s="9" t="s">
        <v>24</v>
      </c>
      <c r="O22" s="12">
        <v>49</v>
      </c>
      <c r="P22" s="12">
        <f t="shared" si="0"/>
        <v>32.666666666666664</v>
      </c>
      <c r="Q22" s="12">
        <v>490</v>
      </c>
      <c r="R22" s="11">
        <v>0.1961</v>
      </c>
      <c r="S22" s="12">
        <v>9.61</v>
      </c>
      <c r="T22" s="10">
        <v>10</v>
      </c>
      <c r="U22" s="9" t="s">
        <v>25</v>
      </c>
      <c r="V22" s="9" t="s">
        <v>26</v>
      </c>
    </row>
    <row r="23" spans="1:22" x14ac:dyDescent="0.25">
      <c r="A23" s="9" t="s">
        <v>21</v>
      </c>
      <c r="B23" s="9" t="s">
        <v>22</v>
      </c>
      <c r="C23" s="9" t="s">
        <v>23</v>
      </c>
      <c r="D23" s="10">
        <v>51</v>
      </c>
      <c r="E23" s="10">
        <v>82</v>
      </c>
      <c r="F23" s="9" t="s">
        <v>72</v>
      </c>
      <c r="G23" s="10">
        <v>46</v>
      </c>
      <c r="H23" s="10">
        <v>7</v>
      </c>
      <c r="I23" s="10">
        <v>46</v>
      </c>
      <c r="J23" s="10">
        <v>45</v>
      </c>
      <c r="K23" s="10">
        <v>1</v>
      </c>
      <c r="L23" s="10">
        <v>17</v>
      </c>
      <c r="M23" s="10">
        <v>49</v>
      </c>
      <c r="N23" s="9" t="s">
        <v>24</v>
      </c>
      <c r="O23" s="12">
        <v>65.010000000000005</v>
      </c>
      <c r="P23" s="12">
        <f t="shared" si="0"/>
        <v>24.025434782608698</v>
      </c>
      <c r="Q23" s="12">
        <v>1105.17</v>
      </c>
      <c r="R23" s="11">
        <v>0.33329999999999999</v>
      </c>
      <c r="S23" s="12">
        <v>21.67</v>
      </c>
      <c r="T23" s="10">
        <v>10</v>
      </c>
      <c r="U23" s="9" t="s">
        <v>25</v>
      </c>
      <c r="V23" s="9" t="s">
        <v>26</v>
      </c>
    </row>
    <row r="24" spans="1:22" x14ac:dyDescent="0.25">
      <c r="A24" s="9" t="s">
        <v>21</v>
      </c>
      <c r="B24" s="9" t="s">
        <v>22</v>
      </c>
      <c r="C24" s="9" t="s">
        <v>23</v>
      </c>
      <c r="D24" s="10">
        <v>51</v>
      </c>
      <c r="E24" s="10">
        <v>82</v>
      </c>
      <c r="F24" s="9" t="s">
        <v>71</v>
      </c>
      <c r="G24" s="10">
        <v>74</v>
      </c>
      <c r="H24" s="10">
        <v>20</v>
      </c>
      <c r="I24" s="10">
        <v>74</v>
      </c>
      <c r="J24" s="10">
        <v>73</v>
      </c>
      <c r="K24" s="10">
        <v>1</v>
      </c>
      <c r="L24" s="10">
        <v>36</v>
      </c>
      <c r="M24" s="10">
        <v>50</v>
      </c>
      <c r="N24" s="9" t="s">
        <v>24</v>
      </c>
      <c r="O24" s="12">
        <v>60.78</v>
      </c>
      <c r="P24" s="12">
        <f t="shared" si="0"/>
        <v>29.568648648648647</v>
      </c>
      <c r="Q24" s="12">
        <v>2188.08</v>
      </c>
      <c r="R24" s="11">
        <v>0.70589999999999997</v>
      </c>
      <c r="S24" s="12">
        <v>42.9</v>
      </c>
      <c r="T24" s="10">
        <v>10</v>
      </c>
      <c r="U24" s="9" t="s">
        <v>25</v>
      </c>
      <c r="V24" s="9" t="s">
        <v>26</v>
      </c>
    </row>
    <row r="25" spans="1:22" x14ac:dyDescent="0.25">
      <c r="A25" s="9" t="s">
        <v>21</v>
      </c>
      <c r="B25" s="9" t="s">
        <v>22</v>
      </c>
      <c r="C25" s="9" t="s">
        <v>23</v>
      </c>
      <c r="D25" s="10">
        <v>51</v>
      </c>
      <c r="E25" s="10">
        <v>82</v>
      </c>
      <c r="F25" s="9" t="s">
        <v>70</v>
      </c>
      <c r="G25" s="10">
        <v>31</v>
      </c>
      <c r="H25" s="10">
        <v>49</v>
      </c>
      <c r="I25" s="10">
        <v>31</v>
      </c>
      <c r="J25" s="10">
        <v>30</v>
      </c>
      <c r="K25" s="10">
        <v>1</v>
      </c>
      <c r="L25" s="10">
        <v>15</v>
      </c>
      <c r="M25" s="10">
        <v>50</v>
      </c>
      <c r="N25" s="9" t="s">
        <v>24</v>
      </c>
      <c r="O25" s="12">
        <v>56.87</v>
      </c>
      <c r="P25" s="12">
        <f t="shared" si="0"/>
        <v>27.517741935483869</v>
      </c>
      <c r="Q25" s="12">
        <v>853.05</v>
      </c>
      <c r="R25" s="11">
        <v>0.29409999999999997</v>
      </c>
      <c r="S25" s="12">
        <v>16.73</v>
      </c>
      <c r="T25" s="10">
        <v>10</v>
      </c>
      <c r="U25" s="9" t="s">
        <v>25</v>
      </c>
      <c r="V25" s="9" t="s">
        <v>26</v>
      </c>
    </row>
    <row r="26" spans="1:22" x14ac:dyDescent="0.25">
      <c r="A26" s="9" t="s">
        <v>21</v>
      </c>
      <c r="B26" s="9" t="s">
        <v>22</v>
      </c>
      <c r="C26" s="9" t="s">
        <v>23</v>
      </c>
      <c r="D26" s="10">
        <v>51</v>
      </c>
      <c r="E26" s="10">
        <v>82</v>
      </c>
      <c r="F26" s="9" t="s">
        <v>69</v>
      </c>
      <c r="G26" s="10">
        <v>17</v>
      </c>
      <c r="H26" s="10">
        <v>26</v>
      </c>
      <c r="I26" s="10">
        <v>17</v>
      </c>
      <c r="J26" s="10">
        <v>14</v>
      </c>
      <c r="K26" s="10">
        <v>3</v>
      </c>
      <c r="L26" s="10">
        <v>9</v>
      </c>
      <c r="M26" s="10">
        <v>50</v>
      </c>
      <c r="N26" s="9" t="s">
        <v>24</v>
      </c>
      <c r="O26" s="12">
        <v>50.78</v>
      </c>
      <c r="P26" s="12">
        <f t="shared" si="0"/>
        <v>26.883529411764705</v>
      </c>
      <c r="Q26" s="12">
        <v>457.02</v>
      </c>
      <c r="R26" s="11">
        <v>0.17649999999999999</v>
      </c>
      <c r="S26" s="12">
        <v>8.9600000000000009</v>
      </c>
      <c r="T26" s="10">
        <v>10</v>
      </c>
      <c r="U26" s="9" t="s">
        <v>25</v>
      </c>
      <c r="V26" s="9" t="s">
        <v>26</v>
      </c>
    </row>
    <row r="27" spans="1:22" x14ac:dyDescent="0.25">
      <c r="A27" s="9" t="s">
        <v>21</v>
      </c>
      <c r="B27" s="9" t="s">
        <v>22</v>
      </c>
      <c r="C27" s="9" t="s">
        <v>23</v>
      </c>
      <c r="D27" s="10">
        <v>51</v>
      </c>
      <c r="E27" s="10">
        <v>82</v>
      </c>
      <c r="F27" s="9" t="s">
        <v>68</v>
      </c>
      <c r="G27" s="10">
        <v>27</v>
      </c>
      <c r="H27" s="10">
        <v>4</v>
      </c>
      <c r="I27" s="10">
        <v>27</v>
      </c>
      <c r="J27" s="10">
        <v>24</v>
      </c>
      <c r="K27" s="10">
        <v>3</v>
      </c>
      <c r="L27" s="10">
        <v>15</v>
      </c>
      <c r="M27" s="10">
        <v>50</v>
      </c>
      <c r="N27" s="9" t="s">
        <v>24</v>
      </c>
      <c r="O27" s="12">
        <v>53.13</v>
      </c>
      <c r="P27" s="12">
        <f t="shared" si="0"/>
        <v>29.516666666666669</v>
      </c>
      <c r="Q27" s="12">
        <v>796.95</v>
      </c>
      <c r="R27" s="11">
        <v>0.29409999999999997</v>
      </c>
      <c r="S27" s="12">
        <v>15.63</v>
      </c>
      <c r="T27" s="10">
        <v>10</v>
      </c>
      <c r="U27" s="9" t="s">
        <v>25</v>
      </c>
      <c r="V27" s="9" t="s">
        <v>26</v>
      </c>
    </row>
    <row r="28" spans="1:22" x14ac:dyDescent="0.25">
      <c r="A28" s="9" t="s">
        <v>21</v>
      </c>
      <c r="B28" s="9" t="s">
        <v>22</v>
      </c>
      <c r="C28" s="9" t="s">
        <v>23</v>
      </c>
      <c r="D28" s="10">
        <v>51</v>
      </c>
      <c r="E28" s="10">
        <v>82</v>
      </c>
      <c r="F28" s="9" t="s">
        <v>67</v>
      </c>
      <c r="G28" s="10">
        <v>17</v>
      </c>
      <c r="H28" s="10">
        <v>13</v>
      </c>
      <c r="I28" s="10">
        <v>17</v>
      </c>
      <c r="J28" s="10">
        <v>16</v>
      </c>
      <c r="K28" s="10">
        <v>1</v>
      </c>
      <c r="L28" s="10">
        <v>11</v>
      </c>
      <c r="M28" s="10">
        <v>50</v>
      </c>
      <c r="N28" s="9" t="s">
        <v>24</v>
      </c>
      <c r="O28" s="12">
        <v>47.27</v>
      </c>
      <c r="P28" s="12">
        <f t="shared" si="0"/>
        <v>30.586470588235297</v>
      </c>
      <c r="Q28" s="12">
        <v>519.97</v>
      </c>
      <c r="R28" s="11">
        <v>0.2157</v>
      </c>
      <c r="S28" s="12">
        <v>10.199999999999999</v>
      </c>
      <c r="T28" s="10">
        <v>10</v>
      </c>
      <c r="U28" s="9" t="s">
        <v>25</v>
      </c>
      <c r="V28" s="9" t="s">
        <v>26</v>
      </c>
    </row>
    <row r="29" spans="1:22" x14ac:dyDescent="0.25">
      <c r="A29" s="9" t="s">
        <v>21</v>
      </c>
      <c r="B29" s="9" t="s">
        <v>22</v>
      </c>
      <c r="C29" s="9" t="s">
        <v>23</v>
      </c>
      <c r="D29" s="10">
        <v>51</v>
      </c>
      <c r="E29" s="10">
        <v>82</v>
      </c>
      <c r="F29" s="9" t="s">
        <v>66</v>
      </c>
      <c r="G29" s="10">
        <v>11</v>
      </c>
      <c r="H29" s="10">
        <v>6</v>
      </c>
      <c r="I29" s="10">
        <v>11</v>
      </c>
      <c r="J29" s="10">
        <v>10</v>
      </c>
      <c r="K29" s="10">
        <v>1</v>
      </c>
      <c r="L29" s="10">
        <v>6</v>
      </c>
      <c r="M29" s="10">
        <v>50</v>
      </c>
      <c r="N29" s="9" t="s">
        <v>24</v>
      </c>
      <c r="O29" s="12">
        <v>52.17</v>
      </c>
      <c r="P29" s="12">
        <f t="shared" si="0"/>
        <v>28.456363636363633</v>
      </c>
      <c r="Q29" s="12">
        <v>313.02</v>
      </c>
      <c r="R29" s="11">
        <v>0.1176</v>
      </c>
      <c r="S29" s="12">
        <v>6.14</v>
      </c>
      <c r="T29" s="10">
        <v>10</v>
      </c>
      <c r="U29" s="9" t="s">
        <v>25</v>
      </c>
      <c r="V29" s="9" t="s">
        <v>26</v>
      </c>
    </row>
    <row r="30" spans="1:22" x14ac:dyDescent="0.25">
      <c r="A30" s="9" t="s">
        <v>21</v>
      </c>
      <c r="B30" s="9" t="s">
        <v>22</v>
      </c>
      <c r="C30" s="9" t="s">
        <v>23</v>
      </c>
      <c r="D30" s="10">
        <v>51</v>
      </c>
      <c r="E30" s="10">
        <v>82</v>
      </c>
      <c r="F30" s="9" t="s">
        <v>65</v>
      </c>
      <c r="G30" s="10">
        <v>5</v>
      </c>
      <c r="H30" s="10">
        <v>8</v>
      </c>
      <c r="I30" s="10">
        <v>5</v>
      </c>
      <c r="J30" s="10">
        <v>4</v>
      </c>
      <c r="K30" s="10">
        <v>1</v>
      </c>
      <c r="L30" s="10">
        <v>3</v>
      </c>
      <c r="M30" s="10">
        <v>50</v>
      </c>
      <c r="N30" s="9" t="s">
        <v>24</v>
      </c>
      <c r="O30" s="12">
        <v>55</v>
      </c>
      <c r="P30" s="12">
        <f t="shared" si="0"/>
        <v>33</v>
      </c>
      <c r="Q30" s="12">
        <v>165</v>
      </c>
      <c r="R30" s="11">
        <v>5.8799999999999998E-2</v>
      </c>
      <c r="S30" s="12">
        <v>3.24</v>
      </c>
      <c r="T30" s="10">
        <v>8</v>
      </c>
      <c r="U30" s="9" t="s">
        <v>25</v>
      </c>
      <c r="V30" s="9" t="s">
        <v>26</v>
      </c>
    </row>
    <row r="31" spans="1:22" ht="14.45" x14ac:dyDescent="0.3">
      <c r="A31" s="1" t="s">
        <v>27</v>
      </c>
      <c r="B31" s="2"/>
      <c r="C31" s="2"/>
      <c r="D31" s="3">
        <f>SUM(D2:D30)</f>
        <v>1479</v>
      </c>
      <c r="E31" s="2"/>
      <c r="F31" s="2"/>
      <c r="G31" s="3">
        <f>SUM(G2:G30)</f>
        <v>535</v>
      </c>
      <c r="H31" s="2"/>
      <c r="I31" s="3">
        <f>SUM(I2:I30)</f>
        <v>542</v>
      </c>
      <c r="J31" s="3">
        <f>SUM(J2:J30)</f>
        <v>501</v>
      </c>
      <c r="K31" s="3">
        <f>SUM(K2:K30)</f>
        <v>41</v>
      </c>
      <c r="L31" s="3">
        <f>SUM(L2:L30)</f>
        <v>354</v>
      </c>
      <c r="M31" s="3">
        <f>SUM(M2:M30)</f>
        <v>1414</v>
      </c>
      <c r="N31" s="2" t="str">
        <f>N30</f>
        <v>Por habitación</v>
      </c>
      <c r="O31" s="4">
        <f>Q31/L31</f>
        <v>51.068474576271193</v>
      </c>
      <c r="P31" s="16">
        <f>+Q31/I31</f>
        <v>33.354686346863474</v>
      </c>
      <c r="Q31" s="4">
        <f>SUM(Q2:Q30)</f>
        <v>18078.240000000002</v>
      </c>
      <c r="R31" s="5">
        <f>L31/M31</f>
        <v>0.25035360678925034</v>
      </c>
      <c r="S31" s="4">
        <f>Q31/M31</f>
        <v>12.785176803394627</v>
      </c>
      <c r="T31" s="2"/>
      <c r="U31" s="2"/>
      <c r="V31" s="2"/>
    </row>
    <row r="32" spans="1:22" ht="14.45" x14ac:dyDescent="0.3">
      <c r="J32" s="31"/>
      <c r="K32" s="31"/>
      <c r="P32" s="15"/>
    </row>
    <row r="33" spans="6:16" ht="14.45" x14ac:dyDescent="0.3">
      <c r="F33" t="s">
        <v>32</v>
      </c>
      <c r="G33">
        <f>I31/G31</f>
        <v>1.0130841121495326</v>
      </c>
      <c r="J33" s="31"/>
      <c r="K33" s="31"/>
      <c r="P33" s="15"/>
    </row>
  </sheetData>
  <autoFilter ref="A1:V30">
    <sortState ref="A2:U30">
      <sortCondition ref="F1:F3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showRowColHeaders="0" zoomScale="98" zoomScaleNormal="98" workbookViewId="0">
      <pane xSplit="1" ySplit="1" topLeftCell="G19" activePane="bottomRight" state="frozen"/>
      <selection pane="topRight" activeCell="B1" sqref="B1"/>
      <selection pane="bottomLeft" activeCell="A2" sqref="A2"/>
      <selection pane="bottomRight" activeCell="J31" sqref="J31"/>
    </sheetView>
  </sheetViews>
  <sheetFormatPr baseColWidth="10" defaultRowHeight="15" x14ac:dyDescent="0.25"/>
  <cols>
    <col min="15" max="17" width="11.5703125" style="6"/>
    <col min="19" max="19" width="11.5703125" style="6"/>
  </cols>
  <sheetData>
    <row r="1" spans="1:22" ht="14.45" x14ac:dyDescent="0.3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9" t="s">
        <v>9</v>
      </c>
      <c r="K1" s="29" t="s">
        <v>10</v>
      </c>
      <c r="L1" s="22" t="s">
        <v>11</v>
      </c>
      <c r="M1" s="22" t="s">
        <v>12</v>
      </c>
      <c r="N1" s="22" t="s">
        <v>13</v>
      </c>
      <c r="O1" s="23" t="s">
        <v>14</v>
      </c>
      <c r="P1" s="24" t="s">
        <v>28</v>
      </c>
      <c r="Q1" s="23" t="s">
        <v>15</v>
      </c>
      <c r="R1" s="22" t="s">
        <v>16</v>
      </c>
      <c r="S1" s="23" t="s">
        <v>17</v>
      </c>
      <c r="T1" s="22" t="s">
        <v>18</v>
      </c>
      <c r="U1" s="22" t="s">
        <v>19</v>
      </c>
      <c r="V1" s="22" t="s">
        <v>20</v>
      </c>
    </row>
    <row r="2" spans="1:22" s="32" customFormat="1" x14ac:dyDescent="0.25">
      <c r="A2" s="9" t="s">
        <v>21</v>
      </c>
      <c r="B2" s="9" t="s">
        <v>22</v>
      </c>
      <c r="C2" s="9" t="s">
        <v>23</v>
      </c>
      <c r="D2" s="10">
        <v>51</v>
      </c>
      <c r="E2" s="10">
        <v>82</v>
      </c>
      <c r="F2" s="9" t="s">
        <v>258</v>
      </c>
      <c r="G2" s="10">
        <v>0</v>
      </c>
      <c r="H2" s="10">
        <v>1</v>
      </c>
      <c r="I2" s="10">
        <v>4</v>
      </c>
      <c r="J2" s="10">
        <v>3</v>
      </c>
      <c r="K2" s="10">
        <v>1</v>
      </c>
      <c r="L2" s="10">
        <v>2</v>
      </c>
      <c r="M2" s="10">
        <v>50</v>
      </c>
      <c r="N2" s="9" t="s">
        <v>24</v>
      </c>
      <c r="O2" s="9">
        <v>62.5</v>
      </c>
      <c r="P2" s="9"/>
      <c r="Q2" s="9">
        <v>125</v>
      </c>
      <c r="R2" s="9" t="s">
        <v>167</v>
      </c>
      <c r="S2" s="9">
        <v>2.4500000000000002</v>
      </c>
      <c r="T2" s="10">
        <v>5</v>
      </c>
      <c r="U2" s="9" t="s">
        <v>245</v>
      </c>
      <c r="V2" s="9" t="s">
        <v>246</v>
      </c>
    </row>
    <row r="3" spans="1:22" s="32" customFormat="1" x14ac:dyDescent="0.25">
      <c r="A3" s="9" t="s">
        <v>21</v>
      </c>
      <c r="B3" s="9" t="s">
        <v>22</v>
      </c>
      <c r="C3" s="9" t="s">
        <v>23</v>
      </c>
      <c r="D3" s="10">
        <v>51</v>
      </c>
      <c r="E3" s="10">
        <v>82</v>
      </c>
      <c r="F3" s="9" t="s">
        <v>259</v>
      </c>
      <c r="G3" s="10">
        <v>5</v>
      </c>
      <c r="H3" s="10">
        <v>0</v>
      </c>
      <c r="I3" s="10">
        <v>9</v>
      </c>
      <c r="J3" s="10">
        <v>8</v>
      </c>
      <c r="K3" s="10">
        <v>1</v>
      </c>
      <c r="L3" s="10">
        <v>6</v>
      </c>
      <c r="M3" s="10">
        <v>50</v>
      </c>
      <c r="N3" s="9" t="s">
        <v>24</v>
      </c>
      <c r="O3" s="9">
        <v>50</v>
      </c>
      <c r="P3" s="9"/>
      <c r="Q3" s="9">
        <v>300</v>
      </c>
      <c r="R3" s="9" t="s">
        <v>173</v>
      </c>
      <c r="S3" s="9">
        <v>5.88</v>
      </c>
      <c r="T3" s="10">
        <v>8</v>
      </c>
      <c r="U3" s="9" t="s">
        <v>245</v>
      </c>
      <c r="V3" s="9" t="s">
        <v>246</v>
      </c>
    </row>
    <row r="4" spans="1:22" s="32" customFormat="1" x14ac:dyDescent="0.25">
      <c r="A4" s="9" t="s">
        <v>21</v>
      </c>
      <c r="B4" s="9" t="s">
        <v>22</v>
      </c>
      <c r="C4" s="9" t="s">
        <v>23</v>
      </c>
      <c r="D4" s="10">
        <v>51</v>
      </c>
      <c r="E4" s="10">
        <v>82</v>
      </c>
      <c r="F4" s="9" t="s">
        <v>260</v>
      </c>
      <c r="G4" s="10">
        <v>2</v>
      </c>
      <c r="H4" s="10">
        <v>5</v>
      </c>
      <c r="I4" s="10">
        <v>6</v>
      </c>
      <c r="J4" s="10">
        <v>5</v>
      </c>
      <c r="K4" s="10">
        <v>1</v>
      </c>
      <c r="L4" s="10">
        <v>5</v>
      </c>
      <c r="M4" s="10">
        <v>50</v>
      </c>
      <c r="N4" s="9" t="s">
        <v>24</v>
      </c>
      <c r="O4" s="9">
        <v>41.4</v>
      </c>
      <c r="P4" s="9"/>
      <c r="Q4" s="9">
        <v>207</v>
      </c>
      <c r="R4" s="9" t="s">
        <v>106</v>
      </c>
      <c r="S4" s="9">
        <v>4.0599999999999996</v>
      </c>
      <c r="T4" s="10">
        <v>10</v>
      </c>
      <c r="U4" s="9" t="s">
        <v>245</v>
      </c>
      <c r="V4" s="9" t="s">
        <v>246</v>
      </c>
    </row>
    <row r="5" spans="1:22" s="32" customFormat="1" x14ac:dyDescent="0.25">
      <c r="A5" s="9" t="s">
        <v>21</v>
      </c>
      <c r="B5" s="9" t="s">
        <v>22</v>
      </c>
      <c r="C5" s="9" t="s">
        <v>23</v>
      </c>
      <c r="D5" s="10">
        <v>51</v>
      </c>
      <c r="E5" s="10">
        <v>82</v>
      </c>
      <c r="F5" s="9" t="s">
        <v>261</v>
      </c>
      <c r="G5" s="10">
        <v>20</v>
      </c>
      <c r="H5" s="10">
        <v>2</v>
      </c>
      <c r="I5" s="10">
        <v>27</v>
      </c>
      <c r="J5" s="10">
        <v>19</v>
      </c>
      <c r="K5" s="10">
        <v>1</v>
      </c>
      <c r="L5" s="10">
        <v>19</v>
      </c>
      <c r="M5" s="10">
        <v>47</v>
      </c>
      <c r="N5" s="9" t="s">
        <v>24</v>
      </c>
      <c r="O5" s="9">
        <v>48.26</v>
      </c>
      <c r="P5" s="9"/>
      <c r="Q5" s="9">
        <v>916.94</v>
      </c>
      <c r="R5" s="9" t="s">
        <v>118</v>
      </c>
      <c r="S5" s="9">
        <v>17.98</v>
      </c>
      <c r="T5" s="10">
        <v>10</v>
      </c>
      <c r="U5" s="9" t="s">
        <v>25</v>
      </c>
      <c r="V5" s="9" t="s">
        <v>26</v>
      </c>
    </row>
    <row r="6" spans="1:22" s="32" customFormat="1" x14ac:dyDescent="0.25">
      <c r="A6" s="9" t="s">
        <v>21</v>
      </c>
      <c r="B6" s="9" t="s">
        <v>22</v>
      </c>
      <c r="C6" s="9" t="s">
        <v>23</v>
      </c>
      <c r="D6" s="10">
        <v>51</v>
      </c>
      <c r="E6" s="10">
        <v>82</v>
      </c>
      <c r="F6" s="9" t="s">
        <v>262</v>
      </c>
      <c r="G6" s="10">
        <v>3</v>
      </c>
      <c r="H6" s="10">
        <v>17</v>
      </c>
      <c r="I6" s="10">
        <v>12</v>
      </c>
      <c r="J6" s="10">
        <v>3</v>
      </c>
      <c r="K6" s="10">
        <v>0</v>
      </c>
      <c r="L6" s="10">
        <v>10</v>
      </c>
      <c r="M6" s="10">
        <v>47</v>
      </c>
      <c r="N6" s="9" t="s">
        <v>24</v>
      </c>
      <c r="O6" s="9">
        <v>46.2</v>
      </c>
      <c r="P6" s="9"/>
      <c r="Q6" s="9">
        <v>462</v>
      </c>
      <c r="R6" s="9" t="s">
        <v>233</v>
      </c>
      <c r="S6" s="9">
        <v>9.06</v>
      </c>
      <c r="T6" s="10">
        <v>10</v>
      </c>
      <c r="U6" s="9" t="s">
        <v>25</v>
      </c>
      <c r="V6" s="9" t="s">
        <v>26</v>
      </c>
    </row>
    <row r="7" spans="1:22" s="32" customFormat="1" x14ac:dyDescent="0.25">
      <c r="A7" s="9" t="s">
        <v>21</v>
      </c>
      <c r="B7" s="9" t="s">
        <v>22</v>
      </c>
      <c r="C7" s="9" t="s">
        <v>23</v>
      </c>
      <c r="D7" s="10">
        <v>51</v>
      </c>
      <c r="E7" s="10">
        <v>82</v>
      </c>
      <c r="F7" s="9" t="s">
        <v>263</v>
      </c>
      <c r="G7" s="10">
        <v>11</v>
      </c>
      <c r="H7" s="10">
        <v>10</v>
      </c>
      <c r="I7" s="10">
        <v>13</v>
      </c>
      <c r="J7" s="10">
        <v>11</v>
      </c>
      <c r="K7" s="10">
        <v>0</v>
      </c>
      <c r="L7" s="10">
        <v>4</v>
      </c>
      <c r="M7" s="10">
        <v>47</v>
      </c>
      <c r="N7" s="9" t="s">
        <v>24</v>
      </c>
      <c r="O7" s="9">
        <v>82.5</v>
      </c>
      <c r="P7" s="9"/>
      <c r="Q7" s="9">
        <v>330</v>
      </c>
      <c r="R7" s="9" t="s">
        <v>136</v>
      </c>
      <c r="S7" s="9">
        <v>6.47</v>
      </c>
      <c r="T7" s="10">
        <v>10</v>
      </c>
      <c r="U7" s="9" t="s">
        <v>25</v>
      </c>
      <c r="V7" s="9" t="s">
        <v>26</v>
      </c>
    </row>
    <row r="8" spans="1:22" s="32" customFormat="1" x14ac:dyDescent="0.25">
      <c r="A8" s="9" t="s">
        <v>21</v>
      </c>
      <c r="B8" s="9" t="s">
        <v>22</v>
      </c>
      <c r="C8" s="9" t="s">
        <v>23</v>
      </c>
      <c r="D8" s="10">
        <v>51</v>
      </c>
      <c r="E8" s="10">
        <v>82</v>
      </c>
      <c r="F8" s="9" t="s">
        <v>264</v>
      </c>
      <c r="G8" s="10">
        <v>11</v>
      </c>
      <c r="H8" s="10">
        <v>13</v>
      </c>
      <c r="I8" s="10">
        <v>11</v>
      </c>
      <c r="J8" s="10">
        <v>11</v>
      </c>
      <c r="K8" s="10">
        <v>0</v>
      </c>
      <c r="L8" s="10">
        <v>5</v>
      </c>
      <c r="M8" s="10">
        <v>49</v>
      </c>
      <c r="N8" s="9" t="s">
        <v>24</v>
      </c>
      <c r="O8" s="9">
        <v>64.8</v>
      </c>
      <c r="P8" s="9"/>
      <c r="Q8" s="9">
        <v>324</v>
      </c>
      <c r="R8" s="9" t="s">
        <v>106</v>
      </c>
      <c r="S8" s="9">
        <v>6.35</v>
      </c>
      <c r="T8" s="10">
        <v>8</v>
      </c>
      <c r="U8" s="9" t="s">
        <v>245</v>
      </c>
      <c r="V8" s="9" t="s">
        <v>246</v>
      </c>
    </row>
    <row r="9" spans="1:22" s="32" customFormat="1" x14ac:dyDescent="0.25">
      <c r="A9" s="9" t="s">
        <v>21</v>
      </c>
      <c r="B9" s="9" t="s">
        <v>22</v>
      </c>
      <c r="C9" s="9" t="s">
        <v>23</v>
      </c>
      <c r="D9" s="10">
        <v>51</v>
      </c>
      <c r="E9" s="10">
        <v>82</v>
      </c>
      <c r="F9" s="9" t="s">
        <v>265</v>
      </c>
      <c r="G9" s="10">
        <v>3</v>
      </c>
      <c r="H9" s="10">
        <v>8</v>
      </c>
      <c r="I9" s="10">
        <v>4</v>
      </c>
      <c r="J9" s="10">
        <v>3</v>
      </c>
      <c r="K9" s="10">
        <v>0</v>
      </c>
      <c r="L9" s="10">
        <v>2</v>
      </c>
      <c r="M9" s="10">
        <v>49</v>
      </c>
      <c r="N9" s="9" t="s">
        <v>24</v>
      </c>
      <c r="O9" s="9">
        <v>53.5</v>
      </c>
      <c r="P9" s="9"/>
      <c r="Q9" s="9">
        <v>107</v>
      </c>
      <c r="R9" s="9" t="s">
        <v>167</v>
      </c>
      <c r="S9" s="9">
        <v>2.1</v>
      </c>
      <c r="T9" s="10">
        <v>4</v>
      </c>
      <c r="U9" s="9" t="s">
        <v>245</v>
      </c>
      <c r="V9" s="9" t="s">
        <v>246</v>
      </c>
    </row>
    <row r="10" spans="1:22" s="32" customFormat="1" x14ac:dyDescent="0.25">
      <c r="A10" s="9" t="s">
        <v>21</v>
      </c>
      <c r="B10" s="9" t="s">
        <v>22</v>
      </c>
      <c r="C10" s="9" t="s">
        <v>23</v>
      </c>
      <c r="D10" s="10">
        <v>51</v>
      </c>
      <c r="E10" s="10">
        <v>82</v>
      </c>
      <c r="F10" s="9" t="s">
        <v>267</v>
      </c>
      <c r="G10" s="10">
        <v>19</v>
      </c>
      <c r="H10" s="10">
        <v>2</v>
      </c>
      <c r="I10" s="10">
        <v>21</v>
      </c>
      <c r="J10" s="10">
        <v>19</v>
      </c>
      <c r="K10" s="10">
        <v>0</v>
      </c>
      <c r="L10" s="10">
        <v>13</v>
      </c>
      <c r="M10" s="10">
        <v>49</v>
      </c>
      <c r="N10" s="9" t="s">
        <v>24</v>
      </c>
      <c r="O10" s="9">
        <v>47.38</v>
      </c>
      <c r="P10" s="9"/>
      <c r="Q10" s="9">
        <v>615.94000000000005</v>
      </c>
      <c r="R10" s="9" t="s">
        <v>266</v>
      </c>
      <c r="S10" s="9">
        <v>12.08</v>
      </c>
      <c r="T10" s="10">
        <v>8</v>
      </c>
      <c r="U10" s="9" t="s">
        <v>245</v>
      </c>
      <c r="V10" s="9" t="s">
        <v>246</v>
      </c>
    </row>
    <row r="11" spans="1:22" s="32" customFormat="1" x14ac:dyDescent="0.25">
      <c r="A11" s="9" t="s">
        <v>21</v>
      </c>
      <c r="B11" s="9" t="s">
        <v>22</v>
      </c>
      <c r="C11" s="9" t="s">
        <v>23</v>
      </c>
      <c r="D11" s="10">
        <v>51</v>
      </c>
      <c r="E11" s="10">
        <v>82</v>
      </c>
      <c r="F11" s="9" t="s">
        <v>268</v>
      </c>
      <c r="G11" s="10">
        <v>5</v>
      </c>
      <c r="H11" s="10">
        <v>10</v>
      </c>
      <c r="I11" s="10">
        <v>14</v>
      </c>
      <c r="J11" s="10">
        <v>14</v>
      </c>
      <c r="K11" s="10">
        <v>0</v>
      </c>
      <c r="L11" s="10">
        <v>12</v>
      </c>
      <c r="M11" s="10">
        <v>49</v>
      </c>
      <c r="N11" s="9" t="s">
        <v>24</v>
      </c>
      <c r="O11" s="9">
        <v>42.75</v>
      </c>
      <c r="P11" s="9"/>
      <c r="Q11" s="9">
        <v>513</v>
      </c>
      <c r="R11" s="9" t="s">
        <v>196</v>
      </c>
      <c r="S11" s="9">
        <v>10.06</v>
      </c>
      <c r="T11" s="10">
        <v>10</v>
      </c>
      <c r="U11" s="9" t="s">
        <v>245</v>
      </c>
      <c r="V11" s="9" t="s">
        <v>246</v>
      </c>
    </row>
    <row r="12" spans="1:22" s="32" customFormat="1" x14ac:dyDescent="0.25">
      <c r="A12" s="9" t="s">
        <v>21</v>
      </c>
      <c r="B12" s="9" t="s">
        <v>22</v>
      </c>
      <c r="C12" s="9" t="s">
        <v>23</v>
      </c>
      <c r="D12" s="10">
        <v>51</v>
      </c>
      <c r="E12" s="10">
        <v>82</v>
      </c>
      <c r="F12" s="9" t="s">
        <v>269</v>
      </c>
      <c r="G12" s="10">
        <v>10</v>
      </c>
      <c r="H12" s="10">
        <v>6</v>
      </c>
      <c r="I12" s="10">
        <v>17</v>
      </c>
      <c r="J12" s="10">
        <v>17</v>
      </c>
      <c r="K12" s="10">
        <v>0</v>
      </c>
      <c r="L12" s="10">
        <v>12</v>
      </c>
      <c r="M12" s="10">
        <v>49</v>
      </c>
      <c r="N12" s="9" t="s">
        <v>24</v>
      </c>
      <c r="O12" s="9">
        <v>47</v>
      </c>
      <c r="P12" s="9"/>
      <c r="Q12" s="9">
        <v>564</v>
      </c>
      <c r="R12" s="9" t="s">
        <v>196</v>
      </c>
      <c r="S12" s="9">
        <v>11.06</v>
      </c>
      <c r="T12" s="10">
        <v>10</v>
      </c>
      <c r="U12" s="9" t="s">
        <v>245</v>
      </c>
      <c r="V12" s="9" t="s">
        <v>246</v>
      </c>
    </row>
    <row r="13" spans="1:22" s="32" customFormat="1" x14ac:dyDescent="0.25">
      <c r="A13" s="9" t="s">
        <v>21</v>
      </c>
      <c r="B13" s="9" t="s">
        <v>22</v>
      </c>
      <c r="C13" s="9" t="s">
        <v>23</v>
      </c>
      <c r="D13" s="10">
        <v>51</v>
      </c>
      <c r="E13" s="10">
        <v>82</v>
      </c>
      <c r="F13" s="9" t="s">
        <v>270</v>
      </c>
      <c r="G13" s="10">
        <v>7</v>
      </c>
      <c r="H13" s="10">
        <v>4</v>
      </c>
      <c r="I13" s="10">
        <v>15</v>
      </c>
      <c r="J13" s="10">
        <v>15</v>
      </c>
      <c r="K13" s="10">
        <v>0</v>
      </c>
      <c r="L13" s="10">
        <v>15</v>
      </c>
      <c r="M13" s="10">
        <v>49</v>
      </c>
      <c r="N13" s="9" t="s">
        <v>24</v>
      </c>
      <c r="O13" s="9">
        <v>40.67</v>
      </c>
      <c r="P13" s="9"/>
      <c r="Q13" s="9">
        <v>610</v>
      </c>
      <c r="R13" s="9" t="s">
        <v>112</v>
      </c>
      <c r="S13" s="9">
        <v>11.96</v>
      </c>
      <c r="T13" s="10">
        <v>10</v>
      </c>
      <c r="U13" s="9" t="s">
        <v>245</v>
      </c>
      <c r="V13" s="9" t="s">
        <v>246</v>
      </c>
    </row>
    <row r="14" spans="1:22" s="32" customFormat="1" x14ac:dyDescent="0.25">
      <c r="A14" s="9" t="s">
        <v>21</v>
      </c>
      <c r="B14" s="9" t="s">
        <v>22</v>
      </c>
      <c r="C14" s="9" t="s">
        <v>23</v>
      </c>
      <c r="D14" s="10">
        <v>51</v>
      </c>
      <c r="E14" s="10">
        <v>82</v>
      </c>
      <c r="F14" s="9" t="s">
        <v>271</v>
      </c>
      <c r="G14" s="10">
        <v>9</v>
      </c>
      <c r="H14" s="10">
        <v>9</v>
      </c>
      <c r="I14" s="10">
        <v>16</v>
      </c>
      <c r="J14" s="10">
        <v>16</v>
      </c>
      <c r="K14" s="10">
        <v>0</v>
      </c>
      <c r="L14" s="10">
        <v>10</v>
      </c>
      <c r="M14" s="10">
        <v>49</v>
      </c>
      <c r="N14" s="9" t="s">
        <v>24</v>
      </c>
      <c r="O14" s="9">
        <v>55.3</v>
      </c>
      <c r="P14" s="9"/>
      <c r="Q14" s="9">
        <v>553</v>
      </c>
      <c r="R14" s="9" t="s">
        <v>233</v>
      </c>
      <c r="S14" s="9">
        <v>10.84</v>
      </c>
      <c r="T14" s="10">
        <v>10</v>
      </c>
      <c r="U14" s="9" t="s">
        <v>245</v>
      </c>
      <c r="V14" s="9" t="s">
        <v>246</v>
      </c>
    </row>
    <row r="15" spans="1:22" s="32" customFormat="1" x14ac:dyDescent="0.25">
      <c r="A15" s="9" t="s">
        <v>21</v>
      </c>
      <c r="B15" s="9" t="s">
        <v>22</v>
      </c>
      <c r="C15" s="9" t="s">
        <v>23</v>
      </c>
      <c r="D15" s="10">
        <v>51</v>
      </c>
      <c r="E15" s="10">
        <v>82</v>
      </c>
      <c r="F15" s="9" t="s">
        <v>272</v>
      </c>
      <c r="G15" s="10">
        <v>23</v>
      </c>
      <c r="H15" s="10">
        <v>6</v>
      </c>
      <c r="I15" s="10">
        <v>28</v>
      </c>
      <c r="J15" s="10">
        <v>28</v>
      </c>
      <c r="K15" s="10">
        <v>0</v>
      </c>
      <c r="L15" s="10">
        <v>13</v>
      </c>
      <c r="M15" s="10">
        <v>47</v>
      </c>
      <c r="N15" s="9" t="s">
        <v>24</v>
      </c>
      <c r="O15" s="9">
        <v>65</v>
      </c>
      <c r="P15" s="9"/>
      <c r="Q15" s="9">
        <v>845</v>
      </c>
      <c r="R15" s="9" t="s">
        <v>266</v>
      </c>
      <c r="S15" s="9">
        <v>16.57</v>
      </c>
      <c r="T15" s="10">
        <v>10</v>
      </c>
      <c r="U15" s="9" t="s">
        <v>245</v>
      </c>
      <c r="V15" s="9" t="s">
        <v>246</v>
      </c>
    </row>
    <row r="16" spans="1:22" s="32" customFormat="1" x14ac:dyDescent="0.25">
      <c r="A16" s="9" t="s">
        <v>21</v>
      </c>
      <c r="B16" s="9" t="s">
        <v>22</v>
      </c>
      <c r="C16" s="9" t="s">
        <v>23</v>
      </c>
      <c r="D16" s="10">
        <v>51</v>
      </c>
      <c r="E16" s="10">
        <v>82</v>
      </c>
      <c r="F16" s="9" t="s">
        <v>273</v>
      </c>
      <c r="G16" s="10">
        <v>0</v>
      </c>
      <c r="H16" s="10">
        <v>13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9" t="s">
        <v>24</v>
      </c>
      <c r="O16" s="9">
        <v>45</v>
      </c>
      <c r="P16" s="9"/>
      <c r="Q16" s="9">
        <v>0</v>
      </c>
      <c r="R16" s="9" t="s">
        <v>163</v>
      </c>
      <c r="S16" s="9">
        <v>0</v>
      </c>
      <c r="T16" s="10">
        <v>0</v>
      </c>
      <c r="U16" s="9" t="s">
        <v>245</v>
      </c>
      <c r="V16" s="9" t="s">
        <v>246</v>
      </c>
    </row>
    <row r="17" spans="1:22" ht="14.45" x14ac:dyDescent="0.3">
      <c r="A17" s="25"/>
      <c r="B17" s="25"/>
      <c r="C17" s="25"/>
      <c r="D17" s="10">
        <v>51</v>
      </c>
      <c r="E17" s="26"/>
      <c r="F17" s="25">
        <v>16</v>
      </c>
      <c r="G17" s="26"/>
      <c r="H17" s="26"/>
      <c r="I17" s="26"/>
      <c r="J17" s="30"/>
      <c r="K17" s="30"/>
      <c r="L17" s="26"/>
      <c r="M17" s="26">
        <v>49</v>
      </c>
      <c r="N17" s="25"/>
      <c r="O17" s="27"/>
      <c r="P17" s="16"/>
      <c r="Q17" s="27"/>
      <c r="R17" s="28"/>
      <c r="S17" s="27"/>
      <c r="T17" s="26"/>
      <c r="U17" s="25"/>
      <c r="V17" s="25"/>
    </row>
    <row r="18" spans="1:22" ht="14.45" x14ac:dyDescent="0.3">
      <c r="A18" s="25"/>
      <c r="B18" s="25"/>
      <c r="C18" s="25"/>
      <c r="D18" s="10">
        <v>51</v>
      </c>
      <c r="E18" s="26"/>
      <c r="F18" s="25">
        <v>17</v>
      </c>
      <c r="G18" s="26"/>
      <c r="H18" s="26"/>
      <c r="I18" s="26"/>
      <c r="J18" s="30"/>
      <c r="K18" s="30"/>
      <c r="L18" s="26"/>
      <c r="M18" s="26">
        <v>49</v>
      </c>
      <c r="N18" s="25"/>
      <c r="O18" s="27"/>
      <c r="P18" s="16"/>
      <c r="Q18" s="27"/>
      <c r="R18" s="28"/>
      <c r="S18" s="27"/>
      <c r="T18" s="26"/>
      <c r="U18" s="25"/>
      <c r="V18" s="25"/>
    </row>
    <row r="19" spans="1:22" ht="14.45" x14ac:dyDescent="0.3">
      <c r="A19" s="25"/>
      <c r="B19" s="25"/>
      <c r="C19" s="25"/>
      <c r="D19" s="10">
        <v>51</v>
      </c>
      <c r="E19" s="26"/>
      <c r="F19" s="25">
        <v>18</v>
      </c>
      <c r="G19" s="26"/>
      <c r="H19" s="26"/>
      <c r="I19" s="26"/>
      <c r="J19" s="30"/>
      <c r="K19" s="30"/>
      <c r="L19" s="26"/>
      <c r="M19" s="26">
        <v>49</v>
      </c>
      <c r="N19" s="25"/>
      <c r="O19" s="27"/>
      <c r="P19" s="16"/>
      <c r="Q19" s="27"/>
      <c r="R19" s="28"/>
      <c r="S19" s="27"/>
      <c r="T19" s="26"/>
      <c r="U19" s="25"/>
      <c r="V19" s="25"/>
    </row>
    <row r="20" spans="1:22" ht="14.45" x14ac:dyDescent="0.3">
      <c r="A20" s="25"/>
      <c r="B20" s="25"/>
      <c r="C20" s="25"/>
      <c r="D20" s="10">
        <v>51</v>
      </c>
      <c r="E20" s="26"/>
      <c r="F20" s="25">
        <v>19</v>
      </c>
      <c r="G20" s="26"/>
      <c r="H20" s="26"/>
      <c r="I20" s="26"/>
      <c r="J20" s="30"/>
      <c r="K20" s="30"/>
      <c r="L20" s="26"/>
      <c r="M20" s="26">
        <v>49</v>
      </c>
      <c r="N20" s="25"/>
      <c r="O20" s="27"/>
      <c r="P20" s="16"/>
      <c r="Q20" s="27"/>
      <c r="R20" s="28"/>
      <c r="S20" s="27"/>
      <c r="T20" s="26"/>
      <c r="U20" s="25"/>
      <c r="V20" s="25"/>
    </row>
    <row r="21" spans="1:22" ht="14.45" x14ac:dyDescent="0.3">
      <c r="A21" s="25"/>
      <c r="B21" s="25"/>
      <c r="C21" s="25"/>
      <c r="D21" s="10">
        <v>51</v>
      </c>
      <c r="E21" s="26"/>
      <c r="F21" s="25">
        <v>20</v>
      </c>
      <c r="G21" s="26"/>
      <c r="H21" s="26"/>
      <c r="I21" s="26"/>
      <c r="J21" s="30"/>
      <c r="K21" s="30"/>
      <c r="L21" s="26"/>
      <c r="M21" s="26">
        <v>49</v>
      </c>
      <c r="N21" s="25"/>
      <c r="O21" s="27"/>
      <c r="P21" s="16"/>
      <c r="Q21" s="27"/>
      <c r="R21" s="28"/>
      <c r="S21" s="27"/>
      <c r="T21" s="26"/>
      <c r="U21" s="25"/>
      <c r="V21" s="25"/>
    </row>
    <row r="22" spans="1:22" ht="14.45" x14ac:dyDescent="0.3">
      <c r="A22" s="25"/>
      <c r="B22" s="25"/>
      <c r="C22" s="25"/>
      <c r="D22" s="10">
        <v>51</v>
      </c>
      <c r="E22" s="26"/>
      <c r="F22" s="25">
        <v>21</v>
      </c>
      <c r="G22" s="26"/>
      <c r="H22" s="26"/>
      <c r="I22" s="26"/>
      <c r="J22" s="30"/>
      <c r="K22" s="30"/>
      <c r="L22" s="26"/>
      <c r="M22" s="26">
        <v>49</v>
      </c>
      <c r="N22" s="25"/>
      <c r="O22" s="27"/>
      <c r="P22" s="16"/>
      <c r="Q22" s="27"/>
      <c r="R22" s="28"/>
      <c r="S22" s="27"/>
      <c r="T22" s="26"/>
      <c r="U22" s="25"/>
      <c r="V22" s="25"/>
    </row>
    <row r="23" spans="1:22" ht="14.45" x14ac:dyDescent="0.3">
      <c r="A23" s="25"/>
      <c r="B23" s="25"/>
      <c r="C23" s="25"/>
      <c r="D23" s="10">
        <v>51</v>
      </c>
      <c r="E23" s="26"/>
      <c r="F23" s="25">
        <v>22</v>
      </c>
      <c r="G23" s="26"/>
      <c r="H23" s="26"/>
      <c r="I23" s="26"/>
      <c r="J23" s="30"/>
      <c r="K23" s="30"/>
      <c r="L23" s="26"/>
      <c r="M23" s="26">
        <v>49</v>
      </c>
      <c r="N23" s="25"/>
      <c r="O23" s="27"/>
      <c r="P23" s="16"/>
      <c r="Q23" s="27"/>
      <c r="R23" s="28"/>
      <c r="S23" s="27"/>
      <c r="T23" s="26"/>
      <c r="U23" s="25"/>
      <c r="V23" s="25"/>
    </row>
    <row r="24" spans="1:22" ht="14.45" x14ac:dyDescent="0.3">
      <c r="A24" s="25"/>
      <c r="B24" s="25"/>
      <c r="C24" s="25"/>
      <c r="D24" s="10">
        <v>51</v>
      </c>
      <c r="E24" s="26"/>
      <c r="F24" s="25">
        <v>23</v>
      </c>
      <c r="G24" s="26"/>
      <c r="H24" s="26"/>
      <c r="I24" s="26"/>
      <c r="J24" s="30"/>
      <c r="K24" s="30"/>
      <c r="L24" s="26"/>
      <c r="M24" s="26">
        <v>49</v>
      </c>
      <c r="N24" s="25"/>
      <c r="O24" s="27"/>
      <c r="P24" s="16"/>
      <c r="Q24" s="27"/>
      <c r="R24" s="28"/>
      <c r="S24" s="27"/>
      <c r="T24" s="26"/>
      <c r="U24" s="25"/>
      <c r="V24" s="25"/>
    </row>
    <row r="25" spans="1:22" ht="14.45" x14ac:dyDescent="0.3">
      <c r="A25" s="25"/>
      <c r="B25" s="25"/>
      <c r="C25" s="25"/>
      <c r="D25" s="10">
        <v>51</v>
      </c>
      <c r="E25" s="26"/>
      <c r="F25" s="25">
        <v>24</v>
      </c>
      <c r="G25" s="26"/>
      <c r="H25" s="26"/>
      <c r="I25" s="26"/>
      <c r="J25" s="30"/>
      <c r="K25" s="30"/>
      <c r="L25" s="26"/>
      <c r="M25" s="26">
        <v>49</v>
      </c>
      <c r="N25" s="25"/>
      <c r="O25" s="27"/>
      <c r="P25" s="16"/>
      <c r="Q25" s="27"/>
      <c r="R25" s="28"/>
      <c r="S25" s="27"/>
      <c r="T25" s="26"/>
      <c r="U25" s="25"/>
      <c r="V25" s="25"/>
    </row>
    <row r="26" spans="1:22" ht="14.45" x14ac:dyDescent="0.3">
      <c r="A26" s="25"/>
      <c r="B26" s="25"/>
      <c r="C26" s="25"/>
      <c r="D26" s="10">
        <v>51</v>
      </c>
      <c r="E26" s="26"/>
      <c r="F26" s="25">
        <v>25</v>
      </c>
      <c r="G26" s="26"/>
      <c r="H26" s="26"/>
      <c r="I26" s="26"/>
      <c r="J26" s="30"/>
      <c r="K26" s="30"/>
      <c r="L26" s="26"/>
      <c r="M26" s="26">
        <v>49</v>
      </c>
      <c r="N26" s="25"/>
      <c r="O26" s="27"/>
      <c r="P26" s="16"/>
      <c r="Q26" s="27"/>
      <c r="R26" s="28"/>
      <c r="S26" s="27"/>
      <c r="T26" s="26"/>
      <c r="U26" s="25"/>
      <c r="V26" s="25"/>
    </row>
    <row r="27" spans="1:22" ht="14.45" x14ac:dyDescent="0.3">
      <c r="A27" s="25"/>
      <c r="B27" s="25"/>
      <c r="C27" s="25"/>
      <c r="D27" s="10">
        <v>51</v>
      </c>
      <c r="E27" s="26"/>
      <c r="F27" s="25">
        <v>26</v>
      </c>
      <c r="G27" s="26"/>
      <c r="H27" s="26"/>
      <c r="I27" s="26"/>
      <c r="J27" s="30"/>
      <c r="K27" s="30"/>
      <c r="L27" s="26"/>
      <c r="M27" s="26">
        <v>49</v>
      </c>
      <c r="N27" s="25"/>
      <c r="O27" s="27"/>
      <c r="P27" s="16"/>
      <c r="Q27" s="27"/>
      <c r="R27" s="28"/>
      <c r="S27" s="27"/>
      <c r="T27" s="26"/>
      <c r="U27" s="25"/>
      <c r="V27" s="25"/>
    </row>
    <row r="28" spans="1:22" ht="14.45" x14ac:dyDescent="0.3">
      <c r="A28" s="25"/>
      <c r="B28" s="25"/>
      <c r="C28" s="25"/>
      <c r="D28" s="10">
        <v>51</v>
      </c>
      <c r="E28" s="26"/>
      <c r="F28" s="25">
        <v>27</v>
      </c>
      <c r="G28" s="26"/>
      <c r="H28" s="26"/>
      <c r="I28" s="26"/>
      <c r="J28" s="30"/>
      <c r="K28" s="30"/>
      <c r="L28" s="26"/>
      <c r="M28" s="26">
        <v>49</v>
      </c>
      <c r="N28" s="25"/>
      <c r="O28" s="27"/>
      <c r="P28" s="16"/>
      <c r="Q28" s="27"/>
      <c r="R28" s="28"/>
      <c r="S28" s="27"/>
      <c r="T28" s="26"/>
      <c r="U28" s="25"/>
      <c r="V28" s="25"/>
    </row>
    <row r="29" spans="1:22" ht="14.45" x14ac:dyDescent="0.3">
      <c r="A29" s="25"/>
      <c r="B29" s="25"/>
      <c r="C29" s="25"/>
      <c r="D29" s="10">
        <v>51</v>
      </c>
      <c r="E29" s="26"/>
      <c r="F29" s="25">
        <v>28</v>
      </c>
      <c r="G29" s="26"/>
      <c r="H29" s="26"/>
      <c r="I29" s="26"/>
      <c r="J29" s="30"/>
      <c r="K29" s="30"/>
      <c r="L29" s="26"/>
      <c r="M29" s="26">
        <v>49</v>
      </c>
      <c r="N29" s="25"/>
      <c r="O29" s="27"/>
      <c r="P29" s="16"/>
      <c r="Q29" s="27"/>
      <c r="R29" s="28"/>
      <c r="S29" s="27"/>
      <c r="T29" s="26"/>
      <c r="U29" s="25"/>
      <c r="V29" s="25"/>
    </row>
    <row r="30" spans="1:22" x14ac:dyDescent="0.25">
      <c r="A30" s="25"/>
      <c r="B30" s="25"/>
      <c r="C30" s="25"/>
      <c r="D30" s="10">
        <v>51</v>
      </c>
      <c r="E30" s="26"/>
      <c r="F30" s="25">
        <v>29</v>
      </c>
      <c r="G30" s="26"/>
      <c r="H30" s="26"/>
      <c r="I30" s="26"/>
      <c r="J30" s="30"/>
      <c r="K30" s="30"/>
      <c r="L30" s="26"/>
      <c r="M30" s="26">
        <v>49</v>
      </c>
      <c r="N30" s="25"/>
      <c r="O30" s="27"/>
      <c r="P30" s="16"/>
      <c r="Q30" s="27"/>
      <c r="R30" s="28"/>
      <c r="S30" s="27"/>
      <c r="T30" s="26"/>
      <c r="U30" s="25"/>
      <c r="V30" s="25"/>
    </row>
    <row r="31" spans="1:22" x14ac:dyDescent="0.25">
      <c r="A31" s="25"/>
      <c r="B31" s="25"/>
      <c r="C31" s="25"/>
      <c r="D31" s="10">
        <v>51</v>
      </c>
      <c r="E31" s="26"/>
      <c r="F31" s="25">
        <v>30</v>
      </c>
      <c r="G31" s="26"/>
      <c r="H31" s="26"/>
      <c r="I31" s="26"/>
      <c r="J31" s="30"/>
      <c r="K31" s="30"/>
      <c r="L31" s="26"/>
      <c r="M31" s="26">
        <v>49</v>
      </c>
      <c r="N31" s="25"/>
      <c r="O31" s="27"/>
      <c r="P31" s="16"/>
      <c r="Q31" s="27"/>
      <c r="R31" s="28"/>
      <c r="S31" s="27"/>
      <c r="T31" s="26"/>
      <c r="U31" s="25"/>
      <c r="V31" s="25"/>
    </row>
    <row r="32" spans="1:22" x14ac:dyDescent="0.25">
      <c r="A32" s="25"/>
      <c r="B32" s="25"/>
      <c r="C32" s="25"/>
      <c r="D32" s="10">
        <v>51</v>
      </c>
      <c r="E32" s="26"/>
      <c r="F32" s="25">
        <v>31</v>
      </c>
      <c r="G32" s="26"/>
      <c r="H32" s="26"/>
      <c r="I32" s="26"/>
      <c r="J32" s="30"/>
      <c r="K32" s="30"/>
      <c r="L32" s="26"/>
      <c r="M32" s="26">
        <v>49</v>
      </c>
      <c r="N32" s="25"/>
      <c r="O32" s="27"/>
      <c r="P32" s="16"/>
      <c r="Q32" s="27"/>
      <c r="R32" s="28"/>
      <c r="S32" s="27"/>
      <c r="T32" s="26"/>
      <c r="U32" s="25"/>
      <c r="V32" s="25"/>
    </row>
    <row r="33" spans="1:22" x14ac:dyDescent="0.25">
      <c r="A33" s="1" t="s">
        <v>27</v>
      </c>
      <c r="B33" s="2"/>
      <c r="C33" s="2"/>
      <c r="D33" s="3">
        <f>SUM(D2:D32)</f>
        <v>1581</v>
      </c>
      <c r="E33" s="2"/>
      <c r="F33" s="2"/>
      <c r="G33" s="3">
        <f>SUM(G2:G32)</f>
        <v>128</v>
      </c>
      <c r="H33" s="2"/>
      <c r="I33" s="3">
        <f>SUM(I2:I32)</f>
        <v>197</v>
      </c>
      <c r="J33" s="3">
        <f>SUM(J2:J32)</f>
        <v>172</v>
      </c>
      <c r="K33" s="3">
        <f>SUM(K2:K32)</f>
        <v>4</v>
      </c>
      <c r="L33" s="3">
        <f>SUM(L2:L32)</f>
        <v>128</v>
      </c>
      <c r="M33" s="3">
        <f>SUM(M2:M32)</f>
        <v>1465</v>
      </c>
      <c r="N33" s="2">
        <f>N32</f>
        <v>0</v>
      </c>
      <c r="O33" s="4">
        <f>Q33/L33</f>
        <v>50.569375000000001</v>
      </c>
      <c r="P33" s="4">
        <f>+Q33/I33</f>
        <v>32.857258883248733</v>
      </c>
      <c r="Q33" s="4">
        <f>SUM(Q2:Q32)</f>
        <v>6472.88</v>
      </c>
      <c r="R33" s="5">
        <f>L33/M33</f>
        <v>8.7372013651877134E-2</v>
      </c>
      <c r="S33" s="4">
        <f>Q33/M33</f>
        <v>4.4183481228668944</v>
      </c>
      <c r="T33" s="2"/>
      <c r="U33" s="2"/>
      <c r="V33" s="2"/>
    </row>
    <row r="34" spans="1:22" x14ac:dyDescent="0.25">
      <c r="J34" s="31"/>
      <c r="K34" s="31"/>
    </row>
    <row r="35" spans="1:22" x14ac:dyDescent="0.25">
      <c r="F35" t="s">
        <v>31</v>
      </c>
      <c r="G35">
        <f>I33/G33</f>
        <v>1.5390625</v>
      </c>
    </row>
  </sheetData>
  <autoFilter ref="A1:V33">
    <sortState ref="A2:V32">
      <sortCondition ref="F1:F3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pane xSplit="1" ySplit="1" topLeftCell="B27" activePane="bottomRight" state="frozen"/>
      <selection pane="topRight" activeCell="B1" sqref="B1"/>
      <selection pane="bottomLeft" activeCell="A2" sqref="A2"/>
      <selection pane="bottomRight" activeCell="C41" sqref="C41"/>
    </sheetView>
  </sheetViews>
  <sheetFormatPr baseColWidth="10" defaultRowHeight="15" x14ac:dyDescent="0.25"/>
  <cols>
    <col min="10" max="11" width="11.42578125" style="31"/>
    <col min="16" max="16" width="11.5703125" style="15"/>
  </cols>
  <sheetData>
    <row r="1" spans="1:22" ht="14.45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13" t="s">
        <v>29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</row>
    <row r="2" spans="1:22" ht="14.45" x14ac:dyDescent="0.3">
      <c r="A2" s="9"/>
      <c r="B2" s="9"/>
      <c r="C2" s="9"/>
      <c r="D2" s="10"/>
      <c r="E2" s="10"/>
      <c r="F2" s="9"/>
      <c r="G2" s="10"/>
      <c r="H2" s="10"/>
      <c r="I2" s="10"/>
      <c r="J2" s="10"/>
      <c r="K2" s="10"/>
      <c r="L2" s="10"/>
      <c r="M2" s="10"/>
      <c r="N2" s="9"/>
      <c r="O2" s="12"/>
      <c r="P2" s="14"/>
      <c r="Q2" s="12"/>
      <c r="R2" s="11"/>
      <c r="S2" s="12"/>
      <c r="T2" s="10"/>
      <c r="U2" s="9"/>
      <c r="V2" s="9"/>
    </row>
    <row r="3" spans="1:22" ht="14.45" x14ac:dyDescent="0.3">
      <c r="A3" s="9"/>
      <c r="B3" s="9"/>
      <c r="C3" s="9"/>
      <c r="D3" s="10"/>
      <c r="E3" s="10"/>
      <c r="F3" s="9"/>
      <c r="G3" s="10"/>
      <c r="H3" s="10"/>
      <c r="I3" s="10"/>
      <c r="J3" s="10"/>
      <c r="K3" s="10"/>
      <c r="L3" s="10"/>
      <c r="M3" s="10"/>
      <c r="N3" s="9"/>
      <c r="O3" s="12"/>
      <c r="P3" s="14"/>
      <c r="Q3" s="12"/>
      <c r="R3" s="11"/>
      <c r="S3" s="12"/>
      <c r="T3" s="10"/>
      <c r="U3" s="9"/>
      <c r="V3" s="9"/>
    </row>
    <row r="4" spans="1:22" ht="14.45" x14ac:dyDescent="0.3">
      <c r="A4" s="9"/>
      <c r="B4" s="9"/>
      <c r="C4" s="9"/>
      <c r="D4" s="10"/>
      <c r="E4" s="10"/>
      <c r="F4" s="9"/>
      <c r="G4" s="10"/>
      <c r="H4" s="10"/>
      <c r="I4" s="10"/>
      <c r="J4" s="10"/>
      <c r="K4" s="10"/>
      <c r="L4" s="10"/>
      <c r="M4" s="10"/>
      <c r="N4" s="9"/>
      <c r="O4" s="12"/>
      <c r="P4" s="14"/>
      <c r="Q4" s="12"/>
      <c r="R4" s="11"/>
      <c r="S4" s="12"/>
      <c r="T4" s="10"/>
      <c r="U4" s="9"/>
      <c r="V4" s="9"/>
    </row>
    <row r="5" spans="1:22" ht="14.45" x14ac:dyDescent="0.3">
      <c r="A5" s="9"/>
      <c r="B5" s="9"/>
      <c r="C5" s="9"/>
      <c r="D5" s="10"/>
      <c r="E5" s="10"/>
      <c r="F5" s="9"/>
      <c r="G5" s="10"/>
      <c r="H5" s="10"/>
      <c r="I5" s="10"/>
      <c r="J5" s="10"/>
      <c r="K5" s="10"/>
      <c r="L5" s="10"/>
      <c r="M5" s="10"/>
      <c r="N5" s="9"/>
      <c r="O5" s="12"/>
      <c r="P5" s="14"/>
      <c r="Q5" s="12"/>
      <c r="R5" s="11"/>
      <c r="S5" s="12"/>
      <c r="T5" s="10"/>
      <c r="U5" s="9"/>
      <c r="V5" s="9"/>
    </row>
    <row r="6" spans="1:22" ht="14.45" x14ac:dyDescent="0.3">
      <c r="A6" s="9"/>
      <c r="B6" s="9"/>
      <c r="C6" s="9"/>
      <c r="D6" s="10"/>
      <c r="E6" s="10"/>
      <c r="F6" s="9"/>
      <c r="G6" s="10"/>
      <c r="H6" s="10"/>
      <c r="I6" s="10"/>
      <c r="J6" s="10"/>
      <c r="K6" s="10"/>
      <c r="L6" s="10"/>
      <c r="M6" s="10"/>
      <c r="N6" s="9"/>
      <c r="O6" s="12"/>
      <c r="P6" s="14"/>
      <c r="Q6" s="12"/>
      <c r="R6" s="11"/>
      <c r="S6" s="12"/>
      <c r="T6" s="10"/>
      <c r="U6" s="9"/>
      <c r="V6" s="9"/>
    </row>
    <row r="7" spans="1:22" ht="14.45" x14ac:dyDescent="0.3">
      <c r="A7" s="9"/>
      <c r="B7" s="9"/>
      <c r="C7" s="9"/>
      <c r="D7" s="10"/>
      <c r="E7" s="10"/>
      <c r="F7" s="9"/>
      <c r="G7" s="10"/>
      <c r="H7" s="10"/>
      <c r="I7" s="10"/>
      <c r="J7" s="10"/>
      <c r="K7" s="10"/>
      <c r="L7" s="10"/>
      <c r="M7" s="10"/>
      <c r="N7" s="9"/>
      <c r="O7" s="12"/>
      <c r="P7" s="14"/>
      <c r="Q7" s="12"/>
      <c r="R7" s="11"/>
      <c r="S7" s="12"/>
      <c r="T7" s="10"/>
      <c r="U7" s="9"/>
      <c r="V7" s="9"/>
    </row>
    <row r="8" spans="1:22" ht="14.45" x14ac:dyDescent="0.3">
      <c r="A8" s="9"/>
      <c r="B8" s="9"/>
      <c r="C8" s="9"/>
      <c r="D8" s="10"/>
      <c r="E8" s="10"/>
      <c r="F8" s="9"/>
      <c r="G8" s="10"/>
      <c r="H8" s="10"/>
      <c r="I8" s="10"/>
      <c r="J8" s="10"/>
      <c r="K8" s="10"/>
      <c r="L8" s="10"/>
      <c r="M8" s="10"/>
      <c r="N8" s="9"/>
      <c r="O8" s="12"/>
      <c r="P8" s="14"/>
      <c r="Q8" s="12"/>
      <c r="R8" s="11"/>
      <c r="S8" s="12"/>
      <c r="T8" s="10"/>
      <c r="U8" s="9"/>
      <c r="V8" s="9"/>
    </row>
    <row r="9" spans="1:22" ht="14.45" x14ac:dyDescent="0.3">
      <c r="A9" s="9"/>
      <c r="B9" s="9"/>
      <c r="C9" s="9"/>
      <c r="D9" s="10"/>
      <c r="E9" s="10"/>
      <c r="F9" s="9"/>
      <c r="G9" s="10"/>
      <c r="H9" s="10"/>
      <c r="I9" s="10"/>
      <c r="J9" s="10"/>
      <c r="K9" s="10"/>
      <c r="L9" s="10"/>
      <c r="M9" s="10"/>
      <c r="N9" s="9"/>
      <c r="O9" s="12"/>
      <c r="P9" s="14"/>
      <c r="Q9" s="12"/>
      <c r="R9" s="11"/>
      <c r="S9" s="12"/>
      <c r="T9" s="10"/>
      <c r="U9" s="9"/>
      <c r="V9" s="9"/>
    </row>
    <row r="10" spans="1:22" ht="14.45" x14ac:dyDescent="0.3">
      <c r="A10" s="9"/>
      <c r="B10" s="9"/>
      <c r="C10" s="9"/>
      <c r="D10" s="10"/>
      <c r="E10" s="10"/>
      <c r="F10" s="9"/>
      <c r="G10" s="10"/>
      <c r="H10" s="10"/>
      <c r="I10" s="10"/>
      <c r="J10" s="10"/>
      <c r="K10" s="10"/>
      <c r="L10" s="10"/>
      <c r="M10" s="10"/>
      <c r="N10" s="9"/>
      <c r="O10" s="12"/>
      <c r="P10" s="14"/>
      <c r="Q10" s="12"/>
      <c r="R10" s="11"/>
      <c r="S10" s="12"/>
      <c r="T10" s="10"/>
      <c r="U10" s="9"/>
      <c r="V10" s="9"/>
    </row>
    <row r="11" spans="1:22" ht="14.45" x14ac:dyDescent="0.3">
      <c r="A11" s="9"/>
      <c r="B11" s="9"/>
      <c r="C11" s="9"/>
      <c r="D11" s="10"/>
      <c r="E11" s="10"/>
      <c r="F11" s="9"/>
      <c r="G11" s="10"/>
      <c r="H11" s="10"/>
      <c r="I11" s="10"/>
      <c r="J11" s="10"/>
      <c r="K11" s="10"/>
      <c r="L11" s="10"/>
      <c r="M11" s="10"/>
      <c r="N11" s="9"/>
      <c r="O11" s="12"/>
      <c r="P11" s="14"/>
      <c r="Q11" s="12"/>
      <c r="R11" s="11"/>
      <c r="S11" s="12"/>
      <c r="T11" s="10"/>
      <c r="U11" s="9"/>
      <c r="V11" s="9"/>
    </row>
    <row r="12" spans="1:22" ht="14.45" x14ac:dyDescent="0.3">
      <c r="A12" s="9"/>
      <c r="B12" s="9"/>
      <c r="C12" s="9"/>
      <c r="D12" s="10"/>
      <c r="E12" s="10"/>
      <c r="F12" s="9"/>
      <c r="G12" s="10"/>
      <c r="H12" s="10"/>
      <c r="I12" s="10"/>
      <c r="J12" s="10"/>
      <c r="K12" s="10"/>
      <c r="L12" s="10"/>
      <c r="M12" s="10"/>
      <c r="N12" s="9"/>
      <c r="O12" s="12"/>
      <c r="P12" s="14"/>
      <c r="Q12" s="12"/>
      <c r="R12" s="11"/>
      <c r="S12" s="12"/>
      <c r="T12" s="10"/>
      <c r="U12" s="9"/>
      <c r="V12" s="9"/>
    </row>
    <row r="13" spans="1:22" ht="14.45" x14ac:dyDescent="0.3">
      <c r="A13" s="9"/>
      <c r="B13" s="9"/>
      <c r="C13" s="9"/>
      <c r="D13" s="10"/>
      <c r="E13" s="10"/>
      <c r="F13" s="9"/>
      <c r="G13" s="10"/>
      <c r="H13" s="10"/>
      <c r="I13" s="10"/>
      <c r="J13" s="10"/>
      <c r="K13" s="10"/>
      <c r="L13" s="10"/>
      <c r="M13" s="10"/>
      <c r="N13" s="9"/>
      <c r="O13" s="12"/>
      <c r="P13" s="14"/>
      <c r="Q13" s="12"/>
      <c r="R13" s="11"/>
      <c r="S13" s="12"/>
      <c r="T13" s="10"/>
      <c r="U13" s="9"/>
      <c r="V13" s="9"/>
    </row>
    <row r="14" spans="1:22" ht="14.45" x14ac:dyDescent="0.3">
      <c r="A14" s="9"/>
      <c r="B14" s="9"/>
      <c r="C14" s="9"/>
      <c r="D14" s="10"/>
      <c r="E14" s="10"/>
      <c r="F14" s="9"/>
      <c r="G14" s="10"/>
      <c r="H14" s="10"/>
      <c r="I14" s="10"/>
      <c r="J14" s="10"/>
      <c r="K14" s="10"/>
      <c r="L14" s="10"/>
      <c r="M14" s="10"/>
      <c r="N14" s="9"/>
      <c r="O14" s="12"/>
      <c r="P14" s="14"/>
      <c r="Q14" s="12"/>
      <c r="R14" s="11"/>
      <c r="S14" s="12"/>
      <c r="T14" s="10"/>
      <c r="U14" s="9"/>
      <c r="V14" s="9"/>
    </row>
    <row r="15" spans="1:22" ht="14.45" x14ac:dyDescent="0.3">
      <c r="A15" s="9"/>
      <c r="B15" s="9"/>
      <c r="C15" s="9"/>
      <c r="D15" s="10"/>
      <c r="E15" s="10"/>
      <c r="F15" s="9"/>
      <c r="G15" s="10"/>
      <c r="H15" s="10"/>
      <c r="I15" s="10"/>
      <c r="J15" s="10"/>
      <c r="K15" s="10"/>
      <c r="L15" s="10"/>
      <c r="M15" s="10"/>
      <c r="N15" s="9"/>
      <c r="O15" s="12"/>
      <c r="P15" s="14"/>
      <c r="Q15" s="12"/>
      <c r="R15" s="11"/>
      <c r="S15" s="12"/>
      <c r="T15" s="10"/>
      <c r="U15" s="9"/>
      <c r="V15" s="9"/>
    </row>
    <row r="16" spans="1:22" ht="14.45" x14ac:dyDescent="0.3">
      <c r="A16" s="9"/>
      <c r="B16" s="9"/>
      <c r="C16" s="9"/>
      <c r="D16" s="10"/>
      <c r="E16" s="10"/>
      <c r="F16" s="9"/>
      <c r="G16" s="10"/>
      <c r="H16" s="10"/>
      <c r="I16" s="10"/>
      <c r="J16" s="10"/>
      <c r="K16" s="10"/>
      <c r="L16" s="10"/>
      <c r="M16" s="10"/>
      <c r="N16" s="9"/>
      <c r="O16" s="12"/>
      <c r="P16" s="14"/>
      <c r="Q16" s="12"/>
      <c r="R16" s="11"/>
      <c r="S16" s="12"/>
      <c r="T16" s="10"/>
      <c r="U16" s="9"/>
      <c r="V16" s="9"/>
    </row>
    <row r="17" spans="1:22" ht="14.45" x14ac:dyDescent="0.3">
      <c r="A17" s="9"/>
      <c r="B17" s="9"/>
      <c r="C17" s="9"/>
      <c r="D17" s="10"/>
      <c r="E17" s="10"/>
      <c r="F17" s="9"/>
      <c r="G17" s="10"/>
      <c r="H17" s="10"/>
      <c r="I17" s="10"/>
      <c r="J17" s="10"/>
      <c r="K17" s="10"/>
      <c r="L17" s="10"/>
      <c r="M17" s="10"/>
      <c r="N17" s="9"/>
      <c r="O17" s="12"/>
      <c r="P17" s="14"/>
      <c r="Q17" s="12"/>
      <c r="R17" s="11"/>
      <c r="S17" s="12"/>
      <c r="T17" s="10"/>
      <c r="U17" s="9"/>
      <c r="V17" s="9"/>
    </row>
    <row r="18" spans="1:22" ht="14.45" x14ac:dyDescent="0.3">
      <c r="A18" s="9"/>
      <c r="B18" s="9"/>
      <c r="C18" s="9"/>
      <c r="D18" s="10"/>
      <c r="E18" s="10"/>
      <c r="F18" s="9"/>
      <c r="G18" s="10"/>
      <c r="H18" s="10"/>
      <c r="I18" s="10"/>
      <c r="J18" s="10"/>
      <c r="K18" s="10"/>
      <c r="L18" s="10"/>
      <c r="M18" s="10"/>
      <c r="N18" s="9"/>
      <c r="O18" s="12"/>
      <c r="P18" s="14"/>
      <c r="Q18" s="12"/>
      <c r="R18" s="11"/>
      <c r="S18" s="12"/>
      <c r="T18" s="10"/>
      <c r="U18" s="9"/>
      <c r="V18" s="9"/>
    </row>
    <row r="19" spans="1:22" ht="14.45" x14ac:dyDescent="0.3">
      <c r="A19" s="9"/>
      <c r="B19" s="9"/>
      <c r="C19" s="9"/>
      <c r="D19" s="10"/>
      <c r="E19" s="10"/>
      <c r="F19" s="9"/>
      <c r="G19" s="10"/>
      <c r="H19" s="10"/>
      <c r="I19" s="10"/>
      <c r="J19" s="10"/>
      <c r="K19" s="10"/>
      <c r="L19" s="10"/>
      <c r="M19" s="10"/>
      <c r="N19" s="9"/>
      <c r="O19" s="12"/>
      <c r="P19" s="14"/>
      <c r="Q19" s="12"/>
      <c r="R19" s="11"/>
      <c r="S19" s="12"/>
      <c r="T19" s="10"/>
      <c r="U19" s="9"/>
      <c r="V19" s="9"/>
    </row>
    <row r="20" spans="1:22" ht="14.45" x14ac:dyDescent="0.3">
      <c r="A20" s="9"/>
      <c r="B20" s="9"/>
      <c r="C20" s="9"/>
      <c r="D20" s="10"/>
      <c r="E20" s="10"/>
      <c r="F20" s="9"/>
      <c r="G20" s="10"/>
      <c r="H20" s="10"/>
      <c r="I20" s="10"/>
      <c r="J20" s="10"/>
      <c r="K20" s="10"/>
      <c r="L20" s="10"/>
      <c r="M20" s="10"/>
      <c r="N20" s="9"/>
      <c r="O20" s="12"/>
      <c r="P20" s="14"/>
      <c r="Q20" s="12"/>
      <c r="R20" s="11"/>
      <c r="S20" s="12"/>
      <c r="T20" s="10"/>
      <c r="U20" s="9"/>
      <c r="V20" s="9"/>
    </row>
    <row r="21" spans="1:22" ht="14.45" x14ac:dyDescent="0.3">
      <c r="A21" s="9"/>
      <c r="B21" s="9"/>
      <c r="C21" s="9"/>
      <c r="D21" s="10"/>
      <c r="E21" s="10"/>
      <c r="F21" s="9"/>
      <c r="G21" s="10"/>
      <c r="H21" s="10"/>
      <c r="I21" s="10"/>
      <c r="J21" s="10"/>
      <c r="K21" s="10"/>
      <c r="L21" s="10"/>
      <c r="M21" s="10"/>
      <c r="N21" s="9"/>
      <c r="O21" s="12"/>
      <c r="P21" s="14"/>
      <c r="Q21" s="12"/>
      <c r="R21" s="11"/>
      <c r="S21" s="12"/>
      <c r="T21" s="10"/>
      <c r="U21" s="9"/>
      <c r="V21" s="9"/>
    </row>
    <row r="22" spans="1:22" ht="14.45" x14ac:dyDescent="0.3">
      <c r="A22" s="9"/>
      <c r="B22" s="9"/>
      <c r="C22" s="9"/>
      <c r="D22" s="10"/>
      <c r="E22" s="10"/>
      <c r="F22" s="9"/>
      <c r="G22" s="10"/>
      <c r="H22" s="10"/>
      <c r="I22" s="10"/>
      <c r="J22" s="10"/>
      <c r="K22" s="10"/>
      <c r="L22" s="10"/>
      <c r="M22" s="10"/>
      <c r="N22" s="9"/>
      <c r="O22" s="12"/>
      <c r="P22" s="14"/>
      <c r="Q22" s="12"/>
      <c r="R22" s="11"/>
      <c r="S22" s="12"/>
      <c r="T22" s="10"/>
      <c r="U22" s="9"/>
      <c r="V22" s="9"/>
    </row>
    <row r="23" spans="1:22" ht="14.45" x14ac:dyDescent="0.3">
      <c r="A23" s="9"/>
      <c r="B23" s="9"/>
      <c r="C23" s="9"/>
      <c r="D23" s="10"/>
      <c r="E23" s="10"/>
      <c r="F23" s="9"/>
      <c r="G23" s="10"/>
      <c r="H23" s="10"/>
      <c r="I23" s="10"/>
      <c r="J23" s="10"/>
      <c r="K23" s="10"/>
      <c r="L23" s="10"/>
      <c r="M23" s="10"/>
      <c r="N23" s="9"/>
      <c r="O23" s="12"/>
      <c r="P23" s="14"/>
      <c r="Q23" s="12"/>
      <c r="R23" s="11"/>
      <c r="S23" s="12"/>
      <c r="T23" s="10"/>
      <c r="U23" s="9"/>
      <c r="V23" s="9"/>
    </row>
    <row r="24" spans="1:22" ht="14.45" x14ac:dyDescent="0.3">
      <c r="A24" s="9"/>
      <c r="B24" s="9"/>
      <c r="C24" s="9"/>
      <c r="D24" s="10"/>
      <c r="E24" s="10"/>
      <c r="F24" s="9"/>
      <c r="G24" s="10"/>
      <c r="H24" s="10"/>
      <c r="I24" s="10"/>
      <c r="J24" s="10"/>
      <c r="K24" s="10"/>
      <c r="L24" s="10"/>
      <c r="M24" s="10"/>
      <c r="N24" s="9"/>
      <c r="O24" s="12"/>
      <c r="P24" s="14"/>
      <c r="Q24" s="12"/>
      <c r="R24" s="11"/>
      <c r="S24" s="12"/>
      <c r="T24" s="10"/>
      <c r="U24" s="9"/>
      <c r="V24" s="9"/>
    </row>
    <row r="25" spans="1:22" ht="14.45" x14ac:dyDescent="0.3">
      <c r="A25" s="9"/>
      <c r="B25" s="9"/>
      <c r="C25" s="9"/>
      <c r="D25" s="10"/>
      <c r="E25" s="10"/>
      <c r="F25" s="9"/>
      <c r="G25" s="10"/>
      <c r="H25" s="10"/>
      <c r="I25" s="10"/>
      <c r="J25" s="10"/>
      <c r="K25" s="10"/>
      <c r="L25" s="10"/>
      <c r="M25" s="10"/>
      <c r="N25" s="9"/>
      <c r="O25" s="12"/>
      <c r="P25" s="14"/>
      <c r="Q25" s="12"/>
      <c r="R25" s="11"/>
      <c r="S25" s="12"/>
      <c r="T25" s="10"/>
      <c r="U25" s="9"/>
      <c r="V25" s="9"/>
    </row>
    <row r="26" spans="1:22" ht="14.45" x14ac:dyDescent="0.3">
      <c r="A26" s="9"/>
      <c r="B26" s="9"/>
      <c r="C26" s="9"/>
      <c r="D26" s="10"/>
      <c r="E26" s="10"/>
      <c r="F26" s="9"/>
      <c r="G26" s="10"/>
      <c r="H26" s="10"/>
      <c r="I26" s="10"/>
      <c r="J26" s="10"/>
      <c r="K26" s="10"/>
      <c r="L26" s="10"/>
      <c r="M26" s="10"/>
      <c r="N26" s="9"/>
      <c r="O26" s="12"/>
      <c r="P26" s="14"/>
      <c r="Q26" s="12"/>
      <c r="R26" s="11"/>
      <c r="S26" s="12"/>
      <c r="T26" s="10"/>
      <c r="U26" s="9"/>
      <c r="V26" s="9"/>
    </row>
    <row r="27" spans="1:22" ht="14.45" x14ac:dyDescent="0.3">
      <c r="A27" s="9"/>
      <c r="B27" s="9"/>
      <c r="C27" s="9"/>
      <c r="D27" s="10"/>
      <c r="E27" s="10"/>
      <c r="F27" s="9"/>
      <c r="G27" s="10"/>
      <c r="H27" s="10"/>
      <c r="I27" s="10"/>
      <c r="J27" s="10"/>
      <c r="K27" s="10"/>
      <c r="L27" s="10"/>
      <c r="M27" s="10"/>
      <c r="N27" s="9"/>
      <c r="O27" s="12"/>
      <c r="P27" s="14"/>
      <c r="Q27" s="12"/>
      <c r="R27" s="11"/>
      <c r="S27" s="12"/>
      <c r="T27" s="10"/>
      <c r="U27" s="9"/>
      <c r="V27" s="9"/>
    </row>
    <row r="28" spans="1:22" ht="14.45" x14ac:dyDescent="0.3">
      <c r="A28" s="9"/>
      <c r="B28" s="9"/>
      <c r="C28" s="9"/>
      <c r="D28" s="10"/>
      <c r="E28" s="10"/>
      <c r="F28" s="9"/>
      <c r="G28" s="10"/>
      <c r="H28" s="10"/>
      <c r="I28" s="10"/>
      <c r="J28" s="10"/>
      <c r="K28" s="10"/>
      <c r="L28" s="10"/>
      <c r="M28" s="10"/>
      <c r="N28" s="9"/>
      <c r="O28" s="12"/>
      <c r="P28" s="14"/>
      <c r="Q28" s="12"/>
      <c r="R28" s="11"/>
      <c r="S28" s="12"/>
      <c r="T28" s="10"/>
      <c r="U28" s="9"/>
      <c r="V28" s="9"/>
    </row>
    <row r="29" spans="1:22" ht="14.45" x14ac:dyDescent="0.3">
      <c r="A29" s="9"/>
      <c r="B29" s="9"/>
      <c r="C29" s="9"/>
      <c r="D29" s="10"/>
      <c r="E29" s="10"/>
      <c r="F29" s="9"/>
      <c r="G29" s="10"/>
      <c r="H29" s="10"/>
      <c r="I29" s="10"/>
      <c r="J29" s="10"/>
      <c r="K29" s="10"/>
      <c r="L29" s="10"/>
      <c r="M29" s="10"/>
      <c r="N29" s="9"/>
      <c r="O29" s="12"/>
      <c r="P29" s="14"/>
      <c r="Q29" s="12"/>
      <c r="R29" s="11"/>
      <c r="S29" s="12"/>
      <c r="T29" s="10"/>
      <c r="U29" s="9"/>
      <c r="V29" s="9"/>
    </row>
    <row r="30" spans="1:22" x14ac:dyDescent="0.25">
      <c r="A30" s="9"/>
      <c r="B30" s="9"/>
      <c r="C30" s="9"/>
      <c r="D30" s="10"/>
      <c r="E30" s="10"/>
      <c r="F30" s="9"/>
      <c r="G30" s="10"/>
      <c r="H30" s="10"/>
      <c r="I30" s="10"/>
      <c r="J30" s="10"/>
      <c r="K30" s="10"/>
      <c r="L30" s="10"/>
      <c r="M30" s="10"/>
      <c r="N30" s="9"/>
      <c r="O30" s="12"/>
      <c r="P30" s="14"/>
      <c r="Q30" s="12"/>
      <c r="R30" s="11"/>
      <c r="S30" s="12"/>
      <c r="T30" s="10"/>
      <c r="U30" s="9"/>
      <c r="V30" s="9"/>
    </row>
    <row r="31" spans="1:22" x14ac:dyDescent="0.25">
      <c r="A31" s="9"/>
      <c r="B31" s="9"/>
      <c r="C31" s="9"/>
      <c r="D31" s="10"/>
      <c r="E31" s="10"/>
      <c r="F31" s="9"/>
      <c r="G31" s="10"/>
      <c r="H31" s="10"/>
      <c r="I31" s="10"/>
      <c r="J31" s="10"/>
      <c r="K31" s="10"/>
      <c r="L31" s="10"/>
      <c r="M31" s="10"/>
      <c r="N31" s="9"/>
      <c r="O31" s="12"/>
      <c r="P31" s="14"/>
      <c r="Q31" s="12"/>
      <c r="R31" s="11"/>
      <c r="S31" s="12"/>
      <c r="T31" s="10"/>
      <c r="U31" s="9"/>
      <c r="V31" s="9"/>
    </row>
    <row r="32" spans="1:22" x14ac:dyDescent="0.25">
      <c r="A32" s="9"/>
      <c r="B32" s="9"/>
      <c r="C32" s="9"/>
      <c r="D32" s="10"/>
      <c r="E32" s="10"/>
      <c r="F32" s="9"/>
      <c r="G32" s="10"/>
      <c r="H32" s="10"/>
      <c r="I32" s="10"/>
      <c r="J32" s="10"/>
      <c r="K32" s="10"/>
      <c r="L32" s="10"/>
      <c r="M32" s="10"/>
      <c r="N32" s="9"/>
      <c r="O32" s="12"/>
      <c r="P32" s="14"/>
      <c r="Q32" s="12"/>
      <c r="R32" s="11"/>
      <c r="S32" s="12"/>
      <c r="T32" s="10"/>
      <c r="U32" s="9"/>
      <c r="V32" s="9"/>
    </row>
    <row r="33" spans="1:22" x14ac:dyDescent="0.25">
      <c r="A33" s="1" t="s">
        <v>27</v>
      </c>
      <c r="B33" s="2"/>
      <c r="C33" s="2"/>
      <c r="D33" s="3">
        <f>SUM(D2:D32)</f>
        <v>0</v>
      </c>
      <c r="E33" s="2"/>
      <c r="F33" s="2"/>
      <c r="G33" s="3">
        <f>SUM(G2:G32)</f>
        <v>0</v>
      </c>
      <c r="H33" s="2"/>
      <c r="I33" s="3">
        <f>SUM(I2:I32)</f>
        <v>0</v>
      </c>
      <c r="J33" s="3">
        <f>SUM(J2:J32)</f>
        <v>0</v>
      </c>
      <c r="K33" s="3">
        <f>SUM(K2:K32)</f>
        <v>0</v>
      </c>
      <c r="L33" s="3">
        <f>SUM(L2:L32)</f>
        <v>0</v>
      </c>
      <c r="M33" s="3">
        <f>SUM(M2:M32)</f>
        <v>0</v>
      </c>
      <c r="N33" s="2">
        <f>N32</f>
        <v>0</v>
      </c>
      <c r="O33" s="4" t="e">
        <f>Q33/L33</f>
        <v>#DIV/0!</v>
      </c>
      <c r="P33" s="16" t="e">
        <f>+Q33/I33</f>
        <v>#DIV/0!</v>
      </c>
      <c r="Q33" s="4">
        <f>SUM(Q2:Q32)</f>
        <v>0</v>
      </c>
      <c r="R33" s="5" t="e">
        <f>L33/M33</f>
        <v>#DIV/0!</v>
      </c>
      <c r="S33" s="4" t="e">
        <f>Q33/M33</f>
        <v>#DIV/0!</v>
      </c>
      <c r="T33" s="2"/>
      <c r="U33" s="2"/>
      <c r="V33" s="2"/>
    </row>
    <row r="35" spans="1:22" x14ac:dyDescent="0.25">
      <c r="F35" t="s">
        <v>32</v>
      </c>
      <c r="G35" t="e">
        <f>I33/G33</f>
        <v>#DIV/0!</v>
      </c>
    </row>
  </sheetData>
  <autoFilter ref="A1:V32">
    <sortState ref="A2:V32">
      <sortCondition ref="F1:F3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B1" workbookViewId="0">
      <pane xSplit="1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D14" sqref="D14"/>
    </sheetView>
  </sheetViews>
  <sheetFormatPr baseColWidth="10" defaultRowHeight="15" x14ac:dyDescent="0.25"/>
  <cols>
    <col min="10" max="11" width="11.42578125" style="31"/>
    <col min="16" max="16" width="11.5703125" style="15"/>
  </cols>
  <sheetData>
    <row r="1" spans="1:22" ht="14.45" x14ac:dyDescent="0.3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8" t="s">
        <v>30</v>
      </c>
      <c r="Q1" s="17" t="s">
        <v>15</v>
      </c>
      <c r="R1" s="17" t="s">
        <v>16</v>
      </c>
      <c r="S1" s="17" t="s">
        <v>17</v>
      </c>
      <c r="T1" s="17" t="s">
        <v>18</v>
      </c>
      <c r="U1" s="17" t="s">
        <v>19</v>
      </c>
      <c r="V1" s="17" t="s">
        <v>20</v>
      </c>
    </row>
    <row r="2" spans="1:22" ht="14.45" x14ac:dyDescent="0.3">
      <c r="A2" s="9" t="s">
        <v>21</v>
      </c>
      <c r="B2" s="9"/>
      <c r="C2" s="9"/>
      <c r="D2" s="10"/>
      <c r="E2" s="10"/>
      <c r="F2" s="9"/>
      <c r="G2" s="10"/>
      <c r="H2" s="10"/>
      <c r="I2" s="10"/>
      <c r="J2" s="10"/>
      <c r="K2" s="10"/>
      <c r="L2" s="10"/>
      <c r="M2" s="10"/>
      <c r="N2" s="9"/>
      <c r="O2" s="12"/>
      <c r="P2" s="14"/>
      <c r="Q2" s="12"/>
      <c r="R2" s="11"/>
      <c r="S2" s="12"/>
      <c r="T2" s="10"/>
      <c r="U2" s="9"/>
      <c r="V2" s="9"/>
    </row>
    <row r="3" spans="1:22" ht="14.45" x14ac:dyDescent="0.3">
      <c r="A3" s="9" t="s">
        <v>21</v>
      </c>
      <c r="B3" s="9"/>
      <c r="C3" s="9"/>
      <c r="D3" s="10"/>
      <c r="E3" s="10"/>
      <c r="F3" s="9"/>
      <c r="G3" s="10"/>
      <c r="H3" s="10"/>
      <c r="I3" s="10"/>
      <c r="J3" s="10"/>
      <c r="K3" s="10"/>
      <c r="L3" s="10"/>
      <c r="M3" s="10"/>
      <c r="N3" s="9"/>
      <c r="O3" s="12"/>
      <c r="P3" s="14"/>
      <c r="Q3" s="12"/>
      <c r="R3" s="11"/>
      <c r="S3" s="12"/>
      <c r="T3" s="10"/>
      <c r="U3" s="9"/>
      <c r="V3" s="9"/>
    </row>
    <row r="4" spans="1:22" ht="14.45" x14ac:dyDescent="0.3">
      <c r="A4" s="9" t="s">
        <v>21</v>
      </c>
      <c r="B4" s="9"/>
      <c r="C4" s="9"/>
      <c r="D4" s="10"/>
      <c r="E4" s="10"/>
      <c r="F4" s="9"/>
      <c r="G4" s="10"/>
      <c r="H4" s="10"/>
      <c r="I4" s="10"/>
      <c r="J4" s="10"/>
      <c r="K4" s="10"/>
      <c r="L4" s="10"/>
      <c r="M4" s="10"/>
      <c r="N4" s="9"/>
      <c r="O4" s="12"/>
      <c r="P4" s="14"/>
      <c r="Q4" s="12"/>
      <c r="R4" s="11"/>
      <c r="S4" s="12"/>
      <c r="T4" s="10"/>
      <c r="U4" s="9"/>
      <c r="V4" s="9"/>
    </row>
    <row r="5" spans="1:22" ht="14.45" x14ac:dyDescent="0.3">
      <c r="A5" s="9" t="s">
        <v>21</v>
      </c>
      <c r="B5" s="9"/>
      <c r="C5" s="9"/>
      <c r="D5" s="10"/>
      <c r="E5" s="10"/>
      <c r="F5" s="9"/>
      <c r="G5" s="10"/>
      <c r="H5" s="10"/>
      <c r="I5" s="10"/>
      <c r="J5" s="10"/>
      <c r="K5" s="10"/>
      <c r="L5" s="10"/>
      <c r="M5" s="10"/>
      <c r="N5" s="9"/>
      <c r="O5" s="12"/>
      <c r="P5" s="14"/>
      <c r="Q5" s="12"/>
      <c r="R5" s="11"/>
      <c r="S5" s="12"/>
      <c r="T5" s="10"/>
      <c r="U5" s="9"/>
      <c r="V5" s="9"/>
    </row>
    <row r="6" spans="1:22" ht="14.45" x14ac:dyDescent="0.3">
      <c r="A6" s="9" t="s">
        <v>21</v>
      </c>
      <c r="B6" s="9"/>
      <c r="C6" s="9"/>
      <c r="D6" s="10"/>
      <c r="E6" s="10"/>
      <c r="F6" s="9"/>
      <c r="G6" s="10"/>
      <c r="H6" s="10"/>
      <c r="I6" s="10"/>
      <c r="J6" s="10"/>
      <c r="K6" s="10"/>
      <c r="L6" s="10"/>
      <c r="M6" s="10"/>
      <c r="N6" s="9"/>
      <c r="O6" s="12"/>
      <c r="P6" s="14"/>
      <c r="Q6" s="12"/>
      <c r="R6" s="11"/>
      <c r="S6" s="12"/>
      <c r="T6" s="10"/>
      <c r="U6" s="9"/>
      <c r="V6" s="9"/>
    </row>
    <row r="7" spans="1:22" ht="14.45" x14ac:dyDescent="0.3">
      <c r="A7" s="9" t="s">
        <v>21</v>
      </c>
      <c r="B7" s="9"/>
      <c r="C7" s="9"/>
      <c r="D7" s="10"/>
      <c r="E7" s="10"/>
      <c r="F7" s="9"/>
      <c r="G7" s="10"/>
      <c r="H7" s="10"/>
      <c r="I7" s="10"/>
      <c r="J7" s="10"/>
      <c r="K7" s="10"/>
      <c r="L7" s="10"/>
      <c r="M7" s="10"/>
      <c r="N7" s="9"/>
      <c r="O7" s="12"/>
      <c r="P7" s="14"/>
      <c r="Q7" s="12"/>
      <c r="R7" s="11"/>
      <c r="S7" s="12"/>
      <c r="T7" s="10"/>
      <c r="U7" s="9"/>
      <c r="V7" s="9"/>
    </row>
    <row r="8" spans="1:22" ht="14.45" x14ac:dyDescent="0.3">
      <c r="A8" s="9" t="s">
        <v>21</v>
      </c>
      <c r="B8" s="9"/>
      <c r="C8" s="9"/>
      <c r="D8" s="10"/>
      <c r="E8" s="10"/>
      <c r="F8" s="9"/>
      <c r="G8" s="10"/>
      <c r="H8" s="10"/>
      <c r="I8" s="10"/>
      <c r="J8" s="10"/>
      <c r="K8" s="10"/>
      <c r="L8" s="10"/>
      <c r="M8" s="10"/>
      <c r="N8" s="9"/>
      <c r="O8" s="12"/>
      <c r="P8" s="14"/>
      <c r="Q8" s="12"/>
      <c r="R8" s="11"/>
      <c r="S8" s="12"/>
      <c r="T8" s="10"/>
      <c r="U8" s="9"/>
      <c r="V8" s="9"/>
    </row>
    <row r="9" spans="1:22" ht="14.45" x14ac:dyDescent="0.3">
      <c r="A9" s="9" t="s">
        <v>21</v>
      </c>
      <c r="B9" s="9"/>
      <c r="C9" s="9"/>
      <c r="D9" s="10"/>
      <c r="E9" s="10"/>
      <c r="F9" s="9"/>
      <c r="G9" s="10"/>
      <c r="H9" s="10"/>
      <c r="I9" s="10"/>
      <c r="J9" s="10"/>
      <c r="K9" s="10"/>
      <c r="L9" s="10"/>
      <c r="M9" s="10"/>
      <c r="N9" s="9"/>
      <c r="O9" s="12"/>
      <c r="P9" s="14"/>
      <c r="Q9" s="12"/>
      <c r="R9" s="11"/>
      <c r="S9" s="12"/>
      <c r="T9" s="10"/>
      <c r="U9" s="9"/>
      <c r="V9" s="9"/>
    </row>
    <row r="10" spans="1:22" ht="14.45" x14ac:dyDescent="0.3">
      <c r="A10" s="9" t="s">
        <v>21</v>
      </c>
      <c r="B10" s="9"/>
      <c r="C10" s="9"/>
      <c r="D10" s="10"/>
      <c r="E10" s="10"/>
      <c r="F10" s="9"/>
      <c r="G10" s="10"/>
      <c r="H10" s="10"/>
      <c r="I10" s="10"/>
      <c r="J10" s="10"/>
      <c r="K10" s="10"/>
      <c r="L10" s="10"/>
      <c r="M10" s="10"/>
      <c r="N10" s="9"/>
      <c r="O10" s="12"/>
      <c r="P10" s="14"/>
      <c r="Q10" s="12"/>
      <c r="R10" s="11"/>
      <c r="S10" s="12"/>
      <c r="T10" s="10"/>
      <c r="U10" s="9"/>
      <c r="V10" s="9"/>
    </row>
    <row r="11" spans="1:22" ht="14.45" x14ac:dyDescent="0.3">
      <c r="A11" s="9" t="s">
        <v>21</v>
      </c>
      <c r="B11" s="9"/>
      <c r="C11" s="9"/>
      <c r="D11" s="10"/>
      <c r="E11" s="10"/>
      <c r="F11" s="9"/>
      <c r="G11" s="10"/>
      <c r="H11" s="10"/>
      <c r="I11" s="10"/>
      <c r="J11" s="10"/>
      <c r="K11" s="10"/>
      <c r="L11" s="10"/>
      <c r="M11" s="10"/>
      <c r="N11" s="9"/>
      <c r="O11" s="12"/>
      <c r="P11" s="14"/>
      <c r="Q11" s="12"/>
      <c r="R11" s="11"/>
      <c r="S11" s="12"/>
      <c r="T11" s="10"/>
      <c r="U11" s="9"/>
      <c r="V11" s="9"/>
    </row>
    <row r="12" spans="1:22" ht="14.45" x14ac:dyDescent="0.3">
      <c r="A12" s="9" t="s">
        <v>21</v>
      </c>
      <c r="B12" s="9"/>
      <c r="C12" s="9"/>
      <c r="D12" s="10"/>
      <c r="E12" s="10"/>
      <c r="F12" s="9"/>
      <c r="G12" s="10"/>
      <c r="H12" s="10"/>
      <c r="I12" s="10"/>
      <c r="J12" s="10"/>
      <c r="K12" s="10"/>
      <c r="L12" s="10"/>
      <c r="M12" s="10"/>
      <c r="N12" s="9"/>
      <c r="O12" s="12"/>
      <c r="P12" s="14"/>
      <c r="Q12" s="12"/>
      <c r="R12" s="11"/>
      <c r="S12" s="12"/>
      <c r="T12" s="10"/>
      <c r="U12" s="9"/>
      <c r="V12" s="9"/>
    </row>
    <row r="13" spans="1:22" ht="14.45" x14ac:dyDescent="0.3">
      <c r="A13" s="9" t="s">
        <v>21</v>
      </c>
      <c r="B13" s="9"/>
      <c r="C13" s="9"/>
      <c r="D13" s="10"/>
      <c r="E13" s="10"/>
      <c r="F13" s="9"/>
      <c r="G13" s="10"/>
      <c r="H13" s="10"/>
      <c r="I13" s="10"/>
      <c r="J13" s="10"/>
      <c r="K13" s="10"/>
      <c r="L13" s="10"/>
      <c r="M13" s="10"/>
      <c r="N13" s="9"/>
      <c r="O13" s="12"/>
      <c r="P13" s="14"/>
      <c r="Q13" s="12"/>
      <c r="R13" s="11"/>
      <c r="S13" s="12"/>
      <c r="T13" s="10"/>
      <c r="U13" s="9"/>
      <c r="V13" s="9"/>
    </row>
    <row r="14" spans="1:22" ht="14.45" x14ac:dyDescent="0.3">
      <c r="A14" s="9" t="s">
        <v>21</v>
      </c>
      <c r="B14" s="9"/>
      <c r="C14" s="9"/>
      <c r="D14" s="10"/>
      <c r="E14" s="10"/>
      <c r="F14" s="9"/>
      <c r="G14" s="10"/>
      <c r="H14" s="10"/>
      <c r="I14" s="10"/>
      <c r="J14" s="10"/>
      <c r="K14" s="10"/>
      <c r="L14" s="10"/>
      <c r="M14" s="10"/>
      <c r="N14" s="9"/>
      <c r="O14" s="12"/>
      <c r="P14" s="14"/>
      <c r="Q14" s="12"/>
      <c r="R14" s="11"/>
      <c r="S14" s="12"/>
      <c r="T14" s="10"/>
      <c r="U14" s="9"/>
      <c r="V14" s="9"/>
    </row>
    <row r="15" spans="1:22" ht="14.45" x14ac:dyDescent="0.3">
      <c r="A15" s="9" t="s">
        <v>21</v>
      </c>
      <c r="B15" s="9"/>
      <c r="C15" s="9"/>
      <c r="D15" s="10"/>
      <c r="E15" s="10"/>
      <c r="F15" s="9"/>
      <c r="G15" s="10"/>
      <c r="H15" s="10"/>
      <c r="I15" s="10"/>
      <c r="J15" s="10"/>
      <c r="K15" s="10"/>
      <c r="L15" s="10"/>
      <c r="M15" s="10"/>
      <c r="N15" s="9"/>
      <c r="O15" s="12"/>
      <c r="P15" s="14"/>
      <c r="Q15" s="12"/>
      <c r="R15" s="11"/>
      <c r="S15" s="12"/>
      <c r="T15" s="10"/>
      <c r="U15" s="9"/>
      <c r="V15" s="9"/>
    </row>
    <row r="16" spans="1:22" ht="14.45" x14ac:dyDescent="0.3">
      <c r="A16" s="9" t="s">
        <v>21</v>
      </c>
      <c r="B16" s="9"/>
      <c r="C16" s="9"/>
      <c r="D16" s="10"/>
      <c r="E16" s="10"/>
      <c r="F16" s="9"/>
      <c r="G16" s="10"/>
      <c r="H16" s="10"/>
      <c r="I16" s="10"/>
      <c r="J16" s="10"/>
      <c r="K16" s="10"/>
      <c r="L16" s="10"/>
      <c r="M16" s="10"/>
      <c r="N16" s="9"/>
      <c r="O16" s="12"/>
      <c r="P16" s="14"/>
      <c r="Q16" s="12"/>
      <c r="R16" s="11"/>
      <c r="S16" s="12"/>
      <c r="T16" s="10"/>
      <c r="U16" s="9"/>
      <c r="V16" s="9"/>
    </row>
    <row r="17" spans="1:22" ht="14.45" x14ac:dyDescent="0.3">
      <c r="A17" s="9" t="s">
        <v>21</v>
      </c>
      <c r="B17" s="9"/>
      <c r="C17" s="9"/>
      <c r="D17" s="10"/>
      <c r="E17" s="10"/>
      <c r="F17" s="9"/>
      <c r="G17" s="10"/>
      <c r="H17" s="10"/>
      <c r="I17" s="10"/>
      <c r="J17" s="10"/>
      <c r="K17" s="10"/>
      <c r="L17" s="10"/>
      <c r="M17" s="10"/>
      <c r="N17" s="9"/>
      <c r="O17" s="12"/>
      <c r="P17" s="14"/>
      <c r="Q17" s="12"/>
      <c r="R17" s="11"/>
      <c r="S17" s="12"/>
      <c r="T17" s="10"/>
      <c r="U17" s="9"/>
      <c r="V17" s="9"/>
    </row>
    <row r="18" spans="1:22" ht="14.45" x14ac:dyDescent="0.3">
      <c r="A18" s="9" t="s">
        <v>21</v>
      </c>
      <c r="B18" s="9"/>
      <c r="C18" s="9"/>
      <c r="D18" s="10"/>
      <c r="E18" s="10"/>
      <c r="F18" s="9"/>
      <c r="G18" s="10"/>
      <c r="H18" s="10"/>
      <c r="I18" s="10"/>
      <c r="J18" s="10"/>
      <c r="K18" s="10"/>
      <c r="L18" s="10"/>
      <c r="M18" s="10"/>
      <c r="N18" s="9"/>
      <c r="O18" s="12"/>
      <c r="P18" s="14"/>
      <c r="Q18" s="12"/>
      <c r="R18" s="11"/>
      <c r="S18" s="12"/>
      <c r="T18" s="10"/>
      <c r="U18" s="9"/>
      <c r="V18" s="9"/>
    </row>
    <row r="19" spans="1:22" ht="14.45" x14ac:dyDescent="0.3">
      <c r="A19" s="9" t="s">
        <v>21</v>
      </c>
      <c r="B19" s="9"/>
      <c r="C19" s="9"/>
      <c r="D19" s="10"/>
      <c r="E19" s="10"/>
      <c r="F19" s="9"/>
      <c r="G19" s="10"/>
      <c r="H19" s="10"/>
      <c r="I19" s="10"/>
      <c r="J19" s="10"/>
      <c r="K19" s="10"/>
      <c r="L19" s="10"/>
      <c r="M19" s="10"/>
      <c r="N19" s="9"/>
      <c r="O19" s="12"/>
      <c r="P19" s="14"/>
      <c r="Q19" s="12"/>
      <c r="R19" s="11"/>
      <c r="S19" s="12"/>
      <c r="T19" s="10"/>
      <c r="U19" s="9"/>
      <c r="V19" s="9"/>
    </row>
    <row r="20" spans="1:22" ht="14.45" x14ac:dyDescent="0.3">
      <c r="A20" s="9" t="s">
        <v>21</v>
      </c>
      <c r="B20" s="9"/>
      <c r="C20" s="9"/>
      <c r="D20" s="10"/>
      <c r="E20" s="10"/>
      <c r="F20" s="9"/>
      <c r="G20" s="10"/>
      <c r="H20" s="10"/>
      <c r="I20" s="10"/>
      <c r="J20" s="10"/>
      <c r="K20" s="10"/>
      <c r="L20" s="10"/>
      <c r="M20" s="10"/>
      <c r="N20" s="9"/>
      <c r="O20" s="12"/>
      <c r="P20" s="14"/>
      <c r="Q20" s="12"/>
      <c r="R20" s="11"/>
      <c r="S20" s="12"/>
      <c r="T20" s="10"/>
      <c r="U20" s="9"/>
      <c r="V20" s="9"/>
    </row>
    <row r="21" spans="1:22" ht="14.45" x14ac:dyDescent="0.3">
      <c r="A21" s="9" t="s">
        <v>21</v>
      </c>
      <c r="B21" s="9"/>
      <c r="C21" s="9"/>
      <c r="D21" s="10"/>
      <c r="E21" s="10"/>
      <c r="F21" s="9"/>
      <c r="G21" s="10"/>
      <c r="H21" s="10"/>
      <c r="I21" s="10"/>
      <c r="J21" s="10"/>
      <c r="K21" s="10"/>
      <c r="L21" s="10"/>
      <c r="M21" s="10"/>
      <c r="N21" s="9"/>
      <c r="O21" s="12"/>
      <c r="P21" s="14"/>
      <c r="Q21" s="12"/>
      <c r="R21" s="11"/>
      <c r="S21" s="12"/>
      <c r="T21" s="10"/>
      <c r="U21" s="9"/>
      <c r="V21" s="9"/>
    </row>
    <row r="22" spans="1:22" ht="14.45" x14ac:dyDescent="0.3">
      <c r="A22" s="9" t="s">
        <v>21</v>
      </c>
      <c r="B22" s="9"/>
      <c r="C22" s="9"/>
      <c r="D22" s="10"/>
      <c r="E22" s="10"/>
      <c r="F22" s="9"/>
      <c r="G22" s="10"/>
      <c r="H22" s="10"/>
      <c r="I22" s="10"/>
      <c r="J22" s="10"/>
      <c r="K22" s="10"/>
      <c r="L22" s="10"/>
      <c r="M22" s="10"/>
      <c r="N22" s="9"/>
      <c r="O22" s="12"/>
      <c r="P22" s="14"/>
      <c r="Q22" s="12"/>
      <c r="R22" s="11"/>
      <c r="S22" s="12"/>
      <c r="T22" s="10"/>
      <c r="U22" s="9"/>
      <c r="V22" s="9"/>
    </row>
    <row r="23" spans="1:22" ht="14.45" x14ac:dyDescent="0.3">
      <c r="A23" s="9" t="s">
        <v>21</v>
      </c>
      <c r="B23" s="9"/>
      <c r="C23" s="9"/>
      <c r="D23" s="10"/>
      <c r="E23" s="10"/>
      <c r="F23" s="9"/>
      <c r="G23" s="10"/>
      <c r="H23" s="10"/>
      <c r="I23" s="10"/>
      <c r="J23" s="10"/>
      <c r="K23" s="10"/>
      <c r="L23" s="10"/>
      <c r="M23" s="10"/>
      <c r="N23" s="9"/>
      <c r="O23" s="12"/>
      <c r="P23" s="14"/>
      <c r="Q23" s="12"/>
      <c r="R23" s="11"/>
      <c r="S23" s="12"/>
      <c r="T23" s="10"/>
      <c r="U23" s="9"/>
      <c r="V23" s="9"/>
    </row>
    <row r="24" spans="1:22" ht="14.45" x14ac:dyDescent="0.3">
      <c r="A24" s="9" t="s">
        <v>21</v>
      </c>
      <c r="B24" s="9"/>
      <c r="C24" s="9"/>
      <c r="D24" s="10"/>
      <c r="E24" s="10"/>
      <c r="F24" s="9"/>
      <c r="G24" s="10"/>
      <c r="H24" s="10"/>
      <c r="I24" s="10"/>
      <c r="J24" s="10"/>
      <c r="K24" s="10"/>
      <c r="L24" s="10"/>
      <c r="M24" s="10"/>
      <c r="N24" s="9"/>
      <c r="O24" s="12"/>
      <c r="P24" s="14"/>
      <c r="Q24" s="12"/>
      <c r="R24" s="11"/>
      <c r="S24" s="12"/>
      <c r="T24" s="10"/>
      <c r="U24" s="9"/>
      <c r="V24" s="9"/>
    </row>
    <row r="25" spans="1:22" ht="14.45" x14ac:dyDescent="0.3">
      <c r="A25" s="9" t="s">
        <v>21</v>
      </c>
      <c r="B25" s="9"/>
      <c r="C25" s="9"/>
      <c r="D25" s="10"/>
      <c r="E25" s="10"/>
      <c r="F25" s="9"/>
      <c r="G25" s="10"/>
      <c r="H25" s="10"/>
      <c r="I25" s="10"/>
      <c r="J25" s="10"/>
      <c r="K25" s="10"/>
      <c r="L25" s="10"/>
      <c r="M25" s="10"/>
      <c r="N25" s="9"/>
      <c r="O25" s="12"/>
      <c r="P25" s="14"/>
      <c r="Q25" s="12"/>
      <c r="R25" s="11"/>
      <c r="S25" s="12"/>
      <c r="T25" s="10"/>
      <c r="U25" s="9"/>
      <c r="V25" s="9"/>
    </row>
    <row r="26" spans="1:22" ht="14.45" x14ac:dyDescent="0.3">
      <c r="A26" s="9" t="s">
        <v>21</v>
      </c>
      <c r="B26" s="9"/>
      <c r="C26" s="9"/>
      <c r="D26" s="10"/>
      <c r="E26" s="10"/>
      <c r="F26" s="9"/>
      <c r="G26" s="10"/>
      <c r="H26" s="10"/>
      <c r="I26" s="10"/>
      <c r="J26" s="10"/>
      <c r="K26" s="10"/>
      <c r="L26" s="10"/>
      <c r="M26" s="10"/>
      <c r="N26" s="9"/>
      <c r="O26" s="12"/>
      <c r="P26" s="14"/>
      <c r="Q26" s="12"/>
      <c r="R26" s="11"/>
      <c r="S26" s="12"/>
      <c r="T26" s="10"/>
      <c r="U26" s="9"/>
      <c r="V26" s="9"/>
    </row>
    <row r="27" spans="1:22" ht="14.45" x14ac:dyDescent="0.3">
      <c r="A27" s="9" t="s">
        <v>21</v>
      </c>
      <c r="B27" s="9"/>
      <c r="C27" s="9"/>
      <c r="D27" s="10"/>
      <c r="E27" s="10"/>
      <c r="F27" s="9"/>
      <c r="G27" s="10"/>
      <c r="H27" s="10"/>
      <c r="I27" s="10"/>
      <c r="J27" s="10"/>
      <c r="K27" s="10"/>
      <c r="L27" s="10"/>
      <c r="M27" s="10"/>
      <c r="N27" s="9"/>
      <c r="O27" s="12"/>
      <c r="P27" s="14"/>
      <c r="Q27" s="12"/>
      <c r="R27" s="11"/>
      <c r="S27" s="12"/>
      <c r="T27" s="10"/>
      <c r="U27" s="9"/>
      <c r="V27" s="9"/>
    </row>
    <row r="28" spans="1:22" ht="14.45" x14ac:dyDescent="0.3">
      <c r="A28" s="9" t="s">
        <v>21</v>
      </c>
      <c r="B28" s="19"/>
      <c r="C28" s="9"/>
      <c r="D28" s="10"/>
      <c r="E28" s="10"/>
      <c r="F28" s="20"/>
      <c r="G28" s="10"/>
      <c r="H28" s="10"/>
      <c r="I28" s="10"/>
      <c r="J28" s="10"/>
      <c r="K28" s="10"/>
      <c r="L28" s="10"/>
      <c r="M28" s="10"/>
      <c r="N28" s="9"/>
      <c r="O28" s="12"/>
      <c r="P28" s="14"/>
      <c r="Q28" s="12"/>
      <c r="R28" s="11"/>
      <c r="S28" s="12"/>
      <c r="T28" s="10"/>
      <c r="U28" s="9"/>
      <c r="V28" s="9"/>
    </row>
    <row r="29" spans="1:22" ht="14.45" x14ac:dyDescent="0.3">
      <c r="A29" s="9" t="s">
        <v>21</v>
      </c>
      <c r="B29" s="9"/>
      <c r="C29" s="9"/>
      <c r="D29" s="10"/>
      <c r="E29" s="10"/>
      <c r="F29" s="9"/>
      <c r="G29" s="10"/>
      <c r="H29" s="10"/>
      <c r="I29" s="10"/>
      <c r="J29" s="10"/>
      <c r="K29" s="10"/>
      <c r="L29" s="10"/>
      <c r="M29" s="10"/>
      <c r="N29" s="9"/>
      <c r="O29" s="12"/>
      <c r="P29" s="14"/>
      <c r="Q29" s="12"/>
      <c r="R29" s="11"/>
      <c r="S29" s="12"/>
      <c r="T29" s="10"/>
      <c r="U29" s="9"/>
      <c r="V29" s="9"/>
    </row>
    <row r="30" spans="1:22" x14ac:dyDescent="0.25">
      <c r="A30" s="9" t="s">
        <v>21</v>
      </c>
      <c r="B30" s="9"/>
      <c r="C30" s="9"/>
      <c r="D30" s="10"/>
      <c r="E30" s="10"/>
      <c r="F30" s="9"/>
      <c r="G30" s="10"/>
      <c r="H30" s="10"/>
      <c r="I30" s="10"/>
      <c r="J30" s="10"/>
      <c r="K30" s="10"/>
      <c r="L30" s="10"/>
      <c r="M30" s="10"/>
      <c r="N30" s="9"/>
      <c r="O30" s="12"/>
      <c r="P30" s="14"/>
      <c r="Q30" s="12"/>
      <c r="R30" s="11"/>
      <c r="S30" s="12"/>
      <c r="T30" s="10"/>
      <c r="U30" s="9"/>
      <c r="V30" s="9"/>
    </row>
    <row r="31" spans="1:22" x14ac:dyDescent="0.25">
      <c r="A31" s="9" t="s">
        <v>21</v>
      </c>
      <c r="B31" s="9"/>
      <c r="C31" s="9"/>
      <c r="D31" s="10"/>
      <c r="E31" s="10"/>
      <c r="F31" s="9"/>
      <c r="G31" s="10"/>
      <c r="H31" s="10"/>
      <c r="I31" s="10"/>
      <c r="J31" s="10"/>
      <c r="K31" s="10"/>
      <c r="L31" s="10"/>
      <c r="M31" s="10"/>
      <c r="N31" s="9"/>
      <c r="O31" s="12"/>
      <c r="P31" s="14"/>
      <c r="Q31" s="12"/>
      <c r="R31" s="11"/>
      <c r="S31" s="12"/>
      <c r="T31" s="10"/>
      <c r="U31" s="9"/>
      <c r="V31" s="9"/>
    </row>
    <row r="32" spans="1:22" x14ac:dyDescent="0.25">
      <c r="A32" s="9" t="s">
        <v>21</v>
      </c>
      <c r="B32" s="9"/>
      <c r="C32" s="9"/>
      <c r="D32" s="10"/>
      <c r="E32" s="10"/>
      <c r="F32" s="9"/>
      <c r="G32" s="10"/>
      <c r="H32" s="10"/>
      <c r="I32" s="10"/>
      <c r="J32" s="10"/>
      <c r="K32" s="10"/>
      <c r="L32" s="10"/>
      <c r="M32" s="10"/>
      <c r="N32" s="9"/>
      <c r="O32" s="12"/>
      <c r="P32" s="14"/>
      <c r="Q32" s="12"/>
      <c r="R32" s="11"/>
      <c r="S32" s="12"/>
      <c r="T32" s="10"/>
      <c r="U32" s="9"/>
      <c r="V32" s="9"/>
    </row>
    <row r="33" spans="1:22" x14ac:dyDescent="0.25">
      <c r="A33" s="1" t="s">
        <v>27</v>
      </c>
      <c r="B33" s="2"/>
      <c r="C33" s="2"/>
      <c r="D33" s="3">
        <f>SUM(D1:D32)</f>
        <v>0</v>
      </c>
      <c r="E33" s="2"/>
      <c r="F33" s="2"/>
      <c r="G33" s="3">
        <f>SUM(G2:G32)</f>
        <v>0</v>
      </c>
      <c r="H33" s="2"/>
      <c r="I33" s="3">
        <f>SUM(I1:I32)</f>
        <v>0</v>
      </c>
      <c r="J33" s="3">
        <f>SUM(J1:J32)</f>
        <v>0</v>
      </c>
      <c r="K33" s="3">
        <f>SUM(K1:K32)</f>
        <v>0</v>
      </c>
      <c r="L33" s="3">
        <f>SUM(L1:L32)</f>
        <v>0</v>
      </c>
      <c r="M33" s="3">
        <f>SUM(M1:M32)</f>
        <v>0</v>
      </c>
      <c r="N33" s="2">
        <f>N32</f>
        <v>0</v>
      </c>
      <c r="O33" s="4" t="e">
        <f>Q33/L33</f>
        <v>#DIV/0!</v>
      </c>
      <c r="P33" s="16" t="e">
        <f>+Q33/I33</f>
        <v>#DIV/0!</v>
      </c>
      <c r="Q33" s="4">
        <f>SUM(Q1:Q32)</f>
        <v>0</v>
      </c>
      <c r="R33" s="5" t="e">
        <f>L33/M33</f>
        <v>#DIV/0!</v>
      </c>
      <c r="S33" s="4" t="e">
        <f>Q33/M33</f>
        <v>#DIV/0!</v>
      </c>
      <c r="T33" s="2"/>
      <c r="U33" s="2"/>
      <c r="V33" s="2"/>
    </row>
    <row r="35" spans="1:22" x14ac:dyDescent="0.25">
      <c r="F35" t="s">
        <v>32</v>
      </c>
      <c r="G35" t="e">
        <f>I33/G33</f>
        <v>#DIV/0!</v>
      </c>
    </row>
  </sheetData>
  <autoFilter ref="A1:V32">
    <sortState ref="A2:U31">
      <sortCondition ref="F1:F3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>
      <pane xSplit="1" ySplit="1" topLeftCell="I20" activePane="bottomRight" state="frozen"/>
      <selection pane="topRight" activeCell="B1" sqref="B1"/>
      <selection pane="bottomLeft" activeCell="A2" sqref="A2"/>
      <selection pane="bottomRight" activeCell="P34" sqref="P34"/>
    </sheetView>
  </sheetViews>
  <sheetFormatPr baseColWidth="10" defaultRowHeight="15" x14ac:dyDescent="0.25"/>
  <cols>
    <col min="10" max="11" width="11.42578125" style="31"/>
    <col min="16" max="16" width="11.42578125" style="15"/>
  </cols>
  <sheetData>
    <row r="1" spans="1:22" ht="14.45" x14ac:dyDescent="0.3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8" t="s">
        <v>30</v>
      </c>
      <c r="Q1" s="17" t="s">
        <v>15</v>
      </c>
      <c r="R1" s="17" t="s">
        <v>16</v>
      </c>
      <c r="S1" s="17" t="s">
        <v>17</v>
      </c>
      <c r="T1" s="17" t="s">
        <v>18</v>
      </c>
      <c r="U1" s="17" t="s">
        <v>19</v>
      </c>
      <c r="V1" s="17" t="s">
        <v>20</v>
      </c>
    </row>
    <row r="2" spans="1:22" s="32" customFormat="1" x14ac:dyDescent="0.25">
      <c r="A2" s="32" t="s">
        <v>21</v>
      </c>
      <c r="B2" s="32" t="s">
        <v>22</v>
      </c>
      <c r="C2" s="32" t="s">
        <v>23</v>
      </c>
      <c r="D2" s="33">
        <v>51</v>
      </c>
      <c r="E2" s="33">
        <v>82</v>
      </c>
      <c r="F2" s="32" t="s">
        <v>249</v>
      </c>
      <c r="G2" s="33">
        <v>4</v>
      </c>
      <c r="H2" s="33">
        <v>0</v>
      </c>
      <c r="I2" s="33">
        <v>4</v>
      </c>
      <c r="J2" s="33">
        <v>4</v>
      </c>
      <c r="K2" s="33">
        <v>0</v>
      </c>
      <c r="L2" s="33">
        <v>3</v>
      </c>
      <c r="M2" s="33">
        <v>41</v>
      </c>
      <c r="N2" s="32" t="s">
        <v>24</v>
      </c>
      <c r="O2" s="32">
        <v>42.66</v>
      </c>
      <c r="Q2" s="32">
        <v>128</v>
      </c>
      <c r="R2" s="32" t="s">
        <v>156</v>
      </c>
      <c r="S2" s="32">
        <v>2.5099999999999998</v>
      </c>
      <c r="T2" s="33">
        <v>4</v>
      </c>
      <c r="U2" s="32" t="s">
        <v>245</v>
      </c>
      <c r="V2" s="32" t="s">
        <v>246</v>
      </c>
    </row>
    <row r="3" spans="1:22" s="32" customFormat="1" x14ac:dyDescent="0.25">
      <c r="A3" s="32" t="s">
        <v>21</v>
      </c>
      <c r="B3" s="32" t="s">
        <v>22</v>
      </c>
      <c r="C3" s="32" t="s">
        <v>23</v>
      </c>
      <c r="D3" s="33">
        <v>51</v>
      </c>
      <c r="E3" s="33">
        <v>82</v>
      </c>
      <c r="F3" s="32" t="s">
        <v>250</v>
      </c>
      <c r="G3" s="33">
        <v>0</v>
      </c>
      <c r="H3" s="33">
        <v>1</v>
      </c>
      <c r="I3" s="33">
        <v>2</v>
      </c>
      <c r="J3" s="33">
        <v>2</v>
      </c>
      <c r="K3" s="33">
        <v>0</v>
      </c>
      <c r="L3" s="33">
        <v>2</v>
      </c>
      <c r="M3" s="33">
        <v>41</v>
      </c>
      <c r="N3" s="32" t="s">
        <v>24</v>
      </c>
      <c r="O3" s="32">
        <v>40</v>
      </c>
      <c r="Q3" s="32">
        <v>80</v>
      </c>
      <c r="R3" s="32" t="s">
        <v>167</v>
      </c>
      <c r="S3" s="32">
        <v>1.57</v>
      </c>
      <c r="T3" s="33">
        <v>2</v>
      </c>
      <c r="U3" s="32" t="s">
        <v>245</v>
      </c>
      <c r="V3" s="32" t="s">
        <v>246</v>
      </c>
    </row>
    <row r="4" spans="1:22" s="32" customFormat="1" x14ac:dyDescent="0.25">
      <c r="A4" s="32" t="s">
        <v>21</v>
      </c>
      <c r="B4" s="32" t="s">
        <v>22</v>
      </c>
      <c r="C4" s="32" t="s">
        <v>23</v>
      </c>
      <c r="D4" s="33">
        <v>51</v>
      </c>
      <c r="E4" s="33">
        <v>82</v>
      </c>
      <c r="F4" s="32" t="s">
        <v>251</v>
      </c>
      <c r="G4" s="33">
        <v>0</v>
      </c>
      <c r="H4" s="33">
        <v>1</v>
      </c>
      <c r="I4" s="33">
        <v>1</v>
      </c>
      <c r="J4" s="33">
        <v>1</v>
      </c>
      <c r="K4" s="33">
        <v>0</v>
      </c>
      <c r="L4" s="33">
        <v>1</v>
      </c>
      <c r="M4" s="33">
        <v>41</v>
      </c>
      <c r="N4" s="32" t="s">
        <v>24</v>
      </c>
      <c r="O4" s="32">
        <v>35.71</v>
      </c>
      <c r="Q4" s="32">
        <v>35.71</v>
      </c>
      <c r="R4" s="32" t="s">
        <v>141</v>
      </c>
      <c r="S4" s="32">
        <v>0.7</v>
      </c>
      <c r="T4" s="33">
        <v>2</v>
      </c>
      <c r="U4" s="32" t="s">
        <v>245</v>
      </c>
      <c r="V4" s="32" t="s">
        <v>246</v>
      </c>
    </row>
    <row r="5" spans="1:22" s="32" customFormat="1" x14ac:dyDescent="0.25">
      <c r="A5" s="32" t="s">
        <v>21</v>
      </c>
      <c r="B5" s="32" t="s">
        <v>22</v>
      </c>
      <c r="C5" s="32" t="s">
        <v>23</v>
      </c>
      <c r="D5" s="33">
        <v>51</v>
      </c>
      <c r="E5" s="33">
        <v>82</v>
      </c>
      <c r="F5" s="32" t="s">
        <v>252</v>
      </c>
      <c r="G5" s="33">
        <v>4</v>
      </c>
      <c r="H5" s="33">
        <v>0</v>
      </c>
      <c r="I5" s="33">
        <v>4</v>
      </c>
      <c r="J5" s="33">
        <v>4</v>
      </c>
      <c r="K5" s="33">
        <v>0</v>
      </c>
      <c r="L5" s="33">
        <v>4</v>
      </c>
      <c r="M5" s="33">
        <v>41</v>
      </c>
      <c r="N5" s="32" t="s">
        <v>24</v>
      </c>
      <c r="O5" s="32">
        <v>35.5</v>
      </c>
      <c r="Q5" s="32">
        <v>142</v>
      </c>
      <c r="R5" s="32" t="s">
        <v>136</v>
      </c>
      <c r="S5" s="32">
        <v>2.78</v>
      </c>
      <c r="T5" s="33">
        <v>2</v>
      </c>
      <c r="U5" s="32" t="s">
        <v>245</v>
      </c>
      <c r="V5" s="32" t="s">
        <v>246</v>
      </c>
    </row>
    <row r="6" spans="1:22" s="32" customFormat="1" x14ac:dyDescent="0.25">
      <c r="A6" s="32" t="s">
        <v>21</v>
      </c>
      <c r="B6" s="32" t="s">
        <v>22</v>
      </c>
      <c r="C6" s="32" t="s">
        <v>23</v>
      </c>
      <c r="D6" s="33">
        <v>51</v>
      </c>
      <c r="E6" s="33">
        <v>82</v>
      </c>
      <c r="F6" s="32" t="s">
        <v>253</v>
      </c>
      <c r="G6" s="33">
        <v>0</v>
      </c>
      <c r="H6" s="33">
        <v>3</v>
      </c>
      <c r="I6" s="33">
        <v>1</v>
      </c>
      <c r="J6" s="33">
        <v>1</v>
      </c>
      <c r="K6" s="33">
        <v>0</v>
      </c>
      <c r="L6" s="33">
        <v>1</v>
      </c>
      <c r="M6" s="33">
        <v>41</v>
      </c>
      <c r="N6" s="32" t="s">
        <v>24</v>
      </c>
      <c r="O6" s="32">
        <v>35.71</v>
      </c>
      <c r="Q6" s="32">
        <v>35.71</v>
      </c>
      <c r="R6" s="32" t="s">
        <v>141</v>
      </c>
      <c r="S6" s="32">
        <v>0.7</v>
      </c>
      <c r="T6" s="33">
        <v>2</v>
      </c>
      <c r="U6" s="32" t="s">
        <v>245</v>
      </c>
      <c r="V6" s="32" t="s">
        <v>246</v>
      </c>
    </row>
    <row r="7" spans="1:22" s="32" customFormat="1" x14ac:dyDescent="0.25">
      <c r="A7" s="32" t="s">
        <v>21</v>
      </c>
      <c r="B7" s="32" t="s">
        <v>22</v>
      </c>
      <c r="C7" s="32" t="s">
        <v>23</v>
      </c>
      <c r="D7" s="33">
        <v>51</v>
      </c>
      <c r="E7" s="33">
        <v>82</v>
      </c>
      <c r="F7" s="32" t="s">
        <v>254</v>
      </c>
      <c r="G7" s="33">
        <v>2</v>
      </c>
      <c r="H7" s="33">
        <v>1</v>
      </c>
      <c r="I7" s="33">
        <v>2</v>
      </c>
      <c r="J7" s="33">
        <v>2</v>
      </c>
      <c r="K7" s="33">
        <v>0</v>
      </c>
      <c r="L7" s="33">
        <v>2</v>
      </c>
      <c r="M7" s="33">
        <v>41</v>
      </c>
      <c r="N7" s="32" t="s">
        <v>24</v>
      </c>
      <c r="O7" s="32">
        <v>35.71</v>
      </c>
      <c r="Q7" s="32">
        <v>71.42</v>
      </c>
      <c r="R7" s="32" t="s">
        <v>167</v>
      </c>
      <c r="S7" s="32">
        <v>1.4</v>
      </c>
      <c r="T7" s="33">
        <v>2</v>
      </c>
      <c r="U7" s="32" t="s">
        <v>245</v>
      </c>
      <c r="V7" s="32" t="s">
        <v>246</v>
      </c>
    </row>
    <row r="8" spans="1:22" s="32" customFormat="1" x14ac:dyDescent="0.25">
      <c r="A8" s="32" t="s">
        <v>21</v>
      </c>
      <c r="B8" s="32" t="s">
        <v>22</v>
      </c>
      <c r="C8" s="32" t="s">
        <v>23</v>
      </c>
      <c r="D8" s="33">
        <v>51</v>
      </c>
      <c r="E8" s="33">
        <v>82</v>
      </c>
      <c r="F8" s="32" t="s">
        <v>255</v>
      </c>
      <c r="G8" s="33">
        <v>4</v>
      </c>
      <c r="H8" s="33">
        <v>0</v>
      </c>
      <c r="I8" s="33">
        <v>5</v>
      </c>
      <c r="J8" s="33">
        <v>5</v>
      </c>
      <c r="K8" s="33">
        <v>0</v>
      </c>
      <c r="L8" s="33">
        <v>5</v>
      </c>
      <c r="M8" s="33">
        <v>40</v>
      </c>
      <c r="N8" s="32" t="s">
        <v>24</v>
      </c>
      <c r="O8" s="32">
        <v>38.5</v>
      </c>
      <c r="Q8" s="32">
        <v>193</v>
      </c>
      <c r="R8" s="32" t="s">
        <v>106</v>
      </c>
      <c r="S8" s="32">
        <v>3.78</v>
      </c>
      <c r="T8" s="33">
        <v>2</v>
      </c>
      <c r="U8" s="32" t="s">
        <v>245</v>
      </c>
      <c r="V8" s="32" t="s">
        <v>246</v>
      </c>
    </row>
    <row r="9" spans="1:22" s="32" customFormat="1" x14ac:dyDescent="0.25">
      <c r="A9" s="32" t="s">
        <v>21</v>
      </c>
      <c r="B9" s="32" t="s">
        <v>22</v>
      </c>
      <c r="C9" s="32" t="s">
        <v>23</v>
      </c>
      <c r="D9" s="33">
        <v>51</v>
      </c>
      <c r="E9" s="33">
        <v>82</v>
      </c>
      <c r="F9" s="32" t="s">
        <v>256</v>
      </c>
      <c r="G9" s="33">
        <v>2</v>
      </c>
      <c r="H9" s="33">
        <v>4</v>
      </c>
      <c r="I9" s="33">
        <v>4</v>
      </c>
      <c r="J9" s="33">
        <v>4</v>
      </c>
      <c r="K9" s="33">
        <v>0</v>
      </c>
      <c r="L9" s="33">
        <v>2</v>
      </c>
      <c r="M9" s="33">
        <v>40</v>
      </c>
      <c r="N9" s="32" t="s">
        <v>24</v>
      </c>
      <c r="O9" s="32">
        <v>35.71</v>
      </c>
      <c r="Q9" s="32">
        <v>71.42</v>
      </c>
      <c r="R9" s="32" t="s">
        <v>167</v>
      </c>
      <c r="S9" s="32">
        <v>1.4</v>
      </c>
      <c r="T9" s="33">
        <v>2</v>
      </c>
      <c r="U9" s="32" t="s">
        <v>245</v>
      </c>
      <c r="V9" s="32" t="s">
        <v>246</v>
      </c>
    </row>
    <row r="10" spans="1:22" s="32" customFormat="1" x14ac:dyDescent="0.25">
      <c r="A10" s="32" t="s">
        <v>21</v>
      </c>
      <c r="B10" s="32" t="s">
        <v>22</v>
      </c>
      <c r="C10" s="32" t="s">
        <v>23</v>
      </c>
      <c r="D10" s="33">
        <v>51</v>
      </c>
      <c r="E10" s="33">
        <v>82</v>
      </c>
      <c r="F10" s="32" t="s">
        <v>257</v>
      </c>
      <c r="G10" s="33">
        <v>0</v>
      </c>
      <c r="H10" s="33">
        <v>3</v>
      </c>
      <c r="I10" s="33">
        <v>0</v>
      </c>
      <c r="J10" s="33">
        <v>0</v>
      </c>
      <c r="K10" s="33">
        <v>0</v>
      </c>
      <c r="L10" s="33">
        <v>0</v>
      </c>
      <c r="M10" s="33">
        <v>40</v>
      </c>
      <c r="N10" s="32" t="s">
        <v>24</v>
      </c>
      <c r="O10" s="32">
        <v>35.71</v>
      </c>
      <c r="Q10" s="32">
        <v>0</v>
      </c>
      <c r="R10" s="32" t="s">
        <v>163</v>
      </c>
      <c r="S10" s="32">
        <v>0</v>
      </c>
      <c r="T10" s="33">
        <v>0</v>
      </c>
      <c r="U10" s="32" t="s">
        <v>245</v>
      </c>
      <c r="V10" s="32" t="s">
        <v>246</v>
      </c>
    </row>
    <row r="11" spans="1:22" ht="14.45" x14ac:dyDescent="0.3">
      <c r="A11" s="9"/>
      <c r="B11" s="9"/>
      <c r="C11" s="9"/>
      <c r="D11" s="33">
        <v>51</v>
      </c>
      <c r="E11" s="10"/>
      <c r="F11" s="9"/>
      <c r="G11" s="10"/>
      <c r="H11" s="10"/>
      <c r="I11" s="10"/>
      <c r="J11" s="10"/>
      <c r="K11" s="10"/>
      <c r="L11" s="10"/>
      <c r="M11" s="33">
        <v>40</v>
      </c>
      <c r="N11" s="9"/>
      <c r="O11" s="12"/>
      <c r="P11" s="14"/>
      <c r="Q11" s="12"/>
      <c r="R11" s="11"/>
      <c r="S11" s="12"/>
      <c r="T11" s="10"/>
      <c r="U11" s="9"/>
      <c r="V11" s="9"/>
    </row>
    <row r="12" spans="1:22" ht="14.45" x14ac:dyDescent="0.3">
      <c r="A12" s="9"/>
      <c r="B12" s="9"/>
      <c r="C12" s="9"/>
      <c r="D12" s="33">
        <v>51</v>
      </c>
      <c r="E12" s="10"/>
      <c r="F12" s="9"/>
      <c r="G12" s="10"/>
      <c r="H12" s="10"/>
      <c r="I12" s="10"/>
      <c r="J12" s="10"/>
      <c r="K12" s="10"/>
      <c r="L12" s="10"/>
      <c r="M12" s="33">
        <v>40</v>
      </c>
      <c r="N12" s="9"/>
      <c r="O12" s="12"/>
      <c r="P12" s="14"/>
      <c r="Q12" s="12"/>
      <c r="R12" s="11"/>
      <c r="S12" s="12"/>
      <c r="T12" s="10"/>
      <c r="U12" s="9"/>
      <c r="V12" s="9"/>
    </row>
    <row r="13" spans="1:22" ht="14.45" x14ac:dyDescent="0.3">
      <c r="A13" s="9"/>
      <c r="B13" s="9"/>
      <c r="C13" s="9"/>
      <c r="D13" s="33">
        <v>51</v>
      </c>
      <c r="E13" s="10"/>
      <c r="F13" s="9"/>
      <c r="G13" s="10"/>
      <c r="H13" s="10"/>
      <c r="I13" s="10"/>
      <c r="J13" s="10"/>
      <c r="K13" s="10"/>
      <c r="L13" s="10"/>
      <c r="M13" s="33">
        <v>40</v>
      </c>
      <c r="N13" s="9"/>
      <c r="O13" s="12"/>
      <c r="P13" s="14"/>
      <c r="Q13" s="12"/>
      <c r="R13" s="11"/>
      <c r="S13" s="12"/>
      <c r="T13" s="10"/>
      <c r="U13" s="9"/>
      <c r="V13" s="9"/>
    </row>
    <row r="14" spans="1:22" ht="14.45" x14ac:dyDescent="0.3">
      <c r="A14" s="9"/>
      <c r="B14" s="9"/>
      <c r="C14" s="9"/>
      <c r="D14" s="33">
        <v>51</v>
      </c>
      <c r="E14" s="10"/>
      <c r="F14" s="9"/>
      <c r="G14" s="10"/>
      <c r="H14" s="10"/>
      <c r="I14" s="10"/>
      <c r="J14" s="10"/>
      <c r="K14" s="10"/>
      <c r="L14" s="10"/>
      <c r="M14" s="33">
        <v>40</v>
      </c>
      <c r="N14" s="9"/>
      <c r="O14" s="12"/>
      <c r="P14" s="14"/>
      <c r="Q14" s="12"/>
      <c r="R14" s="11"/>
      <c r="S14" s="12"/>
      <c r="T14" s="10"/>
      <c r="U14" s="9"/>
      <c r="V14" s="9"/>
    </row>
    <row r="15" spans="1:22" ht="14.45" x14ac:dyDescent="0.3">
      <c r="A15" s="9"/>
      <c r="B15" s="9"/>
      <c r="C15" s="9"/>
      <c r="D15" s="33">
        <v>51</v>
      </c>
      <c r="E15" s="10"/>
      <c r="F15" s="9"/>
      <c r="G15" s="10"/>
      <c r="H15" s="10"/>
      <c r="I15" s="10"/>
      <c r="J15" s="10"/>
      <c r="K15" s="10"/>
      <c r="L15" s="10"/>
      <c r="M15" s="33">
        <v>40</v>
      </c>
      <c r="N15" s="9"/>
      <c r="O15" s="12"/>
      <c r="P15" s="14"/>
      <c r="Q15" s="12"/>
      <c r="R15" s="11"/>
      <c r="S15" s="12"/>
      <c r="T15" s="10"/>
      <c r="U15" s="9"/>
      <c r="V15" s="9"/>
    </row>
    <row r="16" spans="1:22" ht="14.45" x14ac:dyDescent="0.3">
      <c r="A16" s="9"/>
      <c r="B16" s="9"/>
      <c r="C16" s="9"/>
      <c r="D16" s="33">
        <v>51</v>
      </c>
      <c r="E16" s="10"/>
      <c r="F16" s="9"/>
      <c r="G16" s="10"/>
      <c r="H16" s="10"/>
      <c r="I16" s="10"/>
      <c r="J16" s="10"/>
      <c r="K16" s="10"/>
      <c r="L16" s="10"/>
      <c r="M16" s="33">
        <v>40</v>
      </c>
      <c r="N16" s="9"/>
      <c r="O16" s="12"/>
      <c r="P16" s="14"/>
      <c r="Q16" s="12"/>
      <c r="R16" s="11"/>
      <c r="S16" s="12"/>
      <c r="T16" s="10"/>
      <c r="U16" s="9"/>
      <c r="V16" s="9"/>
    </row>
    <row r="17" spans="1:22" ht="14.45" x14ac:dyDescent="0.3">
      <c r="A17" s="9"/>
      <c r="B17" s="9"/>
      <c r="C17" s="9"/>
      <c r="D17" s="33">
        <v>51</v>
      </c>
      <c r="E17" s="10"/>
      <c r="F17" s="9"/>
      <c r="G17" s="10"/>
      <c r="H17" s="10"/>
      <c r="I17" s="10"/>
      <c r="J17" s="10"/>
      <c r="K17" s="10"/>
      <c r="L17" s="10"/>
      <c r="M17" s="33">
        <v>40</v>
      </c>
      <c r="N17" s="9"/>
      <c r="O17" s="12"/>
      <c r="P17" s="14"/>
      <c r="Q17" s="12"/>
      <c r="R17" s="11"/>
      <c r="S17" s="12"/>
      <c r="T17" s="10"/>
      <c r="U17" s="9"/>
      <c r="V17" s="9"/>
    </row>
    <row r="18" spans="1:22" ht="14.45" x14ac:dyDescent="0.3">
      <c r="A18" s="9"/>
      <c r="B18" s="9"/>
      <c r="C18" s="9"/>
      <c r="D18" s="33">
        <v>51</v>
      </c>
      <c r="E18" s="10"/>
      <c r="F18" s="9"/>
      <c r="G18" s="10"/>
      <c r="H18" s="10"/>
      <c r="I18" s="10"/>
      <c r="J18" s="10"/>
      <c r="K18" s="10"/>
      <c r="L18" s="10"/>
      <c r="M18" s="33">
        <v>40</v>
      </c>
      <c r="N18" s="9"/>
      <c r="O18" s="12"/>
      <c r="P18" s="14"/>
      <c r="Q18" s="12"/>
      <c r="R18" s="11"/>
      <c r="S18" s="12"/>
      <c r="T18" s="10"/>
      <c r="U18" s="9"/>
      <c r="V18" s="9"/>
    </row>
    <row r="19" spans="1:22" ht="14.45" x14ac:dyDescent="0.3">
      <c r="A19" s="9"/>
      <c r="B19" s="9"/>
      <c r="C19" s="9"/>
      <c r="D19" s="33">
        <v>51</v>
      </c>
      <c r="E19" s="10"/>
      <c r="F19" s="9"/>
      <c r="G19" s="10"/>
      <c r="H19" s="10"/>
      <c r="I19" s="10"/>
      <c r="J19" s="10"/>
      <c r="K19" s="10"/>
      <c r="L19" s="10"/>
      <c r="M19" s="33">
        <v>40</v>
      </c>
      <c r="N19" s="9"/>
      <c r="O19" s="12"/>
      <c r="P19" s="14"/>
      <c r="Q19" s="12"/>
      <c r="R19" s="11"/>
      <c r="S19" s="12"/>
      <c r="T19" s="10"/>
      <c r="U19" s="9"/>
      <c r="V19" s="9"/>
    </row>
    <row r="20" spans="1:22" ht="14.45" x14ac:dyDescent="0.3">
      <c r="A20" s="9"/>
      <c r="B20" s="9"/>
      <c r="C20" s="9"/>
      <c r="D20" s="33">
        <v>51</v>
      </c>
      <c r="E20" s="10"/>
      <c r="F20" s="9"/>
      <c r="G20" s="10"/>
      <c r="H20" s="10"/>
      <c r="I20" s="10"/>
      <c r="J20" s="10"/>
      <c r="K20" s="10"/>
      <c r="L20" s="10"/>
      <c r="M20" s="33">
        <v>40</v>
      </c>
      <c r="N20" s="9"/>
      <c r="O20" s="12"/>
      <c r="P20" s="14"/>
      <c r="Q20" s="12"/>
      <c r="R20" s="11"/>
      <c r="S20" s="12"/>
      <c r="T20" s="10"/>
      <c r="U20" s="9"/>
      <c r="V20" s="9"/>
    </row>
    <row r="21" spans="1:22" ht="14.45" x14ac:dyDescent="0.3">
      <c r="A21" s="9"/>
      <c r="B21" s="9"/>
      <c r="C21" s="9"/>
      <c r="D21" s="33">
        <v>51</v>
      </c>
      <c r="E21" s="10"/>
      <c r="F21" s="9"/>
      <c r="G21" s="10"/>
      <c r="H21" s="10"/>
      <c r="I21" s="10"/>
      <c r="J21" s="10"/>
      <c r="K21" s="10"/>
      <c r="L21" s="10"/>
      <c r="M21" s="33">
        <v>40</v>
      </c>
      <c r="N21" s="9"/>
      <c r="O21" s="12"/>
      <c r="P21" s="14"/>
      <c r="Q21" s="12"/>
      <c r="R21" s="11"/>
      <c r="S21" s="12"/>
      <c r="T21" s="10"/>
      <c r="U21" s="9"/>
      <c r="V21" s="9"/>
    </row>
    <row r="22" spans="1:22" ht="14.45" x14ac:dyDescent="0.3">
      <c r="A22" s="9"/>
      <c r="B22" s="9"/>
      <c r="C22" s="9"/>
      <c r="D22" s="33">
        <v>51</v>
      </c>
      <c r="E22" s="10"/>
      <c r="F22" s="9"/>
      <c r="G22" s="10"/>
      <c r="H22" s="10"/>
      <c r="I22" s="10"/>
      <c r="J22" s="10"/>
      <c r="K22" s="10"/>
      <c r="L22" s="10"/>
      <c r="M22" s="33">
        <v>40</v>
      </c>
      <c r="N22" s="9"/>
      <c r="O22" s="12"/>
      <c r="P22" s="14"/>
      <c r="Q22" s="12"/>
      <c r="R22" s="11"/>
      <c r="S22" s="12"/>
      <c r="T22" s="10"/>
      <c r="U22" s="9"/>
      <c r="V22" s="9"/>
    </row>
    <row r="23" spans="1:22" ht="14.45" x14ac:dyDescent="0.3">
      <c r="A23" s="9"/>
      <c r="B23" s="9"/>
      <c r="C23" s="9"/>
      <c r="D23" s="33">
        <v>51</v>
      </c>
      <c r="E23" s="10"/>
      <c r="F23" s="9"/>
      <c r="G23" s="10"/>
      <c r="H23" s="10"/>
      <c r="I23" s="10"/>
      <c r="J23" s="10"/>
      <c r="K23" s="10"/>
      <c r="L23" s="10"/>
      <c r="M23" s="33">
        <v>40</v>
      </c>
      <c r="N23" s="9"/>
      <c r="O23" s="12"/>
      <c r="P23" s="14"/>
      <c r="Q23" s="12"/>
      <c r="R23" s="11"/>
      <c r="S23" s="12"/>
      <c r="T23" s="10"/>
      <c r="U23" s="9"/>
      <c r="V23" s="9"/>
    </row>
    <row r="24" spans="1:22" ht="14.45" x14ac:dyDescent="0.3">
      <c r="A24" s="9"/>
      <c r="B24" s="9"/>
      <c r="C24" s="9"/>
      <c r="D24" s="33">
        <v>51</v>
      </c>
      <c r="E24" s="10"/>
      <c r="F24" s="9"/>
      <c r="G24" s="10"/>
      <c r="H24" s="10"/>
      <c r="I24" s="10"/>
      <c r="J24" s="10"/>
      <c r="K24" s="10"/>
      <c r="L24" s="10"/>
      <c r="M24" s="33">
        <v>40</v>
      </c>
      <c r="N24" s="9"/>
      <c r="O24" s="12"/>
      <c r="P24" s="14"/>
      <c r="Q24" s="12"/>
      <c r="R24" s="11"/>
      <c r="S24" s="12"/>
      <c r="T24" s="10"/>
      <c r="U24" s="9"/>
      <c r="V24" s="9"/>
    </row>
    <row r="25" spans="1:22" ht="14.45" x14ac:dyDescent="0.3">
      <c r="A25" s="9"/>
      <c r="B25" s="9"/>
      <c r="C25" s="9"/>
      <c r="D25" s="33">
        <v>51</v>
      </c>
      <c r="E25" s="10"/>
      <c r="F25" s="9"/>
      <c r="G25" s="10"/>
      <c r="H25" s="10"/>
      <c r="I25" s="10"/>
      <c r="J25" s="10"/>
      <c r="K25" s="10"/>
      <c r="L25" s="10"/>
      <c r="M25" s="33">
        <v>40</v>
      </c>
      <c r="N25" s="9"/>
      <c r="O25" s="12"/>
      <c r="P25" s="14"/>
      <c r="Q25" s="12"/>
      <c r="R25" s="11"/>
      <c r="S25" s="12"/>
      <c r="T25" s="10"/>
      <c r="U25" s="9"/>
      <c r="V25" s="9"/>
    </row>
    <row r="26" spans="1:22" ht="14.45" x14ac:dyDescent="0.3">
      <c r="A26" s="9"/>
      <c r="B26" s="9"/>
      <c r="C26" s="9"/>
      <c r="D26" s="33">
        <v>51</v>
      </c>
      <c r="E26" s="10"/>
      <c r="F26" s="9"/>
      <c r="G26" s="10"/>
      <c r="H26" s="10"/>
      <c r="I26" s="10"/>
      <c r="J26" s="10"/>
      <c r="K26" s="10"/>
      <c r="L26" s="10"/>
      <c r="M26" s="33">
        <v>40</v>
      </c>
      <c r="N26" s="9"/>
      <c r="O26" s="12"/>
      <c r="P26" s="14"/>
      <c r="Q26" s="12"/>
      <c r="R26" s="11"/>
      <c r="S26" s="12"/>
      <c r="T26" s="10"/>
      <c r="U26" s="9"/>
      <c r="V26" s="9"/>
    </row>
    <row r="27" spans="1:22" ht="14.45" x14ac:dyDescent="0.3">
      <c r="A27" s="9"/>
      <c r="B27" s="9"/>
      <c r="C27" s="9"/>
      <c r="D27" s="33">
        <v>51</v>
      </c>
      <c r="E27" s="10"/>
      <c r="F27" s="9"/>
      <c r="G27" s="10"/>
      <c r="H27" s="10"/>
      <c r="I27" s="10"/>
      <c r="J27" s="10"/>
      <c r="K27" s="10"/>
      <c r="L27" s="10"/>
      <c r="M27" s="33">
        <v>40</v>
      </c>
      <c r="N27" s="9"/>
      <c r="O27" s="12"/>
      <c r="P27" s="14"/>
      <c r="Q27" s="12"/>
      <c r="R27" s="11"/>
      <c r="S27" s="12"/>
      <c r="T27" s="10"/>
      <c r="U27" s="9"/>
      <c r="V27" s="9"/>
    </row>
    <row r="28" spans="1:22" ht="14.45" x14ac:dyDescent="0.3">
      <c r="A28" s="9"/>
      <c r="B28" s="9"/>
      <c r="C28" s="9"/>
      <c r="D28" s="33">
        <v>51</v>
      </c>
      <c r="E28" s="10"/>
      <c r="F28" s="9"/>
      <c r="G28" s="10"/>
      <c r="H28" s="10"/>
      <c r="I28" s="10"/>
      <c r="J28" s="10"/>
      <c r="K28" s="10"/>
      <c r="L28" s="10"/>
      <c r="M28" s="33">
        <v>40</v>
      </c>
      <c r="N28" s="9"/>
      <c r="O28" s="12"/>
      <c r="P28" s="14"/>
      <c r="Q28" s="12"/>
      <c r="R28" s="11"/>
      <c r="S28" s="12"/>
      <c r="T28" s="10"/>
      <c r="U28" s="9"/>
      <c r="V28" s="9"/>
    </row>
    <row r="29" spans="1:22" ht="14.45" x14ac:dyDescent="0.3">
      <c r="A29" s="9"/>
      <c r="B29" s="9"/>
      <c r="C29" s="9"/>
      <c r="D29" s="33">
        <v>51</v>
      </c>
      <c r="E29" s="10"/>
      <c r="F29" s="9"/>
      <c r="G29" s="10"/>
      <c r="H29" s="10"/>
      <c r="I29" s="10"/>
      <c r="J29" s="10"/>
      <c r="K29" s="10"/>
      <c r="L29" s="10"/>
      <c r="M29" s="33">
        <v>40</v>
      </c>
      <c r="N29" s="9"/>
      <c r="O29" s="12"/>
      <c r="P29" s="14"/>
      <c r="Q29" s="12"/>
      <c r="R29" s="11"/>
      <c r="S29" s="12"/>
      <c r="T29" s="10"/>
      <c r="U29" s="9"/>
      <c r="V29" s="9"/>
    </row>
    <row r="30" spans="1:22" x14ac:dyDescent="0.25">
      <c r="A30" s="9"/>
      <c r="B30" s="9"/>
      <c r="C30" s="9"/>
      <c r="D30" s="33">
        <v>51</v>
      </c>
      <c r="E30" s="10"/>
      <c r="F30" s="9"/>
      <c r="G30" s="10"/>
      <c r="H30" s="10"/>
      <c r="I30" s="10"/>
      <c r="J30" s="10"/>
      <c r="K30" s="10"/>
      <c r="L30" s="10"/>
      <c r="M30" s="33">
        <v>40</v>
      </c>
      <c r="N30" s="9"/>
      <c r="O30" s="12"/>
      <c r="P30" s="14"/>
      <c r="Q30" s="12"/>
      <c r="R30" s="11"/>
      <c r="S30" s="12"/>
      <c r="T30" s="10"/>
      <c r="U30" s="9"/>
      <c r="V30" s="9"/>
    </row>
    <row r="31" spans="1:22" x14ac:dyDescent="0.25">
      <c r="A31" s="9"/>
      <c r="B31" s="9"/>
      <c r="C31" s="9"/>
      <c r="D31" s="33">
        <v>51</v>
      </c>
      <c r="E31" s="10"/>
      <c r="F31" s="9"/>
      <c r="G31" s="10"/>
      <c r="H31" s="10"/>
      <c r="I31" s="10"/>
      <c r="J31" s="10"/>
      <c r="K31" s="10"/>
      <c r="L31" s="10"/>
      <c r="M31" s="33">
        <v>40</v>
      </c>
      <c r="N31" s="9"/>
      <c r="O31" s="12"/>
      <c r="P31" s="14"/>
      <c r="Q31" s="12"/>
      <c r="R31" s="11"/>
      <c r="S31" s="12"/>
      <c r="T31" s="10"/>
      <c r="U31" s="9"/>
      <c r="V31" s="9"/>
    </row>
    <row r="32" spans="1:22" x14ac:dyDescent="0.25">
      <c r="A32" s="1" t="s">
        <v>27</v>
      </c>
      <c r="B32" s="2"/>
      <c r="C32" s="2"/>
      <c r="D32" s="3">
        <f>SUM(D2:D31)</f>
        <v>1530</v>
      </c>
      <c r="E32" s="2"/>
      <c r="F32" s="2"/>
      <c r="G32" s="3">
        <f>SUM(G2:G31)</f>
        <v>16</v>
      </c>
      <c r="H32" s="2"/>
      <c r="I32" s="3">
        <f>SUM(I2:I31)</f>
        <v>23</v>
      </c>
      <c r="J32" s="3">
        <f>SUM(J2:J31)</f>
        <v>23</v>
      </c>
      <c r="K32" s="3">
        <f>SUM(K2:K31)</f>
        <v>0</v>
      </c>
      <c r="L32" s="3">
        <f>SUM(L2:L31)</f>
        <v>20</v>
      </c>
      <c r="M32" s="3">
        <f>SUM(M2:M31)</f>
        <v>1206</v>
      </c>
      <c r="N32" s="21" t="s">
        <v>24</v>
      </c>
      <c r="O32" s="4">
        <f>Q32/L32</f>
        <v>37.863</v>
      </c>
      <c r="P32" s="16">
        <f>+Q32/I32</f>
        <v>32.924347826086958</v>
      </c>
      <c r="Q32" s="4">
        <f>SUM(Q2:Q31)</f>
        <v>757.26</v>
      </c>
      <c r="R32" s="5">
        <f>L32/M32</f>
        <v>1.658374792703151E-2</v>
      </c>
      <c r="S32" s="4">
        <f>Q32/M32</f>
        <v>0.62791044776119398</v>
      </c>
      <c r="T32" s="2"/>
      <c r="U32" s="2"/>
      <c r="V32" s="2"/>
    </row>
    <row r="33" spans="6:16" x14ac:dyDescent="0.25">
      <c r="P33" s="7"/>
    </row>
    <row r="34" spans="6:16" x14ac:dyDescent="0.25">
      <c r="F34" t="s">
        <v>32</v>
      </c>
      <c r="G34" s="6">
        <f>I32/G32</f>
        <v>1.4375</v>
      </c>
      <c r="P34" s="7"/>
    </row>
    <row r="35" spans="6:16" x14ac:dyDescent="0.25">
      <c r="P35" s="7"/>
    </row>
    <row r="36" spans="6:16" x14ac:dyDescent="0.25">
      <c r="P36" s="7"/>
    </row>
  </sheetData>
  <autoFilter ref="A1:V31">
    <sortState ref="A2:V32">
      <sortCondition ref="F1:F31"/>
    </sortState>
  </autoFilter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pane xSplit="1" ySplit="1" topLeftCell="G21" activePane="bottomRight" state="frozen"/>
      <selection pane="topRight" activeCell="B1" sqref="B1"/>
      <selection pane="bottomLeft" activeCell="A2" sqref="A2"/>
      <selection pane="bottomRight" activeCell="T33" sqref="T33"/>
    </sheetView>
  </sheetViews>
  <sheetFormatPr baseColWidth="10" defaultRowHeight="15" x14ac:dyDescent="0.25"/>
  <cols>
    <col min="10" max="11" width="11.42578125" style="31"/>
    <col min="16" max="16" width="11.42578125" style="15"/>
  </cols>
  <sheetData>
    <row r="1" spans="1:22" ht="14.45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13" t="s">
        <v>29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</row>
    <row r="2" spans="1:22" x14ac:dyDescent="0.25">
      <c r="A2" s="9" t="s">
        <v>21</v>
      </c>
      <c r="B2" s="9" t="s">
        <v>22</v>
      </c>
      <c r="C2" s="9" t="s">
        <v>23</v>
      </c>
      <c r="D2" s="10">
        <v>51</v>
      </c>
      <c r="E2" s="10">
        <v>82</v>
      </c>
      <c r="F2" s="20">
        <v>44013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40</v>
      </c>
      <c r="N2" s="9" t="s">
        <v>24</v>
      </c>
      <c r="O2" s="9">
        <v>60</v>
      </c>
      <c r="P2" s="9"/>
      <c r="Q2" s="9">
        <v>0</v>
      </c>
      <c r="R2" s="9" t="s">
        <v>156</v>
      </c>
      <c r="S2" s="9">
        <v>4</v>
      </c>
      <c r="T2" s="10">
        <v>2</v>
      </c>
      <c r="U2" s="9" t="s">
        <v>25</v>
      </c>
      <c r="V2" s="9" t="s">
        <v>26</v>
      </c>
    </row>
    <row r="3" spans="1:22" x14ac:dyDescent="0.25">
      <c r="A3" s="9" t="s">
        <v>21</v>
      </c>
      <c r="B3" s="9" t="s">
        <v>22</v>
      </c>
      <c r="C3" s="9" t="s">
        <v>23</v>
      </c>
      <c r="D3" s="10">
        <v>51</v>
      </c>
      <c r="E3" s="10">
        <v>82</v>
      </c>
      <c r="F3" s="9" t="s">
        <v>248</v>
      </c>
      <c r="G3" s="10">
        <v>8</v>
      </c>
      <c r="H3" s="10">
        <v>0</v>
      </c>
      <c r="I3" s="10">
        <v>8</v>
      </c>
      <c r="J3" s="10">
        <v>8</v>
      </c>
      <c r="K3" s="10">
        <v>0</v>
      </c>
      <c r="L3" s="10">
        <v>3</v>
      </c>
      <c r="M3" s="10">
        <v>40</v>
      </c>
      <c r="N3" s="9" t="s">
        <v>24</v>
      </c>
      <c r="O3" s="9">
        <v>68</v>
      </c>
      <c r="P3" s="9"/>
      <c r="Q3" s="9">
        <v>204</v>
      </c>
      <c r="R3" s="9" t="s">
        <v>156</v>
      </c>
      <c r="S3" s="9">
        <v>4</v>
      </c>
      <c r="T3" s="10">
        <v>2</v>
      </c>
      <c r="U3" s="9" t="s">
        <v>25</v>
      </c>
      <c r="V3" s="9" t="s">
        <v>26</v>
      </c>
    </row>
    <row r="4" spans="1:22" s="32" customFormat="1" x14ac:dyDescent="0.25">
      <c r="A4" s="9" t="s">
        <v>21</v>
      </c>
      <c r="B4" s="9" t="s">
        <v>22</v>
      </c>
      <c r="C4" s="9" t="s">
        <v>23</v>
      </c>
      <c r="D4" s="10">
        <v>51</v>
      </c>
      <c r="E4" s="10">
        <v>82</v>
      </c>
      <c r="F4" s="9" t="s">
        <v>247</v>
      </c>
      <c r="G4" s="10">
        <v>3</v>
      </c>
      <c r="H4" s="10">
        <v>3</v>
      </c>
      <c r="I4" s="10">
        <v>3</v>
      </c>
      <c r="J4" s="10">
        <v>3</v>
      </c>
      <c r="K4" s="10">
        <v>0</v>
      </c>
      <c r="L4" s="10">
        <v>2</v>
      </c>
      <c r="M4" s="10">
        <v>40</v>
      </c>
      <c r="N4" s="9" t="s">
        <v>24</v>
      </c>
      <c r="O4" s="9">
        <v>42.85</v>
      </c>
      <c r="P4" s="9"/>
      <c r="Q4" s="9">
        <v>85.71</v>
      </c>
      <c r="R4" s="9" t="s">
        <v>167</v>
      </c>
      <c r="S4" s="9">
        <v>1.68</v>
      </c>
      <c r="T4" s="10">
        <v>5</v>
      </c>
      <c r="U4" s="9" t="s">
        <v>25</v>
      </c>
      <c r="V4" s="9" t="s">
        <v>26</v>
      </c>
    </row>
    <row r="5" spans="1:22" s="32" customFormat="1" x14ac:dyDescent="0.25">
      <c r="A5" s="9" t="s">
        <v>21</v>
      </c>
      <c r="B5" s="9" t="s">
        <v>22</v>
      </c>
      <c r="C5" s="9" t="s">
        <v>23</v>
      </c>
      <c r="D5" s="10">
        <v>51</v>
      </c>
      <c r="E5" s="10">
        <v>82</v>
      </c>
      <c r="F5" s="9" t="s">
        <v>244</v>
      </c>
      <c r="G5" s="10">
        <v>2</v>
      </c>
      <c r="H5" s="10">
        <v>1</v>
      </c>
      <c r="I5" s="10">
        <v>4</v>
      </c>
      <c r="J5" s="10">
        <v>4</v>
      </c>
      <c r="K5" s="10">
        <v>0</v>
      </c>
      <c r="L5" s="10">
        <v>2</v>
      </c>
      <c r="M5" s="10">
        <v>40</v>
      </c>
      <c r="N5" s="9" t="s">
        <v>24</v>
      </c>
      <c r="O5" s="9">
        <v>50</v>
      </c>
      <c r="P5" s="9"/>
      <c r="Q5" s="9">
        <v>100</v>
      </c>
      <c r="R5" s="9" t="s">
        <v>167</v>
      </c>
      <c r="S5" s="9">
        <v>1.96</v>
      </c>
      <c r="T5" s="10">
        <v>5</v>
      </c>
      <c r="U5" s="9" t="s">
        <v>25</v>
      </c>
      <c r="V5" s="9" t="s">
        <v>26</v>
      </c>
    </row>
    <row r="6" spans="1:22" s="32" customFormat="1" x14ac:dyDescent="0.25">
      <c r="A6" s="9" t="s">
        <v>21</v>
      </c>
      <c r="B6" s="9" t="s">
        <v>22</v>
      </c>
      <c r="C6" s="9" t="s">
        <v>23</v>
      </c>
      <c r="D6" s="10">
        <v>51</v>
      </c>
      <c r="E6" s="10">
        <v>82</v>
      </c>
      <c r="F6" s="9" t="s">
        <v>243</v>
      </c>
      <c r="G6" s="10">
        <v>0</v>
      </c>
      <c r="H6" s="10">
        <v>2</v>
      </c>
      <c r="I6" s="10">
        <v>0</v>
      </c>
      <c r="J6" s="10">
        <v>0</v>
      </c>
      <c r="K6" s="10">
        <v>0</v>
      </c>
      <c r="L6" s="10">
        <v>0</v>
      </c>
      <c r="M6" s="10">
        <v>40</v>
      </c>
      <c r="N6" s="9" t="s">
        <v>24</v>
      </c>
      <c r="O6" s="9">
        <v>35.71</v>
      </c>
      <c r="P6" s="9"/>
      <c r="Q6" s="9">
        <v>0</v>
      </c>
      <c r="R6" s="9" t="s">
        <v>163</v>
      </c>
      <c r="S6" s="9">
        <v>0</v>
      </c>
      <c r="T6" s="10">
        <v>5</v>
      </c>
      <c r="U6" s="9" t="s">
        <v>25</v>
      </c>
      <c r="V6" s="9" t="s">
        <v>26</v>
      </c>
    </row>
    <row r="7" spans="1:22" s="32" customFormat="1" x14ac:dyDescent="0.25">
      <c r="A7" s="9" t="s">
        <v>21</v>
      </c>
      <c r="B7" s="9" t="s">
        <v>22</v>
      </c>
      <c r="C7" s="9" t="s">
        <v>23</v>
      </c>
      <c r="D7" s="10">
        <v>51</v>
      </c>
      <c r="E7" s="10">
        <v>82</v>
      </c>
      <c r="F7" s="9" t="s">
        <v>242</v>
      </c>
      <c r="G7" s="10">
        <v>1</v>
      </c>
      <c r="H7" s="10">
        <v>0</v>
      </c>
      <c r="I7" s="10">
        <v>1</v>
      </c>
      <c r="J7" s="10">
        <v>1</v>
      </c>
      <c r="K7" s="10">
        <v>0</v>
      </c>
      <c r="L7" s="10">
        <v>1</v>
      </c>
      <c r="M7" s="10">
        <v>40</v>
      </c>
      <c r="N7" s="9" t="s">
        <v>24</v>
      </c>
      <c r="O7" s="9">
        <v>35.71</v>
      </c>
      <c r="P7" s="9"/>
      <c r="Q7" s="9">
        <v>35.71</v>
      </c>
      <c r="R7" s="9" t="s">
        <v>141</v>
      </c>
      <c r="S7" s="9">
        <v>0.7</v>
      </c>
      <c r="T7" s="10">
        <v>2</v>
      </c>
      <c r="U7" s="9" t="s">
        <v>25</v>
      </c>
      <c r="V7" s="9" t="s">
        <v>26</v>
      </c>
    </row>
    <row r="8" spans="1:22" s="32" customFormat="1" x14ac:dyDescent="0.25">
      <c r="A8" s="9" t="s">
        <v>21</v>
      </c>
      <c r="B8" s="9" t="s">
        <v>22</v>
      </c>
      <c r="C8" s="9" t="s">
        <v>23</v>
      </c>
      <c r="D8" s="10">
        <v>51</v>
      </c>
      <c r="E8" s="10">
        <v>82</v>
      </c>
      <c r="F8" s="9" t="s">
        <v>241</v>
      </c>
      <c r="G8" s="10">
        <v>1</v>
      </c>
      <c r="H8" s="10">
        <v>1</v>
      </c>
      <c r="I8" s="10">
        <v>1</v>
      </c>
      <c r="J8" s="10">
        <v>1</v>
      </c>
      <c r="K8" s="10">
        <v>0</v>
      </c>
      <c r="L8" s="10">
        <v>1</v>
      </c>
      <c r="M8" s="10">
        <v>40</v>
      </c>
      <c r="N8" s="9" t="s">
        <v>24</v>
      </c>
      <c r="O8" s="9">
        <v>35.71</v>
      </c>
      <c r="P8" s="9"/>
      <c r="Q8" s="9">
        <v>35.71</v>
      </c>
      <c r="R8" s="9" t="s">
        <v>141</v>
      </c>
      <c r="S8" s="9">
        <v>0.7</v>
      </c>
      <c r="T8" s="10">
        <v>3</v>
      </c>
      <c r="U8" s="9" t="s">
        <v>25</v>
      </c>
      <c r="V8" s="9" t="s">
        <v>26</v>
      </c>
    </row>
    <row r="9" spans="1:22" s="32" customFormat="1" x14ac:dyDescent="0.25">
      <c r="A9" s="9" t="s">
        <v>21</v>
      </c>
      <c r="B9" s="9" t="s">
        <v>22</v>
      </c>
      <c r="C9" s="9" t="s">
        <v>23</v>
      </c>
      <c r="D9" s="10">
        <v>51</v>
      </c>
      <c r="E9" s="10">
        <v>82</v>
      </c>
      <c r="F9" s="9" t="s">
        <v>240</v>
      </c>
      <c r="G9" s="10">
        <v>1</v>
      </c>
      <c r="H9" s="10">
        <v>1</v>
      </c>
      <c r="I9" s="10">
        <v>1</v>
      </c>
      <c r="J9" s="10">
        <v>1</v>
      </c>
      <c r="K9" s="10">
        <v>0</v>
      </c>
      <c r="L9" s="10">
        <v>1</v>
      </c>
      <c r="M9" s="10">
        <v>40</v>
      </c>
      <c r="N9" s="9" t="s">
        <v>24</v>
      </c>
      <c r="O9" s="9">
        <v>35.71</v>
      </c>
      <c r="P9" s="9"/>
      <c r="Q9" s="9">
        <v>35.71</v>
      </c>
      <c r="R9" s="9" t="s">
        <v>141</v>
      </c>
      <c r="S9" s="9">
        <v>0.7</v>
      </c>
      <c r="T9" s="10">
        <v>3</v>
      </c>
      <c r="U9" s="9" t="s">
        <v>25</v>
      </c>
      <c r="V9" s="9" t="s">
        <v>26</v>
      </c>
    </row>
    <row r="10" spans="1:22" s="32" customFormat="1" x14ac:dyDescent="0.25">
      <c r="A10" s="9" t="s">
        <v>21</v>
      </c>
      <c r="B10" s="9" t="s">
        <v>22</v>
      </c>
      <c r="C10" s="9" t="s">
        <v>23</v>
      </c>
      <c r="D10" s="10">
        <v>51</v>
      </c>
      <c r="E10" s="10">
        <v>82</v>
      </c>
      <c r="F10" s="9" t="s">
        <v>239</v>
      </c>
      <c r="G10" s="10">
        <v>3</v>
      </c>
      <c r="H10" s="10">
        <v>0</v>
      </c>
      <c r="I10" s="10">
        <v>4</v>
      </c>
      <c r="J10" s="10">
        <v>3</v>
      </c>
      <c r="K10" s="10">
        <v>0</v>
      </c>
      <c r="L10" s="10">
        <v>4</v>
      </c>
      <c r="M10" s="10">
        <v>40</v>
      </c>
      <c r="N10" s="9" t="s">
        <v>24</v>
      </c>
      <c r="O10" s="9">
        <v>33.4</v>
      </c>
      <c r="P10" s="9"/>
      <c r="Q10" s="9">
        <v>134</v>
      </c>
      <c r="R10" s="9" t="s">
        <v>136</v>
      </c>
      <c r="S10" s="9">
        <v>2.63</v>
      </c>
      <c r="T10" s="10">
        <v>5</v>
      </c>
      <c r="U10" s="9" t="s">
        <v>25</v>
      </c>
      <c r="V10" s="9" t="s">
        <v>26</v>
      </c>
    </row>
    <row r="11" spans="1:22" s="32" customFormat="1" x14ac:dyDescent="0.25">
      <c r="A11" s="9" t="s">
        <v>21</v>
      </c>
      <c r="B11" s="9" t="s">
        <v>22</v>
      </c>
      <c r="C11" s="9" t="s">
        <v>23</v>
      </c>
      <c r="D11" s="10">
        <v>51</v>
      </c>
      <c r="E11" s="10">
        <v>82</v>
      </c>
      <c r="F11" s="9" t="s">
        <v>238</v>
      </c>
      <c r="G11" s="10">
        <v>3</v>
      </c>
      <c r="H11" s="10">
        <v>4</v>
      </c>
      <c r="I11" s="10">
        <v>3</v>
      </c>
      <c r="J11" s="10">
        <v>3</v>
      </c>
      <c r="K11" s="10">
        <v>0</v>
      </c>
      <c r="L11" s="10">
        <v>2</v>
      </c>
      <c r="M11" s="10">
        <v>40</v>
      </c>
      <c r="N11" s="9" t="s">
        <v>24</v>
      </c>
      <c r="O11" s="9">
        <v>40.619999999999997</v>
      </c>
      <c r="P11" s="9"/>
      <c r="Q11" s="9">
        <v>81.25</v>
      </c>
      <c r="R11" s="9" t="s">
        <v>167</v>
      </c>
      <c r="S11" s="9">
        <v>1.59</v>
      </c>
      <c r="T11" s="10">
        <v>5</v>
      </c>
      <c r="U11" s="9" t="s">
        <v>25</v>
      </c>
      <c r="V11" s="9" t="s">
        <v>26</v>
      </c>
    </row>
    <row r="12" spans="1:22" s="32" customFormat="1" x14ac:dyDescent="0.25">
      <c r="A12" s="9" t="s">
        <v>21</v>
      </c>
      <c r="B12" s="9" t="s">
        <v>22</v>
      </c>
      <c r="C12" s="9" t="s">
        <v>23</v>
      </c>
      <c r="D12" s="10">
        <v>51</v>
      </c>
      <c r="E12" s="10">
        <v>82</v>
      </c>
      <c r="F12" s="9" t="s">
        <v>237</v>
      </c>
      <c r="G12" s="10">
        <v>2</v>
      </c>
      <c r="H12" s="10">
        <v>2</v>
      </c>
      <c r="I12" s="10">
        <v>3</v>
      </c>
      <c r="J12" s="10">
        <v>2</v>
      </c>
      <c r="K12" s="10">
        <v>0</v>
      </c>
      <c r="L12" s="10">
        <v>2</v>
      </c>
      <c r="M12" s="10">
        <v>41</v>
      </c>
      <c r="N12" s="9" t="s">
        <v>24</v>
      </c>
      <c r="O12" s="9">
        <v>40.5</v>
      </c>
      <c r="P12" s="9"/>
      <c r="Q12" s="9">
        <v>81</v>
      </c>
      <c r="R12" s="9" t="s">
        <v>167</v>
      </c>
      <c r="S12" s="9">
        <v>1.59</v>
      </c>
      <c r="T12" s="10">
        <v>0</v>
      </c>
      <c r="U12" s="9" t="s">
        <v>25</v>
      </c>
      <c r="V12" s="9" t="s">
        <v>26</v>
      </c>
    </row>
    <row r="13" spans="1:22" s="32" customFormat="1" x14ac:dyDescent="0.25">
      <c r="A13" s="9" t="s">
        <v>21</v>
      </c>
      <c r="B13" s="9" t="s">
        <v>22</v>
      </c>
      <c r="C13" s="9" t="s">
        <v>23</v>
      </c>
      <c r="D13" s="10">
        <v>51</v>
      </c>
      <c r="E13" s="10">
        <v>82</v>
      </c>
      <c r="F13" s="9" t="s">
        <v>236</v>
      </c>
      <c r="G13" s="10">
        <v>1</v>
      </c>
      <c r="H13" s="10">
        <v>2</v>
      </c>
      <c r="I13" s="10">
        <v>2</v>
      </c>
      <c r="J13" s="10">
        <v>1</v>
      </c>
      <c r="K13" s="10">
        <v>0</v>
      </c>
      <c r="L13" s="10">
        <v>2</v>
      </c>
      <c r="M13" s="10">
        <v>41</v>
      </c>
      <c r="N13" s="9" t="s">
        <v>24</v>
      </c>
      <c r="O13" s="9">
        <v>33.5</v>
      </c>
      <c r="P13" s="9"/>
      <c r="Q13" s="9">
        <v>67</v>
      </c>
      <c r="R13" s="9" t="s">
        <v>167</v>
      </c>
      <c r="S13" s="9">
        <v>1.31</v>
      </c>
      <c r="T13" s="10">
        <v>0</v>
      </c>
      <c r="U13" s="9" t="s">
        <v>25</v>
      </c>
      <c r="V13" s="9" t="s">
        <v>26</v>
      </c>
    </row>
    <row r="14" spans="1:22" s="32" customFormat="1" x14ac:dyDescent="0.25">
      <c r="A14" s="9" t="s">
        <v>21</v>
      </c>
      <c r="B14" s="9" t="s">
        <v>22</v>
      </c>
      <c r="C14" s="9" t="s">
        <v>23</v>
      </c>
      <c r="D14" s="10">
        <v>51</v>
      </c>
      <c r="E14" s="10">
        <v>82</v>
      </c>
      <c r="F14" s="9" t="s">
        <v>235</v>
      </c>
      <c r="G14" s="10">
        <v>3</v>
      </c>
      <c r="H14" s="10">
        <v>1</v>
      </c>
      <c r="I14" s="10">
        <v>4</v>
      </c>
      <c r="J14" s="10">
        <v>3</v>
      </c>
      <c r="K14" s="10">
        <v>0</v>
      </c>
      <c r="L14" s="10">
        <v>4</v>
      </c>
      <c r="M14" s="10">
        <v>41</v>
      </c>
      <c r="N14" s="9" t="s">
        <v>24</v>
      </c>
      <c r="O14" s="9">
        <v>35.5</v>
      </c>
      <c r="P14" s="9"/>
      <c r="Q14" s="9">
        <v>142</v>
      </c>
      <c r="R14" s="9" t="s">
        <v>136</v>
      </c>
      <c r="S14" s="9">
        <v>2.78</v>
      </c>
      <c r="T14" s="10">
        <v>0</v>
      </c>
      <c r="U14" s="9" t="s">
        <v>25</v>
      </c>
      <c r="V14" s="9" t="s">
        <v>26</v>
      </c>
    </row>
    <row r="15" spans="1:22" s="32" customFormat="1" x14ac:dyDescent="0.25">
      <c r="A15" s="9" t="s">
        <v>21</v>
      </c>
      <c r="B15" s="9" t="s">
        <v>22</v>
      </c>
      <c r="C15" s="9" t="s">
        <v>23</v>
      </c>
      <c r="D15" s="10">
        <v>51</v>
      </c>
      <c r="E15" s="10">
        <v>82</v>
      </c>
      <c r="F15" s="9" t="s">
        <v>234</v>
      </c>
      <c r="G15" s="10">
        <v>2</v>
      </c>
      <c r="H15" s="10">
        <v>0</v>
      </c>
      <c r="I15" s="10">
        <v>6</v>
      </c>
      <c r="J15" s="10">
        <v>2</v>
      </c>
      <c r="K15" s="10">
        <v>0</v>
      </c>
      <c r="L15" s="10">
        <v>6</v>
      </c>
      <c r="M15" s="10">
        <v>41</v>
      </c>
      <c r="N15" s="9" t="s">
        <v>24</v>
      </c>
      <c r="O15" s="9">
        <v>35.65</v>
      </c>
      <c r="P15" s="9"/>
      <c r="Q15" s="9">
        <v>214</v>
      </c>
      <c r="R15" s="9" t="s">
        <v>173</v>
      </c>
      <c r="S15" s="9">
        <v>4.2</v>
      </c>
      <c r="T15" s="10">
        <v>0</v>
      </c>
      <c r="U15" s="9" t="s">
        <v>25</v>
      </c>
      <c r="V15" s="9" t="s">
        <v>26</v>
      </c>
    </row>
    <row r="16" spans="1:22" s="32" customFormat="1" x14ac:dyDescent="0.25">
      <c r="A16" s="9" t="s">
        <v>21</v>
      </c>
      <c r="B16" s="9" t="s">
        <v>22</v>
      </c>
      <c r="C16" s="9" t="s">
        <v>23</v>
      </c>
      <c r="D16" s="10">
        <v>51</v>
      </c>
      <c r="E16" s="10">
        <v>82</v>
      </c>
      <c r="F16" s="9" t="s">
        <v>232</v>
      </c>
      <c r="G16" s="10">
        <v>7</v>
      </c>
      <c r="H16" s="10">
        <v>0</v>
      </c>
      <c r="I16" s="10">
        <v>13</v>
      </c>
      <c r="J16" s="10">
        <v>5</v>
      </c>
      <c r="K16" s="10">
        <v>2</v>
      </c>
      <c r="L16" s="10">
        <v>10</v>
      </c>
      <c r="M16" s="10">
        <v>41</v>
      </c>
      <c r="N16" s="9" t="s">
        <v>24</v>
      </c>
      <c r="O16" s="9">
        <v>41.1</v>
      </c>
      <c r="P16" s="9"/>
      <c r="Q16" s="9">
        <v>411</v>
      </c>
      <c r="R16" s="9" t="s">
        <v>233</v>
      </c>
      <c r="S16" s="9">
        <v>8.06</v>
      </c>
      <c r="T16" s="10">
        <v>0</v>
      </c>
      <c r="U16" s="9" t="s">
        <v>25</v>
      </c>
      <c r="V16" s="9" t="s">
        <v>26</v>
      </c>
    </row>
    <row r="17" spans="1:22" s="32" customFormat="1" x14ac:dyDescent="0.25">
      <c r="A17" s="9" t="s">
        <v>21</v>
      </c>
      <c r="B17" s="9" t="s">
        <v>22</v>
      </c>
      <c r="C17" s="9" t="s">
        <v>23</v>
      </c>
      <c r="D17" s="10">
        <v>51</v>
      </c>
      <c r="E17" s="10">
        <v>82</v>
      </c>
      <c r="F17" s="9" t="s">
        <v>231</v>
      </c>
      <c r="G17" s="10">
        <v>0</v>
      </c>
      <c r="H17" s="10">
        <v>7</v>
      </c>
      <c r="I17" s="10">
        <v>6</v>
      </c>
      <c r="J17" s="10">
        <v>0</v>
      </c>
      <c r="K17" s="10">
        <v>0</v>
      </c>
      <c r="L17" s="10">
        <v>3</v>
      </c>
      <c r="M17" s="10">
        <v>41</v>
      </c>
      <c r="N17" s="9" t="s">
        <v>24</v>
      </c>
      <c r="O17" s="9">
        <v>53.65</v>
      </c>
      <c r="P17" s="9"/>
      <c r="Q17" s="9">
        <v>161</v>
      </c>
      <c r="R17" s="9" t="s">
        <v>156</v>
      </c>
      <c r="S17" s="9">
        <v>3.16</v>
      </c>
      <c r="T17" s="10">
        <v>0</v>
      </c>
      <c r="U17" s="9" t="s">
        <v>25</v>
      </c>
      <c r="V17" s="9" t="s">
        <v>26</v>
      </c>
    </row>
    <row r="18" spans="1:22" s="32" customFormat="1" x14ac:dyDescent="0.25">
      <c r="A18" s="9" t="s">
        <v>21</v>
      </c>
      <c r="B18" s="9" t="s">
        <v>22</v>
      </c>
      <c r="C18" s="9" t="s">
        <v>23</v>
      </c>
      <c r="D18" s="10">
        <v>51</v>
      </c>
      <c r="E18" s="10">
        <v>82</v>
      </c>
      <c r="F18" s="9" t="s">
        <v>230</v>
      </c>
      <c r="G18" s="10">
        <v>0</v>
      </c>
      <c r="H18" s="10">
        <v>0</v>
      </c>
      <c r="I18" s="10">
        <v>6</v>
      </c>
      <c r="J18" s="10">
        <v>0</v>
      </c>
      <c r="K18" s="10">
        <v>0</v>
      </c>
      <c r="L18" s="10">
        <v>3</v>
      </c>
      <c r="M18" s="10">
        <v>41</v>
      </c>
      <c r="N18" s="9" t="s">
        <v>24</v>
      </c>
      <c r="O18" s="9">
        <v>53.65</v>
      </c>
      <c r="P18" s="9"/>
      <c r="Q18" s="9">
        <v>161.94999999999999</v>
      </c>
      <c r="R18" s="9" t="s">
        <v>156</v>
      </c>
      <c r="S18" s="9">
        <v>3.18</v>
      </c>
      <c r="T18" s="10">
        <v>0</v>
      </c>
      <c r="U18" s="9" t="s">
        <v>25</v>
      </c>
      <c r="V18" s="9" t="s">
        <v>26</v>
      </c>
    </row>
    <row r="19" spans="1:22" s="32" customFormat="1" x14ac:dyDescent="0.25">
      <c r="A19" s="9" t="s">
        <v>21</v>
      </c>
      <c r="B19" s="9" t="s">
        <v>22</v>
      </c>
      <c r="C19" s="9" t="s">
        <v>23</v>
      </c>
      <c r="D19" s="10">
        <v>51</v>
      </c>
      <c r="E19" s="10">
        <v>82</v>
      </c>
      <c r="F19" s="9" t="s">
        <v>229</v>
      </c>
      <c r="G19" s="10">
        <v>3</v>
      </c>
      <c r="H19" s="10">
        <v>0</v>
      </c>
      <c r="I19" s="10">
        <v>9</v>
      </c>
      <c r="J19" s="10">
        <v>1</v>
      </c>
      <c r="K19" s="10">
        <v>2</v>
      </c>
      <c r="L19" s="10">
        <v>5</v>
      </c>
      <c r="M19" s="10">
        <v>41</v>
      </c>
      <c r="N19" s="9" t="s">
        <v>24</v>
      </c>
      <c r="O19" s="9">
        <v>46.4</v>
      </c>
      <c r="P19" s="9"/>
      <c r="Q19" s="9">
        <v>232</v>
      </c>
      <c r="R19" s="9" t="s">
        <v>106</v>
      </c>
      <c r="S19" s="9">
        <v>4.55</v>
      </c>
      <c r="T19" s="10">
        <v>0</v>
      </c>
      <c r="U19" s="9" t="s">
        <v>25</v>
      </c>
      <c r="V19" s="9" t="s">
        <v>26</v>
      </c>
    </row>
    <row r="20" spans="1:22" s="32" customFormat="1" x14ac:dyDescent="0.25">
      <c r="A20" s="9" t="s">
        <v>21</v>
      </c>
      <c r="B20" s="9" t="s">
        <v>22</v>
      </c>
      <c r="C20" s="9" t="s">
        <v>23</v>
      </c>
      <c r="D20" s="10">
        <v>51</v>
      </c>
      <c r="E20" s="10">
        <v>82</v>
      </c>
      <c r="F20" s="9" t="s">
        <v>228</v>
      </c>
      <c r="G20" s="10">
        <v>2</v>
      </c>
      <c r="H20" s="10">
        <v>6</v>
      </c>
      <c r="I20" s="10">
        <v>5</v>
      </c>
      <c r="J20" s="10">
        <v>2</v>
      </c>
      <c r="K20" s="10">
        <v>0</v>
      </c>
      <c r="L20" s="10">
        <v>3</v>
      </c>
      <c r="M20" s="10">
        <v>41</v>
      </c>
      <c r="N20" s="9" t="s">
        <v>24</v>
      </c>
      <c r="O20" s="9">
        <v>50.65</v>
      </c>
      <c r="P20" s="9"/>
      <c r="Q20" s="9">
        <v>151.94999999999999</v>
      </c>
      <c r="R20" s="9" t="s">
        <v>156</v>
      </c>
      <c r="S20" s="9">
        <v>2.98</v>
      </c>
      <c r="T20" s="10">
        <v>0</v>
      </c>
      <c r="U20" s="9" t="s">
        <v>25</v>
      </c>
      <c r="V20" s="9" t="s">
        <v>26</v>
      </c>
    </row>
    <row r="21" spans="1:22" s="32" customFormat="1" x14ac:dyDescent="0.25">
      <c r="A21" s="9" t="s">
        <v>21</v>
      </c>
      <c r="B21" s="9" t="s">
        <v>22</v>
      </c>
      <c r="C21" s="9" t="s">
        <v>23</v>
      </c>
      <c r="D21" s="10">
        <v>51</v>
      </c>
      <c r="E21" s="10">
        <v>82</v>
      </c>
      <c r="F21" s="9" t="s">
        <v>227</v>
      </c>
      <c r="G21" s="10">
        <v>2</v>
      </c>
      <c r="H21" s="10">
        <v>5</v>
      </c>
      <c r="I21" s="10">
        <v>2</v>
      </c>
      <c r="J21" s="10">
        <v>2</v>
      </c>
      <c r="K21" s="10">
        <v>0</v>
      </c>
      <c r="L21" s="10">
        <v>2</v>
      </c>
      <c r="M21" s="10">
        <v>41</v>
      </c>
      <c r="N21" s="9" t="s">
        <v>24</v>
      </c>
      <c r="O21" s="9">
        <v>38</v>
      </c>
      <c r="P21" s="9"/>
      <c r="Q21" s="9">
        <v>76</v>
      </c>
      <c r="R21" s="9" t="s">
        <v>167</v>
      </c>
      <c r="S21" s="9">
        <v>1.49</v>
      </c>
      <c r="T21" s="10">
        <v>0</v>
      </c>
      <c r="U21" s="9" t="s">
        <v>25</v>
      </c>
      <c r="V21" s="9" t="s">
        <v>26</v>
      </c>
    </row>
    <row r="22" spans="1:22" s="32" customFormat="1" x14ac:dyDescent="0.25">
      <c r="A22" s="9" t="s">
        <v>21</v>
      </c>
      <c r="B22" s="9" t="s">
        <v>22</v>
      </c>
      <c r="C22" s="9" t="s">
        <v>23</v>
      </c>
      <c r="D22" s="10">
        <v>51</v>
      </c>
      <c r="E22" s="10">
        <v>82</v>
      </c>
      <c r="F22" s="9" t="s">
        <v>226</v>
      </c>
      <c r="G22" s="10">
        <v>1</v>
      </c>
      <c r="H22" s="10">
        <v>2</v>
      </c>
      <c r="I22" s="10">
        <v>3</v>
      </c>
      <c r="J22" s="10">
        <v>1</v>
      </c>
      <c r="K22" s="10">
        <v>0</v>
      </c>
      <c r="L22" s="10">
        <v>2</v>
      </c>
      <c r="M22" s="10">
        <v>41</v>
      </c>
      <c r="N22" s="9" t="s">
        <v>24</v>
      </c>
      <c r="O22" s="9">
        <v>35.5</v>
      </c>
      <c r="P22" s="9"/>
      <c r="Q22" s="9">
        <v>71</v>
      </c>
      <c r="R22" s="9" t="s">
        <v>167</v>
      </c>
      <c r="S22" s="9">
        <v>1.39</v>
      </c>
      <c r="T22" s="10">
        <v>0</v>
      </c>
      <c r="U22" s="9" t="s">
        <v>25</v>
      </c>
      <c r="V22" s="9" t="s">
        <v>26</v>
      </c>
    </row>
    <row r="23" spans="1:22" s="32" customFormat="1" x14ac:dyDescent="0.25">
      <c r="A23" s="9" t="s">
        <v>21</v>
      </c>
      <c r="B23" s="9" t="s">
        <v>22</v>
      </c>
      <c r="C23" s="9" t="s">
        <v>23</v>
      </c>
      <c r="D23" s="10">
        <v>51</v>
      </c>
      <c r="E23" s="10">
        <v>82</v>
      </c>
      <c r="F23" s="9" t="s">
        <v>225</v>
      </c>
      <c r="G23" s="10">
        <v>2</v>
      </c>
      <c r="H23" s="10">
        <v>2</v>
      </c>
      <c r="I23" s="10">
        <v>2</v>
      </c>
      <c r="J23" s="10">
        <v>2</v>
      </c>
      <c r="K23" s="10">
        <v>0</v>
      </c>
      <c r="L23" s="10">
        <v>1</v>
      </c>
      <c r="M23" s="10">
        <v>41</v>
      </c>
      <c r="N23" s="9" t="s">
        <v>24</v>
      </c>
      <c r="O23" s="9">
        <v>44.6</v>
      </c>
      <c r="P23" s="9"/>
      <c r="Q23" s="9">
        <v>44.6</v>
      </c>
      <c r="R23" s="9" t="s">
        <v>141</v>
      </c>
      <c r="S23" s="9">
        <v>0.87</v>
      </c>
      <c r="T23" s="10">
        <v>0</v>
      </c>
      <c r="U23" s="9" t="s">
        <v>25</v>
      </c>
      <c r="V23" s="9" t="s">
        <v>26</v>
      </c>
    </row>
    <row r="24" spans="1:22" s="32" customFormat="1" x14ac:dyDescent="0.25">
      <c r="A24" s="9" t="s">
        <v>21</v>
      </c>
      <c r="B24" s="9" t="s">
        <v>22</v>
      </c>
      <c r="C24" s="9" t="s">
        <v>23</v>
      </c>
      <c r="D24" s="10">
        <v>51</v>
      </c>
      <c r="E24" s="10">
        <v>82</v>
      </c>
      <c r="F24" s="9" t="s">
        <v>224</v>
      </c>
      <c r="G24" s="10">
        <v>8</v>
      </c>
      <c r="H24" s="10">
        <v>0</v>
      </c>
      <c r="I24" s="10">
        <v>10</v>
      </c>
      <c r="J24" s="10">
        <v>8</v>
      </c>
      <c r="K24" s="10">
        <v>0</v>
      </c>
      <c r="L24" s="10">
        <v>8</v>
      </c>
      <c r="M24" s="10">
        <v>41</v>
      </c>
      <c r="N24" s="9" t="s">
        <v>24</v>
      </c>
      <c r="O24" s="9">
        <v>34</v>
      </c>
      <c r="P24" s="9"/>
      <c r="Q24" s="9">
        <v>272</v>
      </c>
      <c r="R24" s="9" t="s">
        <v>98</v>
      </c>
      <c r="S24" s="9">
        <v>5.33</v>
      </c>
      <c r="T24" s="10">
        <v>0</v>
      </c>
      <c r="U24" s="9" t="s">
        <v>25</v>
      </c>
      <c r="V24" s="9" t="s">
        <v>26</v>
      </c>
    </row>
    <row r="25" spans="1:22" s="32" customFormat="1" x14ac:dyDescent="0.25">
      <c r="A25" s="9" t="s">
        <v>21</v>
      </c>
      <c r="B25" s="9" t="s">
        <v>22</v>
      </c>
      <c r="C25" s="9" t="s">
        <v>23</v>
      </c>
      <c r="D25" s="10">
        <v>51</v>
      </c>
      <c r="E25" s="10">
        <v>82</v>
      </c>
      <c r="F25" s="9" t="s">
        <v>223</v>
      </c>
      <c r="G25" s="10">
        <v>2</v>
      </c>
      <c r="H25" s="10">
        <v>8</v>
      </c>
      <c r="I25" s="10">
        <v>4</v>
      </c>
      <c r="J25" s="10">
        <v>2</v>
      </c>
      <c r="K25" s="10">
        <v>0</v>
      </c>
      <c r="L25" s="10">
        <v>2</v>
      </c>
      <c r="M25" s="10">
        <v>41</v>
      </c>
      <c r="N25" s="9" t="s">
        <v>24</v>
      </c>
      <c r="O25" s="9">
        <v>46</v>
      </c>
      <c r="P25" s="9"/>
      <c r="Q25" s="9">
        <v>92</v>
      </c>
      <c r="R25" s="9" t="s">
        <v>167</v>
      </c>
      <c r="S25" s="9">
        <v>1.8</v>
      </c>
      <c r="T25" s="10">
        <v>0</v>
      </c>
      <c r="U25" s="9" t="s">
        <v>25</v>
      </c>
      <c r="V25" s="9" t="s">
        <v>26</v>
      </c>
    </row>
    <row r="26" spans="1:22" s="32" customFormat="1" x14ac:dyDescent="0.25">
      <c r="A26" s="9" t="s">
        <v>21</v>
      </c>
      <c r="B26" s="9" t="s">
        <v>22</v>
      </c>
      <c r="C26" s="9" t="s">
        <v>23</v>
      </c>
      <c r="D26" s="10">
        <v>51</v>
      </c>
      <c r="E26" s="10">
        <v>82</v>
      </c>
      <c r="F26" s="9" t="s">
        <v>222</v>
      </c>
      <c r="G26" s="10">
        <v>0</v>
      </c>
      <c r="H26" s="10">
        <v>2</v>
      </c>
      <c r="I26" s="10">
        <v>2</v>
      </c>
      <c r="J26" s="10">
        <v>0</v>
      </c>
      <c r="K26" s="10">
        <v>0</v>
      </c>
      <c r="L26" s="10">
        <v>1</v>
      </c>
      <c r="M26" s="10">
        <v>41</v>
      </c>
      <c r="N26" s="9" t="s">
        <v>24</v>
      </c>
      <c r="O26" s="9">
        <v>47.2</v>
      </c>
      <c r="P26" s="9"/>
      <c r="Q26" s="9">
        <v>47.2</v>
      </c>
      <c r="R26" s="9" t="s">
        <v>141</v>
      </c>
      <c r="S26" s="9">
        <v>0.93</v>
      </c>
      <c r="T26" s="10">
        <v>0</v>
      </c>
      <c r="U26" s="9" t="s">
        <v>25</v>
      </c>
      <c r="V26" s="9" t="s">
        <v>26</v>
      </c>
    </row>
    <row r="27" spans="1:22" s="32" customFormat="1" x14ac:dyDescent="0.25">
      <c r="A27" s="9" t="s">
        <v>21</v>
      </c>
      <c r="B27" s="9" t="s">
        <v>22</v>
      </c>
      <c r="C27" s="9" t="s">
        <v>23</v>
      </c>
      <c r="D27" s="10">
        <v>51</v>
      </c>
      <c r="E27" s="10">
        <v>82</v>
      </c>
      <c r="F27" s="9" t="s">
        <v>221</v>
      </c>
      <c r="G27" s="10">
        <v>0</v>
      </c>
      <c r="H27" s="10">
        <v>2</v>
      </c>
      <c r="I27" s="10">
        <v>0</v>
      </c>
      <c r="J27" s="10">
        <v>0</v>
      </c>
      <c r="K27" s="10">
        <v>0</v>
      </c>
      <c r="L27" s="10">
        <v>0</v>
      </c>
      <c r="M27" s="10">
        <v>41</v>
      </c>
      <c r="N27" s="9" t="s">
        <v>24</v>
      </c>
      <c r="O27" s="9">
        <v>0.01</v>
      </c>
      <c r="P27" s="9"/>
      <c r="Q27" s="9">
        <v>0</v>
      </c>
      <c r="R27" s="9" t="s">
        <v>163</v>
      </c>
      <c r="S27" s="9">
        <v>0</v>
      </c>
      <c r="T27" s="10">
        <v>0</v>
      </c>
      <c r="U27" s="9" t="s">
        <v>25</v>
      </c>
      <c r="V27" s="9" t="s">
        <v>26</v>
      </c>
    </row>
    <row r="28" spans="1:22" s="32" customFormat="1" x14ac:dyDescent="0.25">
      <c r="A28" s="9" t="s">
        <v>21</v>
      </c>
      <c r="B28" s="9" t="s">
        <v>22</v>
      </c>
      <c r="C28" s="9" t="s">
        <v>23</v>
      </c>
      <c r="D28" s="10">
        <v>51</v>
      </c>
      <c r="E28" s="10">
        <v>82</v>
      </c>
      <c r="F28" s="9" t="s">
        <v>220</v>
      </c>
      <c r="G28" s="10">
        <v>2</v>
      </c>
      <c r="H28" s="10">
        <v>0</v>
      </c>
      <c r="I28" s="10">
        <v>2</v>
      </c>
      <c r="J28" s="10">
        <v>2</v>
      </c>
      <c r="K28" s="10">
        <v>0</v>
      </c>
      <c r="L28" s="10">
        <v>1</v>
      </c>
      <c r="M28" s="10">
        <v>40</v>
      </c>
      <c r="N28" s="9" t="s">
        <v>24</v>
      </c>
      <c r="O28" s="9">
        <v>50</v>
      </c>
      <c r="P28" s="9"/>
      <c r="Q28" s="9">
        <v>50</v>
      </c>
      <c r="R28" s="9" t="s">
        <v>141</v>
      </c>
      <c r="S28" s="9">
        <v>0.98</v>
      </c>
      <c r="T28" s="10">
        <v>0</v>
      </c>
      <c r="U28" s="9" t="s">
        <v>25</v>
      </c>
      <c r="V28" s="9" t="s">
        <v>26</v>
      </c>
    </row>
    <row r="29" spans="1:22" s="32" customFormat="1" x14ac:dyDescent="0.25">
      <c r="A29" s="9" t="s">
        <v>21</v>
      </c>
      <c r="B29" s="9" t="s">
        <v>22</v>
      </c>
      <c r="C29" s="9" t="s">
        <v>23</v>
      </c>
      <c r="D29" s="10">
        <v>51</v>
      </c>
      <c r="E29" s="10">
        <v>82</v>
      </c>
      <c r="F29" s="9" t="s">
        <v>219</v>
      </c>
      <c r="G29" s="10">
        <v>2</v>
      </c>
      <c r="H29" s="10">
        <v>2</v>
      </c>
      <c r="I29" s="10">
        <v>2</v>
      </c>
      <c r="J29" s="10">
        <v>2</v>
      </c>
      <c r="K29" s="10">
        <v>0</v>
      </c>
      <c r="L29" s="10">
        <v>1</v>
      </c>
      <c r="M29" s="10">
        <v>40</v>
      </c>
      <c r="N29" s="9" t="s">
        <v>24</v>
      </c>
      <c r="O29" s="9">
        <v>50</v>
      </c>
      <c r="P29" s="9"/>
      <c r="Q29" s="9">
        <v>50</v>
      </c>
      <c r="R29" s="9" t="s">
        <v>141</v>
      </c>
      <c r="S29" s="9">
        <v>0.98</v>
      </c>
      <c r="T29" s="10">
        <v>0</v>
      </c>
      <c r="U29" s="9" t="s">
        <v>25</v>
      </c>
      <c r="V29" s="9" t="s">
        <v>26</v>
      </c>
    </row>
    <row r="30" spans="1:22" s="32" customFormat="1" x14ac:dyDescent="0.25">
      <c r="A30" s="9" t="s">
        <v>21</v>
      </c>
      <c r="B30" s="9" t="s">
        <v>22</v>
      </c>
      <c r="C30" s="9" t="s">
        <v>23</v>
      </c>
      <c r="D30" s="10">
        <v>51</v>
      </c>
      <c r="E30" s="10">
        <v>82</v>
      </c>
      <c r="F30" s="9" t="s">
        <v>218</v>
      </c>
      <c r="G30" s="10">
        <v>2</v>
      </c>
      <c r="H30" s="10">
        <v>2</v>
      </c>
      <c r="I30" s="10">
        <v>2</v>
      </c>
      <c r="J30" s="10">
        <v>2</v>
      </c>
      <c r="K30" s="10">
        <v>0</v>
      </c>
      <c r="L30" s="10">
        <v>1</v>
      </c>
      <c r="M30" s="10">
        <v>40</v>
      </c>
      <c r="N30" s="9" t="s">
        <v>24</v>
      </c>
      <c r="O30" s="9">
        <v>35.5</v>
      </c>
      <c r="P30" s="9"/>
      <c r="Q30" s="9">
        <v>71</v>
      </c>
      <c r="R30" s="9" t="s">
        <v>141</v>
      </c>
      <c r="S30" s="9">
        <v>1.39</v>
      </c>
      <c r="T30" s="10">
        <v>0</v>
      </c>
      <c r="U30" s="9" t="s">
        <v>25</v>
      </c>
      <c r="V30" s="9" t="s">
        <v>26</v>
      </c>
    </row>
    <row r="31" spans="1:22" s="32" customFormat="1" x14ac:dyDescent="0.25">
      <c r="A31" s="9" t="s">
        <v>21</v>
      </c>
      <c r="B31" s="9" t="s">
        <v>22</v>
      </c>
      <c r="C31" s="9" t="s">
        <v>23</v>
      </c>
      <c r="D31" s="10">
        <v>51</v>
      </c>
      <c r="E31" s="10">
        <v>82</v>
      </c>
      <c r="F31" s="9" t="s">
        <v>217</v>
      </c>
      <c r="G31" s="10">
        <v>0</v>
      </c>
      <c r="H31" s="10">
        <v>2</v>
      </c>
      <c r="I31" s="10">
        <v>0</v>
      </c>
      <c r="J31" s="10">
        <v>0</v>
      </c>
      <c r="K31" s="10">
        <v>0</v>
      </c>
      <c r="L31" s="10">
        <v>0</v>
      </c>
      <c r="M31" s="10">
        <v>41</v>
      </c>
      <c r="N31" s="9" t="s">
        <v>24</v>
      </c>
      <c r="O31" s="9">
        <v>35</v>
      </c>
      <c r="P31" s="9"/>
      <c r="Q31" s="9">
        <v>0</v>
      </c>
      <c r="R31" s="9" t="s">
        <v>163</v>
      </c>
      <c r="S31" s="9">
        <v>0</v>
      </c>
      <c r="T31" s="10">
        <v>0</v>
      </c>
      <c r="U31" s="9" t="s">
        <v>25</v>
      </c>
      <c r="V31" s="9" t="s">
        <v>26</v>
      </c>
    </row>
    <row r="32" spans="1:22" s="32" customFormat="1" x14ac:dyDescent="0.25">
      <c r="A32" s="9" t="s">
        <v>21</v>
      </c>
      <c r="B32" s="9" t="s">
        <v>22</v>
      </c>
      <c r="C32" s="9" t="s">
        <v>23</v>
      </c>
      <c r="D32" s="10">
        <v>51</v>
      </c>
      <c r="E32" s="10">
        <v>82</v>
      </c>
      <c r="F32" s="9" t="s">
        <v>216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41</v>
      </c>
      <c r="N32" s="9" t="s">
        <v>24</v>
      </c>
      <c r="O32" s="9">
        <v>35</v>
      </c>
      <c r="P32" s="9"/>
      <c r="Q32" s="9">
        <v>0</v>
      </c>
      <c r="R32" s="9" t="s">
        <v>163</v>
      </c>
      <c r="S32" s="9">
        <v>0</v>
      </c>
      <c r="T32" s="10">
        <v>0</v>
      </c>
      <c r="U32" s="9" t="s">
        <v>25</v>
      </c>
      <c r="V32" s="9" t="s">
        <v>26</v>
      </c>
    </row>
    <row r="33" spans="1:22" x14ac:dyDescent="0.25">
      <c r="A33" s="1" t="s">
        <v>27</v>
      </c>
      <c r="B33" s="2"/>
      <c r="C33" s="2"/>
      <c r="D33" s="3">
        <f>SUM(D3:D32)</f>
        <v>1530</v>
      </c>
      <c r="E33" s="2"/>
      <c r="F33" s="2"/>
      <c r="G33" s="3">
        <f>SUM(G3:G32)</f>
        <v>63</v>
      </c>
      <c r="H33" s="2"/>
      <c r="I33" s="3">
        <f>SUM(I3:I32)</f>
        <v>108</v>
      </c>
      <c r="J33" s="3">
        <f>SUM(J3:J32)</f>
        <v>61</v>
      </c>
      <c r="K33" s="3">
        <f>SUM(K3:K32)</f>
        <v>4</v>
      </c>
      <c r="L33" s="3">
        <f>SUM(L3:L32)</f>
        <v>73</v>
      </c>
      <c r="M33" s="3">
        <f>SUM(M3:M32)</f>
        <v>1218</v>
      </c>
      <c r="N33" s="2" t="e">
        <f>#REF!</f>
        <v>#REF!</v>
      </c>
      <c r="O33" s="4">
        <f>Q33/L33</f>
        <v>42.572465753424652</v>
      </c>
      <c r="P33" s="16">
        <f>+Q33/I33</f>
        <v>28.775833333333328</v>
      </c>
      <c r="Q33" s="4">
        <f>SUM(Q3:Q32)</f>
        <v>3107.7899999999995</v>
      </c>
      <c r="R33" s="5">
        <f>L33/M33</f>
        <v>5.9934318555008213E-2</v>
      </c>
      <c r="S33" s="4">
        <f>Q33/M33</f>
        <v>2.5515517241379304</v>
      </c>
      <c r="T33" s="2"/>
      <c r="U33" s="2"/>
      <c r="V33" s="2"/>
    </row>
    <row r="35" spans="1:22" x14ac:dyDescent="0.25">
      <c r="F35" t="s">
        <v>32</v>
      </c>
      <c r="G35">
        <f>I33/G33</f>
        <v>1.7142857142857142</v>
      </c>
    </row>
  </sheetData>
  <autoFilter ref="A1:V33">
    <sortState ref="A2:V33">
      <sortCondition ref="F1:F33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20" workbookViewId="0">
      <selection activeCell="I35" sqref="I35"/>
    </sheetView>
  </sheetViews>
  <sheetFormatPr baseColWidth="10" defaultRowHeight="15" x14ac:dyDescent="0.25"/>
  <sheetData>
    <row r="1" spans="1:22" ht="14.45" x14ac:dyDescent="0.3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33</v>
      </c>
      <c r="Q1" s="17" t="s">
        <v>15</v>
      </c>
      <c r="R1" s="17" t="s">
        <v>16</v>
      </c>
      <c r="S1" s="17" t="s">
        <v>17</v>
      </c>
      <c r="T1" s="17" t="s">
        <v>18</v>
      </c>
      <c r="U1" s="17" t="s">
        <v>19</v>
      </c>
      <c r="V1" s="17" t="s">
        <v>20</v>
      </c>
    </row>
    <row r="2" spans="1:22" s="32" customFormat="1" x14ac:dyDescent="0.25">
      <c r="A2" s="9" t="s">
        <v>21</v>
      </c>
      <c r="B2" s="9" t="s">
        <v>22</v>
      </c>
      <c r="C2" s="9" t="s">
        <v>23</v>
      </c>
      <c r="D2" s="10">
        <v>51</v>
      </c>
      <c r="E2" s="10">
        <v>82</v>
      </c>
      <c r="F2" s="9" t="s">
        <v>164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41</v>
      </c>
      <c r="N2" s="9" t="s">
        <v>24</v>
      </c>
      <c r="O2" s="9">
        <v>35</v>
      </c>
      <c r="P2" s="9"/>
      <c r="Q2" s="9">
        <v>0</v>
      </c>
      <c r="R2" s="9" t="s">
        <v>163</v>
      </c>
      <c r="S2" s="9" t="s">
        <v>162</v>
      </c>
      <c r="T2" s="10">
        <v>0</v>
      </c>
      <c r="U2" s="9" t="s">
        <v>25</v>
      </c>
      <c r="V2" s="9" t="s">
        <v>26</v>
      </c>
    </row>
    <row r="3" spans="1:22" s="32" customFormat="1" x14ac:dyDescent="0.25">
      <c r="A3" s="9" t="s">
        <v>21</v>
      </c>
      <c r="B3" s="9" t="s">
        <v>22</v>
      </c>
      <c r="C3" s="9" t="s">
        <v>23</v>
      </c>
      <c r="D3" s="10">
        <v>51</v>
      </c>
      <c r="E3" s="10">
        <v>82</v>
      </c>
      <c r="F3" s="9" t="s">
        <v>165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41</v>
      </c>
      <c r="N3" s="9" t="s">
        <v>24</v>
      </c>
      <c r="O3" s="9">
        <v>35</v>
      </c>
      <c r="P3" s="9"/>
      <c r="Q3" s="9">
        <v>0</v>
      </c>
      <c r="R3" s="9" t="s">
        <v>163</v>
      </c>
      <c r="S3" s="9" t="s">
        <v>162</v>
      </c>
      <c r="T3" s="10">
        <v>0</v>
      </c>
      <c r="U3" s="9" t="s">
        <v>25</v>
      </c>
      <c r="V3" s="9" t="s">
        <v>26</v>
      </c>
    </row>
    <row r="4" spans="1:22" s="32" customFormat="1" x14ac:dyDescent="0.25">
      <c r="A4" s="9" t="s">
        <v>21</v>
      </c>
      <c r="B4" s="9" t="s">
        <v>22</v>
      </c>
      <c r="C4" s="9" t="s">
        <v>23</v>
      </c>
      <c r="D4" s="10">
        <v>51</v>
      </c>
      <c r="E4" s="10">
        <v>82</v>
      </c>
      <c r="F4" s="9" t="s">
        <v>168</v>
      </c>
      <c r="G4" s="10">
        <v>2</v>
      </c>
      <c r="H4" s="10">
        <v>0</v>
      </c>
      <c r="I4" s="10">
        <v>2</v>
      </c>
      <c r="J4" s="10">
        <v>2</v>
      </c>
      <c r="K4" s="10">
        <v>0</v>
      </c>
      <c r="L4" s="10">
        <v>2</v>
      </c>
      <c r="M4" s="10">
        <v>41</v>
      </c>
      <c r="N4" s="9" t="s">
        <v>24</v>
      </c>
      <c r="O4" s="9">
        <v>36.71</v>
      </c>
      <c r="P4" s="9"/>
      <c r="Q4" s="9">
        <v>73.42</v>
      </c>
      <c r="R4" s="9" t="s">
        <v>167</v>
      </c>
      <c r="S4" s="9" t="s">
        <v>166</v>
      </c>
      <c r="T4" s="10">
        <v>0</v>
      </c>
      <c r="U4" s="9" t="s">
        <v>25</v>
      </c>
      <c r="V4" s="9" t="s">
        <v>26</v>
      </c>
    </row>
    <row r="5" spans="1:22" s="32" customFormat="1" x14ac:dyDescent="0.25">
      <c r="A5" s="9" t="s">
        <v>21</v>
      </c>
      <c r="B5" s="9" t="s">
        <v>22</v>
      </c>
      <c r="C5" s="9" t="s">
        <v>23</v>
      </c>
      <c r="D5" s="10">
        <v>51</v>
      </c>
      <c r="E5" s="10">
        <v>82</v>
      </c>
      <c r="F5" s="9" t="s">
        <v>170</v>
      </c>
      <c r="G5" s="10">
        <v>4</v>
      </c>
      <c r="H5" s="10">
        <v>2</v>
      </c>
      <c r="I5" s="10">
        <v>4</v>
      </c>
      <c r="J5" s="10">
        <v>4</v>
      </c>
      <c r="K5" s="10">
        <v>0</v>
      </c>
      <c r="L5" s="10">
        <v>2</v>
      </c>
      <c r="M5" s="10">
        <v>41</v>
      </c>
      <c r="N5" s="9" t="s">
        <v>24</v>
      </c>
      <c r="O5" s="9">
        <v>50</v>
      </c>
      <c r="P5" s="9"/>
      <c r="Q5" s="9">
        <v>100</v>
      </c>
      <c r="R5" s="9" t="s">
        <v>167</v>
      </c>
      <c r="S5" s="9" t="s">
        <v>169</v>
      </c>
      <c r="T5" s="10">
        <v>0</v>
      </c>
      <c r="U5" s="9" t="s">
        <v>25</v>
      </c>
      <c r="V5" s="9" t="s">
        <v>26</v>
      </c>
    </row>
    <row r="6" spans="1:22" s="32" customFormat="1" x14ac:dyDescent="0.25">
      <c r="A6" s="9" t="s">
        <v>21</v>
      </c>
      <c r="B6" s="9" t="s">
        <v>22</v>
      </c>
      <c r="C6" s="9" t="s">
        <v>23</v>
      </c>
      <c r="D6" s="10">
        <v>51</v>
      </c>
      <c r="E6" s="10">
        <v>82</v>
      </c>
      <c r="F6" s="9" t="s">
        <v>172</v>
      </c>
      <c r="G6" s="10">
        <v>14</v>
      </c>
      <c r="H6" s="10">
        <v>4</v>
      </c>
      <c r="I6" s="10">
        <v>14</v>
      </c>
      <c r="J6" s="10">
        <v>14</v>
      </c>
      <c r="K6" s="10">
        <v>0</v>
      </c>
      <c r="L6" s="10">
        <v>7</v>
      </c>
      <c r="M6" s="10">
        <v>41</v>
      </c>
      <c r="N6" s="9" t="s">
        <v>24</v>
      </c>
      <c r="O6" s="9">
        <v>44.71</v>
      </c>
      <c r="P6" s="9"/>
      <c r="Q6" s="9">
        <v>313</v>
      </c>
      <c r="R6" s="9" t="s">
        <v>101</v>
      </c>
      <c r="S6" s="9" t="s">
        <v>171</v>
      </c>
      <c r="T6" s="10">
        <v>0</v>
      </c>
      <c r="U6" s="9" t="s">
        <v>25</v>
      </c>
      <c r="V6" s="9" t="s">
        <v>26</v>
      </c>
    </row>
    <row r="7" spans="1:22" s="32" customFormat="1" x14ac:dyDescent="0.25">
      <c r="A7" s="9" t="s">
        <v>21</v>
      </c>
      <c r="B7" s="9" t="s">
        <v>22</v>
      </c>
      <c r="C7" s="9" t="s">
        <v>23</v>
      </c>
      <c r="D7" s="10">
        <v>51</v>
      </c>
      <c r="E7" s="10">
        <v>82</v>
      </c>
      <c r="F7" s="9" t="s">
        <v>174</v>
      </c>
      <c r="G7" s="10">
        <v>0</v>
      </c>
      <c r="H7" s="10">
        <v>2</v>
      </c>
      <c r="I7" s="10">
        <v>10</v>
      </c>
      <c r="J7" s="10">
        <v>10</v>
      </c>
      <c r="K7" s="10">
        <v>0</v>
      </c>
      <c r="L7" s="10">
        <v>6</v>
      </c>
      <c r="M7" s="10">
        <v>41</v>
      </c>
      <c r="N7" s="9" t="s">
        <v>24</v>
      </c>
      <c r="O7" s="9">
        <v>44.5</v>
      </c>
      <c r="P7" s="9"/>
      <c r="Q7" s="9">
        <v>267</v>
      </c>
      <c r="R7" s="9" t="s">
        <v>173</v>
      </c>
      <c r="S7" s="9" t="s">
        <v>127</v>
      </c>
      <c r="T7" s="10">
        <v>0</v>
      </c>
      <c r="U7" s="9" t="s">
        <v>25</v>
      </c>
      <c r="V7" s="9" t="s">
        <v>26</v>
      </c>
    </row>
    <row r="8" spans="1:22" s="32" customFormat="1" x14ac:dyDescent="0.25">
      <c r="A8" s="9" t="s">
        <v>21</v>
      </c>
      <c r="B8" s="9" t="s">
        <v>22</v>
      </c>
      <c r="C8" s="9" t="s">
        <v>23</v>
      </c>
      <c r="D8" s="10">
        <v>51</v>
      </c>
      <c r="E8" s="10">
        <v>82</v>
      </c>
      <c r="F8" s="9" t="s">
        <v>176</v>
      </c>
      <c r="G8" s="10">
        <v>3</v>
      </c>
      <c r="H8" s="10">
        <v>10</v>
      </c>
      <c r="I8" s="10">
        <v>3</v>
      </c>
      <c r="J8" s="10">
        <v>3</v>
      </c>
      <c r="K8" s="10">
        <v>0</v>
      </c>
      <c r="L8" s="10">
        <v>2</v>
      </c>
      <c r="M8" s="10">
        <v>41</v>
      </c>
      <c r="N8" s="9" t="s">
        <v>24</v>
      </c>
      <c r="O8" s="9">
        <v>42.85</v>
      </c>
      <c r="P8" s="9"/>
      <c r="Q8" s="9">
        <v>85.7</v>
      </c>
      <c r="R8" s="9" t="s">
        <v>167</v>
      </c>
      <c r="S8" s="9" t="s">
        <v>175</v>
      </c>
      <c r="T8" s="10">
        <v>0</v>
      </c>
      <c r="U8" s="9" t="s">
        <v>25</v>
      </c>
      <c r="V8" s="9" t="s">
        <v>26</v>
      </c>
    </row>
    <row r="9" spans="1:22" s="32" customFormat="1" x14ac:dyDescent="0.25">
      <c r="A9" s="9" t="s">
        <v>21</v>
      </c>
      <c r="B9" s="9" t="s">
        <v>22</v>
      </c>
      <c r="C9" s="9" t="s">
        <v>23</v>
      </c>
      <c r="D9" s="10">
        <v>51</v>
      </c>
      <c r="E9" s="10">
        <v>82</v>
      </c>
      <c r="F9" s="9" t="s">
        <v>177</v>
      </c>
      <c r="G9" s="10">
        <v>0</v>
      </c>
      <c r="H9" s="10">
        <v>3</v>
      </c>
      <c r="I9" s="10">
        <v>0</v>
      </c>
      <c r="J9" s="10">
        <v>0</v>
      </c>
      <c r="K9" s="10">
        <v>0</v>
      </c>
      <c r="L9" s="10">
        <v>0</v>
      </c>
      <c r="M9" s="10">
        <v>41</v>
      </c>
      <c r="N9" s="9" t="s">
        <v>24</v>
      </c>
      <c r="O9" s="9">
        <v>0.01</v>
      </c>
      <c r="P9" s="9"/>
      <c r="Q9" s="9">
        <v>0</v>
      </c>
      <c r="R9" s="9" t="s">
        <v>163</v>
      </c>
      <c r="S9" s="9" t="s">
        <v>162</v>
      </c>
      <c r="T9" s="10">
        <v>0</v>
      </c>
      <c r="U9" s="9" t="s">
        <v>25</v>
      </c>
      <c r="V9" s="9" t="s">
        <v>26</v>
      </c>
    </row>
    <row r="10" spans="1:22" s="32" customFormat="1" x14ac:dyDescent="0.25">
      <c r="A10" s="9" t="s">
        <v>21</v>
      </c>
      <c r="B10" s="9" t="s">
        <v>22</v>
      </c>
      <c r="C10" s="9" t="s">
        <v>23</v>
      </c>
      <c r="D10" s="10">
        <v>51</v>
      </c>
      <c r="E10" s="10">
        <v>82</v>
      </c>
      <c r="F10" s="20">
        <v>44052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41</v>
      </c>
      <c r="N10" s="9" t="s">
        <v>24</v>
      </c>
      <c r="O10" s="9">
        <v>0.01</v>
      </c>
      <c r="P10" s="9"/>
      <c r="Q10" s="9">
        <v>0</v>
      </c>
      <c r="R10" s="9" t="s">
        <v>163</v>
      </c>
      <c r="S10" s="9" t="s">
        <v>162</v>
      </c>
      <c r="T10" s="10">
        <v>0</v>
      </c>
      <c r="U10" s="9" t="s">
        <v>25</v>
      </c>
      <c r="V10" s="9" t="s">
        <v>26</v>
      </c>
    </row>
    <row r="11" spans="1:22" s="32" customFormat="1" x14ac:dyDescent="0.25">
      <c r="A11" s="9" t="s">
        <v>21</v>
      </c>
      <c r="B11" s="9" t="s">
        <v>22</v>
      </c>
      <c r="C11" s="9" t="s">
        <v>23</v>
      </c>
      <c r="D11" s="10">
        <v>51</v>
      </c>
      <c r="E11" s="10">
        <v>82</v>
      </c>
      <c r="F11" s="20">
        <v>44053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41</v>
      </c>
      <c r="N11" s="9" t="s">
        <v>24</v>
      </c>
      <c r="O11" s="9">
        <v>0.01</v>
      </c>
      <c r="P11" s="9"/>
      <c r="Q11" s="9">
        <v>0</v>
      </c>
      <c r="R11" s="9" t="s">
        <v>163</v>
      </c>
      <c r="S11" s="9" t="s">
        <v>162</v>
      </c>
      <c r="T11" s="10">
        <v>0</v>
      </c>
      <c r="U11" s="9" t="s">
        <v>25</v>
      </c>
      <c r="V11" s="9" t="s">
        <v>26</v>
      </c>
    </row>
    <row r="12" spans="1:22" s="32" customFormat="1" x14ac:dyDescent="0.25">
      <c r="A12" s="9" t="s">
        <v>21</v>
      </c>
      <c r="B12" s="9" t="s">
        <v>22</v>
      </c>
      <c r="C12" s="9" t="s">
        <v>23</v>
      </c>
      <c r="D12" s="10">
        <v>51</v>
      </c>
      <c r="E12" s="10">
        <v>82</v>
      </c>
      <c r="F12" s="9" t="s">
        <v>179</v>
      </c>
      <c r="G12" s="10">
        <v>6</v>
      </c>
      <c r="H12" s="10">
        <v>0</v>
      </c>
      <c r="I12" s="10">
        <v>6</v>
      </c>
      <c r="J12" s="10">
        <v>6</v>
      </c>
      <c r="K12" s="10">
        <v>0</v>
      </c>
      <c r="L12" s="10">
        <v>5</v>
      </c>
      <c r="M12" s="10">
        <v>41</v>
      </c>
      <c r="N12" s="9" t="s">
        <v>24</v>
      </c>
      <c r="O12" s="9">
        <v>40</v>
      </c>
      <c r="P12" s="9"/>
      <c r="Q12" s="9">
        <v>200</v>
      </c>
      <c r="R12" s="9" t="s">
        <v>106</v>
      </c>
      <c r="S12" s="9" t="s">
        <v>178</v>
      </c>
      <c r="T12" s="10">
        <v>0</v>
      </c>
      <c r="U12" s="9" t="s">
        <v>25</v>
      </c>
      <c r="V12" s="9" t="s">
        <v>26</v>
      </c>
    </row>
    <row r="13" spans="1:22" s="32" customFormat="1" x14ac:dyDescent="0.25">
      <c r="A13" s="9" t="s">
        <v>21</v>
      </c>
      <c r="B13" s="9" t="s">
        <v>22</v>
      </c>
      <c r="C13" s="9" t="s">
        <v>23</v>
      </c>
      <c r="D13" s="10">
        <v>51</v>
      </c>
      <c r="E13" s="10">
        <v>82</v>
      </c>
      <c r="F13" s="9" t="s">
        <v>181</v>
      </c>
      <c r="G13" s="10">
        <v>4</v>
      </c>
      <c r="H13" s="10">
        <v>6</v>
      </c>
      <c r="I13" s="10">
        <v>10</v>
      </c>
      <c r="J13" s="10">
        <v>4</v>
      </c>
      <c r="K13" s="10">
        <v>0</v>
      </c>
      <c r="L13" s="10">
        <v>8</v>
      </c>
      <c r="M13" s="10">
        <v>41</v>
      </c>
      <c r="N13" s="9" t="s">
        <v>24</v>
      </c>
      <c r="O13" s="9">
        <v>40.369999999999997</v>
      </c>
      <c r="P13" s="9"/>
      <c r="Q13" s="9">
        <v>323</v>
      </c>
      <c r="R13" s="9" t="s">
        <v>98</v>
      </c>
      <c r="S13" s="9" t="s">
        <v>180</v>
      </c>
      <c r="T13" s="10">
        <v>0</v>
      </c>
      <c r="U13" s="9" t="s">
        <v>25</v>
      </c>
      <c r="V13" s="9" t="s">
        <v>26</v>
      </c>
    </row>
    <row r="14" spans="1:22" s="32" customFormat="1" x14ac:dyDescent="0.25">
      <c r="A14" s="9" t="s">
        <v>21</v>
      </c>
      <c r="B14" s="9" t="s">
        <v>22</v>
      </c>
      <c r="C14" s="9" t="s">
        <v>23</v>
      </c>
      <c r="D14" s="10">
        <v>51</v>
      </c>
      <c r="E14" s="10">
        <v>82</v>
      </c>
      <c r="F14" s="9" t="s">
        <v>183</v>
      </c>
      <c r="G14" s="10">
        <v>0</v>
      </c>
      <c r="H14" s="10">
        <v>6</v>
      </c>
      <c r="I14" s="10">
        <v>4</v>
      </c>
      <c r="J14" s="10">
        <v>0</v>
      </c>
      <c r="K14" s="10">
        <v>0</v>
      </c>
      <c r="L14" s="10">
        <v>3</v>
      </c>
      <c r="M14" s="10">
        <v>41</v>
      </c>
      <c r="N14" s="9" t="s">
        <v>24</v>
      </c>
      <c r="O14" s="9">
        <v>39</v>
      </c>
      <c r="P14" s="9"/>
      <c r="Q14" s="9">
        <v>117</v>
      </c>
      <c r="R14" s="9" t="s">
        <v>156</v>
      </c>
      <c r="S14" s="9" t="s">
        <v>182</v>
      </c>
      <c r="T14" s="10">
        <v>0</v>
      </c>
      <c r="U14" s="9" t="s">
        <v>25</v>
      </c>
      <c r="V14" s="9" t="s">
        <v>26</v>
      </c>
    </row>
    <row r="15" spans="1:22" s="32" customFormat="1" x14ac:dyDescent="0.25">
      <c r="A15" s="9" t="s">
        <v>21</v>
      </c>
      <c r="B15" s="9" t="s">
        <v>22</v>
      </c>
      <c r="C15" s="9" t="s">
        <v>23</v>
      </c>
      <c r="D15" s="10">
        <v>51</v>
      </c>
      <c r="E15" s="10">
        <v>82</v>
      </c>
      <c r="F15" s="9" t="s">
        <v>185</v>
      </c>
      <c r="G15" s="10">
        <v>6</v>
      </c>
      <c r="H15" s="10">
        <v>3</v>
      </c>
      <c r="I15" s="10">
        <v>7</v>
      </c>
      <c r="J15" s="10">
        <v>6</v>
      </c>
      <c r="K15" s="10">
        <v>0</v>
      </c>
      <c r="L15" s="10">
        <v>4</v>
      </c>
      <c r="M15" s="10">
        <v>41</v>
      </c>
      <c r="N15" s="9" t="s">
        <v>24</v>
      </c>
      <c r="O15" s="9">
        <v>51.25</v>
      </c>
      <c r="P15" s="9"/>
      <c r="Q15" s="9">
        <v>205</v>
      </c>
      <c r="R15" s="9" t="s">
        <v>136</v>
      </c>
      <c r="S15" s="9" t="s">
        <v>184</v>
      </c>
      <c r="T15" s="10">
        <v>0</v>
      </c>
      <c r="U15" s="9" t="s">
        <v>25</v>
      </c>
      <c r="V15" s="9" t="s">
        <v>26</v>
      </c>
    </row>
    <row r="16" spans="1:22" s="32" customFormat="1" x14ac:dyDescent="0.25">
      <c r="A16" s="9" t="s">
        <v>21</v>
      </c>
      <c r="B16" s="9" t="s">
        <v>22</v>
      </c>
      <c r="C16" s="9" t="s">
        <v>23</v>
      </c>
      <c r="D16" s="10">
        <v>51</v>
      </c>
      <c r="E16" s="10">
        <v>82</v>
      </c>
      <c r="F16" s="9" t="s">
        <v>186</v>
      </c>
      <c r="G16" s="10">
        <v>2</v>
      </c>
      <c r="H16" s="10">
        <v>5</v>
      </c>
      <c r="I16" s="10">
        <v>4</v>
      </c>
      <c r="J16" s="10">
        <v>2</v>
      </c>
      <c r="K16" s="10">
        <v>0</v>
      </c>
      <c r="L16" s="10">
        <v>2</v>
      </c>
      <c r="M16" s="10">
        <v>41</v>
      </c>
      <c r="N16" s="9" t="s">
        <v>24</v>
      </c>
      <c r="O16" s="9">
        <v>58.5</v>
      </c>
      <c r="P16" s="9"/>
      <c r="Q16" s="9">
        <v>117</v>
      </c>
      <c r="R16" s="9" t="s">
        <v>167</v>
      </c>
      <c r="S16" s="9" t="s">
        <v>182</v>
      </c>
      <c r="T16" s="10">
        <v>0</v>
      </c>
      <c r="U16" s="9" t="s">
        <v>25</v>
      </c>
      <c r="V16" s="9" t="s">
        <v>26</v>
      </c>
    </row>
    <row r="17" spans="1:22" s="32" customFormat="1" x14ac:dyDescent="0.25">
      <c r="A17" s="9" t="s">
        <v>21</v>
      </c>
      <c r="B17" s="9" t="s">
        <v>22</v>
      </c>
      <c r="C17" s="9" t="s">
        <v>23</v>
      </c>
      <c r="D17" s="10">
        <v>51</v>
      </c>
      <c r="E17" s="10">
        <v>82</v>
      </c>
      <c r="F17" s="9" t="s">
        <v>188</v>
      </c>
      <c r="G17" s="10">
        <v>3</v>
      </c>
      <c r="H17" s="10">
        <v>4</v>
      </c>
      <c r="I17" s="10">
        <v>3</v>
      </c>
      <c r="J17" s="10">
        <v>3</v>
      </c>
      <c r="K17" s="10">
        <v>0</v>
      </c>
      <c r="L17" s="10">
        <v>2</v>
      </c>
      <c r="M17" s="10">
        <v>41</v>
      </c>
      <c r="N17" s="9" t="s">
        <v>24</v>
      </c>
      <c r="O17" s="9">
        <v>48.5</v>
      </c>
      <c r="P17" s="9"/>
      <c r="Q17" s="9">
        <v>97</v>
      </c>
      <c r="R17" s="9" t="s">
        <v>167</v>
      </c>
      <c r="S17" s="9" t="s">
        <v>187</v>
      </c>
      <c r="T17" s="10">
        <v>0</v>
      </c>
      <c r="U17" s="9" t="s">
        <v>25</v>
      </c>
      <c r="V17" s="9" t="s">
        <v>26</v>
      </c>
    </row>
    <row r="18" spans="1:22" s="32" customFormat="1" x14ac:dyDescent="0.25">
      <c r="A18" s="9" t="s">
        <v>21</v>
      </c>
      <c r="B18" s="9" t="s">
        <v>22</v>
      </c>
      <c r="C18" s="9" t="s">
        <v>23</v>
      </c>
      <c r="D18" s="10">
        <v>51</v>
      </c>
      <c r="E18" s="10">
        <v>82</v>
      </c>
      <c r="F18" s="9" t="s">
        <v>190</v>
      </c>
      <c r="G18" s="10">
        <v>4</v>
      </c>
      <c r="H18" s="10">
        <v>3</v>
      </c>
      <c r="I18" s="10">
        <v>4</v>
      </c>
      <c r="J18" s="10">
        <v>4</v>
      </c>
      <c r="K18" s="10">
        <v>0</v>
      </c>
      <c r="L18" s="10">
        <v>2</v>
      </c>
      <c r="M18" s="10">
        <v>41</v>
      </c>
      <c r="N18" s="9" t="s">
        <v>24</v>
      </c>
      <c r="O18" s="9">
        <v>84.5</v>
      </c>
      <c r="P18" s="9"/>
      <c r="Q18" s="9">
        <v>169</v>
      </c>
      <c r="R18" s="9" t="s">
        <v>167</v>
      </c>
      <c r="S18" s="9" t="s">
        <v>189</v>
      </c>
      <c r="T18" s="10">
        <v>0</v>
      </c>
      <c r="U18" s="9" t="s">
        <v>25</v>
      </c>
      <c r="V18" s="9" t="s">
        <v>26</v>
      </c>
    </row>
    <row r="19" spans="1:22" s="32" customFormat="1" x14ac:dyDescent="0.25">
      <c r="A19" s="9" t="s">
        <v>21</v>
      </c>
      <c r="B19" s="9" t="s">
        <v>22</v>
      </c>
      <c r="C19" s="9" t="s">
        <v>23</v>
      </c>
      <c r="D19" s="10">
        <v>51</v>
      </c>
      <c r="E19" s="10">
        <v>82</v>
      </c>
      <c r="F19" s="9" t="s">
        <v>192</v>
      </c>
      <c r="G19" s="10">
        <v>15</v>
      </c>
      <c r="H19" s="10">
        <v>2</v>
      </c>
      <c r="I19" s="10">
        <v>17</v>
      </c>
      <c r="J19" s="10">
        <v>15</v>
      </c>
      <c r="K19" s="10">
        <v>0</v>
      </c>
      <c r="L19" s="10">
        <v>14</v>
      </c>
      <c r="M19" s="10">
        <v>41</v>
      </c>
      <c r="N19" s="9" t="s">
        <v>24</v>
      </c>
      <c r="O19" s="9">
        <v>38.79</v>
      </c>
      <c r="P19" s="9"/>
      <c r="Q19" s="9">
        <v>543</v>
      </c>
      <c r="R19" s="9" t="s">
        <v>121</v>
      </c>
      <c r="S19" s="9" t="s">
        <v>191</v>
      </c>
      <c r="T19" s="10">
        <v>0</v>
      </c>
      <c r="U19" s="9" t="s">
        <v>25</v>
      </c>
      <c r="V19" s="9" t="s">
        <v>26</v>
      </c>
    </row>
    <row r="20" spans="1:22" s="32" customFormat="1" x14ac:dyDescent="0.25">
      <c r="A20" s="9" t="s">
        <v>21</v>
      </c>
      <c r="B20" s="9" t="s">
        <v>22</v>
      </c>
      <c r="C20" s="9" t="s">
        <v>23</v>
      </c>
      <c r="D20" s="10">
        <v>51</v>
      </c>
      <c r="E20" s="10">
        <v>82</v>
      </c>
      <c r="F20" s="9" t="s">
        <v>194</v>
      </c>
      <c r="G20" s="10">
        <v>10</v>
      </c>
      <c r="H20" s="10">
        <v>7</v>
      </c>
      <c r="I20" s="10">
        <v>20</v>
      </c>
      <c r="J20" s="10">
        <v>10</v>
      </c>
      <c r="K20" s="10">
        <v>0</v>
      </c>
      <c r="L20" s="10">
        <v>14</v>
      </c>
      <c r="M20" s="10">
        <v>41</v>
      </c>
      <c r="N20" s="9" t="s">
        <v>24</v>
      </c>
      <c r="O20" s="9">
        <v>43.64</v>
      </c>
      <c r="P20" s="9"/>
      <c r="Q20" s="9">
        <v>611</v>
      </c>
      <c r="R20" s="9" t="s">
        <v>121</v>
      </c>
      <c r="S20" s="9" t="s">
        <v>193</v>
      </c>
      <c r="T20" s="10">
        <v>0</v>
      </c>
      <c r="U20" s="9" t="s">
        <v>25</v>
      </c>
      <c r="V20" s="9" t="s">
        <v>26</v>
      </c>
    </row>
    <row r="21" spans="1:22" s="32" customFormat="1" x14ac:dyDescent="0.25">
      <c r="A21" s="9" t="s">
        <v>21</v>
      </c>
      <c r="B21" s="9" t="s">
        <v>22</v>
      </c>
      <c r="C21" s="9" t="s">
        <v>23</v>
      </c>
      <c r="D21" s="10">
        <v>51</v>
      </c>
      <c r="E21" s="10">
        <v>82</v>
      </c>
      <c r="F21" s="9" t="s">
        <v>197</v>
      </c>
      <c r="G21" s="10">
        <v>9</v>
      </c>
      <c r="H21" s="10">
        <v>12</v>
      </c>
      <c r="I21" s="10">
        <v>17</v>
      </c>
      <c r="J21" s="10">
        <v>9</v>
      </c>
      <c r="K21" s="10">
        <v>0</v>
      </c>
      <c r="L21" s="10">
        <v>12</v>
      </c>
      <c r="M21" s="10">
        <v>41</v>
      </c>
      <c r="N21" s="9" t="s">
        <v>24</v>
      </c>
      <c r="O21" s="9">
        <v>31</v>
      </c>
      <c r="P21" s="9"/>
      <c r="Q21" s="9">
        <v>372</v>
      </c>
      <c r="R21" s="9" t="s">
        <v>196</v>
      </c>
      <c r="S21" s="9" t="s">
        <v>195</v>
      </c>
      <c r="T21" s="10">
        <v>0</v>
      </c>
      <c r="U21" s="9" t="s">
        <v>25</v>
      </c>
      <c r="V21" s="9" t="s">
        <v>26</v>
      </c>
    </row>
    <row r="22" spans="1:22" s="32" customFormat="1" x14ac:dyDescent="0.25">
      <c r="A22" s="9" t="s">
        <v>21</v>
      </c>
      <c r="B22" s="9" t="s">
        <v>22</v>
      </c>
      <c r="C22" s="9" t="s">
        <v>23</v>
      </c>
      <c r="D22" s="10">
        <v>51</v>
      </c>
      <c r="E22" s="10">
        <v>82</v>
      </c>
      <c r="F22" s="9" t="s">
        <v>199</v>
      </c>
      <c r="G22" s="10">
        <v>2</v>
      </c>
      <c r="H22" s="10">
        <v>17</v>
      </c>
      <c r="I22" s="10">
        <v>2</v>
      </c>
      <c r="J22" s="10">
        <v>2</v>
      </c>
      <c r="K22" s="10">
        <v>0</v>
      </c>
      <c r="L22" s="10">
        <v>1</v>
      </c>
      <c r="M22" s="10">
        <v>41</v>
      </c>
      <c r="N22" s="9" t="s">
        <v>24</v>
      </c>
      <c r="O22" s="9">
        <v>60</v>
      </c>
      <c r="P22" s="9"/>
      <c r="Q22" s="9">
        <v>60</v>
      </c>
      <c r="R22" s="9" t="s">
        <v>141</v>
      </c>
      <c r="S22" s="9" t="s">
        <v>198</v>
      </c>
      <c r="T22" s="10">
        <v>0</v>
      </c>
      <c r="U22" s="9" t="s">
        <v>25</v>
      </c>
      <c r="V22" s="9" t="s">
        <v>26</v>
      </c>
    </row>
    <row r="23" spans="1:22" s="32" customFormat="1" x14ac:dyDescent="0.25">
      <c r="A23" s="9" t="s">
        <v>21</v>
      </c>
      <c r="B23" s="9" t="s">
        <v>22</v>
      </c>
      <c r="C23" s="9" t="s">
        <v>23</v>
      </c>
      <c r="D23" s="10">
        <v>51</v>
      </c>
      <c r="E23" s="10">
        <v>82</v>
      </c>
      <c r="F23" s="20">
        <v>44065</v>
      </c>
      <c r="G23" s="10">
        <v>0</v>
      </c>
      <c r="H23" s="10">
        <v>2</v>
      </c>
      <c r="I23" s="10">
        <v>0</v>
      </c>
      <c r="J23" s="10">
        <v>0</v>
      </c>
      <c r="K23" s="10">
        <v>0</v>
      </c>
      <c r="L23" s="10">
        <v>0</v>
      </c>
      <c r="M23" s="10">
        <v>41</v>
      </c>
      <c r="N23" s="9" t="s">
        <v>24</v>
      </c>
      <c r="O23" s="9">
        <v>0.01</v>
      </c>
      <c r="P23" s="9"/>
      <c r="Q23" s="9">
        <v>0</v>
      </c>
      <c r="R23" s="9" t="s">
        <v>141</v>
      </c>
      <c r="S23" s="9" t="s">
        <v>198</v>
      </c>
      <c r="T23" s="10">
        <v>0</v>
      </c>
      <c r="U23" s="9" t="s">
        <v>25</v>
      </c>
      <c r="V23" s="9" t="s">
        <v>26</v>
      </c>
    </row>
    <row r="24" spans="1:22" s="32" customFormat="1" x14ac:dyDescent="0.25">
      <c r="A24" s="9" t="s">
        <v>21</v>
      </c>
      <c r="B24" s="9" t="s">
        <v>22</v>
      </c>
      <c r="C24" s="9" t="s">
        <v>23</v>
      </c>
      <c r="D24" s="10">
        <v>51</v>
      </c>
      <c r="E24" s="10">
        <v>82</v>
      </c>
      <c r="F24" s="20">
        <v>44066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41</v>
      </c>
      <c r="N24" s="9" t="s">
        <v>24</v>
      </c>
      <c r="O24" s="9">
        <v>0.01</v>
      </c>
      <c r="P24" s="9"/>
      <c r="Q24" s="9">
        <v>0</v>
      </c>
      <c r="R24" s="9" t="s">
        <v>141</v>
      </c>
      <c r="S24" s="9" t="s">
        <v>198</v>
      </c>
      <c r="T24" s="10">
        <v>0</v>
      </c>
      <c r="U24" s="9" t="s">
        <v>25</v>
      </c>
      <c r="V24" s="9" t="s">
        <v>26</v>
      </c>
    </row>
    <row r="25" spans="1:22" s="32" customFormat="1" x14ac:dyDescent="0.25">
      <c r="A25" s="9" t="s">
        <v>21</v>
      </c>
      <c r="B25" s="9" t="s">
        <v>22</v>
      </c>
      <c r="C25" s="9" t="s">
        <v>23</v>
      </c>
      <c r="D25" s="10">
        <v>51</v>
      </c>
      <c r="E25" s="10">
        <v>82</v>
      </c>
      <c r="F25" s="9" t="s">
        <v>201</v>
      </c>
      <c r="G25" s="10">
        <v>4</v>
      </c>
      <c r="H25" s="10">
        <v>2</v>
      </c>
      <c r="I25" s="10">
        <v>4</v>
      </c>
      <c r="J25" s="10">
        <v>4</v>
      </c>
      <c r="K25" s="10">
        <v>0</v>
      </c>
      <c r="L25" s="10">
        <v>3</v>
      </c>
      <c r="M25" s="10">
        <v>41</v>
      </c>
      <c r="N25" s="9" t="s">
        <v>24</v>
      </c>
      <c r="O25" s="9">
        <v>40.340000000000003</v>
      </c>
      <c r="P25" s="9"/>
      <c r="Q25" s="9">
        <v>121</v>
      </c>
      <c r="R25" s="9" t="s">
        <v>156</v>
      </c>
      <c r="S25" s="9" t="s">
        <v>200</v>
      </c>
      <c r="T25" s="10">
        <v>0</v>
      </c>
      <c r="U25" s="9" t="s">
        <v>25</v>
      </c>
      <c r="V25" s="9" t="s">
        <v>26</v>
      </c>
    </row>
    <row r="26" spans="1:22" s="32" customFormat="1" x14ac:dyDescent="0.25">
      <c r="A26" s="9" t="s">
        <v>21</v>
      </c>
      <c r="B26" s="9" t="s">
        <v>22</v>
      </c>
      <c r="C26" s="9" t="s">
        <v>23</v>
      </c>
      <c r="D26" s="10">
        <v>51</v>
      </c>
      <c r="E26" s="10">
        <v>82</v>
      </c>
      <c r="F26" s="9" t="s">
        <v>203</v>
      </c>
      <c r="G26" s="10">
        <v>2</v>
      </c>
      <c r="H26" s="10">
        <v>1</v>
      </c>
      <c r="I26" s="10">
        <v>5</v>
      </c>
      <c r="J26" s="10">
        <v>2</v>
      </c>
      <c r="K26" s="10">
        <v>0</v>
      </c>
      <c r="L26" s="10">
        <v>5</v>
      </c>
      <c r="M26" s="10">
        <v>41</v>
      </c>
      <c r="N26" s="9" t="s">
        <v>24</v>
      </c>
      <c r="O26" s="9">
        <v>50</v>
      </c>
      <c r="P26" s="9"/>
      <c r="Q26" s="9">
        <v>250</v>
      </c>
      <c r="R26" s="9" t="s">
        <v>106</v>
      </c>
      <c r="S26" s="9" t="s">
        <v>202</v>
      </c>
      <c r="T26" s="10">
        <v>0</v>
      </c>
      <c r="U26" s="9" t="s">
        <v>25</v>
      </c>
      <c r="V26" s="9" t="s">
        <v>26</v>
      </c>
    </row>
    <row r="27" spans="1:22" s="32" customFormat="1" x14ac:dyDescent="0.25">
      <c r="A27" s="9" t="s">
        <v>21</v>
      </c>
      <c r="B27" s="9" t="s">
        <v>22</v>
      </c>
      <c r="C27" s="9" t="s">
        <v>23</v>
      </c>
      <c r="D27" s="10">
        <v>51</v>
      </c>
      <c r="E27" s="10">
        <v>82</v>
      </c>
      <c r="F27" s="9" t="s">
        <v>205</v>
      </c>
      <c r="G27" s="10">
        <v>4</v>
      </c>
      <c r="H27" s="10">
        <v>3</v>
      </c>
      <c r="I27" s="10">
        <v>6</v>
      </c>
      <c r="J27" s="10">
        <v>4</v>
      </c>
      <c r="K27" s="10">
        <v>0</v>
      </c>
      <c r="L27" s="10">
        <v>5</v>
      </c>
      <c r="M27" s="10">
        <v>41</v>
      </c>
      <c r="N27" s="9" t="s">
        <v>24</v>
      </c>
      <c r="O27" s="9">
        <v>42</v>
      </c>
      <c r="P27" s="9"/>
      <c r="Q27" s="9">
        <v>210</v>
      </c>
      <c r="R27" s="9" t="s">
        <v>106</v>
      </c>
      <c r="S27" s="9" t="s">
        <v>204</v>
      </c>
      <c r="T27" s="10">
        <v>0</v>
      </c>
      <c r="U27" s="9" t="s">
        <v>25</v>
      </c>
      <c r="V27" s="9" t="s">
        <v>26</v>
      </c>
    </row>
    <row r="28" spans="1:22" s="32" customFormat="1" x14ac:dyDescent="0.25">
      <c r="A28" s="9" t="s">
        <v>21</v>
      </c>
      <c r="B28" s="9" t="s">
        <v>22</v>
      </c>
      <c r="C28" s="9" t="s">
        <v>23</v>
      </c>
      <c r="D28" s="10">
        <v>51</v>
      </c>
      <c r="E28" s="10">
        <v>82</v>
      </c>
      <c r="F28" s="9" t="s">
        <v>207</v>
      </c>
      <c r="G28" s="10">
        <v>2</v>
      </c>
      <c r="H28" s="10">
        <v>3</v>
      </c>
      <c r="I28" s="10">
        <v>5</v>
      </c>
      <c r="J28" s="10">
        <v>2</v>
      </c>
      <c r="K28" s="10">
        <v>0</v>
      </c>
      <c r="L28" s="10">
        <v>4</v>
      </c>
      <c r="M28" s="10">
        <v>41</v>
      </c>
      <c r="N28" s="9" t="s">
        <v>24</v>
      </c>
      <c r="O28" s="9">
        <v>51.75</v>
      </c>
      <c r="P28" s="9"/>
      <c r="Q28" s="9">
        <v>207</v>
      </c>
      <c r="R28" s="9" t="s">
        <v>136</v>
      </c>
      <c r="S28" s="9" t="s">
        <v>206</v>
      </c>
      <c r="T28" s="10">
        <v>0</v>
      </c>
      <c r="U28" s="9" t="s">
        <v>25</v>
      </c>
      <c r="V28" s="9" t="s">
        <v>26</v>
      </c>
    </row>
    <row r="29" spans="1:22" s="32" customFormat="1" x14ac:dyDescent="0.25">
      <c r="A29" s="9" t="s">
        <v>21</v>
      </c>
      <c r="B29" s="9" t="s">
        <v>22</v>
      </c>
      <c r="C29" s="9" t="s">
        <v>23</v>
      </c>
      <c r="D29" s="10">
        <v>51</v>
      </c>
      <c r="E29" s="10">
        <v>82</v>
      </c>
      <c r="F29" s="9" t="s">
        <v>209</v>
      </c>
      <c r="G29" s="10">
        <v>7</v>
      </c>
      <c r="H29" s="10">
        <v>2</v>
      </c>
      <c r="I29" s="10">
        <v>10</v>
      </c>
      <c r="J29" s="10">
        <v>7</v>
      </c>
      <c r="K29" s="10">
        <v>0</v>
      </c>
      <c r="L29" s="10">
        <v>7</v>
      </c>
      <c r="M29" s="10">
        <v>41</v>
      </c>
      <c r="N29" s="9" t="s">
        <v>24</v>
      </c>
      <c r="O29" s="9">
        <v>40.71</v>
      </c>
      <c r="P29" s="9"/>
      <c r="Q29" s="9">
        <v>285</v>
      </c>
      <c r="R29" s="9" t="s">
        <v>101</v>
      </c>
      <c r="S29" s="9" t="s">
        <v>208</v>
      </c>
      <c r="T29" s="10">
        <v>0</v>
      </c>
      <c r="U29" s="9" t="s">
        <v>25</v>
      </c>
      <c r="V29" s="9" t="s">
        <v>26</v>
      </c>
    </row>
    <row r="30" spans="1:22" s="32" customFormat="1" x14ac:dyDescent="0.25">
      <c r="A30" s="9" t="s">
        <v>21</v>
      </c>
      <c r="B30" s="9" t="s">
        <v>22</v>
      </c>
      <c r="C30" s="9" t="s">
        <v>23</v>
      </c>
      <c r="D30" s="10">
        <v>51</v>
      </c>
      <c r="E30" s="10">
        <v>82</v>
      </c>
      <c r="F30" s="9" t="s">
        <v>211</v>
      </c>
      <c r="G30" s="10">
        <v>19</v>
      </c>
      <c r="H30" s="10">
        <v>7</v>
      </c>
      <c r="I30" s="10">
        <v>22</v>
      </c>
      <c r="J30" s="10">
        <v>19</v>
      </c>
      <c r="K30" s="10">
        <v>0</v>
      </c>
      <c r="L30" s="10">
        <v>9</v>
      </c>
      <c r="M30" s="10">
        <v>41</v>
      </c>
      <c r="N30" s="9" t="s">
        <v>24</v>
      </c>
      <c r="O30" s="9">
        <v>55.34</v>
      </c>
      <c r="P30" s="9"/>
      <c r="Q30" s="9">
        <v>498</v>
      </c>
      <c r="R30" s="9" t="s">
        <v>95</v>
      </c>
      <c r="S30" s="9" t="s">
        <v>210</v>
      </c>
      <c r="T30" s="10">
        <v>0</v>
      </c>
      <c r="U30" s="9" t="s">
        <v>25</v>
      </c>
      <c r="V30" s="9" t="s">
        <v>26</v>
      </c>
    </row>
    <row r="31" spans="1:22" s="32" customFormat="1" x14ac:dyDescent="0.25">
      <c r="A31" s="9" t="s">
        <v>21</v>
      </c>
      <c r="B31" s="9" t="s">
        <v>22</v>
      </c>
      <c r="C31" s="9" t="s">
        <v>23</v>
      </c>
      <c r="D31" s="10">
        <v>51</v>
      </c>
      <c r="E31" s="10">
        <v>82</v>
      </c>
      <c r="F31" s="9" t="s">
        <v>213</v>
      </c>
      <c r="G31" s="10">
        <v>0</v>
      </c>
      <c r="H31" s="10">
        <v>5</v>
      </c>
      <c r="I31" s="10">
        <v>17</v>
      </c>
      <c r="J31" s="10">
        <v>0</v>
      </c>
      <c r="K31" s="10">
        <v>0</v>
      </c>
      <c r="L31" s="10">
        <v>11</v>
      </c>
      <c r="M31" s="10">
        <v>41</v>
      </c>
      <c r="N31" s="9" t="s">
        <v>24</v>
      </c>
      <c r="O31" s="9">
        <v>33.909999999999997</v>
      </c>
      <c r="P31" s="9"/>
      <c r="Q31" s="9">
        <v>373</v>
      </c>
      <c r="R31" s="9" t="s">
        <v>146</v>
      </c>
      <c r="S31" s="9" t="s">
        <v>212</v>
      </c>
      <c r="T31" s="10">
        <v>0</v>
      </c>
      <c r="U31" s="9" t="s">
        <v>25</v>
      </c>
      <c r="V31" s="9" t="s">
        <v>26</v>
      </c>
    </row>
    <row r="32" spans="1:22" s="32" customFormat="1" x14ac:dyDescent="0.25">
      <c r="A32" s="9" t="s">
        <v>21</v>
      </c>
      <c r="B32" s="9" t="s">
        <v>22</v>
      </c>
      <c r="C32" s="9" t="s">
        <v>23</v>
      </c>
      <c r="D32" s="10">
        <v>51</v>
      </c>
      <c r="E32" s="10">
        <v>82</v>
      </c>
      <c r="F32" s="9" t="s">
        <v>215</v>
      </c>
      <c r="G32" s="10">
        <v>3</v>
      </c>
      <c r="H32" s="10">
        <v>5</v>
      </c>
      <c r="I32" s="10">
        <v>15</v>
      </c>
      <c r="J32" s="10">
        <v>3</v>
      </c>
      <c r="K32" s="10">
        <v>0</v>
      </c>
      <c r="L32" s="10">
        <v>8</v>
      </c>
      <c r="M32" s="10">
        <v>41</v>
      </c>
      <c r="N32" s="9" t="s">
        <v>24</v>
      </c>
      <c r="O32" s="9">
        <v>44.87</v>
      </c>
      <c r="P32" s="9"/>
      <c r="Q32" s="9">
        <v>359</v>
      </c>
      <c r="R32" s="9" t="s">
        <v>98</v>
      </c>
      <c r="S32" s="9" t="s">
        <v>214</v>
      </c>
      <c r="T32" s="10">
        <v>0</v>
      </c>
      <c r="U32" s="9" t="s">
        <v>25</v>
      </c>
      <c r="V32" s="9" t="s">
        <v>26</v>
      </c>
    </row>
    <row r="33" spans="1:22" x14ac:dyDescent="0.25">
      <c r="A33" s="1" t="s">
        <v>27</v>
      </c>
      <c r="B33" s="2"/>
      <c r="C33" s="2"/>
      <c r="D33" s="3">
        <f>SUM(D2:D32)</f>
        <v>1581</v>
      </c>
      <c r="E33" s="2"/>
      <c r="F33" s="2"/>
      <c r="G33" s="3">
        <f>SUM(G2:G32)</f>
        <v>125</v>
      </c>
      <c r="H33" s="2"/>
      <c r="I33" s="3">
        <f>SUM(I2:I32)</f>
        <v>211</v>
      </c>
      <c r="J33" s="3">
        <f>SUM(J2:J32)</f>
        <v>135</v>
      </c>
      <c r="K33" s="3">
        <f>SUM(K2:K32)</f>
        <v>0</v>
      </c>
      <c r="L33" s="3">
        <f>SUM(L2:L32)</f>
        <v>138</v>
      </c>
      <c r="M33" s="3">
        <f>SUM(M2:M32)</f>
        <v>1271</v>
      </c>
      <c r="N33" s="2" t="e">
        <f>#REF!</f>
        <v>#REF!</v>
      </c>
      <c r="O33" s="4">
        <f>Q33/L33</f>
        <v>43.160289855072463</v>
      </c>
      <c r="P33" s="16">
        <f>+Q33/I33</f>
        <v>28.228056872037914</v>
      </c>
      <c r="Q33" s="4">
        <f>SUM(Q2:Q32)</f>
        <v>5956.12</v>
      </c>
      <c r="R33" s="5">
        <f>L33/M33</f>
        <v>0.10857592446892211</v>
      </c>
      <c r="S33" s="4">
        <f>Q33/M33</f>
        <v>4.6861683713611333</v>
      </c>
      <c r="T33" s="2"/>
      <c r="U33" s="2"/>
      <c r="V33" s="2"/>
    </row>
    <row r="34" spans="1:22" x14ac:dyDescent="0.25">
      <c r="J34" s="31"/>
      <c r="K34" s="31"/>
      <c r="P34" s="15"/>
    </row>
    <row r="35" spans="1:22" x14ac:dyDescent="0.25">
      <c r="F35" t="s">
        <v>32</v>
      </c>
      <c r="G35">
        <f>I33/G33</f>
        <v>1.6879999999999999</v>
      </c>
      <c r="J35" s="31"/>
      <c r="K35" s="31"/>
      <c r="P35" s="15"/>
    </row>
  </sheetData>
  <autoFilter ref="A1:V32">
    <sortState ref="A2:V33">
      <sortCondition ref="F1:F32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G10" sqref="G10"/>
    </sheetView>
  </sheetViews>
  <sheetFormatPr baseColWidth="10" defaultRowHeight="15" x14ac:dyDescent="0.25"/>
  <sheetData>
    <row r="1" spans="1:9" x14ac:dyDescent="0.25">
      <c r="A1" s="44" t="s">
        <v>274</v>
      </c>
      <c r="B1" s="41" t="s">
        <v>275</v>
      </c>
      <c r="C1" s="41" t="s">
        <v>276</v>
      </c>
      <c r="D1" s="41" t="s">
        <v>277</v>
      </c>
      <c r="E1" s="45" t="s">
        <v>278</v>
      </c>
      <c r="F1" s="45"/>
      <c r="G1" s="41" t="s">
        <v>279</v>
      </c>
      <c r="H1" s="41" t="s">
        <v>280</v>
      </c>
      <c r="I1" s="42" t="s">
        <v>281</v>
      </c>
    </row>
    <row r="2" spans="1:9" x14ac:dyDescent="0.25">
      <c r="A2" s="44"/>
      <c r="B2" s="41"/>
      <c r="C2" s="41"/>
      <c r="D2" s="41"/>
      <c r="E2" s="34" t="s">
        <v>282</v>
      </c>
      <c r="F2" s="35" t="s">
        <v>283</v>
      </c>
      <c r="G2" s="41"/>
      <c r="H2" s="41"/>
      <c r="I2" s="43"/>
    </row>
    <row r="3" spans="1:9" x14ac:dyDescent="0.25">
      <c r="A3" s="36" t="s">
        <v>284</v>
      </c>
      <c r="B3" s="39">
        <f>MAR!D33</f>
        <v>1581</v>
      </c>
      <c r="C3" s="26">
        <f>MAR!L33</f>
        <v>128</v>
      </c>
      <c r="D3" s="26">
        <f>MAR!M33</f>
        <v>1465</v>
      </c>
      <c r="E3" s="27">
        <f>MAR!O33</f>
        <v>50.569375000000001</v>
      </c>
      <c r="F3" s="27">
        <f>MAR!P33</f>
        <v>32.857258883248733</v>
      </c>
      <c r="G3" s="27">
        <f>MAR!O33</f>
        <v>50.569375000000001</v>
      </c>
      <c r="H3" s="27">
        <f>MAR!Q33</f>
        <v>6472.88</v>
      </c>
      <c r="I3" s="26">
        <f>MAR!I33</f>
        <v>197</v>
      </c>
    </row>
    <row r="4" spans="1:9" x14ac:dyDescent="0.25">
      <c r="A4" s="36" t="s">
        <v>285</v>
      </c>
      <c r="B4" s="39">
        <v>1530</v>
      </c>
      <c r="C4" s="25">
        <v>0</v>
      </c>
      <c r="D4" s="39">
        <v>1530</v>
      </c>
      <c r="E4" s="25">
        <v>0</v>
      </c>
      <c r="F4" s="25">
        <v>0</v>
      </c>
      <c r="G4" s="25">
        <v>0</v>
      </c>
      <c r="H4" s="25">
        <v>0</v>
      </c>
      <c r="I4" s="25">
        <v>0</v>
      </c>
    </row>
    <row r="5" spans="1:9" x14ac:dyDescent="0.25">
      <c r="A5" s="36" t="s">
        <v>286</v>
      </c>
      <c r="B5" s="37">
        <v>1581</v>
      </c>
      <c r="C5" s="25">
        <v>0</v>
      </c>
      <c r="D5" s="37">
        <v>1581</v>
      </c>
      <c r="E5" s="25">
        <v>0</v>
      </c>
      <c r="F5" s="25">
        <v>0</v>
      </c>
      <c r="G5" s="25">
        <v>0</v>
      </c>
      <c r="H5" s="25">
        <v>0</v>
      </c>
      <c r="I5" s="25">
        <v>0</v>
      </c>
    </row>
    <row r="6" spans="1:9" x14ac:dyDescent="0.25">
      <c r="A6" s="38" t="s">
        <v>287</v>
      </c>
      <c r="B6" s="39">
        <f>JUN!D32</f>
        <v>1530</v>
      </c>
      <c r="C6" s="26">
        <f>JUN!L32</f>
        <v>20</v>
      </c>
      <c r="D6" s="26">
        <f>JUN!M32</f>
        <v>1206</v>
      </c>
      <c r="E6" s="27">
        <f>JUN!O32</f>
        <v>37.863</v>
      </c>
      <c r="F6" s="27">
        <f>JUN!P32</f>
        <v>32.924347826086958</v>
      </c>
      <c r="G6" s="27">
        <f>JUN!O32</f>
        <v>37.863</v>
      </c>
      <c r="H6" s="27">
        <f>JUN!Q32</f>
        <v>757.26</v>
      </c>
      <c r="I6" s="26">
        <f>JUN!I32</f>
        <v>23</v>
      </c>
    </row>
    <row r="7" spans="1:9" x14ac:dyDescent="0.25">
      <c r="A7" s="38" t="s">
        <v>288</v>
      </c>
      <c r="B7" s="39">
        <v>1581</v>
      </c>
      <c r="C7" s="26">
        <f>JULIO!L33</f>
        <v>73</v>
      </c>
      <c r="D7" s="26">
        <f>JULIO!M33</f>
        <v>1218</v>
      </c>
      <c r="E7" s="27">
        <f>JULIO!O33</f>
        <v>42.572465753424652</v>
      </c>
      <c r="F7" s="27">
        <f>JULIO!P33</f>
        <v>28.775833333333328</v>
      </c>
      <c r="G7" s="27">
        <f>JULIO!O33</f>
        <v>42.572465753424652</v>
      </c>
      <c r="H7" s="27">
        <f>JULIO!Q33</f>
        <v>3107.7899999999995</v>
      </c>
      <c r="I7" s="26">
        <f>JULIO!I33</f>
        <v>108</v>
      </c>
    </row>
    <row r="8" spans="1:9" x14ac:dyDescent="0.25">
      <c r="A8" s="38" t="s">
        <v>289</v>
      </c>
      <c r="B8" s="39">
        <f>AGOSTO!D33</f>
        <v>1581</v>
      </c>
      <c r="C8" s="26">
        <f>AGOSTO!L33</f>
        <v>138</v>
      </c>
      <c r="D8" s="26">
        <f>AGOSTO!M33</f>
        <v>1271</v>
      </c>
      <c r="E8" s="27">
        <f>AGOSTO!O33</f>
        <v>43.160289855072463</v>
      </c>
      <c r="F8" s="27">
        <f>AGOSTO!P33</f>
        <v>28.228056872037914</v>
      </c>
      <c r="G8" s="27">
        <f>AGOSTO!O33</f>
        <v>43.160289855072463</v>
      </c>
      <c r="H8" s="27">
        <f>AGOSTO!Q33</f>
        <v>5956.12</v>
      </c>
      <c r="I8" s="26">
        <f>AGOSTO!I33</f>
        <v>211</v>
      </c>
    </row>
  </sheetData>
  <mergeCells count="8">
    <mergeCell ref="H1:H2"/>
    <mergeCell ref="I1:I2"/>
    <mergeCell ref="A1:A2"/>
    <mergeCell ref="B1:B2"/>
    <mergeCell ref="C1:C2"/>
    <mergeCell ref="D1:D2"/>
    <mergeCell ref="E1:F1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ENERO</vt:lpstr>
      <vt:lpstr>FEB</vt:lpstr>
      <vt:lpstr>MAR</vt:lpstr>
      <vt:lpstr>ABRIL</vt:lpstr>
      <vt:lpstr>MAY</vt:lpstr>
      <vt:lpstr>JUN</vt:lpstr>
      <vt:lpstr>JULIO</vt:lpstr>
      <vt:lpstr>AGOSTO</vt:lpstr>
      <vt:lpstr>MAR-AGO</vt:lpstr>
      <vt:lpstr>SEPTIEMBRE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Guamán</dc:creator>
  <cp:lastModifiedBy>USUARIO</cp:lastModifiedBy>
  <dcterms:created xsi:type="dcterms:W3CDTF">2019-07-09T02:39:01Z</dcterms:created>
  <dcterms:modified xsi:type="dcterms:W3CDTF">2020-10-19T17:01:02Z</dcterms:modified>
</cp:coreProperties>
</file>