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105" yWindow="-105" windowWidth="15600" windowHeight="9240" tabRatio="500" firstSheet="1" activeTab="3"/>
  </bookViews>
  <sheets>
    <sheet name="ENERO" sheetId="12" r:id="rId1"/>
    <sheet name="FEB" sheetId="13" r:id="rId2"/>
    <sheet name="MAR-AGO" sheetId="4" r:id="rId3"/>
    <sheet name="SEPTIEMBRE" sheetId="7" r:id="rId4"/>
    <sheet name="OCTUBRE" sheetId="8" r:id="rId5"/>
    <sheet name="FERIADO NOVIEMBRE" sheetId="9" r:id="rId6"/>
    <sheet name="NOVIEMBRE" sheetId="10" r:id="rId7"/>
    <sheet name="DICIEMBRE" sheetId="11" r:id="rId8"/>
  </sheets>
  <definedNames>
    <definedName name="_xlnm._FilterDatabase" localSheetId="7" hidden="1">DICIEMBRE!$A$1:$V$31</definedName>
    <definedName name="_xlnm._FilterDatabase" localSheetId="0" hidden="1">ENERO!$A$1:$V$32</definedName>
    <definedName name="_xlnm._FilterDatabase" localSheetId="1" hidden="1">FEB!$A$1:$V$30</definedName>
    <definedName name="_xlnm._FilterDatabase" localSheetId="5" hidden="1">'FERIADO NOVIEMBRE'!$D$11:$V$22</definedName>
    <definedName name="_xlnm._FilterDatabase" localSheetId="6" hidden="1">NOVIEMBRE!$A$1:$V$31</definedName>
    <definedName name="_xlnm._FilterDatabase" localSheetId="4" hidden="1">OCTUBRE!$A$1:$V$32</definedName>
    <definedName name="_xlnm._FilterDatabase" localSheetId="3" hidden="1">SEPTIEMBRE!$A$1:$U$31</definedName>
  </definedNames>
  <calcPr calcId="145621"/>
</workbook>
</file>

<file path=xl/calcChain.xml><?xml version="1.0" encoding="utf-8"?>
<calcChain xmlns="http://schemas.openxmlformats.org/spreadsheetml/2006/main">
  <c r="P3" i="7" l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2" i="7"/>
  <c r="M32" i="7"/>
  <c r="L32" i="7"/>
  <c r="K32" i="7"/>
  <c r="J32" i="7"/>
  <c r="I32" i="7"/>
  <c r="G32" i="7"/>
  <c r="D32" i="7"/>
  <c r="Q32" i="7"/>
  <c r="B7" i="4" l="1"/>
  <c r="B8" i="4"/>
  <c r="B5" i="4"/>
  <c r="B6" i="4"/>
  <c r="B4" i="4"/>
  <c r="B3" i="4"/>
  <c r="L31" i="13" l="1"/>
  <c r="K31" i="13"/>
  <c r="J31" i="13"/>
  <c r="I31" i="13"/>
  <c r="G31" i="13"/>
  <c r="M31" i="13"/>
  <c r="Q31" i="13"/>
  <c r="P31" i="13" s="1"/>
  <c r="D31" i="13"/>
  <c r="G33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2" i="13"/>
  <c r="R31" i="13" l="1"/>
  <c r="O31" i="13"/>
  <c r="S31" i="13"/>
  <c r="Q33" i="12"/>
  <c r="P33" i="12" s="1"/>
  <c r="M33" i="12"/>
  <c r="L33" i="12"/>
  <c r="K33" i="12"/>
  <c r="J33" i="12"/>
  <c r="I33" i="12"/>
  <c r="G35" i="12" s="1"/>
  <c r="G33" i="12"/>
  <c r="D33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2" i="12"/>
  <c r="R33" i="12" l="1"/>
  <c r="O33" i="12"/>
  <c r="S33" i="12"/>
  <c r="M33" i="11"/>
  <c r="L33" i="11"/>
  <c r="R33" i="11" s="1"/>
  <c r="K33" i="11"/>
  <c r="J33" i="11"/>
  <c r="I33" i="11"/>
  <c r="G33" i="11"/>
  <c r="D33" i="11"/>
  <c r="G35" i="11" l="1"/>
  <c r="Q33" i="11"/>
  <c r="S33" i="11" s="1"/>
  <c r="O33" i="11" l="1"/>
  <c r="P33" i="11"/>
  <c r="Q22" i="9" l="1"/>
  <c r="M22" i="9"/>
  <c r="L22" i="9"/>
  <c r="R22" i="9" s="1"/>
  <c r="K22" i="9"/>
  <c r="J22" i="9"/>
  <c r="G7" i="9"/>
  <c r="G22" i="9"/>
  <c r="I22" i="9"/>
  <c r="D22" i="9"/>
  <c r="Q32" i="10"/>
  <c r="M32" i="10"/>
  <c r="L32" i="10"/>
  <c r="K32" i="10"/>
  <c r="J32" i="10"/>
  <c r="I32" i="10"/>
  <c r="G34" i="10" s="1"/>
  <c r="G32" i="10"/>
  <c r="D32" i="10"/>
  <c r="S32" i="10" l="1"/>
  <c r="P32" i="10"/>
  <c r="R32" i="10"/>
  <c r="P22" i="9"/>
  <c r="S22" i="9"/>
  <c r="O22" i="9"/>
  <c r="O32" i="10"/>
  <c r="G33" i="8" l="1"/>
  <c r="Q7" i="9" l="1"/>
  <c r="M7" i="9"/>
  <c r="L7" i="9"/>
  <c r="K7" i="9"/>
  <c r="J7" i="9"/>
  <c r="I7" i="9"/>
  <c r="D7" i="9"/>
  <c r="R7" i="9" l="1"/>
  <c r="P7" i="9"/>
  <c r="S7" i="9"/>
  <c r="O7" i="9" l="1"/>
  <c r="Q33" i="8"/>
  <c r="L33" i="8"/>
  <c r="M33" i="8"/>
  <c r="J33" i="8"/>
  <c r="I33" i="8"/>
  <c r="K33" i="8"/>
  <c r="D33" i="8"/>
  <c r="R33" i="8" l="1"/>
  <c r="P33" i="8"/>
  <c r="G35" i="8"/>
  <c r="O33" i="8"/>
  <c r="S33" i="8"/>
  <c r="S32" i="7"/>
  <c r="G34" i="7"/>
  <c r="R32" i="7" l="1"/>
  <c r="P32" i="7"/>
  <c r="O32" i="7"/>
</calcChain>
</file>

<file path=xl/sharedStrings.xml><?xml version="1.0" encoding="utf-8"?>
<sst xmlns="http://schemas.openxmlformats.org/spreadsheetml/2006/main" count="844" uniqueCount="155">
  <si>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</si>
  <si>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</si>
  <si>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</si>
  <si>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</si>
  <si>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</si>
  <si>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</si>
  <si>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</si>
  <si>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</si>
  <si>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</si>
  <si>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</si>
  <si>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</si>
  <si>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</si>
  <si>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</si>
  <si>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</si>
  <si>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</si>
  <si>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</si>
  <si>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</si>
  <si>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</si>
  <si>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</si>
  <si>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</si>
  <si>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</si>
  <si>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SONESTA HOTEL LOJA</t>
  </si>
  <si>
    <t>Hotel</t>
  </si>
  <si>
    <t>5 Estrellas</t>
  </si>
  <si>
    <t>Por habitación</t>
  </si>
  <si>
    <t>validado</t>
  </si>
  <si>
    <t>Revocar</t>
  </si>
  <si>
    <t>TOTAL</t>
  </si>
  <si>
    <t>TARIFA POR PERSONA</t>
  </si>
  <si>
    <t>TARIFA PERSONA</t>
  </si>
  <si>
    <t>ESTADIA PROMEDIO</t>
  </si>
  <si>
    <t>EST PROM</t>
  </si>
  <si>
    <t>TAR PERSONA</t>
  </si>
  <si>
    <t>ARTES VIVAS</t>
  </si>
  <si>
    <t>TAR PER</t>
  </si>
  <si>
    <t>EST PROMEDIO</t>
  </si>
  <si>
    <t>31/01/2020</t>
  </si>
  <si>
    <t>30/01/2020</t>
  </si>
  <si>
    <t>29/01/2020</t>
  </si>
  <si>
    <t>28/01/2020</t>
  </si>
  <si>
    <t>27/01/2020</t>
  </si>
  <si>
    <t>26/01/2020</t>
  </si>
  <si>
    <t>Por persona</t>
  </si>
  <si>
    <t>25/01/2020</t>
  </si>
  <si>
    <t>24/01/2020</t>
  </si>
  <si>
    <t>23/01/2020</t>
  </si>
  <si>
    <t>22/01/2020</t>
  </si>
  <si>
    <t>21/01/2020</t>
  </si>
  <si>
    <t>20/01/2020</t>
  </si>
  <si>
    <t>19/01/2020</t>
  </si>
  <si>
    <t>18/01/2020</t>
  </si>
  <si>
    <t>17/01/2020</t>
  </si>
  <si>
    <t>16/01/2020</t>
  </si>
  <si>
    <t>15/01/2020</t>
  </si>
  <si>
    <t>14/01/2020</t>
  </si>
  <si>
    <t>13/01/2020</t>
  </si>
  <si>
    <t>12/01/2020</t>
  </si>
  <si>
    <t>11/01/2020</t>
  </si>
  <si>
    <t>10/01/2020</t>
  </si>
  <si>
    <t>09/01/2020</t>
  </si>
  <si>
    <t>08/01/2020</t>
  </si>
  <si>
    <t>07/01/2020</t>
  </si>
  <si>
    <t>06/01/2020</t>
  </si>
  <si>
    <t>05/01/2020</t>
  </si>
  <si>
    <t>04/01/2020</t>
  </si>
  <si>
    <t>03/01/2020</t>
  </si>
  <si>
    <t>02/01/2020</t>
  </si>
  <si>
    <t>01/01/2020</t>
  </si>
  <si>
    <t>29/02/2020</t>
  </si>
  <si>
    <t>28/02/2020</t>
  </si>
  <si>
    <t>27/02/2020</t>
  </si>
  <si>
    <t>26/02/2020</t>
  </si>
  <si>
    <t>25/02/2020</t>
  </si>
  <si>
    <t>24/02/2020</t>
  </si>
  <si>
    <t>23/02/2020</t>
  </si>
  <si>
    <t>22/02/2020</t>
  </si>
  <si>
    <t>21/02/2020</t>
  </si>
  <si>
    <t>20/02/2020</t>
  </si>
  <si>
    <t>19/02/2020</t>
  </si>
  <si>
    <t>18/02/2020</t>
  </si>
  <si>
    <t>17/02/2020</t>
  </si>
  <si>
    <t>16/02/2020</t>
  </si>
  <si>
    <t>15/02/2020</t>
  </si>
  <si>
    <t>14/02/2020</t>
  </si>
  <si>
    <t>13/02/2020</t>
  </si>
  <si>
    <t>12/02/2020</t>
  </si>
  <si>
    <t>11/02/2020</t>
  </si>
  <si>
    <t>10/02/2020</t>
  </si>
  <si>
    <t>09/02/2020</t>
  </si>
  <si>
    <t>08/02/2020</t>
  </si>
  <si>
    <t>07/02/2020</t>
  </si>
  <si>
    <t>06/02/2020</t>
  </si>
  <si>
    <t>05/02/2020</t>
  </si>
  <si>
    <t>04/02/2020</t>
  </si>
  <si>
    <t>03/02/2020</t>
  </si>
  <si>
    <t>02/02/2020</t>
  </si>
  <si>
    <t>01/02/2020</t>
  </si>
  <si>
    <t>MES</t>
  </si>
  <si>
    <t>Nº DE HABITACIONES DEL HOTEL</t>
  </si>
  <si>
    <t>Nº DE HABITACIONES OCUPADAS</t>
  </si>
  <si>
    <t>Nº DE HABITACIONES DISPONIBLES</t>
  </si>
  <si>
    <t>TIPO DE TARIFA</t>
  </si>
  <si>
    <t>TARIFA PROMEDIO</t>
  </si>
  <si>
    <t>VENTAS NETAS</t>
  </si>
  <si>
    <t>PERNOCTACIONES (Número de huespedes que pernoctaron en el hotel)</t>
  </si>
  <si>
    <t>POR HABITACIÓN</t>
  </si>
  <si>
    <t>POR PERSONA</t>
  </si>
  <si>
    <t>MARZO</t>
  </si>
  <si>
    <t>ABRIL</t>
  </si>
  <si>
    <t>MAYO</t>
  </si>
  <si>
    <t>JUNIO</t>
  </si>
  <si>
    <t>JULIO</t>
  </si>
  <si>
    <t>AGOSTO</t>
  </si>
  <si>
    <t>98,63 %</t>
  </si>
  <si>
    <t>01/09/2020</t>
  </si>
  <si>
    <t>97,26 %</t>
  </si>
  <si>
    <t>02/09/2020</t>
  </si>
  <si>
    <t>03/09/2020</t>
  </si>
  <si>
    <t>95,89 %</t>
  </si>
  <si>
    <t>04/09/2020</t>
  </si>
  <si>
    <t>93,15 %</t>
  </si>
  <si>
    <t>05/09/2020</t>
  </si>
  <si>
    <t>90,41 %</t>
  </si>
  <si>
    <t>06/09/2020</t>
  </si>
  <si>
    <t>100,00 %</t>
  </si>
  <si>
    <t>07/09/2020</t>
  </si>
  <si>
    <t>08/09/2020</t>
  </si>
  <si>
    <t>94,52 %</t>
  </si>
  <si>
    <t>09/09/2020</t>
  </si>
  <si>
    <t>42,47 %</t>
  </si>
  <si>
    <t>10/09/2020</t>
  </si>
  <si>
    <t>38,36 %</t>
  </si>
  <si>
    <t>11/09/2020</t>
  </si>
  <si>
    <t>31,51 %</t>
  </si>
  <si>
    <t>12/09/2020</t>
  </si>
  <si>
    <t>91,78 %</t>
  </si>
  <si>
    <t>13/09/2020</t>
  </si>
  <si>
    <t>14/09/2020</t>
  </si>
  <si>
    <t>15/09/2020</t>
  </si>
  <si>
    <t>16/09/2020</t>
  </si>
  <si>
    <t>17/09/2020</t>
  </si>
  <si>
    <t>18/09/2020</t>
  </si>
  <si>
    <t>19/09/2020</t>
  </si>
  <si>
    <t>20/09/2020</t>
  </si>
  <si>
    <t>21/09/2020</t>
  </si>
  <si>
    <t>22/09/2020</t>
  </si>
  <si>
    <t>23/09/2020</t>
  </si>
  <si>
    <t>86,30 %</t>
  </si>
  <si>
    <t>24/09/2020</t>
  </si>
  <si>
    <t>25/09/2020</t>
  </si>
  <si>
    <t>26/09/2020</t>
  </si>
  <si>
    <t>27/09/2020</t>
  </si>
  <si>
    <t>28/09/2020</t>
  </si>
  <si>
    <t>29/09/2020</t>
  </si>
  <si>
    <t>30/09/2020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</si>
</sst>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;[Red]&quot;$&quot;\-#,##0.00"/>
    <numFmt numFmtId="165" formatCode="0.000"/>
    <numFmt numFmtId="166" formatCode="_(&quot;$&quot;* #,##0.00_);_(&quot;$&quot;* \(#,##0.00\);_(&quot;$&quot;* &quot;-&quot;??_);_(@_)"/>
  </numFmts>
  <fonts count="7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</cellStyleXfs>
  <cellXfs count="56">
    <xf numFmtId="0" fontId="0" fillId="0" borderId="0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10" fontId="0" fillId="0" borderId="1" xfId="0" applyNumberFormat="1" applyFont="1" applyFill="1" applyBorder="1"/>
    <xf numFmtId="0" fontId="0" fillId="2" borderId="4" xfId="0" applyFont="1" applyFill="1" applyBorder="1"/>
    <xf numFmtId="1" fontId="0" fillId="2" borderId="4" xfId="0" applyNumberFormat="1" applyFont="1" applyFill="1" applyBorder="1"/>
    <xf numFmtId="2" fontId="0" fillId="2" borderId="4" xfId="0" applyNumberFormat="1" applyFont="1" applyFill="1" applyBorder="1"/>
    <xf numFmtId="0" fontId="0" fillId="2" borderId="5" xfId="0" applyFont="1" applyFill="1" applyBorder="1"/>
    <xf numFmtId="0" fontId="0" fillId="2" borderId="3" xfId="0" applyFont="1" applyFill="1" applyBorder="1"/>
    <xf numFmtId="10" fontId="0" fillId="2" borderId="4" xfId="1" applyNumberFormat="1" applyFont="1" applyFill="1" applyBorder="1"/>
    <xf numFmtId="0" fontId="0" fillId="0" borderId="1" xfId="0" applyNumberFormat="1" applyFont="1" applyFill="1" applyBorder="1"/>
    <xf numFmtId="2" fontId="0" fillId="3" borderId="4" xfId="0" applyNumberFormat="1" applyFont="1" applyFill="1" applyBorder="1"/>
    <xf numFmtId="0" fontId="0" fillId="3" borderId="0" xfId="0" applyFont="1" applyFill="1" applyBorder="1"/>
    <xf numFmtId="2" fontId="0" fillId="3" borderId="1" xfId="0" applyNumberFormat="1" applyFont="1" applyFill="1" applyBorder="1"/>
    <xf numFmtId="0" fontId="0" fillId="2" borderId="1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1" fontId="0" fillId="2" borderId="7" xfId="0" applyNumberFormat="1" applyFont="1" applyFill="1" applyBorder="1"/>
    <xf numFmtId="0" fontId="0" fillId="2" borderId="8" xfId="0" applyFont="1" applyFill="1" applyBorder="1"/>
    <xf numFmtId="2" fontId="0" fillId="2" borderId="7" xfId="0" applyNumberFormat="1" applyFont="1" applyFill="1" applyBorder="1"/>
    <xf numFmtId="2" fontId="0" fillId="3" borderId="7" xfId="0" applyNumberFormat="1" applyFont="1" applyFill="1" applyBorder="1"/>
    <xf numFmtId="10" fontId="0" fillId="2" borderId="7" xfId="1" applyNumberFormat="1" applyFont="1" applyFill="1" applyBorder="1"/>
    <xf numFmtId="0" fontId="0" fillId="2" borderId="9" xfId="0" applyFont="1" applyFill="1" applyBorder="1"/>
    <xf numFmtId="2" fontId="0" fillId="0" borderId="1" xfId="0" applyNumberFormat="1" applyFont="1" applyFill="1" applyBorder="1"/>
    <xf numFmtId="0" fontId="5" fillId="0" borderId="1" xfId="0" applyFont="1" applyFill="1" applyBorder="1"/>
    <xf numFmtId="0" fontId="5" fillId="3" borderId="1" xfId="0" applyFont="1" applyFill="1" applyBorder="1"/>
    <xf numFmtId="1" fontId="0" fillId="3" borderId="1" xfId="0" applyNumberFormat="1" applyFont="1" applyFill="1" applyBorder="1"/>
    <xf numFmtId="0" fontId="4" fillId="2" borderId="6" xfId="0" applyFont="1" applyFill="1" applyBorder="1"/>
    <xf numFmtId="0" fontId="3" fillId="2" borderId="10" xfId="0" applyFont="1" applyFill="1" applyBorder="1"/>
    <xf numFmtId="10" fontId="4" fillId="2" borderId="7" xfId="1" applyNumberFormat="1" applyFont="1" applyFill="1" applyBorder="1"/>
    <xf numFmtId="165" fontId="0" fillId="0" borderId="1" xfId="0" applyNumberFormat="1" applyFont="1" applyFill="1" applyBorder="1"/>
    <xf numFmtId="0" fontId="0" fillId="4" borderId="0" xfId="0" applyFont="1" applyFill="1" applyBorder="1"/>
    <xf numFmtId="0" fontId="6" fillId="0" borderId="1" xfId="0" applyFont="1" applyFill="1" applyBorder="1"/>
    <xf numFmtId="0" fontId="6" fillId="3" borderId="1" xfId="0" applyFont="1" applyFill="1" applyBorder="1"/>
    <xf numFmtId="0" fontId="0" fillId="3" borderId="1" xfId="0" applyFont="1" applyFill="1" applyBorder="1"/>
    <xf numFmtId="10" fontId="0" fillId="3" borderId="1" xfId="0" applyNumberFormat="1" applyFont="1" applyFill="1" applyBorder="1"/>
    <xf numFmtId="164" fontId="0" fillId="0" borderId="1" xfId="0" applyNumberFormat="1" applyFont="1" applyFill="1" applyBorder="1"/>
    <xf numFmtId="0" fontId="2" fillId="0" borderId="1" xfId="0" applyFont="1" applyFill="1" applyBorder="1"/>
    <xf numFmtId="0" fontId="1" fillId="0" borderId="1" xfId="2" applyBorder="1" applyAlignment="1">
      <alignment horizontal="center"/>
    </xf>
    <xf numFmtId="0" fontId="1" fillId="0" borderId="1" xfId="2" applyBorder="1"/>
    <xf numFmtId="0" fontId="1" fillId="0" borderId="1" xfId="2" applyBorder="1" applyAlignment="1">
      <alignment horizontal="center" vertical="center"/>
    </xf>
    <xf numFmtId="0" fontId="1" fillId="0" borderId="1" xfId="2" applyFill="1" applyBorder="1" applyAlignment="1">
      <alignment horizontal="center" vertical="center"/>
    </xf>
    <xf numFmtId="0" fontId="1" fillId="5" borderId="1" xfId="2" applyFill="1" applyBorder="1"/>
    <xf numFmtId="0" fontId="1" fillId="5" borderId="1" xfId="2" applyFill="1" applyBorder="1" applyAlignment="1">
      <alignment horizontal="center"/>
    </xf>
    <xf numFmtId="0" fontId="1" fillId="5" borderId="1" xfId="2" applyFill="1" applyBorder="1" applyAlignment="1">
      <alignment horizontal="center" wrapText="1"/>
    </xf>
    <xf numFmtId="0" fontId="1" fillId="5" borderId="2" xfId="2" applyFill="1" applyBorder="1" applyAlignment="1">
      <alignment horizontal="center" wrapText="1"/>
    </xf>
    <xf numFmtId="0" fontId="1" fillId="5" borderId="8" xfId="2" applyFill="1" applyBorder="1" applyAlignment="1">
      <alignment horizontal="center" wrapText="1"/>
    </xf>
    <xf numFmtId="0" fontId="1" fillId="5" borderId="1" xfId="2" applyFill="1" applyBorder="1" applyAlignment="1">
      <alignment horizontal="center"/>
    </xf>
    <xf numFmtId="0" fontId="1" fillId="5" borderId="1" xfId="2" applyFill="1" applyBorder="1" applyAlignment="1">
      <alignment horizontal="center" vertical="center"/>
    </xf>
    <xf numFmtId="0" fontId="4" fillId="2" borderId="1" xfId="0" applyFont="1" applyFill="1" applyBorder="1"/>
    <xf numFmtId="1" fontId="0" fillId="2" borderId="1" xfId="0" applyNumberFormat="1" applyFont="1" applyFill="1" applyBorder="1"/>
    <xf numFmtId="0" fontId="3" fillId="2" borderId="1" xfId="0" applyFont="1" applyFill="1" applyBorder="1"/>
    <xf numFmtId="2" fontId="0" fillId="2" borderId="1" xfId="0" applyNumberFormat="1" applyFont="1" applyFill="1" applyBorder="1"/>
    <xf numFmtId="10" fontId="4" fillId="2" borderId="1" xfId="1" applyNumberFormat="1" applyFont="1" applyFill="1" applyBorder="1"/>
    <xf numFmtId="2" fontId="5" fillId="0" borderId="1" xfId="0" applyNumberFormat="1" applyFont="1" applyFill="1" applyBorder="1"/>
    <xf numFmtId="2" fontId="5" fillId="3" borderId="1" xfId="0" applyNumberFormat="1" applyFont="1" applyFill="1" applyBorder="1"/>
  </cellXfs>
  <cellStyles count="4">
    <cellStyle name="Moneda 2" xfId="3"/>
    <cellStyle name="Normal" xfId="0" builtinId="0"/>
    <cellStyle name="Normal 2" xfId="2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ySplit="1" topLeftCell="A2" activePane="bottomLeft" state="frozen"/>
      <selection pane="bottomLeft" activeCell="E10" sqref="E10"/>
    </sheetView>
  </sheetViews>
  <sheetFormatPr baseColWidth="10" defaultRowHeight="15"/>
  <cols>
    <col min="16" max="16" width="11.42578125" style="12"/>
  </cols>
  <sheetData>
    <row r="1" spans="1:22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3" t="s">
        <v>34</v>
      </c>
      <c r="Q1" s="32" t="s">
        <v>15</v>
      </c>
      <c r="R1" s="32" t="s">
        <v>16</v>
      </c>
      <c r="S1" s="32" t="s">
        <v>17</v>
      </c>
      <c r="T1" s="32" t="s">
        <v>18</v>
      </c>
      <c r="U1" s="32" t="s">
        <v>19</v>
      </c>
      <c r="V1" s="32" t="s">
        <v>20</v>
      </c>
    </row>
    <row r="2" spans="1:22">
      <c r="A2" s="1" t="s">
        <v>21</v>
      </c>
      <c r="B2" s="1" t="s">
        <v>22</v>
      </c>
      <c r="C2" s="1" t="s">
        <v>23</v>
      </c>
      <c r="D2" s="2">
        <v>73</v>
      </c>
      <c r="E2" s="2">
        <v>117</v>
      </c>
      <c r="F2" s="1" t="s">
        <v>67</v>
      </c>
      <c r="G2" s="2">
        <v>18</v>
      </c>
      <c r="H2" s="2">
        <v>154</v>
      </c>
      <c r="I2" s="2">
        <v>18</v>
      </c>
      <c r="J2" s="2">
        <v>15</v>
      </c>
      <c r="K2" s="2">
        <v>3</v>
      </c>
      <c r="L2" s="2">
        <v>8</v>
      </c>
      <c r="M2" s="2">
        <v>65</v>
      </c>
      <c r="N2" s="1" t="s">
        <v>24</v>
      </c>
      <c r="O2" s="23">
        <v>84.37</v>
      </c>
      <c r="P2" s="13">
        <f>Q2/I2</f>
        <v>37.497777777777777</v>
      </c>
      <c r="Q2" s="23">
        <v>674.96</v>
      </c>
      <c r="R2" s="3">
        <v>0.1096</v>
      </c>
      <c r="S2" s="23">
        <v>9.25</v>
      </c>
      <c r="T2" s="2">
        <v>0</v>
      </c>
      <c r="U2" s="1" t="s">
        <v>25</v>
      </c>
      <c r="V2" s="1" t="s">
        <v>26</v>
      </c>
    </row>
    <row r="3" spans="1:22">
      <c r="A3" s="1" t="s">
        <v>21</v>
      </c>
      <c r="B3" s="1" t="s">
        <v>22</v>
      </c>
      <c r="C3" s="1" t="s">
        <v>23</v>
      </c>
      <c r="D3" s="2">
        <v>73</v>
      </c>
      <c r="E3" s="2">
        <v>117</v>
      </c>
      <c r="F3" s="1" t="s">
        <v>66</v>
      </c>
      <c r="G3" s="2">
        <v>33</v>
      </c>
      <c r="H3" s="2">
        <v>4</v>
      </c>
      <c r="I3" s="2">
        <v>47</v>
      </c>
      <c r="J3" s="2">
        <v>32</v>
      </c>
      <c r="K3" s="2">
        <v>1</v>
      </c>
      <c r="L3" s="2">
        <v>18</v>
      </c>
      <c r="M3" s="2">
        <v>55</v>
      </c>
      <c r="N3" s="1" t="s">
        <v>24</v>
      </c>
      <c r="O3" s="23">
        <v>79.27</v>
      </c>
      <c r="P3" s="13">
        <f t="shared" ref="P3:P32" si="0">Q3/I3</f>
        <v>30.358723404255318</v>
      </c>
      <c r="Q3" s="23">
        <v>1426.86</v>
      </c>
      <c r="R3" s="3">
        <v>0.24660000000000001</v>
      </c>
      <c r="S3" s="23">
        <v>19.55</v>
      </c>
      <c r="T3" s="2">
        <v>0</v>
      </c>
      <c r="U3" s="1" t="s">
        <v>25</v>
      </c>
      <c r="V3" s="1" t="s">
        <v>26</v>
      </c>
    </row>
    <row r="4" spans="1:22">
      <c r="A4" s="1" t="s">
        <v>21</v>
      </c>
      <c r="B4" s="1" t="s">
        <v>22</v>
      </c>
      <c r="C4" s="1" t="s">
        <v>23</v>
      </c>
      <c r="D4" s="2">
        <v>73</v>
      </c>
      <c r="E4" s="2">
        <v>117</v>
      </c>
      <c r="F4" s="1" t="s">
        <v>65</v>
      </c>
      <c r="G4" s="2">
        <v>27</v>
      </c>
      <c r="H4" s="2">
        <v>37</v>
      </c>
      <c r="I4" s="2">
        <v>37</v>
      </c>
      <c r="J4" s="2">
        <v>27</v>
      </c>
      <c r="K4" s="2">
        <v>0</v>
      </c>
      <c r="L4" s="2">
        <v>20</v>
      </c>
      <c r="M4" s="2">
        <v>51</v>
      </c>
      <c r="N4" s="1" t="s">
        <v>24</v>
      </c>
      <c r="O4" s="23">
        <v>70.28</v>
      </c>
      <c r="P4" s="13">
        <f t="shared" si="0"/>
        <v>37.98918918918919</v>
      </c>
      <c r="Q4" s="23">
        <v>1405.6</v>
      </c>
      <c r="R4" s="3">
        <v>0.27400000000000002</v>
      </c>
      <c r="S4" s="23">
        <v>19.25</v>
      </c>
      <c r="T4" s="2">
        <v>0</v>
      </c>
      <c r="U4" s="1" t="s">
        <v>25</v>
      </c>
      <c r="V4" s="1" t="s">
        <v>26</v>
      </c>
    </row>
    <row r="5" spans="1:22">
      <c r="A5" s="1" t="s">
        <v>21</v>
      </c>
      <c r="B5" s="1" t="s">
        <v>22</v>
      </c>
      <c r="C5" s="1" t="s">
        <v>23</v>
      </c>
      <c r="D5" s="2">
        <v>73</v>
      </c>
      <c r="E5" s="2">
        <v>117</v>
      </c>
      <c r="F5" s="1" t="s">
        <v>64</v>
      </c>
      <c r="G5" s="2">
        <v>24</v>
      </c>
      <c r="H5" s="2">
        <v>26</v>
      </c>
      <c r="I5" s="2">
        <v>35</v>
      </c>
      <c r="J5" s="2">
        <v>23</v>
      </c>
      <c r="K5" s="2">
        <v>1</v>
      </c>
      <c r="L5" s="2">
        <v>19</v>
      </c>
      <c r="M5" s="2">
        <v>53</v>
      </c>
      <c r="N5" s="1" t="s">
        <v>24</v>
      </c>
      <c r="O5" s="23">
        <v>70.44</v>
      </c>
      <c r="P5" s="13">
        <f t="shared" si="0"/>
        <v>38.238857142857142</v>
      </c>
      <c r="Q5" s="23">
        <v>1338.36</v>
      </c>
      <c r="R5" s="3">
        <v>0.26029999999999998</v>
      </c>
      <c r="S5" s="23">
        <v>18.329999999999998</v>
      </c>
      <c r="T5" s="2">
        <v>0</v>
      </c>
      <c r="U5" s="1" t="s">
        <v>25</v>
      </c>
      <c r="V5" s="1" t="s">
        <v>26</v>
      </c>
    </row>
    <row r="6" spans="1:22">
      <c r="A6" s="1" t="s">
        <v>21</v>
      </c>
      <c r="B6" s="1" t="s">
        <v>22</v>
      </c>
      <c r="C6" s="1" t="s">
        <v>23</v>
      </c>
      <c r="D6" s="2">
        <v>73</v>
      </c>
      <c r="E6" s="2">
        <v>117</v>
      </c>
      <c r="F6" s="1" t="s">
        <v>63</v>
      </c>
      <c r="G6" s="2">
        <v>16</v>
      </c>
      <c r="H6" s="2">
        <v>31</v>
      </c>
      <c r="I6" s="2">
        <v>20</v>
      </c>
      <c r="J6" s="2">
        <v>12</v>
      </c>
      <c r="K6" s="2">
        <v>4</v>
      </c>
      <c r="L6" s="2">
        <v>17</v>
      </c>
      <c r="M6" s="2">
        <v>56</v>
      </c>
      <c r="N6" s="1" t="s">
        <v>24</v>
      </c>
      <c r="O6" s="23">
        <v>65.3</v>
      </c>
      <c r="P6" s="13">
        <f t="shared" si="0"/>
        <v>55.504999999999995</v>
      </c>
      <c r="Q6" s="23">
        <v>1110.0999999999999</v>
      </c>
      <c r="R6" s="3">
        <v>0.2329</v>
      </c>
      <c r="S6" s="23">
        <v>15.21</v>
      </c>
      <c r="T6" s="2">
        <v>0</v>
      </c>
      <c r="U6" s="1" t="s">
        <v>25</v>
      </c>
      <c r="V6" s="1" t="s">
        <v>26</v>
      </c>
    </row>
    <row r="7" spans="1:22">
      <c r="A7" s="1" t="s">
        <v>21</v>
      </c>
      <c r="B7" s="1" t="s">
        <v>22</v>
      </c>
      <c r="C7" s="1" t="s">
        <v>23</v>
      </c>
      <c r="D7" s="2">
        <v>73</v>
      </c>
      <c r="E7" s="2">
        <v>117</v>
      </c>
      <c r="F7" s="1" t="s">
        <v>62</v>
      </c>
      <c r="G7" s="2">
        <v>21</v>
      </c>
      <c r="H7" s="2">
        <v>13</v>
      </c>
      <c r="I7" s="2">
        <v>28</v>
      </c>
      <c r="J7" s="2">
        <v>20</v>
      </c>
      <c r="K7" s="2">
        <v>1</v>
      </c>
      <c r="L7" s="2">
        <v>26</v>
      </c>
      <c r="M7" s="2">
        <v>48</v>
      </c>
      <c r="N7" s="1" t="s">
        <v>24</v>
      </c>
      <c r="O7" s="23">
        <v>70.53</v>
      </c>
      <c r="P7" s="13">
        <f t="shared" si="0"/>
        <v>65.492142857142852</v>
      </c>
      <c r="Q7" s="23">
        <v>1833.78</v>
      </c>
      <c r="R7" s="3">
        <v>0.35620000000000002</v>
      </c>
      <c r="S7" s="23">
        <v>25.12</v>
      </c>
      <c r="T7" s="2">
        <v>0</v>
      </c>
      <c r="U7" s="1" t="s">
        <v>25</v>
      </c>
      <c r="V7" s="1" t="s">
        <v>26</v>
      </c>
    </row>
    <row r="8" spans="1:22">
      <c r="A8" s="1" t="s">
        <v>21</v>
      </c>
      <c r="B8" s="1" t="s">
        <v>22</v>
      </c>
      <c r="C8" s="1" t="s">
        <v>23</v>
      </c>
      <c r="D8" s="2">
        <v>73</v>
      </c>
      <c r="E8" s="2">
        <v>117</v>
      </c>
      <c r="F8" s="1" t="s">
        <v>61</v>
      </c>
      <c r="G8" s="2">
        <v>34</v>
      </c>
      <c r="H8" s="2">
        <v>18</v>
      </c>
      <c r="I8" s="2">
        <v>44</v>
      </c>
      <c r="J8" s="2">
        <v>28</v>
      </c>
      <c r="K8" s="2">
        <v>6</v>
      </c>
      <c r="L8" s="2">
        <v>39</v>
      </c>
      <c r="M8" s="2">
        <v>73</v>
      </c>
      <c r="N8" s="1" t="s">
        <v>24</v>
      </c>
      <c r="O8" s="23">
        <v>70.53</v>
      </c>
      <c r="P8" s="13">
        <f t="shared" si="0"/>
        <v>62.515227272727273</v>
      </c>
      <c r="Q8" s="23">
        <v>2750.67</v>
      </c>
      <c r="R8" s="3">
        <v>0.53420000000000001</v>
      </c>
      <c r="S8" s="23">
        <v>37.68</v>
      </c>
      <c r="T8" s="2">
        <v>0</v>
      </c>
      <c r="U8" s="1" t="s">
        <v>25</v>
      </c>
      <c r="V8" s="1" t="s">
        <v>26</v>
      </c>
    </row>
    <row r="9" spans="1:22">
      <c r="A9" s="1" t="s">
        <v>21</v>
      </c>
      <c r="B9" s="1" t="s">
        <v>22</v>
      </c>
      <c r="C9" s="1" t="s">
        <v>23</v>
      </c>
      <c r="D9" s="2">
        <v>73</v>
      </c>
      <c r="E9" s="2">
        <v>117</v>
      </c>
      <c r="F9" s="1" t="s">
        <v>60</v>
      </c>
      <c r="G9" s="2">
        <v>34</v>
      </c>
      <c r="H9" s="2">
        <v>18</v>
      </c>
      <c r="I9" s="2">
        <v>44</v>
      </c>
      <c r="J9" s="2">
        <v>28</v>
      </c>
      <c r="K9" s="2">
        <v>6</v>
      </c>
      <c r="L9" s="2">
        <v>39</v>
      </c>
      <c r="M9" s="2">
        <v>73</v>
      </c>
      <c r="N9" s="1" t="s">
        <v>24</v>
      </c>
      <c r="O9" s="23">
        <v>70.53</v>
      </c>
      <c r="P9" s="13">
        <f t="shared" si="0"/>
        <v>62.515227272727273</v>
      </c>
      <c r="Q9" s="23">
        <v>2750.67</v>
      </c>
      <c r="R9" s="3">
        <v>0.53420000000000001</v>
      </c>
      <c r="S9" s="23">
        <v>37.68</v>
      </c>
      <c r="T9" s="2">
        <v>0</v>
      </c>
      <c r="U9" s="1" t="s">
        <v>25</v>
      </c>
      <c r="V9" s="1" t="s">
        <v>26</v>
      </c>
    </row>
    <row r="10" spans="1:22">
      <c r="A10" s="1" t="s">
        <v>21</v>
      </c>
      <c r="B10" s="1" t="s">
        <v>22</v>
      </c>
      <c r="C10" s="1" t="s">
        <v>23</v>
      </c>
      <c r="D10" s="2">
        <v>73</v>
      </c>
      <c r="E10" s="2">
        <v>117</v>
      </c>
      <c r="F10" s="1" t="s">
        <v>59</v>
      </c>
      <c r="G10" s="2">
        <v>42</v>
      </c>
      <c r="H10" s="2">
        <v>16</v>
      </c>
      <c r="I10" s="2">
        <v>59</v>
      </c>
      <c r="J10" s="2">
        <v>34</v>
      </c>
      <c r="K10" s="2">
        <v>8</v>
      </c>
      <c r="L10" s="2">
        <v>44</v>
      </c>
      <c r="M10" s="2">
        <v>73</v>
      </c>
      <c r="N10" s="1" t="s">
        <v>24</v>
      </c>
      <c r="O10" s="23">
        <v>73.39</v>
      </c>
      <c r="P10" s="13">
        <f t="shared" si="0"/>
        <v>54.731525423728812</v>
      </c>
      <c r="Q10" s="23">
        <v>3229.16</v>
      </c>
      <c r="R10" s="3">
        <v>0.60270000000000001</v>
      </c>
      <c r="S10" s="23">
        <v>44.24</v>
      </c>
      <c r="T10" s="2">
        <v>0</v>
      </c>
      <c r="U10" s="1" t="s">
        <v>25</v>
      </c>
      <c r="V10" s="1" t="s">
        <v>26</v>
      </c>
    </row>
    <row r="11" spans="1:22">
      <c r="A11" s="1" t="s">
        <v>21</v>
      </c>
      <c r="B11" s="1" t="s">
        <v>22</v>
      </c>
      <c r="C11" s="1" t="s">
        <v>23</v>
      </c>
      <c r="D11" s="2">
        <v>73</v>
      </c>
      <c r="E11" s="2">
        <v>117</v>
      </c>
      <c r="F11" s="1" t="s">
        <v>58</v>
      </c>
      <c r="G11" s="2">
        <v>26</v>
      </c>
      <c r="H11" s="2">
        <v>31</v>
      </c>
      <c r="I11" s="2">
        <v>54</v>
      </c>
      <c r="J11" s="2">
        <v>20</v>
      </c>
      <c r="K11" s="2">
        <v>6</v>
      </c>
      <c r="L11" s="2">
        <v>39</v>
      </c>
      <c r="M11" s="2">
        <v>73</v>
      </c>
      <c r="N11" s="1" t="s">
        <v>24</v>
      </c>
      <c r="O11" s="23">
        <v>70.88</v>
      </c>
      <c r="P11" s="13">
        <f t="shared" si="0"/>
        <v>51.191111111111113</v>
      </c>
      <c r="Q11" s="23">
        <v>2764.32</v>
      </c>
      <c r="R11" s="3">
        <v>0.53420000000000001</v>
      </c>
      <c r="S11" s="23">
        <v>37.869999999999997</v>
      </c>
      <c r="T11" s="2">
        <v>0</v>
      </c>
      <c r="U11" s="1" t="s">
        <v>25</v>
      </c>
      <c r="V11" s="1" t="s">
        <v>26</v>
      </c>
    </row>
    <row r="12" spans="1:22">
      <c r="A12" s="1" t="s">
        <v>21</v>
      </c>
      <c r="B12" s="1" t="s">
        <v>22</v>
      </c>
      <c r="C12" s="1" t="s">
        <v>23</v>
      </c>
      <c r="D12" s="2">
        <v>73</v>
      </c>
      <c r="E12" s="2">
        <v>117</v>
      </c>
      <c r="F12" s="1" t="s">
        <v>57</v>
      </c>
      <c r="G12" s="2">
        <v>35</v>
      </c>
      <c r="H12" s="2">
        <v>29</v>
      </c>
      <c r="I12" s="2">
        <v>60</v>
      </c>
      <c r="J12" s="2">
        <v>34</v>
      </c>
      <c r="K12" s="2">
        <v>1</v>
      </c>
      <c r="L12" s="2">
        <v>29</v>
      </c>
      <c r="M12" s="2">
        <v>49</v>
      </c>
      <c r="N12" s="1" t="s">
        <v>24</v>
      </c>
      <c r="O12" s="23">
        <v>63</v>
      </c>
      <c r="P12" s="13">
        <f t="shared" si="0"/>
        <v>30.45</v>
      </c>
      <c r="Q12" s="23">
        <v>1827</v>
      </c>
      <c r="R12" s="3">
        <v>0.39729999999999999</v>
      </c>
      <c r="S12" s="23">
        <v>25.03</v>
      </c>
      <c r="T12" s="2">
        <v>0</v>
      </c>
      <c r="U12" s="1" t="s">
        <v>25</v>
      </c>
      <c r="V12" s="1" t="s">
        <v>26</v>
      </c>
    </row>
    <row r="13" spans="1:22">
      <c r="A13" s="1" t="s">
        <v>21</v>
      </c>
      <c r="B13" s="1" t="s">
        <v>22</v>
      </c>
      <c r="C13" s="1" t="s">
        <v>23</v>
      </c>
      <c r="D13" s="2">
        <v>73</v>
      </c>
      <c r="E13" s="2">
        <v>117</v>
      </c>
      <c r="F13" s="1" t="s">
        <v>56</v>
      </c>
      <c r="G13" s="2">
        <v>21</v>
      </c>
      <c r="H13" s="2">
        <v>48</v>
      </c>
      <c r="I13" s="2">
        <v>33</v>
      </c>
      <c r="J13" s="2">
        <v>17</v>
      </c>
      <c r="K13" s="2">
        <v>4</v>
      </c>
      <c r="L13" s="2">
        <v>30</v>
      </c>
      <c r="M13" s="2">
        <v>72</v>
      </c>
      <c r="N13" s="1" t="s">
        <v>24</v>
      </c>
      <c r="O13" s="23">
        <v>68.27</v>
      </c>
      <c r="P13" s="13">
        <f t="shared" si="0"/>
        <v>62.063636363636363</v>
      </c>
      <c r="Q13" s="23">
        <v>2048.1</v>
      </c>
      <c r="R13" s="3">
        <v>0.41099999999999998</v>
      </c>
      <c r="S13" s="23">
        <v>28.06</v>
      </c>
      <c r="T13" s="2">
        <v>0</v>
      </c>
      <c r="U13" s="1" t="s">
        <v>25</v>
      </c>
      <c r="V13" s="1" t="s">
        <v>26</v>
      </c>
    </row>
    <row r="14" spans="1:22">
      <c r="A14" s="1" t="s">
        <v>21</v>
      </c>
      <c r="B14" s="1" t="s">
        <v>22</v>
      </c>
      <c r="C14" s="1" t="s">
        <v>23</v>
      </c>
      <c r="D14" s="2">
        <v>73</v>
      </c>
      <c r="E14" s="2">
        <v>117</v>
      </c>
      <c r="F14" s="1" t="s">
        <v>55</v>
      </c>
      <c r="G14" s="2">
        <v>23</v>
      </c>
      <c r="H14" s="2">
        <v>16</v>
      </c>
      <c r="I14" s="2">
        <v>40</v>
      </c>
      <c r="J14" s="2">
        <v>23</v>
      </c>
      <c r="K14" s="2">
        <v>0</v>
      </c>
      <c r="L14" s="2">
        <v>36</v>
      </c>
      <c r="M14" s="2">
        <v>72</v>
      </c>
      <c r="N14" s="1" t="s">
        <v>24</v>
      </c>
      <c r="O14" s="23">
        <v>69.11</v>
      </c>
      <c r="P14" s="13">
        <f t="shared" si="0"/>
        <v>62.198999999999998</v>
      </c>
      <c r="Q14" s="23">
        <v>2487.96</v>
      </c>
      <c r="R14" s="3">
        <v>0.49320000000000003</v>
      </c>
      <c r="S14" s="23">
        <v>34.08</v>
      </c>
      <c r="T14" s="2">
        <v>0</v>
      </c>
      <c r="U14" s="1" t="s">
        <v>25</v>
      </c>
      <c r="V14" s="1" t="s">
        <v>26</v>
      </c>
    </row>
    <row r="15" spans="1:22">
      <c r="A15" s="1" t="s">
        <v>21</v>
      </c>
      <c r="B15" s="1" t="s">
        <v>22</v>
      </c>
      <c r="C15" s="1" t="s">
        <v>23</v>
      </c>
      <c r="D15" s="2">
        <v>73</v>
      </c>
      <c r="E15" s="2">
        <v>117</v>
      </c>
      <c r="F15" s="1" t="s">
        <v>54</v>
      </c>
      <c r="G15" s="2">
        <v>42</v>
      </c>
      <c r="H15" s="2">
        <v>17</v>
      </c>
      <c r="I15" s="2">
        <v>65</v>
      </c>
      <c r="J15" s="2">
        <v>30</v>
      </c>
      <c r="K15" s="2">
        <v>12</v>
      </c>
      <c r="L15" s="2">
        <v>58</v>
      </c>
      <c r="M15" s="2">
        <v>70</v>
      </c>
      <c r="N15" s="1" t="s">
        <v>24</v>
      </c>
      <c r="O15" s="23">
        <v>65.510000000000005</v>
      </c>
      <c r="P15" s="13">
        <f t="shared" si="0"/>
        <v>58.455076923076923</v>
      </c>
      <c r="Q15" s="23">
        <v>3799.58</v>
      </c>
      <c r="R15" s="3">
        <v>0.79449999999999998</v>
      </c>
      <c r="S15" s="23">
        <v>52.05</v>
      </c>
      <c r="T15" s="2">
        <v>0</v>
      </c>
      <c r="U15" s="1" t="s">
        <v>25</v>
      </c>
      <c r="V15" s="1" t="s">
        <v>26</v>
      </c>
    </row>
    <row r="16" spans="1:22">
      <c r="A16" s="1" t="s">
        <v>21</v>
      </c>
      <c r="B16" s="1" t="s">
        <v>22</v>
      </c>
      <c r="C16" s="1" t="s">
        <v>23</v>
      </c>
      <c r="D16" s="2">
        <v>73</v>
      </c>
      <c r="E16" s="2">
        <v>117</v>
      </c>
      <c r="F16" s="1" t="s">
        <v>53</v>
      </c>
      <c r="G16" s="2">
        <v>40</v>
      </c>
      <c r="H16" s="2">
        <v>35</v>
      </c>
      <c r="I16" s="2">
        <v>70</v>
      </c>
      <c r="J16" s="2">
        <v>31</v>
      </c>
      <c r="K16" s="2">
        <v>9</v>
      </c>
      <c r="L16" s="2">
        <v>61</v>
      </c>
      <c r="M16" s="2">
        <v>70</v>
      </c>
      <c r="N16" s="1" t="s">
        <v>24</v>
      </c>
      <c r="O16" s="23">
        <v>68.400000000000006</v>
      </c>
      <c r="P16" s="13">
        <f t="shared" si="0"/>
        <v>59.605714285714278</v>
      </c>
      <c r="Q16" s="23">
        <v>4172.3999999999996</v>
      </c>
      <c r="R16" s="3">
        <v>0.83560000000000001</v>
      </c>
      <c r="S16" s="23">
        <v>57.16</v>
      </c>
      <c r="T16" s="2">
        <v>0</v>
      </c>
      <c r="U16" s="1" t="s">
        <v>25</v>
      </c>
      <c r="V16" s="1" t="s">
        <v>26</v>
      </c>
    </row>
    <row r="17" spans="1:22">
      <c r="A17" s="1" t="s">
        <v>21</v>
      </c>
      <c r="B17" s="1" t="s">
        <v>22</v>
      </c>
      <c r="C17" s="1" t="s">
        <v>23</v>
      </c>
      <c r="D17" s="2">
        <v>73</v>
      </c>
      <c r="E17" s="2">
        <v>117</v>
      </c>
      <c r="F17" s="1" t="s">
        <v>52</v>
      </c>
      <c r="G17" s="2">
        <v>21</v>
      </c>
      <c r="H17" s="2">
        <v>21</v>
      </c>
      <c r="I17" s="2">
        <v>70</v>
      </c>
      <c r="J17" s="2">
        <v>17</v>
      </c>
      <c r="K17" s="2">
        <v>4</v>
      </c>
      <c r="L17" s="2">
        <v>61</v>
      </c>
      <c r="M17" s="2">
        <v>70</v>
      </c>
      <c r="N17" s="1" t="s">
        <v>24</v>
      </c>
      <c r="O17" s="23">
        <v>67.569999999999993</v>
      </c>
      <c r="P17" s="13">
        <f t="shared" si="0"/>
        <v>58.882428571428576</v>
      </c>
      <c r="Q17" s="23">
        <v>4121.7700000000004</v>
      </c>
      <c r="R17" s="3">
        <v>0.83560000000000001</v>
      </c>
      <c r="S17" s="23">
        <v>56.46</v>
      </c>
      <c r="T17" s="2">
        <v>0</v>
      </c>
      <c r="U17" s="1" t="s">
        <v>25</v>
      </c>
      <c r="V17" s="1" t="s">
        <v>26</v>
      </c>
    </row>
    <row r="18" spans="1:22">
      <c r="A18" s="1" t="s">
        <v>21</v>
      </c>
      <c r="B18" s="1" t="s">
        <v>22</v>
      </c>
      <c r="C18" s="1" t="s">
        <v>23</v>
      </c>
      <c r="D18" s="2">
        <v>73</v>
      </c>
      <c r="E18" s="2">
        <v>117</v>
      </c>
      <c r="F18" s="1" t="s">
        <v>51</v>
      </c>
      <c r="G18" s="2">
        <v>29</v>
      </c>
      <c r="H18" s="2">
        <v>51</v>
      </c>
      <c r="I18" s="2">
        <v>48</v>
      </c>
      <c r="J18" s="2">
        <v>27</v>
      </c>
      <c r="K18" s="2">
        <v>2</v>
      </c>
      <c r="L18" s="2">
        <v>39</v>
      </c>
      <c r="M18" s="2">
        <v>57</v>
      </c>
      <c r="N18" s="1" t="s">
        <v>24</v>
      </c>
      <c r="O18" s="23">
        <v>69.08</v>
      </c>
      <c r="P18" s="13">
        <f t="shared" si="0"/>
        <v>56.127499999999998</v>
      </c>
      <c r="Q18" s="23">
        <v>2694.12</v>
      </c>
      <c r="R18" s="3">
        <v>0.53420000000000001</v>
      </c>
      <c r="S18" s="23">
        <v>36.909999999999997</v>
      </c>
      <c r="T18" s="2">
        <v>0</v>
      </c>
      <c r="U18" s="1" t="s">
        <v>25</v>
      </c>
      <c r="V18" s="1" t="s">
        <v>26</v>
      </c>
    </row>
    <row r="19" spans="1:22">
      <c r="A19" s="1" t="s">
        <v>21</v>
      </c>
      <c r="B19" s="1" t="s">
        <v>22</v>
      </c>
      <c r="C19" s="1" t="s">
        <v>23</v>
      </c>
      <c r="D19" s="2">
        <v>73</v>
      </c>
      <c r="E19" s="2">
        <v>117</v>
      </c>
      <c r="F19" s="1" t="s">
        <v>50</v>
      </c>
      <c r="G19" s="2">
        <v>23</v>
      </c>
      <c r="H19" s="2">
        <v>22</v>
      </c>
      <c r="I19" s="2">
        <v>49</v>
      </c>
      <c r="J19" s="2">
        <v>22</v>
      </c>
      <c r="K19" s="2">
        <v>1</v>
      </c>
      <c r="L19" s="2">
        <v>32</v>
      </c>
      <c r="M19" s="2">
        <v>54</v>
      </c>
      <c r="N19" s="1" t="s">
        <v>24</v>
      </c>
      <c r="O19" s="23">
        <v>69.37</v>
      </c>
      <c r="P19" s="13">
        <f t="shared" si="0"/>
        <v>45.302857142857142</v>
      </c>
      <c r="Q19" s="23">
        <v>2219.84</v>
      </c>
      <c r="R19" s="3">
        <v>0.43840000000000001</v>
      </c>
      <c r="S19" s="23">
        <v>30.41</v>
      </c>
      <c r="T19" s="2">
        <v>4</v>
      </c>
      <c r="U19" s="1" t="s">
        <v>25</v>
      </c>
      <c r="V19" s="1" t="s">
        <v>26</v>
      </c>
    </row>
    <row r="20" spans="1:22">
      <c r="A20" s="1" t="s">
        <v>21</v>
      </c>
      <c r="B20" s="1" t="s">
        <v>22</v>
      </c>
      <c r="C20" s="1" t="s">
        <v>23</v>
      </c>
      <c r="D20" s="2">
        <v>73</v>
      </c>
      <c r="E20" s="2">
        <v>117</v>
      </c>
      <c r="F20" s="1" t="s">
        <v>49</v>
      </c>
      <c r="G20" s="2">
        <v>11</v>
      </c>
      <c r="H20" s="2">
        <v>32</v>
      </c>
      <c r="I20" s="2">
        <v>28</v>
      </c>
      <c r="J20" s="2">
        <v>7</v>
      </c>
      <c r="K20" s="2">
        <v>4</v>
      </c>
      <c r="L20" s="2">
        <v>26</v>
      </c>
      <c r="M20" s="2">
        <v>60</v>
      </c>
      <c r="N20" s="1" t="s">
        <v>24</v>
      </c>
      <c r="O20" s="23">
        <v>69.37</v>
      </c>
      <c r="P20" s="13">
        <f t="shared" si="0"/>
        <v>64.414999999999992</v>
      </c>
      <c r="Q20" s="23">
        <v>1803.62</v>
      </c>
      <c r="R20" s="3">
        <v>0.35620000000000002</v>
      </c>
      <c r="S20" s="23">
        <v>24.71</v>
      </c>
      <c r="T20" s="2">
        <v>0</v>
      </c>
      <c r="U20" s="1" t="s">
        <v>25</v>
      </c>
      <c r="V20" s="1" t="s">
        <v>26</v>
      </c>
    </row>
    <row r="21" spans="1:22">
      <c r="A21" s="1" t="s">
        <v>21</v>
      </c>
      <c r="B21" s="1" t="s">
        <v>22</v>
      </c>
      <c r="C21" s="1" t="s">
        <v>23</v>
      </c>
      <c r="D21" s="2">
        <v>73</v>
      </c>
      <c r="E21" s="2">
        <v>117</v>
      </c>
      <c r="F21" s="1" t="s">
        <v>48</v>
      </c>
      <c r="G21" s="2">
        <v>29</v>
      </c>
      <c r="H21" s="2">
        <v>12</v>
      </c>
      <c r="I21" s="2">
        <v>45</v>
      </c>
      <c r="J21" s="2">
        <v>23</v>
      </c>
      <c r="K21" s="2">
        <v>6</v>
      </c>
      <c r="L21" s="2">
        <v>43</v>
      </c>
      <c r="M21" s="2">
        <v>60</v>
      </c>
      <c r="N21" s="1" t="s">
        <v>24</v>
      </c>
      <c r="O21" s="23">
        <v>65.98</v>
      </c>
      <c r="P21" s="13">
        <f t="shared" si="0"/>
        <v>63.047555555555554</v>
      </c>
      <c r="Q21" s="23">
        <v>2837.14</v>
      </c>
      <c r="R21" s="3">
        <v>0.58899999999999997</v>
      </c>
      <c r="S21" s="23">
        <v>38.86</v>
      </c>
      <c r="T21" s="2">
        <v>4</v>
      </c>
      <c r="U21" s="1" t="s">
        <v>25</v>
      </c>
      <c r="V21" s="1" t="s">
        <v>26</v>
      </c>
    </row>
    <row r="22" spans="1:22">
      <c r="A22" s="1" t="s">
        <v>21</v>
      </c>
      <c r="B22" s="1" t="s">
        <v>22</v>
      </c>
      <c r="C22" s="1" t="s">
        <v>23</v>
      </c>
      <c r="D22" s="2">
        <v>73</v>
      </c>
      <c r="E22" s="2">
        <v>117</v>
      </c>
      <c r="F22" s="1" t="s">
        <v>47</v>
      </c>
      <c r="G22" s="2">
        <v>48</v>
      </c>
      <c r="H22" s="2">
        <v>25</v>
      </c>
      <c r="I22" s="2">
        <v>68</v>
      </c>
      <c r="J22" s="2">
        <v>42</v>
      </c>
      <c r="K22" s="2">
        <v>6</v>
      </c>
      <c r="L22" s="2">
        <v>57</v>
      </c>
      <c r="M22" s="2">
        <v>71</v>
      </c>
      <c r="N22" s="1" t="s">
        <v>24</v>
      </c>
      <c r="O22" s="23">
        <v>68.209999999999994</v>
      </c>
      <c r="P22" s="13">
        <f t="shared" si="0"/>
        <v>57.176029411764702</v>
      </c>
      <c r="Q22" s="23">
        <v>3887.97</v>
      </c>
      <c r="R22" s="3">
        <v>0.78080000000000005</v>
      </c>
      <c r="S22" s="23">
        <v>53.26</v>
      </c>
      <c r="T22" s="2">
        <v>0</v>
      </c>
      <c r="U22" s="1" t="s">
        <v>25</v>
      </c>
      <c r="V22" s="1" t="s">
        <v>26</v>
      </c>
    </row>
    <row r="23" spans="1:22">
      <c r="A23" s="1" t="s">
        <v>21</v>
      </c>
      <c r="B23" s="1" t="s">
        <v>22</v>
      </c>
      <c r="C23" s="1" t="s">
        <v>23</v>
      </c>
      <c r="D23" s="2">
        <v>73</v>
      </c>
      <c r="E23" s="2">
        <v>117</v>
      </c>
      <c r="F23" s="1" t="s">
        <v>46</v>
      </c>
      <c r="G23" s="2">
        <v>35</v>
      </c>
      <c r="H23" s="2">
        <v>32</v>
      </c>
      <c r="I23" s="2">
        <v>71</v>
      </c>
      <c r="J23" s="2">
        <v>31</v>
      </c>
      <c r="K23" s="2">
        <v>4</v>
      </c>
      <c r="L23" s="2">
        <v>64</v>
      </c>
      <c r="M23" s="2">
        <v>71</v>
      </c>
      <c r="N23" s="1" t="s">
        <v>24</v>
      </c>
      <c r="O23" s="23">
        <v>66.790000000000006</v>
      </c>
      <c r="P23" s="13">
        <f t="shared" si="0"/>
        <v>60.205070422535215</v>
      </c>
      <c r="Q23" s="23">
        <v>4274.5600000000004</v>
      </c>
      <c r="R23" s="3">
        <v>0.87670000000000003</v>
      </c>
      <c r="S23" s="23">
        <v>58.56</v>
      </c>
      <c r="T23" s="2">
        <v>52</v>
      </c>
      <c r="U23" s="1" t="s">
        <v>25</v>
      </c>
      <c r="V23" s="1" t="s">
        <v>26</v>
      </c>
    </row>
    <row r="24" spans="1:22">
      <c r="A24" s="1" t="s">
        <v>21</v>
      </c>
      <c r="B24" s="1" t="s">
        <v>22</v>
      </c>
      <c r="C24" s="1" t="s">
        <v>23</v>
      </c>
      <c r="D24" s="2">
        <v>73</v>
      </c>
      <c r="E24" s="2">
        <v>117</v>
      </c>
      <c r="F24" s="1" t="s">
        <v>45</v>
      </c>
      <c r="G24" s="2">
        <v>20</v>
      </c>
      <c r="H24" s="2">
        <v>23</v>
      </c>
      <c r="I24" s="2">
        <v>65</v>
      </c>
      <c r="J24" s="2">
        <v>17</v>
      </c>
      <c r="K24" s="2">
        <v>3</v>
      </c>
      <c r="L24" s="2">
        <v>61</v>
      </c>
      <c r="M24" s="2">
        <v>71</v>
      </c>
      <c r="N24" s="1" t="s">
        <v>24</v>
      </c>
      <c r="O24" s="23">
        <v>68.86</v>
      </c>
      <c r="P24" s="13">
        <f t="shared" si="0"/>
        <v>64.622461538461536</v>
      </c>
      <c r="Q24" s="23">
        <v>4200.46</v>
      </c>
      <c r="R24" s="3">
        <v>0.83560000000000001</v>
      </c>
      <c r="S24" s="23">
        <v>57.54</v>
      </c>
      <c r="T24" s="2">
        <v>52</v>
      </c>
      <c r="U24" s="1" t="s">
        <v>25</v>
      </c>
      <c r="V24" s="1" t="s">
        <v>26</v>
      </c>
    </row>
    <row r="25" spans="1:22">
      <c r="A25" s="1" t="s">
        <v>21</v>
      </c>
      <c r="B25" s="1" t="s">
        <v>22</v>
      </c>
      <c r="C25" s="1" t="s">
        <v>23</v>
      </c>
      <c r="D25" s="2">
        <v>73</v>
      </c>
      <c r="E25" s="2">
        <v>117</v>
      </c>
      <c r="F25" s="1" t="s">
        <v>44</v>
      </c>
      <c r="G25" s="2">
        <v>34</v>
      </c>
      <c r="H25" s="2">
        <v>44</v>
      </c>
      <c r="I25" s="2">
        <v>55</v>
      </c>
      <c r="J25" s="2">
        <v>24</v>
      </c>
      <c r="K25" s="2">
        <v>10</v>
      </c>
      <c r="L25" s="2">
        <v>46</v>
      </c>
      <c r="M25" s="2">
        <v>61</v>
      </c>
      <c r="N25" s="1" t="s">
        <v>24</v>
      </c>
      <c r="O25" s="23">
        <v>62</v>
      </c>
      <c r="P25" s="13">
        <f t="shared" si="0"/>
        <v>51.854545454545452</v>
      </c>
      <c r="Q25" s="23">
        <v>2852</v>
      </c>
      <c r="R25" s="3">
        <v>0.63009999999999999</v>
      </c>
      <c r="S25" s="23">
        <v>39.07</v>
      </c>
      <c r="T25" s="2">
        <v>48</v>
      </c>
      <c r="U25" s="1" t="s">
        <v>25</v>
      </c>
      <c r="V25" s="1" t="s">
        <v>26</v>
      </c>
    </row>
    <row r="26" spans="1:22">
      <c r="A26" s="1" t="s">
        <v>21</v>
      </c>
      <c r="B26" s="1" t="s">
        <v>22</v>
      </c>
      <c r="C26" s="1" t="s">
        <v>23</v>
      </c>
      <c r="D26" s="2">
        <v>73</v>
      </c>
      <c r="E26" s="2">
        <v>117</v>
      </c>
      <c r="F26" s="1" t="s">
        <v>43</v>
      </c>
      <c r="G26" s="2">
        <v>41</v>
      </c>
      <c r="H26" s="2">
        <v>29</v>
      </c>
      <c r="I26" s="2">
        <v>67</v>
      </c>
      <c r="J26" s="2">
        <v>25</v>
      </c>
      <c r="K26" s="2">
        <v>16</v>
      </c>
      <c r="L26" s="2">
        <v>43</v>
      </c>
      <c r="M26" s="2">
        <v>60</v>
      </c>
      <c r="N26" s="1" t="s">
        <v>24</v>
      </c>
      <c r="O26" s="23">
        <v>65</v>
      </c>
      <c r="P26" s="13">
        <f t="shared" si="0"/>
        <v>41.71641791044776</v>
      </c>
      <c r="Q26" s="23">
        <v>2795</v>
      </c>
      <c r="R26" s="3">
        <v>0.58899999999999997</v>
      </c>
      <c r="S26" s="23">
        <v>38.29</v>
      </c>
      <c r="T26" s="2">
        <v>48</v>
      </c>
      <c r="U26" s="1" t="s">
        <v>25</v>
      </c>
      <c r="V26" s="1" t="s">
        <v>26</v>
      </c>
    </row>
    <row r="27" spans="1:22">
      <c r="A27" s="1" t="s">
        <v>21</v>
      </c>
      <c r="B27" s="1" t="s">
        <v>22</v>
      </c>
      <c r="C27" s="1" t="s">
        <v>23</v>
      </c>
      <c r="D27" s="2">
        <v>73</v>
      </c>
      <c r="E27" s="2">
        <v>117</v>
      </c>
      <c r="F27" s="1" t="s">
        <v>41</v>
      </c>
      <c r="G27" s="2">
        <v>19</v>
      </c>
      <c r="H27" s="2">
        <v>42</v>
      </c>
      <c r="I27" s="2">
        <v>44</v>
      </c>
      <c r="J27" s="2">
        <v>15</v>
      </c>
      <c r="K27" s="2">
        <v>4</v>
      </c>
      <c r="L27" s="2">
        <v>35</v>
      </c>
      <c r="M27" s="2">
        <v>71</v>
      </c>
      <c r="N27" s="1" t="s">
        <v>42</v>
      </c>
      <c r="O27" s="23">
        <v>62.92</v>
      </c>
      <c r="P27" s="13">
        <f t="shared" si="0"/>
        <v>50.05</v>
      </c>
      <c r="Q27" s="23">
        <v>2202.1999999999998</v>
      </c>
      <c r="R27" s="3">
        <v>0.47949999999999998</v>
      </c>
      <c r="S27" s="23">
        <v>30.17</v>
      </c>
      <c r="T27" s="2">
        <v>52</v>
      </c>
      <c r="U27" s="1" t="s">
        <v>25</v>
      </c>
      <c r="V27" s="1" t="s">
        <v>26</v>
      </c>
    </row>
    <row r="28" spans="1:22">
      <c r="A28" s="1" t="s">
        <v>21</v>
      </c>
      <c r="B28" s="1" t="s">
        <v>22</v>
      </c>
      <c r="C28" s="1" t="s">
        <v>23</v>
      </c>
      <c r="D28" s="2">
        <v>73</v>
      </c>
      <c r="E28" s="2">
        <v>117</v>
      </c>
      <c r="F28" s="1" t="s">
        <v>40</v>
      </c>
      <c r="G28" s="2">
        <v>46</v>
      </c>
      <c r="H28" s="2">
        <v>17</v>
      </c>
      <c r="I28" s="2">
        <v>73</v>
      </c>
      <c r="J28" s="2">
        <v>42</v>
      </c>
      <c r="K28" s="2">
        <v>4</v>
      </c>
      <c r="L28" s="2">
        <v>59</v>
      </c>
      <c r="M28" s="2">
        <v>61</v>
      </c>
      <c r="N28" s="1" t="s">
        <v>24</v>
      </c>
      <c r="O28" s="23">
        <v>66.86</v>
      </c>
      <c r="P28" s="13">
        <f t="shared" si="0"/>
        <v>54.037534246575341</v>
      </c>
      <c r="Q28" s="23">
        <v>3944.74</v>
      </c>
      <c r="R28" s="3">
        <v>0.80820000000000003</v>
      </c>
      <c r="S28" s="23">
        <v>54.04</v>
      </c>
      <c r="T28" s="2">
        <v>52</v>
      </c>
      <c r="U28" s="1" t="s">
        <v>25</v>
      </c>
      <c r="V28" s="1" t="s">
        <v>26</v>
      </c>
    </row>
    <row r="29" spans="1:22">
      <c r="A29" s="1" t="s">
        <v>21</v>
      </c>
      <c r="B29" s="1" t="s">
        <v>22</v>
      </c>
      <c r="C29" s="1" t="s">
        <v>23</v>
      </c>
      <c r="D29" s="2">
        <v>73</v>
      </c>
      <c r="E29" s="2">
        <v>117</v>
      </c>
      <c r="F29" s="1" t="s">
        <v>39</v>
      </c>
      <c r="G29" s="2">
        <v>44</v>
      </c>
      <c r="H29" s="2">
        <v>31</v>
      </c>
      <c r="I29" s="2">
        <v>86</v>
      </c>
      <c r="J29" s="2">
        <v>40</v>
      </c>
      <c r="K29" s="2">
        <v>4</v>
      </c>
      <c r="L29" s="2">
        <v>64</v>
      </c>
      <c r="M29" s="2">
        <v>68</v>
      </c>
      <c r="N29" s="1" t="s">
        <v>24</v>
      </c>
      <c r="O29" s="23">
        <v>67.599999999999994</v>
      </c>
      <c r="P29" s="13">
        <f t="shared" si="0"/>
        <v>50.306976744186045</v>
      </c>
      <c r="Q29" s="23">
        <v>4326.3999999999996</v>
      </c>
      <c r="R29" s="3">
        <v>0.87670000000000003</v>
      </c>
      <c r="S29" s="23">
        <v>59.27</v>
      </c>
      <c r="T29" s="2">
        <v>52</v>
      </c>
      <c r="U29" s="1" t="s">
        <v>25</v>
      </c>
      <c r="V29" s="1" t="s">
        <v>26</v>
      </c>
    </row>
    <row r="30" spans="1:22">
      <c r="A30" s="1" t="s">
        <v>21</v>
      </c>
      <c r="B30" s="1" t="s">
        <v>22</v>
      </c>
      <c r="C30" s="1" t="s">
        <v>23</v>
      </c>
      <c r="D30" s="2">
        <v>73</v>
      </c>
      <c r="E30" s="2">
        <v>117</v>
      </c>
      <c r="F30" s="1" t="s">
        <v>38</v>
      </c>
      <c r="G30" s="2">
        <v>34</v>
      </c>
      <c r="H30" s="2">
        <v>43</v>
      </c>
      <c r="I30" s="2">
        <v>77</v>
      </c>
      <c r="J30" s="2">
        <v>29</v>
      </c>
      <c r="K30" s="2">
        <v>5</v>
      </c>
      <c r="L30" s="2">
        <v>59</v>
      </c>
      <c r="M30" s="2">
        <v>69</v>
      </c>
      <c r="N30" s="1" t="s">
        <v>24</v>
      </c>
      <c r="O30" s="23">
        <v>67.64</v>
      </c>
      <c r="P30" s="13">
        <f t="shared" si="0"/>
        <v>51.82805194805195</v>
      </c>
      <c r="Q30" s="23">
        <v>3990.76</v>
      </c>
      <c r="R30" s="3">
        <v>0.80820000000000003</v>
      </c>
      <c r="S30" s="23">
        <v>54.67</v>
      </c>
      <c r="T30" s="2">
        <v>52</v>
      </c>
      <c r="U30" s="1" t="s">
        <v>25</v>
      </c>
      <c r="V30" s="1" t="s">
        <v>26</v>
      </c>
    </row>
    <row r="31" spans="1:22">
      <c r="A31" s="1" t="s">
        <v>21</v>
      </c>
      <c r="B31" s="1" t="s">
        <v>22</v>
      </c>
      <c r="C31" s="1" t="s">
        <v>23</v>
      </c>
      <c r="D31" s="2">
        <v>73</v>
      </c>
      <c r="E31" s="2">
        <v>117</v>
      </c>
      <c r="F31" s="1" t="s">
        <v>37</v>
      </c>
      <c r="G31" s="2">
        <v>21</v>
      </c>
      <c r="H31" s="2">
        <v>23</v>
      </c>
      <c r="I31" s="2">
        <v>75</v>
      </c>
      <c r="J31" s="2">
        <v>17</v>
      </c>
      <c r="K31" s="2">
        <v>4</v>
      </c>
      <c r="L31" s="2">
        <v>59</v>
      </c>
      <c r="M31" s="2">
        <v>68</v>
      </c>
      <c r="N31" s="1" t="s">
        <v>24</v>
      </c>
      <c r="O31" s="23">
        <v>69.66</v>
      </c>
      <c r="P31" s="13">
        <f t="shared" si="0"/>
        <v>54.799199999999992</v>
      </c>
      <c r="Q31" s="23">
        <v>4109.9399999999996</v>
      </c>
      <c r="R31" s="3">
        <v>0.80820000000000003</v>
      </c>
      <c r="S31" s="23">
        <v>56.3</v>
      </c>
      <c r="T31" s="2">
        <v>52</v>
      </c>
      <c r="U31" s="1" t="s">
        <v>25</v>
      </c>
      <c r="V31" s="1" t="s">
        <v>26</v>
      </c>
    </row>
    <row r="32" spans="1:22" ht="15.75" thickBot="1">
      <c r="A32" s="1" t="s">
        <v>21</v>
      </c>
      <c r="B32" s="1" t="s">
        <v>22</v>
      </c>
      <c r="C32" s="1" t="s">
        <v>23</v>
      </c>
      <c r="D32" s="2">
        <v>73</v>
      </c>
      <c r="E32" s="2">
        <v>117</v>
      </c>
      <c r="F32" s="1" t="s">
        <v>36</v>
      </c>
      <c r="G32" s="2">
        <v>34</v>
      </c>
      <c r="H32" s="2">
        <v>44</v>
      </c>
      <c r="I32" s="2">
        <v>53</v>
      </c>
      <c r="J32" s="2">
        <v>25</v>
      </c>
      <c r="K32" s="2">
        <v>9</v>
      </c>
      <c r="L32" s="2">
        <v>45</v>
      </c>
      <c r="M32" s="2">
        <v>61</v>
      </c>
      <c r="N32" s="1" t="s">
        <v>24</v>
      </c>
      <c r="O32" s="23">
        <v>62.38</v>
      </c>
      <c r="P32" s="13">
        <f t="shared" si="0"/>
        <v>52.964150943396227</v>
      </c>
      <c r="Q32" s="23">
        <v>2807.1</v>
      </c>
      <c r="R32" s="3">
        <v>0.61639999999999995</v>
      </c>
      <c r="S32" s="23">
        <v>38.450000000000003</v>
      </c>
      <c r="T32" s="2">
        <v>48</v>
      </c>
      <c r="U32" s="1" t="s">
        <v>25</v>
      </c>
      <c r="V32" s="1" t="s">
        <v>26</v>
      </c>
    </row>
    <row r="33" spans="1:22" ht="15.75" thickBot="1">
      <c r="A33" s="8" t="s">
        <v>27</v>
      </c>
      <c r="B33" s="4"/>
      <c r="C33" s="4"/>
      <c r="D33" s="5">
        <f>SUM(D2:D32)</f>
        <v>2263</v>
      </c>
      <c r="E33" s="4"/>
      <c r="F33" s="4"/>
      <c r="G33" s="5">
        <f>SUM(G2:G32)</f>
        <v>925</v>
      </c>
      <c r="H33" s="4"/>
      <c r="I33" s="5">
        <f>SUM(I2:I32)</f>
        <v>1628</v>
      </c>
      <c r="J33" s="5">
        <f>SUM(J2:J32)</f>
        <v>777</v>
      </c>
      <c r="K33" s="5">
        <f>SUM(K2:K32)</f>
        <v>148</v>
      </c>
      <c r="L33" s="5">
        <f>SUM(L2:L32)</f>
        <v>1276</v>
      </c>
      <c r="M33" s="5">
        <f>SUM(M2:M32)</f>
        <v>1986</v>
      </c>
      <c r="N33" s="14" t="s">
        <v>24</v>
      </c>
      <c r="O33" s="6">
        <f>Q33/L33</f>
        <v>67.936630094043892</v>
      </c>
      <c r="P33" s="11">
        <f>Q33/I33</f>
        <v>53.247628992628989</v>
      </c>
      <c r="Q33" s="4">
        <f>SUM(Q2:Q32)</f>
        <v>86687.14</v>
      </c>
      <c r="R33" s="9">
        <f>L33/M33</f>
        <v>0.64249748237663651</v>
      </c>
      <c r="S33" s="6">
        <f>Q33/M33</f>
        <v>43.649113796576032</v>
      </c>
      <c r="T33" s="4"/>
      <c r="U33" s="4"/>
      <c r="V33" s="7"/>
    </row>
    <row r="34" spans="1:22">
      <c r="J34" s="31"/>
      <c r="K34" s="31"/>
    </row>
    <row r="35" spans="1:22">
      <c r="F35" t="s">
        <v>30</v>
      </c>
      <c r="G35" s="12">
        <f>I33/G33</f>
        <v>1.76</v>
      </c>
      <c r="J35" s="31"/>
      <c r="K35" s="31"/>
    </row>
  </sheetData>
  <autoFilter ref="A1:V32">
    <sortState ref="A2:U32">
      <sortCondition ref="F1:F3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98" zoomScaleNormal="98" workbookViewId="0">
      <pane ySplit="1" topLeftCell="A2" activePane="bottomLeft" state="frozen"/>
      <selection pane="bottomLeft"/>
    </sheetView>
  </sheetViews>
  <sheetFormatPr baseColWidth="10" defaultRowHeight="15"/>
  <sheetData>
    <row r="1" spans="1:22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34</v>
      </c>
      <c r="Q1" s="37" t="s">
        <v>15</v>
      </c>
      <c r="R1" s="37" t="s">
        <v>16</v>
      </c>
      <c r="S1" s="37" t="s">
        <v>17</v>
      </c>
      <c r="T1" s="37" t="s">
        <v>18</v>
      </c>
      <c r="U1" s="37" t="s">
        <v>19</v>
      </c>
      <c r="V1" s="37" t="s">
        <v>20</v>
      </c>
    </row>
    <row r="2" spans="1:22">
      <c r="A2" s="1" t="s">
        <v>21</v>
      </c>
      <c r="B2" s="1" t="s">
        <v>22</v>
      </c>
      <c r="C2" s="1" t="s">
        <v>23</v>
      </c>
      <c r="D2" s="2">
        <v>73</v>
      </c>
      <c r="E2" s="2">
        <v>117</v>
      </c>
      <c r="F2" s="1" t="s">
        <v>96</v>
      </c>
      <c r="G2" s="2">
        <v>48</v>
      </c>
      <c r="H2" s="2">
        <v>20</v>
      </c>
      <c r="I2" s="2">
        <v>67</v>
      </c>
      <c r="J2" s="2">
        <v>46</v>
      </c>
      <c r="K2" s="2">
        <v>2</v>
      </c>
      <c r="L2" s="2">
        <v>34</v>
      </c>
      <c r="M2" s="2">
        <v>42</v>
      </c>
      <c r="N2" s="1" t="s">
        <v>24</v>
      </c>
      <c r="O2" s="23">
        <v>76.44</v>
      </c>
      <c r="P2" s="23">
        <f>Q2/I2</f>
        <v>38.790447761194031</v>
      </c>
      <c r="Q2" s="23">
        <v>2598.96</v>
      </c>
      <c r="R2" s="3">
        <v>0.46579999999999999</v>
      </c>
      <c r="S2" s="23">
        <v>35.6</v>
      </c>
      <c r="T2" s="2">
        <v>52</v>
      </c>
      <c r="U2" s="1" t="s">
        <v>25</v>
      </c>
      <c r="V2" s="1" t="s">
        <v>26</v>
      </c>
    </row>
    <row r="3" spans="1:22">
      <c r="A3" s="1" t="s">
        <v>21</v>
      </c>
      <c r="B3" s="1" t="s">
        <v>22</v>
      </c>
      <c r="C3" s="1" t="s">
        <v>23</v>
      </c>
      <c r="D3" s="2">
        <v>73</v>
      </c>
      <c r="E3" s="2">
        <v>117</v>
      </c>
      <c r="F3" s="1" t="s">
        <v>95</v>
      </c>
      <c r="G3" s="2">
        <v>8</v>
      </c>
      <c r="H3" s="2">
        <v>56</v>
      </c>
      <c r="I3" s="2">
        <v>19</v>
      </c>
      <c r="J3" s="2">
        <v>6</v>
      </c>
      <c r="K3" s="2">
        <v>2</v>
      </c>
      <c r="L3" s="2">
        <v>17</v>
      </c>
      <c r="M3" s="2">
        <v>62</v>
      </c>
      <c r="N3" s="1" t="s">
        <v>24</v>
      </c>
      <c r="O3" s="23">
        <v>80.75</v>
      </c>
      <c r="P3" s="23">
        <f t="shared" ref="P3:P30" si="0">Q3/I3</f>
        <v>72.251578947368415</v>
      </c>
      <c r="Q3" s="23">
        <v>1372.78</v>
      </c>
      <c r="R3" s="3">
        <v>0.2329</v>
      </c>
      <c r="S3" s="23">
        <v>18.809999999999999</v>
      </c>
      <c r="T3" s="2">
        <v>52</v>
      </c>
      <c r="U3" s="1" t="s">
        <v>25</v>
      </c>
      <c r="V3" s="1" t="s">
        <v>26</v>
      </c>
    </row>
    <row r="4" spans="1:22">
      <c r="A4" s="1" t="s">
        <v>21</v>
      </c>
      <c r="B4" s="1" t="s">
        <v>22</v>
      </c>
      <c r="C4" s="1" t="s">
        <v>23</v>
      </c>
      <c r="D4" s="2">
        <v>73</v>
      </c>
      <c r="E4" s="2">
        <v>117</v>
      </c>
      <c r="F4" s="1" t="s">
        <v>94</v>
      </c>
      <c r="G4" s="2">
        <v>21</v>
      </c>
      <c r="H4" s="2">
        <v>9</v>
      </c>
      <c r="I4" s="2">
        <v>31</v>
      </c>
      <c r="J4" s="2">
        <v>16</v>
      </c>
      <c r="K4" s="2">
        <v>5</v>
      </c>
      <c r="L4" s="2">
        <v>30</v>
      </c>
      <c r="M4" s="2">
        <v>71</v>
      </c>
      <c r="N4" s="1" t="s">
        <v>24</v>
      </c>
      <c r="O4" s="23">
        <v>62.36</v>
      </c>
      <c r="P4" s="23">
        <f t="shared" si="0"/>
        <v>60.348387096774189</v>
      </c>
      <c r="Q4" s="23">
        <v>1870.8</v>
      </c>
      <c r="R4" s="3">
        <v>0.41099999999999998</v>
      </c>
      <c r="S4" s="23">
        <v>25.63</v>
      </c>
      <c r="T4" s="2">
        <v>52</v>
      </c>
      <c r="U4" s="1" t="s">
        <v>25</v>
      </c>
      <c r="V4" s="1" t="s">
        <v>26</v>
      </c>
    </row>
    <row r="5" spans="1:22">
      <c r="A5" s="1" t="s">
        <v>21</v>
      </c>
      <c r="B5" s="1" t="s">
        <v>22</v>
      </c>
      <c r="C5" s="1" t="s">
        <v>23</v>
      </c>
      <c r="D5" s="2">
        <v>73</v>
      </c>
      <c r="E5" s="2">
        <v>117</v>
      </c>
      <c r="F5" s="1" t="s">
        <v>93</v>
      </c>
      <c r="G5" s="2">
        <v>27</v>
      </c>
      <c r="H5" s="2">
        <v>15</v>
      </c>
      <c r="I5" s="2">
        <v>43</v>
      </c>
      <c r="J5" s="2">
        <v>24</v>
      </c>
      <c r="K5" s="2">
        <v>3</v>
      </c>
      <c r="L5" s="2">
        <v>36</v>
      </c>
      <c r="M5" s="2">
        <v>37</v>
      </c>
      <c r="N5" s="1" t="s">
        <v>24</v>
      </c>
      <c r="O5" s="23">
        <v>71.55</v>
      </c>
      <c r="P5" s="23">
        <f t="shared" si="0"/>
        <v>59.902325581395353</v>
      </c>
      <c r="Q5" s="23">
        <v>2575.8000000000002</v>
      </c>
      <c r="R5" s="3">
        <v>0.49320000000000003</v>
      </c>
      <c r="S5" s="23">
        <v>35.28</v>
      </c>
      <c r="T5" s="2">
        <v>52</v>
      </c>
      <c r="U5" s="1" t="s">
        <v>25</v>
      </c>
      <c r="V5" s="1" t="s">
        <v>26</v>
      </c>
    </row>
    <row r="6" spans="1:22">
      <c r="A6" s="1" t="s">
        <v>21</v>
      </c>
      <c r="B6" s="1" t="s">
        <v>22</v>
      </c>
      <c r="C6" s="1" t="s">
        <v>23</v>
      </c>
      <c r="D6" s="2">
        <v>73</v>
      </c>
      <c r="E6" s="2">
        <v>117</v>
      </c>
      <c r="F6" s="1" t="s">
        <v>92</v>
      </c>
      <c r="G6" s="2">
        <v>37</v>
      </c>
      <c r="H6" s="2">
        <v>26</v>
      </c>
      <c r="I6" s="2">
        <v>54</v>
      </c>
      <c r="J6" s="2">
        <v>35</v>
      </c>
      <c r="K6" s="2">
        <v>2</v>
      </c>
      <c r="L6" s="2">
        <v>47</v>
      </c>
      <c r="M6" s="2">
        <v>50</v>
      </c>
      <c r="N6" s="1" t="s">
        <v>24</v>
      </c>
      <c r="O6" s="23">
        <v>68.42</v>
      </c>
      <c r="P6" s="23">
        <f t="shared" si="0"/>
        <v>59.550740740740736</v>
      </c>
      <c r="Q6" s="23">
        <v>3215.74</v>
      </c>
      <c r="R6" s="3">
        <v>0.64380000000000004</v>
      </c>
      <c r="S6" s="23">
        <v>44.05</v>
      </c>
      <c r="T6" s="2">
        <v>52</v>
      </c>
      <c r="U6" s="1" t="s">
        <v>25</v>
      </c>
      <c r="V6" s="1" t="s">
        <v>26</v>
      </c>
    </row>
    <row r="7" spans="1:22">
      <c r="A7" s="1" t="s">
        <v>21</v>
      </c>
      <c r="B7" s="1" t="s">
        <v>22</v>
      </c>
      <c r="C7" s="1" t="s">
        <v>23</v>
      </c>
      <c r="D7" s="2">
        <v>73</v>
      </c>
      <c r="E7" s="2">
        <v>117</v>
      </c>
      <c r="F7" s="1" t="s">
        <v>91</v>
      </c>
      <c r="G7" s="2">
        <v>31</v>
      </c>
      <c r="H7" s="2">
        <v>27</v>
      </c>
      <c r="I7" s="2">
        <v>58</v>
      </c>
      <c r="J7" s="2">
        <v>22</v>
      </c>
      <c r="K7" s="2">
        <v>9</v>
      </c>
      <c r="L7" s="2">
        <v>50</v>
      </c>
      <c r="M7" s="2">
        <v>72</v>
      </c>
      <c r="N7" s="1" t="s">
        <v>24</v>
      </c>
      <c r="O7" s="23">
        <v>68.290000000000006</v>
      </c>
      <c r="P7" s="23">
        <f t="shared" si="0"/>
        <v>58.870689655172413</v>
      </c>
      <c r="Q7" s="23">
        <v>3414.5</v>
      </c>
      <c r="R7" s="3">
        <v>0.68489999999999995</v>
      </c>
      <c r="S7" s="23">
        <v>46.77</v>
      </c>
      <c r="T7" s="2">
        <v>52</v>
      </c>
      <c r="U7" s="1" t="s">
        <v>25</v>
      </c>
      <c r="V7" s="1" t="s">
        <v>26</v>
      </c>
    </row>
    <row r="8" spans="1:22">
      <c r="A8" s="1" t="s">
        <v>21</v>
      </c>
      <c r="B8" s="1" t="s">
        <v>22</v>
      </c>
      <c r="C8" s="1" t="s">
        <v>23</v>
      </c>
      <c r="D8" s="2">
        <v>73</v>
      </c>
      <c r="E8" s="2">
        <v>117</v>
      </c>
      <c r="F8" s="1" t="s">
        <v>90</v>
      </c>
      <c r="G8" s="2">
        <v>34</v>
      </c>
      <c r="H8" s="2">
        <v>36</v>
      </c>
      <c r="I8" s="2">
        <v>54</v>
      </c>
      <c r="J8" s="2">
        <v>26</v>
      </c>
      <c r="K8" s="2">
        <v>8</v>
      </c>
      <c r="L8" s="2">
        <v>40</v>
      </c>
      <c r="M8" s="2">
        <v>66</v>
      </c>
      <c r="N8" s="1" t="s">
        <v>24</v>
      </c>
      <c r="O8" s="23">
        <v>72.87</v>
      </c>
      <c r="P8" s="23">
        <f t="shared" si="0"/>
        <v>53.977777777777781</v>
      </c>
      <c r="Q8" s="23">
        <v>2914.8</v>
      </c>
      <c r="R8" s="3">
        <v>0.54790000000000005</v>
      </c>
      <c r="S8" s="23">
        <v>39.93</v>
      </c>
      <c r="T8" s="2">
        <v>0</v>
      </c>
      <c r="U8" s="1" t="s">
        <v>25</v>
      </c>
      <c r="V8" s="1" t="s">
        <v>26</v>
      </c>
    </row>
    <row r="9" spans="1:22">
      <c r="A9" s="1" t="s">
        <v>21</v>
      </c>
      <c r="B9" s="1" t="s">
        <v>22</v>
      </c>
      <c r="C9" s="1" t="s">
        <v>23</v>
      </c>
      <c r="D9" s="2">
        <v>73</v>
      </c>
      <c r="E9" s="2">
        <v>117</v>
      </c>
      <c r="F9" s="1" t="s">
        <v>89</v>
      </c>
      <c r="G9" s="2">
        <v>19</v>
      </c>
      <c r="H9" s="2">
        <v>42</v>
      </c>
      <c r="I9" s="2">
        <v>31</v>
      </c>
      <c r="J9" s="2">
        <v>18</v>
      </c>
      <c r="K9" s="2">
        <v>1</v>
      </c>
      <c r="L9" s="2">
        <v>18</v>
      </c>
      <c r="M9" s="2">
        <v>65</v>
      </c>
      <c r="N9" s="1" t="s">
        <v>24</v>
      </c>
      <c r="O9" s="23">
        <v>71.13</v>
      </c>
      <c r="P9" s="23">
        <f t="shared" si="0"/>
        <v>41.301290322580641</v>
      </c>
      <c r="Q9" s="23">
        <v>1280.3399999999999</v>
      </c>
      <c r="R9" s="3">
        <v>0.24660000000000001</v>
      </c>
      <c r="S9" s="23">
        <v>17.54</v>
      </c>
      <c r="T9" s="2">
        <v>0</v>
      </c>
      <c r="U9" s="1" t="s">
        <v>25</v>
      </c>
      <c r="V9" s="1" t="s">
        <v>26</v>
      </c>
    </row>
    <row r="10" spans="1:22">
      <c r="A10" s="1" t="s">
        <v>21</v>
      </c>
      <c r="B10" s="1" t="s">
        <v>22</v>
      </c>
      <c r="C10" s="1" t="s">
        <v>23</v>
      </c>
      <c r="D10" s="2">
        <v>73</v>
      </c>
      <c r="E10" s="2">
        <v>117</v>
      </c>
      <c r="F10" s="1" t="s">
        <v>88</v>
      </c>
      <c r="G10" s="2">
        <v>22</v>
      </c>
      <c r="H10" s="2">
        <v>18</v>
      </c>
      <c r="I10" s="2">
        <v>35</v>
      </c>
      <c r="J10" s="2">
        <v>18</v>
      </c>
      <c r="K10" s="2">
        <v>4</v>
      </c>
      <c r="L10" s="2">
        <v>29</v>
      </c>
      <c r="M10" s="2">
        <v>44</v>
      </c>
      <c r="N10" s="1" t="s">
        <v>24</v>
      </c>
      <c r="O10" s="23">
        <v>66.819999999999993</v>
      </c>
      <c r="P10" s="23">
        <f t="shared" si="0"/>
        <v>55.365142857142857</v>
      </c>
      <c r="Q10" s="23">
        <v>1937.78</v>
      </c>
      <c r="R10" s="3">
        <v>0.39729999999999999</v>
      </c>
      <c r="S10" s="23">
        <v>26.54</v>
      </c>
      <c r="T10" s="2">
        <v>0</v>
      </c>
      <c r="U10" s="1" t="s">
        <v>25</v>
      </c>
      <c r="V10" s="1" t="s">
        <v>26</v>
      </c>
    </row>
    <row r="11" spans="1:22">
      <c r="A11" s="1" t="s">
        <v>21</v>
      </c>
      <c r="B11" s="1" t="s">
        <v>22</v>
      </c>
      <c r="C11" s="1" t="s">
        <v>23</v>
      </c>
      <c r="D11" s="2">
        <v>73</v>
      </c>
      <c r="E11" s="2">
        <v>117</v>
      </c>
      <c r="F11" s="1" t="s">
        <v>87</v>
      </c>
      <c r="G11" s="2">
        <v>39</v>
      </c>
      <c r="H11" s="2">
        <v>20</v>
      </c>
      <c r="I11" s="2">
        <v>54</v>
      </c>
      <c r="J11" s="2">
        <v>32</v>
      </c>
      <c r="K11" s="2">
        <v>7</v>
      </c>
      <c r="L11" s="2">
        <v>47</v>
      </c>
      <c r="M11" s="2">
        <v>70</v>
      </c>
      <c r="N11" s="1" t="s">
        <v>24</v>
      </c>
      <c r="O11" s="23">
        <v>66.239999999999995</v>
      </c>
      <c r="P11" s="23">
        <f t="shared" si="0"/>
        <v>57.653333333333336</v>
      </c>
      <c r="Q11" s="23">
        <v>3113.28</v>
      </c>
      <c r="R11" s="3">
        <v>0.64380000000000004</v>
      </c>
      <c r="S11" s="23">
        <v>42.65</v>
      </c>
      <c r="T11" s="2">
        <v>4</v>
      </c>
      <c r="U11" s="1" t="s">
        <v>25</v>
      </c>
      <c r="V11" s="1" t="s">
        <v>26</v>
      </c>
    </row>
    <row r="12" spans="1:22">
      <c r="A12" s="1" t="s">
        <v>21</v>
      </c>
      <c r="B12" s="1" t="s">
        <v>22</v>
      </c>
      <c r="C12" s="1" t="s">
        <v>23</v>
      </c>
      <c r="D12" s="2">
        <v>73</v>
      </c>
      <c r="E12" s="2">
        <v>117</v>
      </c>
      <c r="F12" s="1" t="s">
        <v>86</v>
      </c>
      <c r="G12" s="2">
        <v>33</v>
      </c>
      <c r="H12" s="2">
        <v>32</v>
      </c>
      <c r="I12" s="2">
        <v>55</v>
      </c>
      <c r="J12" s="2">
        <v>32</v>
      </c>
      <c r="K12" s="2">
        <v>1</v>
      </c>
      <c r="L12" s="2">
        <v>48</v>
      </c>
      <c r="M12" s="2">
        <v>70</v>
      </c>
      <c r="N12" s="1" t="s">
        <v>24</v>
      </c>
      <c r="O12" s="23">
        <v>70.06</v>
      </c>
      <c r="P12" s="23">
        <f t="shared" si="0"/>
        <v>61.143272727272731</v>
      </c>
      <c r="Q12" s="23">
        <v>3362.88</v>
      </c>
      <c r="R12" s="3">
        <v>0.65749999999999997</v>
      </c>
      <c r="S12" s="23">
        <v>46.07</v>
      </c>
      <c r="T12" s="2">
        <v>4</v>
      </c>
      <c r="U12" s="1" t="s">
        <v>25</v>
      </c>
      <c r="V12" s="1" t="s">
        <v>26</v>
      </c>
    </row>
    <row r="13" spans="1:22">
      <c r="A13" s="1" t="s">
        <v>21</v>
      </c>
      <c r="B13" s="1" t="s">
        <v>22</v>
      </c>
      <c r="C13" s="1" t="s">
        <v>23</v>
      </c>
      <c r="D13" s="2">
        <v>73</v>
      </c>
      <c r="E13" s="2">
        <v>117</v>
      </c>
      <c r="F13" s="1" t="s">
        <v>85</v>
      </c>
      <c r="G13" s="2">
        <v>26</v>
      </c>
      <c r="H13" s="2">
        <v>34</v>
      </c>
      <c r="I13" s="2">
        <v>47</v>
      </c>
      <c r="J13" s="2">
        <v>24</v>
      </c>
      <c r="K13" s="2">
        <v>2</v>
      </c>
      <c r="L13" s="2">
        <v>38</v>
      </c>
      <c r="M13" s="2">
        <v>57</v>
      </c>
      <c r="N13" s="1" t="s">
        <v>24</v>
      </c>
      <c r="O13" s="23">
        <v>62.38</v>
      </c>
      <c r="P13" s="23">
        <f t="shared" si="0"/>
        <v>50.434893617021281</v>
      </c>
      <c r="Q13" s="23">
        <v>2370.44</v>
      </c>
      <c r="R13" s="3">
        <v>0.52049999999999996</v>
      </c>
      <c r="S13" s="23">
        <v>32.47</v>
      </c>
      <c r="T13" s="2">
        <v>4</v>
      </c>
      <c r="U13" s="1" t="s">
        <v>25</v>
      </c>
      <c r="V13" s="1" t="s">
        <v>26</v>
      </c>
    </row>
    <row r="14" spans="1:22">
      <c r="A14" s="1" t="s">
        <v>21</v>
      </c>
      <c r="B14" s="1" t="s">
        <v>22</v>
      </c>
      <c r="C14" s="1" t="s">
        <v>23</v>
      </c>
      <c r="D14" s="2">
        <v>73</v>
      </c>
      <c r="E14" s="2">
        <v>117</v>
      </c>
      <c r="F14" s="1" t="s">
        <v>84</v>
      </c>
      <c r="G14" s="2">
        <v>14</v>
      </c>
      <c r="H14" s="2">
        <v>30</v>
      </c>
      <c r="I14" s="2">
        <v>31</v>
      </c>
      <c r="J14" s="2">
        <v>13</v>
      </c>
      <c r="K14" s="2">
        <v>1</v>
      </c>
      <c r="L14" s="2">
        <v>25</v>
      </c>
      <c r="M14" s="2">
        <v>43</v>
      </c>
      <c r="N14" s="1" t="s">
        <v>24</v>
      </c>
      <c r="O14" s="23">
        <v>57.51</v>
      </c>
      <c r="P14" s="23">
        <f t="shared" si="0"/>
        <v>46.37903225806452</v>
      </c>
      <c r="Q14" s="23">
        <v>1437.75</v>
      </c>
      <c r="R14" s="3">
        <v>0.34250000000000003</v>
      </c>
      <c r="S14" s="23">
        <v>19.7</v>
      </c>
      <c r="T14" s="2">
        <v>4</v>
      </c>
      <c r="U14" s="1" t="s">
        <v>25</v>
      </c>
      <c r="V14" s="1" t="s">
        <v>26</v>
      </c>
    </row>
    <row r="15" spans="1:22">
      <c r="A15" s="1" t="s">
        <v>21</v>
      </c>
      <c r="B15" s="1" t="s">
        <v>22</v>
      </c>
      <c r="C15" s="1" t="s">
        <v>23</v>
      </c>
      <c r="D15" s="2">
        <v>73</v>
      </c>
      <c r="E15" s="2">
        <v>117</v>
      </c>
      <c r="F15" s="1" t="s">
        <v>83</v>
      </c>
      <c r="G15" s="2">
        <v>64</v>
      </c>
      <c r="H15" s="2">
        <v>29</v>
      </c>
      <c r="I15" s="2">
        <v>64</v>
      </c>
      <c r="J15" s="2">
        <v>60</v>
      </c>
      <c r="K15" s="2">
        <v>4</v>
      </c>
      <c r="L15" s="2">
        <v>35</v>
      </c>
      <c r="M15" s="2">
        <v>68</v>
      </c>
      <c r="N15" s="1" t="s">
        <v>24</v>
      </c>
      <c r="O15" s="23">
        <v>68.23</v>
      </c>
      <c r="P15" s="23">
        <f t="shared" si="0"/>
        <v>37.313281250000003</v>
      </c>
      <c r="Q15" s="23">
        <v>2388.0500000000002</v>
      </c>
      <c r="R15" s="3">
        <v>0.47949999999999998</v>
      </c>
      <c r="S15" s="23">
        <v>32.71</v>
      </c>
      <c r="T15" s="2">
        <v>2</v>
      </c>
      <c r="U15" s="1" t="s">
        <v>25</v>
      </c>
      <c r="V15" s="1" t="s">
        <v>26</v>
      </c>
    </row>
    <row r="16" spans="1:22">
      <c r="A16" s="1" t="s">
        <v>21</v>
      </c>
      <c r="B16" s="1" t="s">
        <v>22</v>
      </c>
      <c r="C16" s="1" t="s">
        <v>23</v>
      </c>
      <c r="D16" s="2">
        <v>73</v>
      </c>
      <c r="E16" s="2">
        <v>117</v>
      </c>
      <c r="F16" s="1" t="s">
        <v>82</v>
      </c>
      <c r="G16" s="2">
        <v>48</v>
      </c>
      <c r="H16" s="2">
        <v>41</v>
      </c>
      <c r="I16" s="2">
        <v>71</v>
      </c>
      <c r="J16" s="2">
        <v>19</v>
      </c>
      <c r="K16" s="2">
        <v>29</v>
      </c>
      <c r="L16" s="2">
        <v>33</v>
      </c>
      <c r="M16" s="2">
        <v>67</v>
      </c>
      <c r="N16" s="1" t="s">
        <v>24</v>
      </c>
      <c r="O16" s="23">
        <v>71.040000000000006</v>
      </c>
      <c r="P16" s="23">
        <f t="shared" si="0"/>
        <v>33.018591549295778</v>
      </c>
      <c r="Q16" s="23">
        <v>2344.3200000000002</v>
      </c>
      <c r="R16" s="3">
        <v>0.4521</v>
      </c>
      <c r="S16" s="23">
        <v>32.11</v>
      </c>
      <c r="T16" s="2">
        <v>0</v>
      </c>
      <c r="U16" s="1" t="s">
        <v>25</v>
      </c>
      <c r="V16" s="1" t="s">
        <v>26</v>
      </c>
    </row>
    <row r="17" spans="1:22">
      <c r="A17" s="1" t="s">
        <v>21</v>
      </c>
      <c r="B17" s="1" t="s">
        <v>22</v>
      </c>
      <c r="C17" s="1" t="s">
        <v>23</v>
      </c>
      <c r="D17" s="2">
        <v>73</v>
      </c>
      <c r="E17" s="2">
        <v>117</v>
      </c>
      <c r="F17" s="1" t="s">
        <v>81</v>
      </c>
      <c r="G17" s="2">
        <v>19</v>
      </c>
      <c r="H17" s="2">
        <v>67</v>
      </c>
      <c r="I17" s="2">
        <v>23</v>
      </c>
      <c r="J17" s="2">
        <v>17</v>
      </c>
      <c r="K17" s="2">
        <v>2</v>
      </c>
      <c r="L17" s="2">
        <v>18</v>
      </c>
      <c r="M17" s="2">
        <v>21</v>
      </c>
      <c r="N17" s="1" t="s">
        <v>24</v>
      </c>
      <c r="O17" s="23">
        <v>65.61</v>
      </c>
      <c r="P17" s="23">
        <f t="shared" si="0"/>
        <v>51.346956521739131</v>
      </c>
      <c r="Q17" s="23">
        <v>1180.98</v>
      </c>
      <c r="R17" s="3">
        <v>0.24660000000000001</v>
      </c>
      <c r="S17" s="23">
        <v>16.18</v>
      </c>
      <c r="T17" s="2">
        <v>4</v>
      </c>
      <c r="U17" s="1" t="s">
        <v>25</v>
      </c>
      <c r="V17" s="1" t="s">
        <v>26</v>
      </c>
    </row>
    <row r="18" spans="1:22">
      <c r="A18" s="1" t="s">
        <v>21</v>
      </c>
      <c r="B18" s="1" t="s">
        <v>22</v>
      </c>
      <c r="C18" s="1" t="s">
        <v>23</v>
      </c>
      <c r="D18" s="2">
        <v>73</v>
      </c>
      <c r="E18" s="2">
        <v>117</v>
      </c>
      <c r="F18" s="1" t="s">
        <v>80</v>
      </c>
      <c r="G18" s="2">
        <v>49</v>
      </c>
      <c r="H18" s="2">
        <v>11</v>
      </c>
      <c r="I18" s="2">
        <v>61</v>
      </c>
      <c r="J18" s="2">
        <v>42</v>
      </c>
      <c r="K18" s="2">
        <v>7</v>
      </c>
      <c r="L18" s="2">
        <v>48</v>
      </c>
      <c r="M18" s="2">
        <v>70</v>
      </c>
      <c r="N18" s="1" t="s">
        <v>24</v>
      </c>
      <c r="O18" s="23">
        <v>61.43</v>
      </c>
      <c r="P18" s="23">
        <f t="shared" si="0"/>
        <v>48.338360655737702</v>
      </c>
      <c r="Q18" s="23">
        <v>2948.64</v>
      </c>
      <c r="R18" s="3">
        <v>0.65749999999999997</v>
      </c>
      <c r="S18" s="23">
        <v>40.39</v>
      </c>
      <c r="T18" s="2">
        <v>4</v>
      </c>
      <c r="U18" s="1" t="s">
        <v>25</v>
      </c>
      <c r="V18" s="1" t="s">
        <v>26</v>
      </c>
    </row>
    <row r="19" spans="1:22">
      <c r="A19" s="1" t="s">
        <v>21</v>
      </c>
      <c r="B19" s="1" t="s">
        <v>22</v>
      </c>
      <c r="C19" s="1" t="s">
        <v>23</v>
      </c>
      <c r="D19" s="2">
        <v>73</v>
      </c>
      <c r="E19" s="2">
        <v>117</v>
      </c>
      <c r="F19" s="1" t="s">
        <v>79</v>
      </c>
      <c r="G19" s="2">
        <v>40</v>
      </c>
      <c r="H19" s="2">
        <v>36</v>
      </c>
      <c r="I19" s="2">
        <v>65</v>
      </c>
      <c r="J19" s="2">
        <v>36</v>
      </c>
      <c r="K19" s="2">
        <v>4</v>
      </c>
      <c r="L19" s="2">
        <v>51</v>
      </c>
      <c r="M19" s="2">
        <v>70</v>
      </c>
      <c r="N19" s="1" t="s">
        <v>24</v>
      </c>
      <c r="O19" s="23">
        <v>62.19</v>
      </c>
      <c r="P19" s="23">
        <f t="shared" si="0"/>
        <v>48.79523076923077</v>
      </c>
      <c r="Q19" s="23">
        <v>3171.69</v>
      </c>
      <c r="R19" s="3">
        <v>0.6986</v>
      </c>
      <c r="S19" s="23">
        <v>43.45</v>
      </c>
      <c r="T19" s="2">
        <v>4</v>
      </c>
      <c r="U19" s="1" t="s">
        <v>25</v>
      </c>
      <c r="V19" s="1" t="s">
        <v>26</v>
      </c>
    </row>
    <row r="20" spans="1:22">
      <c r="A20" s="1" t="s">
        <v>21</v>
      </c>
      <c r="B20" s="1" t="s">
        <v>22</v>
      </c>
      <c r="C20" s="1" t="s">
        <v>23</v>
      </c>
      <c r="D20" s="2">
        <v>73</v>
      </c>
      <c r="E20" s="2">
        <v>117</v>
      </c>
      <c r="F20" s="1" t="s">
        <v>78</v>
      </c>
      <c r="G20" s="2">
        <v>70</v>
      </c>
      <c r="H20" s="2">
        <v>31</v>
      </c>
      <c r="I20" s="2">
        <v>70</v>
      </c>
      <c r="J20" s="2">
        <v>66</v>
      </c>
      <c r="K20" s="2">
        <v>4</v>
      </c>
      <c r="L20" s="2">
        <v>56</v>
      </c>
      <c r="M20" s="2">
        <v>69</v>
      </c>
      <c r="N20" s="1" t="s">
        <v>24</v>
      </c>
      <c r="O20" s="23">
        <v>62</v>
      </c>
      <c r="P20" s="23">
        <f t="shared" si="0"/>
        <v>49.6</v>
      </c>
      <c r="Q20" s="23">
        <v>3472</v>
      </c>
      <c r="R20" s="3">
        <v>0.7671</v>
      </c>
      <c r="S20" s="23">
        <v>47.56</v>
      </c>
      <c r="T20" s="2">
        <v>2</v>
      </c>
      <c r="U20" s="1" t="s">
        <v>25</v>
      </c>
      <c r="V20" s="1" t="s">
        <v>26</v>
      </c>
    </row>
    <row r="21" spans="1:22">
      <c r="A21" s="1" t="s">
        <v>21</v>
      </c>
      <c r="B21" s="1" t="s">
        <v>22</v>
      </c>
      <c r="C21" s="1" t="s">
        <v>23</v>
      </c>
      <c r="D21" s="2">
        <v>73</v>
      </c>
      <c r="E21" s="2">
        <v>117</v>
      </c>
      <c r="F21" s="1" t="s">
        <v>77</v>
      </c>
      <c r="G21" s="2">
        <v>66</v>
      </c>
      <c r="H21" s="2">
        <v>39</v>
      </c>
      <c r="I21" s="2">
        <v>66</v>
      </c>
      <c r="J21" s="2">
        <v>60</v>
      </c>
      <c r="K21" s="2">
        <v>6</v>
      </c>
      <c r="L21" s="2">
        <v>53</v>
      </c>
      <c r="M21" s="2">
        <v>72</v>
      </c>
      <c r="N21" s="1" t="s">
        <v>24</v>
      </c>
      <c r="O21" s="23">
        <v>63.93</v>
      </c>
      <c r="P21" s="23">
        <f t="shared" si="0"/>
        <v>51.337727272727271</v>
      </c>
      <c r="Q21" s="23">
        <v>3388.29</v>
      </c>
      <c r="R21" s="3">
        <v>0.72599999999999998</v>
      </c>
      <c r="S21" s="23">
        <v>46.41</v>
      </c>
      <c r="T21" s="2">
        <v>2</v>
      </c>
      <c r="U21" s="1" t="s">
        <v>25</v>
      </c>
      <c r="V21" s="1" t="s">
        <v>26</v>
      </c>
    </row>
    <row r="22" spans="1:22">
      <c r="A22" s="1" t="s">
        <v>21</v>
      </c>
      <c r="B22" s="1" t="s">
        <v>22</v>
      </c>
      <c r="C22" s="1" t="s">
        <v>23</v>
      </c>
      <c r="D22" s="2">
        <v>73</v>
      </c>
      <c r="E22" s="2">
        <v>117</v>
      </c>
      <c r="F22" s="1" t="s">
        <v>76</v>
      </c>
      <c r="G22" s="2">
        <v>34</v>
      </c>
      <c r="H22" s="2">
        <v>46</v>
      </c>
      <c r="I22" s="2">
        <v>34</v>
      </c>
      <c r="J22" s="2">
        <v>30</v>
      </c>
      <c r="K22" s="2">
        <v>4</v>
      </c>
      <c r="L22" s="2">
        <v>22</v>
      </c>
      <c r="M22" s="2">
        <v>66</v>
      </c>
      <c r="N22" s="1" t="s">
        <v>24</v>
      </c>
      <c r="O22" s="23">
        <v>75</v>
      </c>
      <c r="P22" s="23">
        <f t="shared" si="0"/>
        <v>48.529411764705884</v>
      </c>
      <c r="Q22" s="23">
        <v>1650</v>
      </c>
      <c r="R22" s="3">
        <v>0.3014</v>
      </c>
      <c r="S22" s="23">
        <v>22.6</v>
      </c>
      <c r="T22" s="2">
        <v>0</v>
      </c>
      <c r="U22" s="1" t="s">
        <v>25</v>
      </c>
      <c r="V22" s="1" t="s">
        <v>26</v>
      </c>
    </row>
    <row r="23" spans="1:22">
      <c r="A23" s="1" t="s">
        <v>21</v>
      </c>
      <c r="B23" s="1" t="s">
        <v>22</v>
      </c>
      <c r="C23" s="1" t="s">
        <v>23</v>
      </c>
      <c r="D23" s="2">
        <v>73</v>
      </c>
      <c r="E23" s="2">
        <v>117</v>
      </c>
      <c r="F23" s="1" t="s">
        <v>75</v>
      </c>
      <c r="G23" s="2">
        <v>99</v>
      </c>
      <c r="H23" s="2">
        <v>30</v>
      </c>
      <c r="I23" s="2">
        <v>99</v>
      </c>
      <c r="J23" s="2">
        <v>93</v>
      </c>
      <c r="K23" s="2">
        <v>6</v>
      </c>
      <c r="L23" s="2">
        <v>35</v>
      </c>
      <c r="M23" s="2">
        <v>67</v>
      </c>
      <c r="N23" s="1" t="s">
        <v>24</v>
      </c>
      <c r="O23" s="23">
        <v>85</v>
      </c>
      <c r="P23" s="23">
        <f t="shared" si="0"/>
        <v>30.050505050505052</v>
      </c>
      <c r="Q23" s="23">
        <v>2975</v>
      </c>
      <c r="R23" s="3">
        <v>0.47949999999999998</v>
      </c>
      <c r="S23" s="23">
        <v>40.75</v>
      </c>
      <c r="T23" s="2">
        <v>0</v>
      </c>
      <c r="U23" s="1" t="s">
        <v>25</v>
      </c>
      <c r="V23" s="1" t="s">
        <v>26</v>
      </c>
    </row>
    <row r="24" spans="1:22">
      <c r="A24" s="1" t="s">
        <v>21</v>
      </c>
      <c r="B24" s="1" t="s">
        <v>22</v>
      </c>
      <c r="C24" s="1" t="s">
        <v>23</v>
      </c>
      <c r="D24" s="2">
        <v>73</v>
      </c>
      <c r="E24" s="2">
        <v>117</v>
      </c>
      <c r="F24" s="1" t="s">
        <v>74</v>
      </c>
      <c r="G24" s="2">
        <v>35</v>
      </c>
      <c r="H24" s="2">
        <v>13</v>
      </c>
      <c r="I24" s="2">
        <v>93</v>
      </c>
      <c r="J24" s="2">
        <v>35</v>
      </c>
      <c r="K24" s="2">
        <v>0</v>
      </c>
      <c r="L24" s="2">
        <v>37</v>
      </c>
      <c r="M24" s="2">
        <v>67</v>
      </c>
      <c r="N24" s="1" t="s">
        <v>24</v>
      </c>
      <c r="O24" s="23">
        <v>83.99</v>
      </c>
      <c r="P24" s="23">
        <f t="shared" si="0"/>
        <v>33.41537634408602</v>
      </c>
      <c r="Q24" s="23">
        <v>3107.63</v>
      </c>
      <c r="R24" s="3">
        <v>0.50680000000000003</v>
      </c>
      <c r="S24" s="23">
        <v>42.57</v>
      </c>
      <c r="T24" s="2">
        <v>0</v>
      </c>
      <c r="U24" s="1" t="s">
        <v>25</v>
      </c>
      <c r="V24" s="1" t="s">
        <v>26</v>
      </c>
    </row>
    <row r="25" spans="1:22">
      <c r="A25" s="1" t="s">
        <v>21</v>
      </c>
      <c r="B25" s="1" t="s">
        <v>22</v>
      </c>
      <c r="C25" s="1" t="s">
        <v>23</v>
      </c>
      <c r="D25" s="2">
        <v>73</v>
      </c>
      <c r="E25" s="2">
        <v>117</v>
      </c>
      <c r="F25" s="1" t="s">
        <v>73</v>
      </c>
      <c r="G25" s="2">
        <v>40</v>
      </c>
      <c r="H25" s="2">
        <v>13</v>
      </c>
      <c r="I25" s="2">
        <v>109</v>
      </c>
      <c r="J25" s="2">
        <v>32</v>
      </c>
      <c r="K25" s="2">
        <v>8</v>
      </c>
      <c r="L25" s="2">
        <v>38</v>
      </c>
      <c r="M25" s="2">
        <v>67</v>
      </c>
      <c r="N25" s="1" t="s">
        <v>24</v>
      </c>
      <c r="O25" s="23">
        <v>69.849999999999994</v>
      </c>
      <c r="P25" s="23">
        <f t="shared" si="0"/>
        <v>24.351376146788994</v>
      </c>
      <c r="Q25" s="23">
        <v>2654.3</v>
      </c>
      <c r="R25" s="3">
        <v>0.52049999999999996</v>
      </c>
      <c r="S25" s="23">
        <v>36.36</v>
      </c>
      <c r="T25" s="2">
        <v>0</v>
      </c>
      <c r="U25" s="1" t="s">
        <v>25</v>
      </c>
      <c r="V25" s="1" t="s">
        <v>26</v>
      </c>
    </row>
    <row r="26" spans="1:22">
      <c r="A26" s="1" t="s">
        <v>21</v>
      </c>
      <c r="B26" s="1" t="s">
        <v>22</v>
      </c>
      <c r="C26" s="1" t="s">
        <v>23</v>
      </c>
      <c r="D26" s="2">
        <v>73</v>
      </c>
      <c r="E26" s="2">
        <v>117</v>
      </c>
      <c r="F26" s="1" t="s">
        <v>72</v>
      </c>
      <c r="G26" s="2">
        <v>24</v>
      </c>
      <c r="H26" s="2">
        <v>50</v>
      </c>
      <c r="I26" s="2">
        <v>24</v>
      </c>
      <c r="J26" s="2">
        <v>20</v>
      </c>
      <c r="K26" s="2">
        <v>4</v>
      </c>
      <c r="L26" s="2">
        <v>19</v>
      </c>
      <c r="M26" s="2">
        <v>66</v>
      </c>
      <c r="N26" s="1" t="s">
        <v>24</v>
      </c>
      <c r="O26" s="23">
        <v>67</v>
      </c>
      <c r="P26" s="23">
        <f t="shared" si="0"/>
        <v>53.041666666666664</v>
      </c>
      <c r="Q26" s="23">
        <v>1273</v>
      </c>
      <c r="R26" s="3">
        <v>0.26029999999999998</v>
      </c>
      <c r="S26" s="23">
        <v>17.440000000000001</v>
      </c>
      <c r="T26" s="2">
        <v>2</v>
      </c>
      <c r="U26" s="1" t="s">
        <v>25</v>
      </c>
      <c r="V26" s="1" t="s">
        <v>26</v>
      </c>
    </row>
    <row r="27" spans="1:22">
      <c r="A27" s="1" t="s">
        <v>21</v>
      </c>
      <c r="B27" s="1" t="s">
        <v>22</v>
      </c>
      <c r="C27" s="1" t="s">
        <v>23</v>
      </c>
      <c r="D27" s="2">
        <v>73</v>
      </c>
      <c r="E27" s="2">
        <v>117</v>
      </c>
      <c r="F27" s="1" t="s">
        <v>71</v>
      </c>
      <c r="G27" s="2">
        <v>46</v>
      </c>
      <c r="H27" s="2">
        <v>17</v>
      </c>
      <c r="I27" s="2">
        <v>53</v>
      </c>
      <c r="J27" s="2">
        <v>44</v>
      </c>
      <c r="K27" s="2">
        <v>2</v>
      </c>
      <c r="L27" s="2">
        <v>43</v>
      </c>
      <c r="M27" s="2">
        <v>65</v>
      </c>
      <c r="N27" s="1" t="s">
        <v>24</v>
      </c>
      <c r="O27" s="23">
        <v>69</v>
      </c>
      <c r="P27" s="23">
        <f t="shared" si="0"/>
        <v>55.981132075471699</v>
      </c>
      <c r="Q27" s="23">
        <v>2967</v>
      </c>
      <c r="R27" s="3">
        <v>0.58899999999999997</v>
      </c>
      <c r="S27" s="23">
        <v>40.64</v>
      </c>
      <c r="T27" s="2">
        <v>0</v>
      </c>
      <c r="U27" s="1" t="s">
        <v>25</v>
      </c>
      <c r="V27" s="1" t="s">
        <v>26</v>
      </c>
    </row>
    <row r="28" spans="1:22">
      <c r="A28" s="1" t="s">
        <v>21</v>
      </c>
      <c r="B28" s="1" t="s">
        <v>22</v>
      </c>
      <c r="C28" s="1" t="s">
        <v>23</v>
      </c>
      <c r="D28" s="2">
        <v>73</v>
      </c>
      <c r="E28" s="2">
        <v>117</v>
      </c>
      <c r="F28" s="1" t="s">
        <v>70</v>
      </c>
      <c r="G28" s="2">
        <v>19</v>
      </c>
      <c r="H28" s="2">
        <v>28</v>
      </c>
      <c r="I28" s="2">
        <v>44</v>
      </c>
      <c r="J28" s="2">
        <v>18</v>
      </c>
      <c r="K28" s="2">
        <v>1</v>
      </c>
      <c r="L28" s="2">
        <v>40</v>
      </c>
      <c r="M28" s="2">
        <v>65</v>
      </c>
      <c r="N28" s="1" t="s">
        <v>24</v>
      </c>
      <c r="O28" s="23">
        <v>66</v>
      </c>
      <c r="P28" s="23">
        <f t="shared" si="0"/>
        <v>60</v>
      </c>
      <c r="Q28" s="23">
        <v>2640</v>
      </c>
      <c r="R28" s="3">
        <v>0.54790000000000005</v>
      </c>
      <c r="S28" s="23">
        <v>36.159999999999997</v>
      </c>
      <c r="T28" s="2">
        <v>0</v>
      </c>
      <c r="U28" s="1" t="s">
        <v>25</v>
      </c>
      <c r="V28" s="1" t="s">
        <v>26</v>
      </c>
    </row>
    <row r="29" spans="1:22">
      <c r="A29" s="1" t="s">
        <v>21</v>
      </c>
      <c r="B29" s="1" t="s">
        <v>22</v>
      </c>
      <c r="C29" s="1" t="s">
        <v>23</v>
      </c>
      <c r="D29" s="2">
        <v>73</v>
      </c>
      <c r="E29" s="2">
        <v>117</v>
      </c>
      <c r="F29" s="1" t="s">
        <v>69</v>
      </c>
      <c r="G29" s="2">
        <v>34</v>
      </c>
      <c r="H29" s="2">
        <v>33</v>
      </c>
      <c r="I29" s="2">
        <v>45</v>
      </c>
      <c r="J29" s="2">
        <v>30</v>
      </c>
      <c r="K29" s="2">
        <v>4</v>
      </c>
      <c r="L29" s="2">
        <v>31</v>
      </c>
      <c r="M29" s="2">
        <v>66</v>
      </c>
      <c r="N29" s="1" t="s">
        <v>24</v>
      </c>
      <c r="O29" s="23">
        <v>68.64</v>
      </c>
      <c r="P29" s="23">
        <f t="shared" si="0"/>
        <v>47.285333333333334</v>
      </c>
      <c r="Q29" s="23">
        <v>2127.84</v>
      </c>
      <c r="R29" s="3">
        <v>0.42470000000000002</v>
      </c>
      <c r="S29" s="23">
        <v>29.15</v>
      </c>
      <c r="T29" s="2">
        <v>0</v>
      </c>
      <c r="U29" s="1" t="s">
        <v>25</v>
      </c>
      <c r="V29" s="1" t="s">
        <v>26</v>
      </c>
    </row>
    <row r="30" spans="1:22" ht="15.75" thickBot="1">
      <c r="A30" s="1" t="s">
        <v>21</v>
      </c>
      <c r="B30" s="1" t="s">
        <v>22</v>
      </c>
      <c r="C30" s="1" t="s">
        <v>23</v>
      </c>
      <c r="D30" s="2">
        <v>73</v>
      </c>
      <c r="E30" s="2">
        <v>117</v>
      </c>
      <c r="F30" s="1" t="s">
        <v>68</v>
      </c>
      <c r="G30" s="2">
        <v>38</v>
      </c>
      <c r="H30" s="2">
        <v>26</v>
      </c>
      <c r="I30" s="2">
        <v>57</v>
      </c>
      <c r="J30" s="2">
        <v>37</v>
      </c>
      <c r="K30" s="2">
        <v>1</v>
      </c>
      <c r="L30" s="2">
        <v>28</v>
      </c>
      <c r="M30" s="2">
        <v>63</v>
      </c>
      <c r="N30" s="1" t="s">
        <v>24</v>
      </c>
      <c r="O30" s="23">
        <v>78.92</v>
      </c>
      <c r="P30" s="23">
        <f t="shared" si="0"/>
        <v>38.767719298245616</v>
      </c>
      <c r="Q30" s="23">
        <v>2209.7600000000002</v>
      </c>
      <c r="R30" s="3">
        <v>0.3836</v>
      </c>
      <c r="S30" s="23">
        <v>30.27</v>
      </c>
      <c r="T30" s="2">
        <v>0</v>
      </c>
      <c r="U30" s="1" t="s">
        <v>25</v>
      </c>
      <c r="V30" s="1" t="s">
        <v>26</v>
      </c>
    </row>
    <row r="31" spans="1:22" ht="15.75" thickBot="1">
      <c r="A31" s="8" t="s">
        <v>27</v>
      </c>
      <c r="B31" s="4"/>
      <c r="C31" s="4"/>
      <c r="D31" s="5">
        <f>SUM(D2:D30)</f>
        <v>2117</v>
      </c>
      <c r="E31" s="4"/>
      <c r="F31" s="4"/>
      <c r="G31" s="5">
        <f>SUM(G2:G30)</f>
        <v>1084</v>
      </c>
      <c r="H31" s="4"/>
      <c r="I31" s="5">
        <f>SUM(I2:I30)</f>
        <v>1557</v>
      </c>
      <c r="J31" s="5">
        <f>SUM(J2:J30)</f>
        <v>951</v>
      </c>
      <c r="K31" s="5">
        <f>SUM(K2:K30)</f>
        <v>133</v>
      </c>
      <c r="L31" s="5">
        <f>SUM(L2:L30)</f>
        <v>1046</v>
      </c>
      <c r="M31" s="5">
        <f>SUM(M2:M30)</f>
        <v>1778</v>
      </c>
      <c r="N31" s="14" t="s">
        <v>24</v>
      </c>
      <c r="O31" s="6">
        <f>Q31/L31</f>
        <v>68.799569789674948</v>
      </c>
      <c r="P31" s="11">
        <f>Q31/I31</f>
        <v>46.219877970455997</v>
      </c>
      <c r="Q31" s="6">
        <f>SUM(Q2:Q30)</f>
        <v>71964.349999999991</v>
      </c>
      <c r="R31" s="9">
        <f>L31/M31</f>
        <v>0.58830146231721037</v>
      </c>
      <c r="S31" s="6">
        <f>Q31/M31</f>
        <v>40.47488751406074</v>
      </c>
      <c r="T31" s="4"/>
      <c r="U31" s="4"/>
      <c r="V31" s="7"/>
    </row>
    <row r="32" spans="1:22">
      <c r="J32" s="31"/>
      <c r="K32" s="31"/>
      <c r="P32" s="12"/>
    </row>
    <row r="33" spans="6:16">
      <c r="F33" t="s">
        <v>30</v>
      </c>
      <c r="G33" s="12">
        <f>I31/G31</f>
        <v>1.4363468634686347</v>
      </c>
      <c r="J33" s="31"/>
      <c r="K33" s="31"/>
      <c r="P33" s="12"/>
    </row>
    <row r="34" spans="6:16">
      <c r="P34" s="12"/>
    </row>
  </sheetData>
  <autoFilter ref="A1:V30">
    <sortState ref="A2:U30">
      <sortCondition ref="F1:F3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1" sqref="E11"/>
    </sheetView>
  </sheetViews>
  <sheetFormatPr baseColWidth="10" defaultRowHeight="15"/>
  <cols>
    <col min="2" max="2" width="14.140625" customWidth="1"/>
    <col min="3" max="3" width="13.140625" customWidth="1"/>
    <col min="4" max="4" width="14" customWidth="1"/>
    <col min="5" max="5" width="16.28515625" customWidth="1"/>
    <col min="6" max="6" width="13.140625" customWidth="1"/>
    <col min="9" max="9" width="22.7109375" customWidth="1"/>
  </cols>
  <sheetData>
    <row r="1" spans="1:9">
      <c r="A1" s="48" t="s">
        <v>97</v>
      </c>
      <c r="B1" s="44" t="s">
        <v>98</v>
      </c>
      <c r="C1" s="44" t="s">
        <v>99</v>
      </c>
      <c r="D1" s="44" t="s">
        <v>100</v>
      </c>
      <c r="E1" s="47" t="s">
        <v>101</v>
      </c>
      <c r="F1" s="47"/>
      <c r="G1" s="44" t="s">
        <v>102</v>
      </c>
      <c r="H1" s="44" t="s">
        <v>103</v>
      </c>
      <c r="I1" s="45" t="s">
        <v>104</v>
      </c>
    </row>
    <row r="2" spans="1:9" ht="45" customHeight="1">
      <c r="A2" s="48"/>
      <c r="B2" s="44"/>
      <c r="C2" s="44"/>
      <c r="D2" s="44"/>
      <c r="E2" s="42" t="s">
        <v>105</v>
      </c>
      <c r="F2" s="43" t="s">
        <v>106</v>
      </c>
      <c r="G2" s="44"/>
      <c r="H2" s="44"/>
      <c r="I2" s="46"/>
    </row>
    <row r="3" spans="1:9">
      <c r="A3" s="40" t="s">
        <v>107</v>
      </c>
      <c r="B3" s="38">
        <f>73*31</f>
        <v>2263</v>
      </c>
      <c r="C3" s="39">
        <v>616</v>
      </c>
      <c r="D3" s="39">
        <v>2263</v>
      </c>
      <c r="E3" s="39">
        <v>65.53</v>
      </c>
      <c r="F3" s="39">
        <v>53</v>
      </c>
      <c r="G3" s="39">
        <v>65</v>
      </c>
      <c r="H3" s="39">
        <v>40366.480000000003</v>
      </c>
      <c r="I3" s="39">
        <v>772</v>
      </c>
    </row>
    <row r="4" spans="1:9">
      <c r="A4" s="40" t="s">
        <v>108</v>
      </c>
      <c r="B4" s="38">
        <f>73*30</f>
        <v>2190</v>
      </c>
      <c r="C4" s="39">
        <v>49</v>
      </c>
      <c r="D4" s="39">
        <v>2190</v>
      </c>
      <c r="E4" s="39">
        <v>67.64</v>
      </c>
      <c r="F4" s="39">
        <v>56</v>
      </c>
      <c r="G4" s="39">
        <v>67</v>
      </c>
      <c r="H4" s="39">
        <v>3314.36</v>
      </c>
      <c r="I4" s="39">
        <v>59</v>
      </c>
    </row>
    <row r="5" spans="1:9">
      <c r="A5" s="40" t="s">
        <v>109</v>
      </c>
      <c r="B5" s="38">
        <f>73*31</f>
        <v>2263</v>
      </c>
      <c r="C5" s="39">
        <v>298</v>
      </c>
      <c r="D5" s="39">
        <v>2263</v>
      </c>
      <c r="E5" s="39">
        <v>46.039000000000001</v>
      </c>
      <c r="F5" s="39">
        <v>33.79</v>
      </c>
      <c r="G5" s="39">
        <v>46</v>
      </c>
      <c r="H5" s="39">
        <v>13719.622000000001</v>
      </c>
      <c r="I5" s="39">
        <v>406</v>
      </c>
    </row>
    <row r="6" spans="1:9">
      <c r="A6" s="41" t="s">
        <v>110</v>
      </c>
      <c r="B6" s="38">
        <f>73*30</f>
        <v>2190</v>
      </c>
      <c r="C6" s="39">
        <v>1550</v>
      </c>
      <c r="D6" s="39">
        <v>2190</v>
      </c>
      <c r="E6" s="39">
        <v>45.73</v>
      </c>
      <c r="F6" s="39">
        <v>45.09</v>
      </c>
      <c r="G6" s="39">
        <v>45.09</v>
      </c>
      <c r="H6" s="39">
        <v>70881.5</v>
      </c>
      <c r="I6" s="39">
        <v>1572</v>
      </c>
    </row>
    <row r="7" spans="1:9">
      <c r="A7" s="41" t="s">
        <v>111</v>
      </c>
      <c r="B7" s="38">
        <f>73*31</f>
        <v>2263</v>
      </c>
      <c r="C7" s="39">
        <v>1579</v>
      </c>
      <c r="D7" s="39">
        <v>2263</v>
      </c>
      <c r="E7" s="39">
        <v>47.42</v>
      </c>
      <c r="F7" s="39">
        <v>46.1</v>
      </c>
      <c r="G7" s="39">
        <v>47.42</v>
      </c>
      <c r="H7" s="39">
        <v>74876.180000000008</v>
      </c>
      <c r="I7" s="39">
        <v>1624</v>
      </c>
    </row>
    <row r="8" spans="1:9">
      <c r="A8" s="41" t="s">
        <v>112</v>
      </c>
      <c r="B8" s="38">
        <f>73*31</f>
        <v>2263</v>
      </c>
      <c r="C8" s="39">
        <v>1603</v>
      </c>
      <c r="D8" s="39">
        <v>2263</v>
      </c>
      <c r="E8" s="39">
        <v>46.94</v>
      </c>
      <c r="F8" s="39">
        <v>45.79</v>
      </c>
      <c r="G8" s="39">
        <v>46.94</v>
      </c>
      <c r="H8" s="39">
        <v>75244.819999999992</v>
      </c>
      <c r="I8" s="39">
        <v>1643</v>
      </c>
    </row>
  </sheetData>
  <mergeCells count="8">
    <mergeCell ref="A1:A2"/>
    <mergeCell ref="H1:H2"/>
    <mergeCell ref="I1:I2"/>
    <mergeCell ref="E1:F1"/>
    <mergeCell ref="B1:B2"/>
    <mergeCell ref="C1:C2"/>
    <mergeCell ref="D1:D2"/>
    <mergeCell ref="G1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E15" sqref="E15"/>
    </sheetView>
  </sheetViews>
  <sheetFormatPr baseColWidth="10" defaultRowHeight="15"/>
  <cols>
    <col min="16" max="16" width="11.42578125" style="12"/>
  </cols>
  <sheetData>
    <row r="1" spans="1:2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54" t="s">
        <v>14</v>
      </c>
      <c r="P1" s="55" t="s">
        <v>28</v>
      </c>
      <c r="Q1" s="24" t="s">
        <v>15</v>
      </c>
      <c r="R1" s="24" t="s">
        <v>16</v>
      </c>
      <c r="S1" s="24" t="s">
        <v>17</v>
      </c>
      <c r="T1" s="24" t="s">
        <v>18</v>
      </c>
      <c r="U1" s="24" t="s">
        <v>19</v>
      </c>
    </row>
    <row r="2" spans="1:21">
      <c r="A2" s="1" t="s">
        <v>21</v>
      </c>
      <c r="B2" s="1" t="s">
        <v>22</v>
      </c>
      <c r="C2" s="1" t="s">
        <v>23</v>
      </c>
      <c r="D2" s="2">
        <v>73</v>
      </c>
      <c r="E2" s="2">
        <v>117</v>
      </c>
      <c r="F2" s="1" t="s">
        <v>114</v>
      </c>
      <c r="G2" s="2">
        <v>18</v>
      </c>
      <c r="H2" s="2">
        <v>10</v>
      </c>
      <c r="I2" s="2">
        <v>73</v>
      </c>
      <c r="J2" s="2">
        <v>16</v>
      </c>
      <c r="K2" s="2">
        <v>2</v>
      </c>
      <c r="L2" s="2">
        <v>72</v>
      </c>
      <c r="M2" s="2">
        <v>73</v>
      </c>
      <c r="N2" s="1" t="s">
        <v>24</v>
      </c>
      <c r="O2" s="23">
        <v>47</v>
      </c>
      <c r="P2" s="23">
        <f>Q2/I2</f>
        <v>46.356164383561641</v>
      </c>
      <c r="Q2" s="1">
        <v>3384</v>
      </c>
      <c r="R2" s="1" t="s">
        <v>113</v>
      </c>
      <c r="S2" s="1">
        <v>46.36</v>
      </c>
      <c r="T2" s="2">
        <v>24</v>
      </c>
      <c r="U2" s="1" t="s">
        <v>25</v>
      </c>
    </row>
    <row r="3" spans="1:21">
      <c r="A3" s="1" t="s">
        <v>21</v>
      </c>
      <c r="B3" s="1" t="s">
        <v>22</v>
      </c>
      <c r="C3" s="1" t="s">
        <v>23</v>
      </c>
      <c r="D3" s="2">
        <v>73</v>
      </c>
      <c r="E3" s="2">
        <v>117</v>
      </c>
      <c r="F3" s="1" t="s">
        <v>116</v>
      </c>
      <c r="G3" s="2">
        <v>9</v>
      </c>
      <c r="H3" s="2">
        <v>11</v>
      </c>
      <c r="I3" s="2">
        <v>71</v>
      </c>
      <c r="J3" s="2">
        <v>9</v>
      </c>
      <c r="K3" s="2">
        <v>0</v>
      </c>
      <c r="L3" s="2">
        <v>71</v>
      </c>
      <c r="M3" s="2">
        <v>73</v>
      </c>
      <c r="N3" s="1" t="s">
        <v>24</v>
      </c>
      <c r="O3" s="23">
        <v>45</v>
      </c>
      <c r="P3" s="23">
        <f t="shared" ref="P3:P31" si="0">Q3/I3</f>
        <v>45</v>
      </c>
      <c r="Q3" s="1">
        <v>3195</v>
      </c>
      <c r="R3" s="1" t="s">
        <v>115</v>
      </c>
      <c r="S3" s="1">
        <v>43.77</v>
      </c>
      <c r="T3" s="2">
        <v>24</v>
      </c>
      <c r="U3" s="1" t="s">
        <v>25</v>
      </c>
    </row>
    <row r="4" spans="1:21">
      <c r="A4" s="1" t="s">
        <v>21</v>
      </c>
      <c r="B4" s="1" t="s">
        <v>22</v>
      </c>
      <c r="C4" s="1" t="s">
        <v>23</v>
      </c>
      <c r="D4" s="2">
        <v>73</v>
      </c>
      <c r="E4" s="2">
        <v>117</v>
      </c>
      <c r="F4" s="1" t="s">
        <v>117</v>
      </c>
      <c r="G4" s="2">
        <v>13</v>
      </c>
      <c r="H4" s="2">
        <v>8</v>
      </c>
      <c r="I4" s="2">
        <v>76</v>
      </c>
      <c r="J4" s="2">
        <v>9</v>
      </c>
      <c r="K4" s="2">
        <v>4</v>
      </c>
      <c r="L4" s="2">
        <v>72</v>
      </c>
      <c r="M4" s="2">
        <v>73</v>
      </c>
      <c r="N4" s="1" t="s">
        <v>24</v>
      </c>
      <c r="O4" s="23">
        <v>48</v>
      </c>
      <c r="P4" s="23">
        <f t="shared" si="0"/>
        <v>45.473684210526315</v>
      </c>
      <c r="Q4" s="1">
        <v>3456</v>
      </c>
      <c r="R4" s="1" t="s">
        <v>113</v>
      </c>
      <c r="S4" s="1">
        <v>47.34</v>
      </c>
      <c r="T4" s="2">
        <v>24</v>
      </c>
      <c r="U4" s="1" t="s">
        <v>25</v>
      </c>
    </row>
    <row r="5" spans="1:21">
      <c r="A5" s="1" t="s">
        <v>21</v>
      </c>
      <c r="B5" s="1" t="s">
        <v>22</v>
      </c>
      <c r="C5" s="1" t="s">
        <v>23</v>
      </c>
      <c r="D5" s="2">
        <v>73</v>
      </c>
      <c r="E5" s="2">
        <v>117</v>
      </c>
      <c r="F5" s="1" t="s">
        <v>119</v>
      </c>
      <c r="G5" s="2">
        <v>7</v>
      </c>
      <c r="H5" s="2">
        <v>8</v>
      </c>
      <c r="I5" s="2">
        <v>71</v>
      </c>
      <c r="J5" s="2">
        <v>7</v>
      </c>
      <c r="K5" s="2">
        <v>0</v>
      </c>
      <c r="L5" s="2">
        <v>70</v>
      </c>
      <c r="M5" s="2">
        <v>73</v>
      </c>
      <c r="N5" s="1" t="s">
        <v>24</v>
      </c>
      <c r="O5" s="23">
        <v>48</v>
      </c>
      <c r="P5" s="23">
        <f t="shared" si="0"/>
        <v>47.323943661971832</v>
      </c>
      <c r="Q5" s="1">
        <v>3360</v>
      </c>
      <c r="R5" s="1" t="s">
        <v>118</v>
      </c>
      <c r="S5" s="1">
        <v>46.03</v>
      </c>
      <c r="T5" s="2">
        <v>24</v>
      </c>
      <c r="U5" s="1" t="s">
        <v>25</v>
      </c>
    </row>
    <row r="6" spans="1:21">
      <c r="A6" s="1" t="s">
        <v>21</v>
      </c>
      <c r="B6" s="1" t="s">
        <v>22</v>
      </c>
      <c r="C6" s="1" t="s">
        <v>23</v>
      </c>
      <c r="D6" s="2">
        <v>73</v>
      </c>
      <c r="E6" s="2">
        <v>117</v>
      </c>
      <c r="F6" s="1" t="s">
        <v>121</v>
      </c>
      <c r="G6" s="2">
        <v>7</v>
      </c>
      <c r="H6" s="2">
        <v>7</v>
      </c>
      <c r="I6" s="2">
        <v>71</v>
      </c>
      <c r="J6" s="2">
        <v>5</v>
      </c>
      <c r="K6" s="2">
        <v>2</v>
      </c>
      <c r="L6" s="2">
        <v>68</v>
      </c>
      <c r="M6" s="2">
        <v>73</v>
      </c>
      <c r="N6" s="1" t="s">
        <v>24</v>
      </c>
      <c r="O6" s="23">
        <v>47</v>
      </c>
      <c r="P6" s="23">
        <f t="shared" si="0"/>
        <v>45.014084507042256</v>
      </c>
      <c r="Q6" s="1">
        <v>3196</v>
      </c>
      <c r="R6" s="1" t="s">
        <v>120</v>
      </c>
      <c r="S6" s="1">
        <v>43.78</v>
      </c>
      <c r="T6" s="2">
        <v>24</v>
      </c>
      <c r="U6" s="1" t="s">
        <v>25</v>
      </c>
    </row>
    <row r="7" spans="1:21">
      <c r="A7" s="1" t="s">
        <v>21</v>
      </c>
      <c r="B7" s="1" t="s">
        <v>22</v>
      </c>
      <c r="C7" s="1" t="s">
        <v>23</v>
      </c>
      <c r="D7" s="2">
        <v>73</v>
      </c>
      <c r="E7" s="2">
        <v>117</v>
      </c>
      <c r="F7" s="1" t="s">
        <v>123</v>
      </c>
      <c r="G7" s="2">
        <v>4</v>
      </c>
      <c r="H7" s="2">
        <v>7</v>
      </c>
      <c r="I7" s="2">
        <v>67</v>
      </c>
      <c r="J7" s="2">
        <v>4</v>
      </c>
      <c r="K7" s="2">
        <v>0</v>
      </c>
      <c r="L7" s="2">
        <v>66</v>
      </c>
      <c r="M7" s="2">
        <v>73</v>
      </c>
      <c r="N7" s="1" t="s">
        <v>24</v>
      </c>
      <c r="O7" s="23">
        <v>45</v>
      </c>
      <c r="P7" s="23">
        <f t="shared" si="0"/>
        <v>44.328358208955223</v>
      </c>
      <c r="Q7" s="1">
        <v>2970</v>
      </c>
      <c r="R7" s="1" t="s">
        <v>122</v>
      </c>
      <c r="S7" s="1">
        <v>40.68</v>
      </c>
      <c r="T7" s="2">
        <v>24</v>
      </c>
      <c r="U7" s="1" t="s">
        <v>25</v>
      </c>
    </row>
    <row r="8" spans="1:21">
      <c r="A8" s="1" t="s">
        <v>21</v>
      </c>
      <c r="B8" s="1" t="s">
        <v>22</v>
      </c>
      <c r="C8" s="1" t="s">
        <v>23</v>
      </c>
      <c r="D8" s="2">
        <v>73</v>
      </c>
      <c r="E8" s="2">
        <v>117</v>
      </c>
      <c r="F8" s="1" t="s">
        <v>125</v>
      </c>
      <c r="G8" s="2">
        <v>13</v>
      </c>
      <c r="H8" s="2">
        <v>3</v>
      </c>
      <c r="I8" s="2">
        <v>75</v>
      </c>
      <c r="J8" s="2">
        <v>9</v>
      </c>
      <c r="K8" s="2">
        <v>4</v>
      </c>
      <c r="L8" s="2">
        <v>73</v>
      </c>
      <c r="M8" s="2">
        <v>73</v>
      </c>
      <c r="N8" s="1" t="s">
        <v>24</v>
      </c>
      <c r="O8" s="23">
        <v>46</v>
      </c>
      <c r="P8" s="23">
        <f t="shared" si="0"/>
        <v>44.773333333333333</v>
      </c>
      <c r="Q8" s="1">
        <v>3358</v>
      </c>
      <c r="R8" s="1" t="s">
        <v>124</v>
      </c>
      <c r="S8" s="1">
        <v>46</v>
      </c>
      <c r="T8" s="2">
        <v>24</v>
      </c>
      <c r="U8" s="1" t="s">
        <v>25</v>
      </c>
    </row>
    <row r="9" spans="1:21">
      <c r="A9" s="1" t="s">
        <v>21</v>
      </c>
      <c r="B9" s="1" t="s">
        <v>22</v>
      </c>
      <c r="C9" s="1" t="s">
        <v>23</v>
      </c>
      <c r="D9" s="2">
        <v>73</v>
      </c>
      <c r="E9" s="2">
        <v>117</v>
      </c>
      <c r="F9" s="1" t="s">
        <v>126</v>
      </c>
      <c r="G9" s="2">
        <v>11</v>
      </c>
      <c r="H9" s="2">
        <v>11</v>
      </c>
      <c r="I9" s="2">
        <v>73</v>
      </c>
      <c r="J9" s="2">
        <v>10</v>
      </c>
      <c r="K9" s="2">
        <v>1</v>
      </c>
      <c r="L9" s="2">
        <v>73</v>
      </c>
      <c r="M9" s="2">
        <v>73</v>
      </c>
      <c r="N9" s="1" t="s">
        <v>24</v>
      </c>
      <c r="O9" s="23">
        <v>48</v>
      </c>
      <c r="P9" s="23">
        <f t="shared" si="0"/>
        <v>48</v>
      </c>
      <c r="Q9" s="1">
        <v>3504</v>
      </c>
      <c r="R9" s="1" t="s">
        <v>124</v>
      </c>
      <c r="S9" s="1">
        <v>48</v>
      </c>
      <c r="T9" s="2">
        <v>24</v>
      </c>
      <c r="U9" s="1" t="s">
        <v>25</v>
      </c>
    </row>
    <row r="10" spans="1:21">
      <c r="A10" s="1" t="s">
        <v>21</v>
      </c>
      <c r="B10" s="1" t="s">
        <v>22</v>
      </c>
      <c r="C10" s="1" t="s">
        <v>23</v>
      </c>
      <c r="D10" s="2">
        <v>73</v>
      </c>
      <c r="E10" s="2">
        <v>117</v>
      </c>
      <c r="F10" s="1" t="s">
        <v>128</v>
      </c>
      <c r="G10" s="2">
        <v>12</v>
      </c>
      <c r="H10" s="2">
        <v>16</v>
      </c>
      <c r="I10" s="2">
        <v>69</v>
      </c>
      <c r="J10" s="2">
        <v>12</v>
      </c>
      <c r="K10" s="2">
        <v>0</v>
      </c>
      <c r="L10" s="2">
        <v>69</v>
      </c>
      <c r="M10" s="2">
        <v>73</v>
      </c>
      <c r="N10" s="1" t="s">
        <v>24</v>
      </c>
      <c r="O10" s="23">
        <v>60</v>
      </c>
      <c r="P10" s="23">
        <f t="shared" si="0"/>
        <v>60</v>
      </c>
      <c r="Q10" s="1">
        <v>4140</v>
      </c>
      <c r="R10" s="1" t="s">
        <v>127</v>
      </c>
      <c r="S10" s="1">
        <v>56.71</v>
      </c>
      <c r="T10" s="2">
        <v>24</v>
      </c>
      <c r="U10" s="1" t="s">
        <v>25</v>
      </c>
    </row>
    <row r="11" spans="1:21">
      <c r="A11" s="1" t="s">
        <v>21</v>
      </c>
      <c r="B11" s="1" t="s">
        <v>22</v>
      </c>
      <c r="C11" s="1" t="s">
        <v>23</v>
      </c>
      <c r="D11" s="2">
        <v>73</v>
      </c>
      <c r="E11" s="2">
        <v>117</v>
      </c>
      <c r="F11" s="1" t="s">
        <v>130</v>
      </c>
      <c r="G11" s="2">
        <v>13</v>
      </c>
      <c r="H11" s="2">
        <v>47</v>
      </c>
      <c r="I11" s="2">
        <v>35</v>
      </c>
      <c r="J11" s="2">
        <v>11</v>
      </c>
      <c r="K11" s="2">
        <v>2</v>
      </c>
      <c r="L11" s="2">
        <v>31</v>
      </c>
      <c r="M11" s="2">
        <v>73</v>
      </c>
      <c r="N11" s="1" t="s">
        <v>24</v>
      </c>
      <c r="O11" s="23">
        <v>50.93</v>
      </c>
      <c r="P11" s="23">
        <f t="shared" si="0"/>
        <v>45.114285714285714</v>
      </c>
      <c r="Q11" s="1">
        <v>1579</v>
      </c>
      <c r="R11" s="1" t="s">
        <v>129</v>
      </c>
      <c r="S11" s="1">
        <v>21.63</v>
      </c>
      <c r="T11" s="2">
        <v>24</v>
      </c>
      <c r="U11" s="1" t="s">
        <v>25</v>
      </c>
    </row>
    <row r="12" spans="1:21">
      <c r="A12" s="1" t="s">
        <v>21</v>
      </c>
      <c r="B12" s="1" t="s">
        <v>22</v>
      </c>
      <c r="C12" s="1" t="s">
        <v>23</v>
      </c>
      <c r="D12" s="2">
        <v>73</v>
      </c>
      <c r="E12" s="2">
        <v>117</v>
      </c>
      <c r="F12" s="1" t="s">
        <v>132</v>
      </c>
      <c r="G12" s="2">
        <v>26</v>
      </c>
      <c r="H12" s="2">
        <v>19</v>
      </c>
      <c r="I12" s="2">
        <v>42</v>
      </c>
      <c r="J12" s="2">
        <v>26</v>
      </c>
      <c r="K12" s="2">
        <v>0</v>
      </c>
      <c r="L12" s="2">
        <v>28</v>
      </c>
      <c r="M12" s="2">
        <v>73</v>
      </c>
      <c r="N12" s="1" t="s">
        <v>24</v>
      </c>
      <c r="O12" s="23">
        <v>77.010000000000005</v>
      </c>
      <c r="P12" s="23">
        <f t="shared" si="0"/>
        <v>51.340476190476195</v>
      </c>
      <c r="Q12" s="1">
        <v>2156.3000000000002</v>
      </c>
      <c r="R12" s="1" t="s">
        <v>131</v>
      </c>
      <c r="S12" s="1">
        <v>29.54</v>
      </c>
      <c r="T12" s="2">
        <v>24</v>
      </c>
      <c r="U12" s="1" t="s">
        <v>25</v>
      </c>
    </row>
    <row r="13" spans="1:21">
      <c r="A13" s="1" t="s">
        <v>21</v>
      </c>
      <c r="B13" s="1" t="s">
        <v>22</v>
      </c>
      <c r="C13" s="1" t="s">
        <v>23</v>
      </c>
      <c r="D13" s="2">
        <v>73</v>
      </c>
      <c r="E13" s="2">
        <v>117</v>
      </c>
      <c r="F13" s="1" t="s">
        <v>134</v>
      </c>
      <c r="G13" s="2">
        <v>6</v>
      </c>
      <c r="H13" s="2">
        <v>18</v>
      </c>
      <c r="I13" s="2">
        <v>30</v>
      </c>
      <c r="J13" s="2">
        <v>5</v>
      </c>
      <c r="K13" s="2">
        <v>1</v>
      </c>
      <c r="L13" s="2">
        <v>23</v>
      </c>
      <c r="M13" s="2">
        <v>73</v>
      </c>
      <c r="N13" s="1" t="s">
        <v>24</v>
      </c>
      <c r="O13" s="23">
        <v>60.87</v>
      </c>
      <c r="P13" s="23">
        <f t="shared" si="0"/>
        <v>46.673333333333332</v>
      </c>
      <c r="Q13" s="1">
        <v>1400.2</v>
      </c>
      <c r="R13" s="1" t="s">
        <v>133</v>
      </c>
      <c r="S13" s="1">
        <v>19.18</v>
      </c>
      <c r="T13" s="2">
        <v>24</v>
      </c>
      <c r="U13" s="1" t="s">
        <v>25</v>
      </c>
    </row>
    <row r="14" spans="1:21">
      <c r="A14" s="1" t="s">
        <v>21</v>
      </c>
      <c r="B14" s="1" t="s">
        <v>22</v>
      </c>
      <c r="C14" s="1" t="s">
        <v>23</v>
      </c>
      <c r="D14" s="2">
        <v>73</v>
      </c>
      <c r="E14" s="2">
        <v>117</v>
      </c>
      <c r="F14" s="1" t="s">
        <v>136</v>
      </c>
      <c r="G14" s="2">
        <v>50</v>
      </c>
      <c r="H14" s="2">
        <v>10</v>
      </c>
      <c r="I14" s="2">
        <v>70</v>
      </c>
      <c r="J14" s="2">
        <v>50</v>
      </c>
      <c r="K14" s="2">
        <v>0</v>
      </c>
      <c r="L14" s="2">
        <v>67</v>
      </c>
      <c r="M14" s="2">
        <v>73</v>
      </c>
      <c r="N14" s="1" t="s">
        <v>24</v>
      </c>
      <c r="O14" s="23">
        <v>46.04</v>
      </c>
      <c r="P14" s="23">
        <f t="shared" si="0"/>
        <v>44.071428571428569</v>
      </c>
      <c r="Q14" s="1">
        <v>3085</v>
      </c>
      <c r="R14" s="1" t="s">
        <v>135</v>
      </c>
      <c r="S14" s="1">
        <v>42.26</v>
      </c>
      <c r="T14" s="2">
        <v>24</v>
      </c>
      <c r="U14" s="1" t="s">
        <v>25</v>
      </c>
    </row>
    <row r="15" spans="1:21">
      <c r="A15" s="1" t="s">
        <v>21</v>
      </c>
      <c r="B15" s="1" t="s">
        <v>22</v>
      </c>
      <c r="C15" s="1" t="s">
        <v>23</v>
      </c>
      <c r="D15" s="2">
        <v>73</v>
      </c>
      <c r="E15" s="2">
        <v>117</v>
      </c>
      <c r="F15" s="1" t="s">
        <v>137</v>
      </c>
      <c r="G15" s="2">
        <v>14</v>
      </c>
      <c r="H15" s="2">
        <v>11</v>
      </c>
      <c r="I15" s="2">
        <v>73</v>
      </c>
      <c r="J15" s="2">
        <v>13</v>
      </c>
      <c r="K15" s="2">
        <v>1</v>
      </c>
      <c r="L15" s="2">
        <v>73</v>
      </c>
      <c r="M15" s="2">
        <v>73</v>
      </c>
      <c r="N15" s="1" t="s">
        <v>24</v>
      </c>
      <c r="O15" s="23">
        <v>47.82</v>
      </c>
      <c r="P15" s="23">
        <f t="shared" si="0"/>
        <v>47.821917808219176</v>
      </c>
      <c r="Q15" s="1">
        <v>3491</v>
      </c>
      <c r="R15" s="1" t="s">
        <v>124</v>
      </c>
      <c r="S15" s="1">
        <v>47.82</v>
      </c>
      <c r="T15" s="2">
        <v>24</v>
      </c>
      <c r="U15" s="1" t="s">
        <v>25</v>
      </c>
    </row>
    <row r="16" spans="1:21">
      <c r="A16" s="1" t="s">
        <v>21</v>
      </c>
      <c r="B16" s="1" t="s">
        <v>22</v>
      </c>
      <c r="C16" s="1" t="s">
        <v>23</v>
      </c>
      <c r="D16" s="2">
        <v>73</v>
      </c>
      <c r="E16" s="2">
        <v>117</v>
      </c>
      <c r="F16" s="1" t="s">
        <v>138</v>
      </c>
      <c r="G16" s="2">
        <v>7</v>
      </c>
      <c r="H16" s="2">
        <v>7</v>
      </c>
      <c r="I16" s="2">
        <v>73</v>
      </c>
      <c r="J16" s="2">
        <v>5</v>
      </c>
      <c r="K16" s="2">
        <v>2</v>
      </c>
      <c r="L16" s="2">
        <v>73</v>
      </c>
      <c r="M16" s="2">
        <v>73</v>
      </c>
      <c r="N16" s="1" t="s">
        <v>24</v>
      </c>
      <c r="O16" s="23">
        <v>53.19</v>
      </c>
      <c r="P16" s="23">
        <f t="shared" si="0"/>
        <v>53.19178082191781</v>
      </c>
      <c r="Q16" s="1">
        <v>3883</v>
      </c>
      <c r="R16" s="1" t="s">
        <v>124</v>
      </c>
      <c r="S16" s="1">
        <v>53.19</v>
      </c>
      <c r="T16" s="2">
        <v>24</v>
      </c>
      <c r="U16" s="1" t="s">
        <v>25</v>
      </c>
    </row>
    <row r="17" spans="1:21">
      <c r="A17" s="1" t="s">
        <v>21</v>
      </c>
      <c r="B17" s="1" t="s">
        <v>22</v>
      </c>
      <c r="C17" s="1" t="s">
        <v>23</v>
      </c>
      <c r="D17" s="2">
        <v>73</v>
      </c>
      <c r="E17" s="2">
        <v>117</v>
      </c>
      <c r="F17" s="1" t="s">
        <v>139</v>
      </c>
      <c r="G17" s="2">
        <v>12</v>
      </c>
      <c r="H17" s="2">
        <v>10</v>
      </c>
      <c r="I17" s="2">
        <v>75</v>
      </c>
      <c r="J17" s="2">
        <v>12</v>
      </c>
      <c r="K17" s="2">
        <v>0</v>
      </c>
      <c r="L17" s="2">
        <v>73</v>
      </c>
      <c r="M17" s="2">
        <v>73</v>
      </c>
      <c r="N17" s="1" t="s">
        <v>24</v>
      </c>
      <c r="O17" s="23">
        <v>48.8</v>
      </c>
      <c r="P17" s="23">
        <f t="shared" si="0"/>
        <v>47.498666666666665</v>
      </c>
      <c r="Q17" s="1">
        <v>3562.4</v>
      </c>
      <c r="R17" s="1" t="s">
        <v>124</v>
      </c>
      <c r="S17" s="1">
        <v>48.8</v>
      </c>
      <c r="T17" s="2">
        <v>24</v>
      </c>
      <c r="U17" s="1" t="s">
        <v>25</v>
      </c>
    </row>
    <row r="18" spans="1:21">
      <c r="A18" s="1" t="s">
        <v>21</v>
      </c>
      <c r="B18" s="1" t="s">
        <v>22</v>
      </c>
      <c r="C18" s="1" t="s">
        <v>23</v>
      </c>
      <c r="D18" s="2">
        <v>73</v>
      </c>
      <c r="E18" s="2">
        <v>117</v>
      </c>
      <c r="F18" s="1" t="s">
        <v>140</v>
      </c>
      <c r="G18" s="2">
        <v>8</v>
      </c>
      <c r="H18" s="2">
        <v>7</v>
      </c>
      <c r="I18" s="2">
        <v>76</v>
      </c>
      <c r="J18" s="2">
        <v>8</v>
      </c>
      <c r="K18" s="2">
        <v>0</v>
      </c>
      <c r="L18" s="2">
        <v>73</v>
      </c>
      <c r="M18" s="2">
        <v>73</v>
      </c>
      <c r="N18" s="1" t="s">
        <v>24</v>
      </c>
      <c r="O18" s="23">
        <v>48.56</v>
      </c>
      <c r="P18" s="23">
        <f t="shared" si="0"/>
        <v>46.643157894736845</v>
      </c>
      <c r="Q18" s="1">
        <v>3544.88</v>
      </c>
      <c r="R18" s="1" t="s">
        <v>124</v>
      </c>
      <c r="S18" s="1">
        <v>48.56</v>
      </c>
      <c r="T18" s="2">
        <v>24</v>
      </c>
      <c r="U18" s="1" t="s">
        <v>25</v>
      </c>
    </row>
    <row r="19" spans="1:21">
      <c r="A19" s="1" t="s">
        <v>21</v>
      </c>
      <c r="B19" s="1" t="s">
        <v>22</v>
      </c>
      <c r="C19" s="1" t="s">
        <v>23</v>
      </c>
      <c r="D19" s="2">
        <v>73</v>
      </c>
      <c r="E19" s="2">
        <v>117</v>
      </c>
      <c r="F19" s="1" t="s">
        <v>141</v>
      </c>
      <c r="G19" s="2">
        <v>14</v>
      </c>
      <c r="H19" s="2">
        <v>18</v>
      </c>
      <c r="I19" s="2">
        <v>72</v>
      </c>
      <c r="J19" s="2">
        <v>14</v>
      </c>
      <c r="K19" s="2">
        <v>0</v>
      </c>
      <c r="L19" s="2">
        <v>69</v>
      </c>
      <c r="M19" s="2">
        <v>73</v>
      </c>
      <c r="N19" s="1" t="s">
        <v>24</v>
      </c>
      <c r="O19" s="23">
        <v>58.44</v>
      </c>
      <c r="P19" s="23">
        <f t="shared" si="0"/>
        <v>56.007777777777775</v>
      </c>
      <c r="Q19" s="1">
        <v>4032.56</v>
      </c>
      <c r="R19" s="1" t="s">
        <v>127</v>
      </c>
      <c r="S19" s="1">
        <v>55.24</v>
      </c>
      <c r="T19" s="2">
        <v>24</v>
      </c>
      <c r="U19" s="1" t="s">
        <v>25</v>
      </c>
    </row>
    <row r="20" spans="1:21">
      <c r="A20" s="1" t="s">
        <v>21</v>
      </c>
      <c r="B20" s="1" t="s">
        <v>22</v>
      </c>
      <c r="C20" s="1" t="s">
        <v>23</v>
      </c>
      <c r="D20" s="2">
        <v>73</v>
      </c>
      <c r="E20" s="2">
        <v>117</v>
      </c>
      <c r="F20" s="1" t="s">
        <v>142</v>
      </c>
      <c r="G20" s="2">
        <v>4</v>
      </c>
      <c r="H20" s="2">
        <v>2</v>
      </c>
      <c r="I20" s="2">
        <v>74</v>
      </c>
      <c r="J20" s="2">
        <v>4</v>
      </c>
      <c r="K20" s="2">
        <v>0</v>
      </c>
      <c r="L20" s="2">
        <v>72</v>
      </c>
      <c r="M20" s="2">
        <v>73</v>
      </c>
      <c r="N20" s="1" t="s">
        <v>24</v>
      </c>
      <c r="O20" s="23">
        <v>47.63</v>
      </c>
      <c r="P20" s="23">
        <f t="shared" si="0"/>
        <v>46.351351351351354</v>
      </c>
      <c r="Q20" s="1">
        <v>3430</v>
      </c>
      <c r="R20" s="1" t="s">
        <v>113</v>
      </c>
      <c r="S20" s="1">
        <v>46.99</v>
      </c>
      <c r="T20" s="2">
        <v>24</v>
      </c>
      <c r="U20" s="1" t="s">
        <v>25</v>
      </c>
    </row>
    <row r="21" spans="1:21">
      <c r="A21" s="1" t="s">
        <v>21</v>
      </c>
      <c r="B21" s="1" t="s">
        <v>22</v>
      </c>
      <c r="C21" s="1" t="s">
        <v>23</v>
      </c>
      <c r="D21" s="2">
        <v>73</v>
      </c>
      <c r="E21" s="2">
        <v>117</v>
      </c>
      <c r="F21" s="1" t="s">
        <v>143</v>
      </c>
      <c r="G21" s="2">
        <v>12</v>
      </c>
      <c r="H21" s="2">
        <v>12</v>
      </c>
      <c r="I21" s="2">
        <v>74</v>
      </c>
      <c r="J21" s="2">
        <v>12</v>
      </c>
      <c r="K21" s="2">
        <v>0</v>
      </c>
      <c r="L21" s="2">
        <v>73</v>
      </c>
      <c r="M21" s="2">
        <v>73</v>
      </c>
      <c r="N21" s="1" t="s">
        <v>24</v>
      </c>
      <c r="O21" s="23">
        <v>46.16</v>
      </c>
      <c r="P21" s="23">
        <f t="shared" si="0"/>
        <v>45.54054054054054</v>
      </c>
      <c r="Q21" s="1">
        <v>3370</v>
      </c>
      <c r="R21" s="1" t="s">
        <v>124</v>
      </c>
      <c r="S21" s="1">
        <v>46.16</v>
      </c>
      <c r="T21" s="2">
        <v>24</v>
      </c>
      <c r="U21" s="1" t="s">
        <v>25</v>
      </c>
    </row>
    <row r="22" spans="1:21">
      <c r="A22" s="1" t="s">
        <v>21</v>
      </c>
      <c r="B22" s="1" t="s">
        <v>22</v>
      </c>
      <c r="C22" s="1" t="s">
        <v>23</v>
      </c>
      <c r="D22" s="2">
        <v>73</v>
      </c>
      <c r="E22" s="2">
        <v>117</v>
      </c>
      <c r="F22" s="1" t="s">
        <v>144</v>
      </c>
      <c r="G22" s="2">
        <v>18</v>
      </c>
      <c r="H22" s="2">
        <v>15</v>
      </c>
      <c r="I22" s="2">
        <v>77</v>
      </c>
      <c r="J22" s="2">
        <v>18</v>
      </c>
      <c r="K22" s="2">
        <v>0</v>
      </c>
      <c r="L22" s="2">
        <v>73</v>
      </c>
      <c r="M22" s="2">
        <v>73</v>
      </c>
      <c r="N22" s="1" t="s">
        <v>24</v>
      </c>
      <c r="O22" s="23">
        <v>47.93</v>
      </c>
      <c r="P22" s="23">
        <f t="shared" si="0"/>
        <v>45.441558441558442</v>
      </c>
      <c r="Q22" s="1">
        <v>3499</v>
      </c>
      <c r="R22" s="1" t="s">
        <v>124</v>
      </c>
      <c r="S22" s="1">
        <v>47.93</v>
      </c>
      <c r="T22" s="2">
        <v>24</v>
      </c>
      <c r="U22" s="1" t="s">
        <v>25</v>
      </c>
    </row>
    <row r="23" spans="1:21">
      <c r="A23" s="1" t="s">
        <v>21</v>
      </c>
      <c r="B23" s="1" t="s">
        <v>22</v>
      </c>
      <c r="C23" s="1" t="s">
        <v>23</v>
      </c>
      <c r="D23" s="2">
        <v>73</v>
      </c>
      <c r="E23" s="2">
        <v>117</v>
      </c>
      <c r="F23" s="1" t="s">
        <v>145</v>
      </c>
      <c r="G23" s="2">
        <v>6</v>
      </c>
      <c r="H23" s="2">
        <v>9</v>
      </c>
      <c r="I23" s="2">
        <v>74</v>
      </c>
      <c r="J23" s="2">
        <v>6</v>
      </c>
      <c r="K23" s="2">
        <v>0</v>
      </c>
      <c r="L23" s="2">
        <v>73</v>
      </c>
      <c r="M23" s="2">
        <v>73</v>
      </c>
      <c r="N23" s="1" t="s">
        <v>24</v>
      </c>
      <c r="O23" s="23">
        <v>46.76</v>
      </c>
      <c r="P23" s="23">
        <f t="shared" si="0"/>
        <v>46.135135135135137</v>
      </c>
      <c r="Q23" s="1">
        <v>3414</v>
      </c>
      <c r="R23" s="1" t="s">
        <v>124</v>
      </c>
      <c r="S23" s="1">
        <v>46.77</v>
      </c>
      <c r="T23" s="2">
        <v>24</v>
      </c>
      <c r="U23" s="1" t="s">
        <v>25</v>
      </c>
    </row>
    <row r="24" spans="1:21">
      <c r="A24" s="1" t="s">
        <v>21</v>
      </c>
      <c r="B24" s="1" t="s">
        <v>22</v>
      </c>
      <c r="C24" s="1" t="s">
        <v>23</v>
      </c>
      <c r="D24" s="2">
        <v>73</v>
      </c>
      <c r="E24" s="2">
        <v>117</v>
      </c>
      <c r="F24" s="1" t="s">
        <v>146</v>
      </c>
      <c r="G24" s="2">
        <v>26</v>
      </c>
      <c r="H24" s="2">
        <v>47</v>
      </c>
      <c r="I24" s="2">
        <v>58</v>
      </c>
      <c r="J24" s="2">
        <v>26</v>
      </c>
      <c r="K24" s="2">
        <v>0</v>
      </c>
      <c r="L24" s="2">
        <v>73</v>
      </c>
      <c r="M24" s="2">
        <v>73</v>
      </c>
      <c r="N24" s="1" t="s">
        <v>24</v>
      </c>
      <c r="O24" s="23">
        <v>65.5</v>
      </c>
      <c r="P24" s="23">
        <f t="shared" si="0"/>
        <v>82.439655172413794</v>
      </c>
      <c r="Q24" s="1">
        <v>4781.5</v>
      </c>
      <c r="R24" s="1" t="s">
        <v>124</v>
      </c>
      <c r="S24" s="1">
        <v>65.5</v>
      </c>
      <c r="T24" s="2">
        <v>24</v>
      </c>
      <c r="U24" s="1" t="s">
        <v>25</v>
      </c>
    </row>
    <row r="25" spans="1:21">
      <c r="A25" s="1" t="s">
        <v>21</v>
      </c>
      <c r="B25" s="1" t="s">
        <v>22</v>
      </c>
      <c r="C25" s="1" t="s">
        <v>23</v>
      </c>
      <c r="D25" s="2">
        <v>73</v>
      </c>
      <c r="E25" s="2">
        <v>117</v>
      </c>
      <c r="F25" s="1" t="s">
        <v>148</v>
      </c>
      <c r="G25" s="2">
        <v>26</v>
      </c>
      <c r="H25" s="2">
        <v>16</v>
      </c>
      <c r="I25" s="2">
        <v>68</v>
      </c>
      <c r="J25" s="2">
        <v>26</v>
      </c>
      <c r="K25" s="2">
        <v>0</v>
      </c>
      <c r="L25" s="2">
        <v>63</v>
      </c>
      <c r="M25" s="2">
        <v>73</v>
      </c>
      <c r="N25" s="1" t="s">
        <v>24</v>
      </c>
      <c r="O25" s="23">
        <v>49.71</v>
      </c>
      <c r="P25" s="23">
        <f t="shared" si="0"/>
        <v>46.058823529411768</v>
      </c>
      <c r="Q25" s="1">
        <v>3132</v>
      </c>
      <c r="R25" s="1" t="s">
        <v>147</v>
      </c>
      <c r="S25" s="1">
        <v>42.9</v>
      </c>
      <c r="T25" s="2">
        <v>24</v>
      </c>
      <c r="U25" s="1" t="s">
        <v>25</v>
      </c>
    </row>
    <row r="26" spans="1:21">
      <c r="A26" s="1" t="s">
        <v>21</v>
      </c>
      <c r="B26" s="1" t="s">
        <v>22</v>
      </c>
      <c r="C26" s="1" t="s">
        <v>23</v>
      </c>
      <c r="D26" s="2">
        <v>73</v>
      </c>
      <c r="E26" s="2">
        <v>117</v>
      </c>
      <c r="F26" s="1" t="s">
        <v>149</v>
      </c>
      <c r="G26" s="2">
        <v>9</v>
      </c>
      <c r="H26" s="2">
        <v>14</v>
      </c>
      <c r="I26" s="2">
        <v>63</v>
      </c>
      <c r="J26" s="2">
        <v>9</v>
      </c>
      <c r="K26" s="2">
        <v>0</v>
      </c>
      <c r="L26" s="2">
        <v>63</v>
      </c>
      <c r="M26" s="2">
        <v>73</v>
      </c>
      <c r="N26" s="1" t="s">
        <v>24</v>
      </c>
      <c r="O26" s="23">
        <v>45.47</v>
      </c>
      <c r="P26" s="23">
        <f t="shared" si="0"/>
        <v>45.476190476190474</v>
      </c>
      <c r="Q26" s="1">
        <v>2865</v>
      </c>
      <c r="R26" s="1" t="s">
        <v>147</v>
      </c>
      <c r="S26" s="1">
        <v>39.25</v>
      </c>
      <c r="T26" s="2">
        <v>24</v>
      </c>
      <c r="U26" s="1" t="s">
        <v>25</v>
      </c>
    </row>
    <row r="27" spans="1:21">
      <c r="A27" s="1" t="s">
        <v>21</v>
      </c>
      <c r="B27" s="1" t="s">
        <v>22</v>
      </c>
      <c r="C27" s="1" t="s">
        <v>23</v>
      </c>
      <c r="D27" s="2">
        <v>73</v>
      </c>
      <c r="E27" s="2">
        <v>117</v>
      </c>
      <c r="F27" s="1" t="s">
        <v>150</v>
      </c>
      <c r="G27" s="2">
        <v>14</v>
      </c>
      <c r="H27" s="2">
        <v>1</v>
      </c>
      <c r="I27" s="2">
        <v>76</v>
      </c>
      <c r="J27" s="2">
        <v>14</v>
      </c>
      <c r="K27" s="2">
        <v>0</v>
      </c>
      <c r="L27" s="2">
        <v>73</v>
      </c>
      <c r="M27" s="2">
        <v>73</v>
      </c>
      <c r="N27" s="1" t="s">
        <v>24</v>
      </c>
      <c r="O27" s="23">
        <v>46.94</v>
      </c>
      <c r="P27" s="23">
        <f t="shared" si="0"/>
        <v>45.092105263157897</v>
      </c>
      <c r="Q27" s="1">
        <v>3427</v>
      </c>
      <c r="R27" s="1" t="s">
        <v>124</v>
      </c>
      <c r="S27" s="1">
        <v>46.95</v>
      </c>
      <c r="T27" s="2">
        <v>24</v>
      </c>
      <c r="U27" s="1" t="s">
        <v>25</v>
      </c>
    </row>
    <row r="28" spans="1:21">
      <c r="A28" s="1" t="s">
        <v>21</v>
      </c>
      <c r="B28" s="1" t="s">
        <v>22</v>
      </c>
      <c r="C28" s="1" t="s">
        <v>23</v>
      </c>
      <c r="D28" s="2">
        <v>73</v>
      </c>
      <c r="E28" s="2">
        <v>117</v>
      </c>
      <c r="F28" s="1" t="s">
        <v>151</v>
      </c>
      <c r="G28" s="2">
        <v>12</v>
      </c>
      <c r="H28" s="2">
        <v>10</v>
      </c>
      <c r="I28" s="2">
        <v>75</v>
      </c>
      <c r="J28" s="2">
        <v>10</v>
      </c>
      <c r="K28" s="2">
        <v>2</v>
      </c>
      <c r="L28" s="2">
        <v>71</v>
      </c>
      <c r="M28" s="2">
        <v>73</v>
      </c>
      <c r="N28" s="1" t="s">
        <v>24</v>
      </c>
      <c r="O28" s="23">
        <v>49.44</v>
      </c>
      <c r="P28" s="23">
        <f t="shared" si="0"/>
        <v>46.805066666666669</v>
      </c>
      <c r="Q28" s="1">
        <v>3510.38</v>
      </c>
      <c r="R28" s="1" t="s">
        <v>115</v>
      </c>
      <c r="S28" s="1">
        <v>48.09</v>
      </c>
      <c r="T28" s="2">
        <v>24</v>
      </c>
      <c r="U28" s="1" t="s">
        <v>25</v>
      </c>
    </row>
    <row r="29" spans="1:21">
      <c r="A29" s="1" t="s">
        <v>21</v>
      </c>
      <c r="B29" s="1" t="s">
        <v>22</v>
      </c>
      <c r="C29" s="1" t="s">
        <v>23</v>
      </c>
      <c r="D29" s="2">
        <v>73</v>
      </c>
      <c r="E29" s="2">
        <v>117</v>
      </c>
      <c r="F29" s="1" t="s">
        <v>152</v>
      </c>
      <c r="G29" s="2">
        <v>10</v>
      </c>
      <c r="H29" s="2">
        <v>9</v>
      </c>
      <c r="I29" s="2">
        <v>73</v>
      </c>
      <c r="J29" s="2">
        <v>10</v>
      </c>
      <c r="K29" s="2">
        <v>0</v>
      </c>
      <c r="L29" s="2">
        <v>70</v>
      </c>
      <c r="M29" s="2">
        <v>73</v>
      </c>
      <c r="N29" s="1" t="s">
        <v>24</v>
      </c>
      <c r="O29" s="23">
        <v>47.07</v>
      </c>
      <c r="P29" s="23">
        <f t="shared" si="0"/>
        <v>45.136986301369866</v>
      </c>
      <c r="Q29" s="1">
        <v>3295</v>
      </c>
      <c r="R29" s="1" t="s">
        <v>118</v>
      </c>
      <c r="S29" s="1">
        <v>45.14</v>
      </c>
      <c r="T29" s="2">
        <v>24</v>
      </c>
      <c r="U29" s="1" t="s">
        <v>25</v>
      </c>
    </row>
    <row r="30" spans="1:21">
      <c r="A30" s="1" t="s">
        <v>21</v>
      </c>
      <c r="B30" s="1" t="s">
        <v>22</v>
      </c>
      <c r="C30" s="1" t="s">
        <v>23</v>
      </c>
      <c r="D30" s="2">
        <v>73</v>
      </c>
      <c r="E30" s="2">
        <v>117</v>
      </c>
      <c r="F30" s="1" t="s">
        <v>153</v>
      </c>
      <c r="G30" s="2">
        <v>4</v>
      </c>
      <c r="H30" s="2">
        <v>9</v>
      </c>
      <c r="I30" s="2">
        <v>68</v>
      </c>
      <c r="J30" s="2">
        <v>4</v>
      </c>
      <c r="K30" s="2">
        <v>0</v>
      </c>
      <c r="L30" s="2">
        <v>67</v>
      </c>
      <c r="M30" s="2">
        <v>73</v>
      </c>
      <c r="N30" s="1" t="s">
        <v>24</v>
      </c>
      <c r="O30" s="23">
        <v>42.78</v>
      </c>
      <c r="P30" s="23">
        <f t="shared" si="0"/>
        <v>42.153529411764708</v>
      </c>
      <c r="Q30" s="1">
        <v>2866.44</v>
      </c>
      <c r="R30" s="1" t="s">
        <v>135</v>
      </c>
      <c r="S30" s="1">
        <v>39.270000000000003</v>
      </c>
      <c r="T30" s="2">
        <v>24</v>
      </c>
      <c r="U30" s="1" t="s">
        <v>25</v>
      </c>
    </row>
    <row r="31" spans="1:21">
      <c r="A31" s="1" t="s">
        <v>21</v>
      </c>
      <c r="B31" s="1" t="s">
        <v>22</v>
      </c>
      <c r="C31" s="1" t="s">
        <v>23</v>
      </c>
      <c r="D31" s="2">
        <v>73</v>
      </c>
      <c r="E31" s="2">
        <v>117</v>
      </c>
      <c r="F31" s="1" t="s">
        <v>154</v>
      </c>
      <c r="G31" s="2">
        <v>17</v>
      </c>
      <c r="H31" s="2">
        <v>11</v>
      </c>
      <c r="I31" s="2">
        <v>74</v>
      </c>
      <c r="J31" s="2">
        <v>6</v>
      </c>
      <c r="K31" s="2">
        <v>11</v>
      </c>
      <c r="L31" s="2">
        <v>72</v>
      </c>
      <c r="M31" s="2">
        <v>73</v>
      </c>
      <c r="N31" s="1" t="s">
        <v>24</v>
      </c>
      <c r="O31" s="23">
        <v>46.38</v>
      </c>
      <c r="P31" s="23">
        <f t="shared" si="0"/>
        <v>45.135135135135137</v>
      </c>
      <c r="Q31" s="1">
        <v>3340</v>
      </c>
      <c r="R31" s="1" t="s">
        <v>113</v>
      </c>
      <c r="S31" s="1">
        <v>45.75</v>
      </c>
      <c r="T31" s="2">
        <v>24</v>
      </c>
      <c r="U31" s="1" t="s">
        <v>25</v>
      </c>
    </row>
    <row r="32" spans="1:21">
      <c r="A32" s="49" t="s">
        <v>27</v>
      </c>
      <c r="B32" s="14"/>
      <c r="C32" s="14"/>
      <c r="D32" s="50">
        <f>SUM(D2:D31)</f>
        <v>2190</v>
      </c>
      <c r="E32" s="14"/>
      <c r="F32" s="14"/>
      <c r="G32" s="50">
        <f>SUM(G2:G31)</f>
        <v>402</v>
      </c>
      <c r="H32" s="14"/>
      <c r="I32" s="50">
        <f>SUM(I2:I31)</f>
        <v>2046</v>
      </c>
      <c r="J32" s="50">
        <f>SUM(J2:J31)</f>
        <v>370</v>
      </c>
      <c r="K32" s="50">
        <f>SUM(K2:K31)</f>
        <v>32</v>
      </c>
      <c r="L32" s="50">
        <f>SUM(L2:L31)</f>
        <v>1987</v>
      </c>
      <c r="M32" s="50">
        <f>SUM(M2:M31)</f>
        <v>2190</v>
      </c>
      <c r="N32" s="51" t="s">
        <v>24</v>
      </c>
      <c r="O32" s="52">
        <f>Q32/L32</f>
        <v>49.435158530447914</v>
      </c>
      <c r="P32" s="13">
        <f>Q32/I32</f>
        <v>48.009608993157379</v>
      </c>
      <c r="Q32" s="14">
        <f>SUM(Q2:Q31)</f>
        <v>98227.66</v>
      </c>
      <c r="R32" s="53">
        <f>L32/M32</f>
        <v>0.90730593607305932</v>
      </c>
      <c r="S32" s="52">
        <f>Q32/M32</f>
        <v>44.852812785388132</v>
      </c>
      <c r="T32" s="14"/>
      <c r="U32" s="14"/>
    </row>
    <row r="34" spans="6:7">
      <c r="F34" t="s">
        <v>31</v>
      </c>
      <c r="G34">
        <f>I32/G32</f>
        <v>5.08955223880597</v>
      </c>
    </row>
  </sheetData>
  <autoFilter ref="A1:U31">
    <sortState ref="A2:U32">
      <sortCondition ref="F1:F3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32" sqref="A2:V32"/>
    </sheetView>
  </sheetViews>
  <sheetFormatPr baseColWidth="10" defaultRowHeight="15"/>
  <cols>
    <col min="16" max="16" width="11.5703125" style="12"/>
  </cols>
  <sheetData>
    <row r="1" spans="1:2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5" t="s">
        <v>29</v>
      </c>
      <c r="Q1" s="24" t="s">
        <v>15</v>
      </c>
      <c r="R1" s="24" t="s">
        <v>16</v>
      </c>
      <c r="S1" s="24" t="s">
        <v>17</v>
      </c>
      <c r="T1" s="24" t="s">
        <v>18</v>
      </c>
      <c r="U1" s="24" t="s">
        <v>19</v>
      </c>
      <c r="V1" s="24" t="s">
        <v>20</v>
      </c>
    </row>
    <row r="2" spans="1:22">
      <c r="A2" s="1"/>
      <c r="B2" s="1"/>
      <c r="C2" s="1"/>
      <c r="D2" s="2"/>
      <c r="E2" s="2"/>
      <c r="F2" s="1"/>
      <c r="G2" s="2"/>
      <c r="H2" s="2"/>
      <c r="I2" s="2"/>
      <c r="J2" s="2"/>
      <c r="K2" s="2"/>
      <c r="L2" s="2"/>
      <c r="M2" s="2"/>
      <c r="N2" s="1"/>
      <c r="O2" s="23"/>
      <c r="P2" s="13"/>
      <c r="Q2" s="23"/>
      <c r="R2" s="3"/>
      <c r="S2" s="30"/>
      <c r="T2" s="2"/>
      <c r="U2" s="1"/>
      <c r="V2" s="1"/>
    </row>
    <row r="3" spans="1:22">
      <c r="A3" s="1"/>
      <c r="B3" s="1"/>
      <c r="C3" s="1"/>
      <c r="D3" s="2"/>
      <c r="E3" s="2"/>
      <c r="F3" s="1"/>
      <c r="G3" s="2"/>
      <c r="H3" s="2"/>
      <c r="I3" s="2"/>
      <c r="J3" s="2"/>
      <c r="K3" s="2"/>
      <c r="L3" s="2"/>
      <c r="M3" s="2"/>
      <c r="N3" s="1"/>
      <c r="O3" s="23"/>
      <c r="P3" s="13"/>
      <c r="Q3" s="23"/>
      <c r="R3" s="3"/>
      <c r="S3" s="30"/>
      <c r="T3" s="2"/>
      <c r="U3" s="1"/>
      <c r="V3" s="1"/>
    </row>
    <row r="4" spans="1:22">
      <c r="A4" s="1"/>
      <c r="B4" s="1"/>
      <c r="C4" s="1"/>
      <c r="D4" s="2"/>
      <c r="E4" s="2"/>
      <c r="F4" s="1"/>
      <c r="G4" s="2"/>
      <c r="H4" s="2"/>
      <c r="I4" s="2"/>
      <c r="J4" s="2"/>
      <c r="K4" s="2"/>
      <c r="L4" s="2"/>
      <c r="M4" s="2"/>
      <c r="N4" s="1"/>
      <c r="O4" s="23"/>
      <c r="P4" s="13"/>
      <c r="Q4" s="23"/>
      <c r="R4" s="3"/>
      <c r="S4" s="30"/>
      <c r="T4" s="2"/>
      <c r="U4" s="1"/>
      <c r="V4" s="1"/>
    </row>
    <row r="5" spans="1:22">
      <c r="A5" s="1"/>
      <c r="B5" s="1"/>
      <c r="C5" s="1"/>
      <c r="D5" s="2"/>
      <c r="E5" s="2"/>
      <c r="F5" s="1"/>
      <c r="G5" s="2"/>
      <c r="H5" s="2"/>
      <c r="I5" s="2"/>
      <c r="J5" s="2"/>
      <c r="K5" s="2"/>
      <c r="L5" s="2"/>
      <c r="M5" s="2"/>
      <c r="N5" s="1"/>
      <c r="O5" s="23"/>
      <c r="P5" s="13"/>
      <c r="Q5" s="23"/>
      <c r="R5" s="3"/>
      <c r="S5" s="30"/>
      <c r="T5" s="2"/>
      <c r="U5" s="1"/>
      <c r="V5" s="1"/>
    </row>
    <row r="6" spans="1:22">
      <c r="A6" s="1"/>
      <c r="B6" s="1"/>
      <c r="C6" s="1"/>
      <c r="D6" s="2"/>
      <c r="E6" s="2"/>
      <c r="F6" s="1"/>
      <c r="G6" s="2"/>
      <c r="H6" s="2"/>
      <c r="I6" s="2"/>
      <c r="J6" s="2"/>
      <c r="K6" s="2"/>
      <c r="L6" s="2"/>
      <c r="M6" s="2"/>
      <c r="N6" s="1"/>
      <c r="O6" s="23"/>
      <c r="P6" s="13"/>
      <c r="Q6" s="23"/>
      <c r="R6" s="3"/>
      <c r="S6" s="30"/>
      <c r="T6" s="2"/>
      <c r="U6" s="1"/>
      <c r="V6" s="1"/>
    </row>
    <row r="7" spans="1:22">
      <c r="A7" s="1"/>
      <c r="B7" s="1"/>
      <c r="C7" s="1"/>
      <c r="D7" s="2"/>
      <c r="E7" s="2"/>
      <c r="F7" s="1"/>
      <c r="G7" s="2"/>
      <c r="H7" s="2"/>
      <c r="I7" s="2"/>
      <c r="J7" s="2"/>
      <c r="K7" s="2"/>
      <c r="L7" s="2"/>
      <c r="M7" s="2"/>
      <c r="N7" s="1"/>
      <c r="O7" s="23"/>
      <c r="P7" s="13"/>
      <c r="Q7" s="23"/>
      <c r="R7" s="3"/>
      <c r="S7" s="30"/>
      <c r="T7" s="2"/>
      <c r="U7" s="1"/>
      <c r="V7" s="1"/>
    </row>
    <row r="8" spans="1:22">
      <c r="A8" s="1"/>
      <c r="B8" s="1"/>
      <c r="C8" s="1"/>
      <c r="D8" s="2"/>
      <c r="E8" s="2"/>
      <c r="F8" s="1"/>
      <c r="G8" s="2"/>
      <c r="H8" s="2"/>
      <c r="I8" s="2"/>
      <c r="J8" s="2"/>
      <c r="K8" s="2"/>
      <c r="L8" s="2"/>
      <c r="M8" s="2"/>
      <c r="N8" s="1"/>
      <c r="O8" s="23"/>
      <c r="P8" s="13"/>
      <c r="Q8" s="23"/>
      <c r="R8" s="3"/>
      <c r="S8" s="30"/>
      <c r="T8" s="2"/>
      <c r="U8" s="1"/>
      <c r="V8" s="1"/>
    </row>
    <row r="9" spans="1:22">
      <c r="A9" s="1"/>
      <c r="B9" s="1"/>
      <c r="C9" s="1"/>
      <c r="D9" s="2"/>
      <c r="E9" s="2"/>
      <c r="F9" s="1"/>
      <c r="G9" s="2"/>
      <c r="H9" s="2"/>
      <c r="I9" s="2"/>
      <c r="J9" s="2"/>
      <c r="K9" s="2"/>
      <c r="L9" s="2"/>
      <c r="M9" s="2"/>
      <c r="N9" s="1"/>
      <c r="O9" s="23"/>
      <c r="P9" s="13"/>
      <c r="Q9" s="23"/>
      <c r="R9" s="3"/>
      <c r="S9" s="30"/>
      <c r="T9" s="2"/>
      <c r="U9" s="1"/>
      <c r="V9" s="1"/>
    </row>
    <row r="10" spans="1:22">
      <c r="A10" s="1"/>
      <c r="B10" s="1"/>
      <c r="C10" s="1"/>
      <c r="D10" s="2"/>
      <c r="E10" s="2"/>
      <c r="F10" s="1"/>
      <c r="G10" s="2"/>
      <c r="H10" s="2"/>
      <c r="I10" s="2"/>
      <c r="J10" s="2"/>
      <c r="K10" s="2"/>
      <c r="L10" s="2"/>
      <c r="M10" s="2"/>
      <c r="N10" s="1"/>
      <c r="O10" s="23"/>
      <c r="P10" s="13"/>
      <c r="Q10" s="23"/>
      <c r="R10" s="3"/>
      <c r="S10" s="30"/>
      <c r="T10" s="2"/>
      <c r="U10" s="1"/>
      <c r="V10" s="1"/>
    </row>
    <row r="11" spans="1:22">
      <c r="A11" s="1"/>
      <c r="B11" s="1"/>
      <c r="C11" s="1"/>
      <c r="D11" s="2"/>
      <c r="E11" s="2"/>
      <c r="F11" s="1"/>
      <c r="G11" s="2"/>
      <c r="H11" s="2"/>
      <c r="I11" s="2"/>
      <c r="J11" s="2"/>
      <c r="K11" s="2"/>
      <c r="L11" s="2"/>
      <c r="M11" s="2"/>
      <c r="N11" s="1"/>
      <c r="O11" s="23"/>
      <c r="P11" s="13"/>
      <c r="Q11" s="23"/>
      <c r="R11" s="3"/>
      <c r="S11" s="30"/>
      <c r="T11" s="2"/>
      <c r="U11" s="1"/>
      <c r="V11" s="1"/>
    </row>
    <row r="12" spans="1:22">
      <c r="A12" s="1"/>
      <c r="B12" s="1"/>
      <c r="C12" s="1"/>
      <c r="D12" s="2"/>
      <c r="E12" s="2"/>
      <c r="F12" s="1"/>
      <c r="G12" s="2"/>
      <c r="H12" s="2"/>
      <c r="I12" s="2"/>
      <c r="J12" s="2"/>
      <c r="K12" s="2"/>
      <c r="L12" s="2"/>
      <c r="M12" s="2"/>
      <c r="N12" s="1"/>
      <c r="O12" s="23"/>
      <c r="P12" s="13"/>
      <c r="Q12" s="23"/>
      <c r="R12" s="3"/>
      <c r="S12" s="30"/>
      <c r="T12" s="2"/>
      <c r="U12" s="1"/>
      <c r="V12" s="1"/>
    </row>
    <row r="13" spans="1:22">
      <c r="A13" s="1"/>
      <c r="B13" s="1"/>
      <c r="C13" s="1"/>
      <c r="D13" s="2"/>
      <c r="E13" s="2"/>
      <c r="F13" s="1"/>
      <c r="G13" s="2"/>
      <c r="H13" s="2"/>
      <c r="I13" s="2"/>
      <c r="J13" s="2"/>
      <c r="K13" s="2"/>
      <c r="L13" s="2"/>
      <c r="M13" s="2"/>
      <c r="N13" s="1"/>
      <c r="O13" s="23"/>
      <c r="P13" s="13"/>
      <c r="Q13" s="23"/>
      <c r="R13" s="3"/>
      <c r="S13" s="30"/>
      <c r="T13" s="2"/>
      <c r="U13" s="1"/>
      <c r="V13" s="1"/>
    </row>
    <row r="14" spans="1:22">
      <c r="A14" s="1"/>
      <c r="B14" s="1"/>
      <c r="C14" s="1"/>
      <c r="D14" s="2"/>
      <c r="E14" s="2"/>
      <c r="F14" s="1"/>
      <c r="G14" s="2"/>
      <c r="H14" s="2"/>
      <c r="I14" s="2"/>
      <c r="J14" s="2"/>
      <c r="K14" s="2"/>
      <c r="L14" s="2"/>
      <c r="M14" s="2"/>
      <c r="N14" s="1"/>
      <c r="O14" s="23"/>
      <c r="P14" s="13"/>
      <c r="Q14" s="23"/>
      <c r="R14" s="3"/>
      <c r="S14" s="30"/>
      <c r="T14" s="2"/>
      <c r="U14" s="1"/>
      <c r="V14" s="1"/>
    </row>
    <row r="15" spans="1:22">
      <c r="A15" s="1"/>
      <c r="B15" s="1"/>
      <c r="C15" s="1"/>
      <c r="D15" s="2"/>
      <c r="E15" s="2"/>
      <c r="F15" s="1"/>
      <c r="G15" s="2"/>
      <c r="H15" s="2"/>
      <c r="I15" s="2"/>
      <c r="J15" s="2"/>
      <c r="K15" s="2"/>
      <c r="L15" s="2"/>
      <c r="M15" s="2"/>
      <c r="N15" s="1"/>
      <c r="O15" s="23"/>
      <c r="P15" s="13"/>
      <c r="Q15" s="23"/>
      <c r="R15" s="3"/>
      <c r="S15" s="30"/>
      <c r="T15" s="2"/>
      <c r="U15" s="1"/>
      <c r="V15" s="1"/>
    </row>
    <row r="16" spans="1:22">
      <c r="A16" s="1"/>
      <c r="B16" s="1"/>
      <c r="C16" s="1"/>
      <c r="D16" s="2"/>
      <c r="E16" s="2"/>
      <c r="F16" s="1"/>
      <c r="G16" s="2"/>
      <c r="H16" s="2"/>
      <c r="I16" s="2"/>
      <c r="J16" s="2"/>
      <c r="K16" s="2"/>
      <c r="L16" s="2"/>
      <c r="M16" s="2"/>
      <c r="N16" s="1"/>
      <c r="O16" s="23"/>
      <c r="P16" s="13"/>
      <c r="Q16" s="23"/>
      <c r="R16" s="3"/>
      <c r="S16" s="30"/>
      <c r="T16" s="2"/>
      <c r="U16" s="1"/>
      <c r="V16" s="1"/>
    </row>
    <row r="17" spans="1:22">
      <c r="A17" s="1"/>
      <c r="B17" s="1"/>
      <c r="C17" s="1"/>
      <c r="D17" s="2"/>
      <c r="E17" s="2"/>
      <c r="F17" s="1"/>
      <c r="G17" s="2"/>
      <c r="H17" s="2"/>
      <c r="I17" s="2"/>
      <c r="J17" s="2"/>
      <c r="K17" s="2"/>
      <c r="L17" s="2"/>
      <c r="M17" s="2"/>
      <c r="N17" s="1"/>
      <c r="O17" s="23"/>
      <c r="P17" s="13"/>
      <c r="Q17" s="23"/>
      <c r="R17" s="3"/>
      <c r="S17" s="30"/>
      <c r="T17" s="2"/>
      <c r="U17" s="1"/>
      <c r="V17" s="1"/>
    </row>
    <row r="18" spans="1:22">
      <c r="A18" s="1"/>
      <c r="B18" s="1"/>
      <c r="C18" s="1"/>
      <c r="D18" s="2"/>
      <c r="E18" s="2"/>
      <c r="F18" s="1"/>
      <c r="G18" s="2"/>
      <c r="H18" s="2"/>
      <c r="I18" s="2"/>
      <c r="J18" s="2"/>
      <c r="K18" s="2"/>
      <c r="L18" s="2"/>
      <c r="M18" s="2"/>
      <c r="N18" s="1"/>
      <c r="O18" s="23"/>
      <c r="P18" s="13"/>
      <c r="Q18" s="23"/>
      <c r="R18" s="3"/>
      <c r="S18" s="30"/>
      <c r="T18" s="2"/>
      <c r="U18" s="1"/>
      <c r="V18" s="1"/>
    </row>
    <row r="19" spans="1:22">
      <c r="A19" s="1"/>
      <c r="B19" s="1"/>
      <c r="C19" s="1"/>
      <c r="D19" s="2"/>
      <c r="E19" s="2"/>
      <c r="F19" s="1"/>
      <c r="G19" s="2"/>
      <c r="H19" s="2"/>
      <c r="I19" s="2"/>
      <c r="J19" s="2"/>
      <c r="K19" s="2"/>
      <c r="L19" s="2"/>
      <c r="M19" s="2"/>
      <c r="N19" s="1"/>
      <c r="O19" s="23"/>
      <c r="P19" s="13"/>
      <c r="Q19" s="23"/>
      <c r="R19" s="3"/>
      <c r="S19" s="30"/>
      <c r="T19" s="2"/>
      <c r="U19" s="1"/>
      <c r="V19" s="1"/>
    </row>
    <row r="20" spans="1:22">
      <c r="A20" s="1"/>
      <c r="B20" s="1"/>
      <c r="C20" s="1"/>
      <c r="D20" s="2"/>
      <c r="E20" s="2"/>
      <c r="F20" s="1"/>
      <c r="G20" s="2"/>
      <c r="H20" s="2"/>
      <c r="I20" s="2"/>
      <c r="J20" s="2"/>
      <c r="K20" s="2"/>
      <c r="L20" s="2"/>
      <c r="M20" s="2"/>
      <c r="N20" s="1"/>
      <c r="O20" s="23"/>
      <c r="P20" s="13"/>
      <c r="Q20" s="23"/>
      <c r="R20" s="3"/>
      <c r="S20" s="30"/>
      <c r="T20" s="2"/>
      <c r="U20" s="1"/>
      <c r="V20" s="1"/>
    </row>
    <row r="21" spans="1:22">
      <c r="A21" s="1"/>
      <c r="B21" s="1"/>
      <c r="C21" s="1"/>
      <c r="D21" s="2"/>
      <c r="E21" s="2"/>
      <c r="F21" s="1"/>
      <c r="G21" s="2"/>
      <c r="H21" s="2"/>
      <c r="I21" s="2"/>
      <c r="J21" s="2"/>
      <c r="K21" s="2"/>
      <c r="L21" s="2"/>
      <c r="M21" s="2"/>
      <c r="N21" s="1"/>
      <c r="O21" s="23"/>
      <c r="P21" s="13"/>
      <c r="Q21" s="23"/>
      <c r="R21" s="3"/>
      <c r="S21" s="30"/>
      <c r="T21" s="2"/>
      <c r="U21" s="1"/>
      <c r="V21" s="1"/>
    </row>
    <row r="22" spans="1:22">
      <c r="A22" s="1"/>
      <c r="B22" s="1"/>
      <c r="C22" s="1"/>
      <c r="D22" s="2"/>
      <c r="E22" s="2"/>
      <c r="F22" s="1"/>
      <c r="G22" s="2"/>
      <c r="H22" s="2"/>
      <c r="I22" s="2"/>
      <c r="J22" s="2"/>
      <c r="K22" s="2"/>
      <c r="L22" s="2"/>
      <c r="M22" s="2"/>
      <c r="N22" s="1"/>
      <c r="O22" s="23"/>
      <c r="P22" s="13"/>
      <c r="Q22" s="23"/>
      <c r="R22" s="3"/>
      <c r="S22" s="30"/>
      <c r="T22" s="2"/>
      <c r="U22" s="1"/>
      <c r="V22" s="1"/>
    </row>
    <row r="23" spans="1:22">
      <c r="A23" s="1"/>
      <c r="B23" s="1"/>
      <c r="C23" s="1"/>
      <c r="D23" s="2"/>
      <c r="E23" s="2"/>
      <c r="F23" s="1"/>
      <c r="G23" s="2"/>
      <c r="H23" s="2"/>
      <c r="I23" s="2"/>
      <c r="J23" s="2"/>
      <c r="K23" s="2"/>
      <c r="L23" s="2"/>
      <c r="M23" s="2"/>
      <c r="N23" s="1"/>
      <c r="O23" s="23"/>
      <c r="P23" s="13"/>
      <c r="Q23" s="23"/>
      <c r="R23" s="3"/>
      <c r="S23" s="30"/>
      <c r="T23" s="2"/>
      <c r="U23" s="1"/>
      <c r="V23" s="1"/>
    </row>
    <row r="24" spans="1:22">
      <c r="A24" s="1"/>
      <c r="B24" s="1"/>
      <c r="C24" s="1"/>
      <c r="D24" s="2"/>
      <c r="E24" s="2"/>
      <c r="F24" s="1"/>
      <c r="G24" s="2"/>
      <c r="H24" s="2"/>
      <c r="I24" s="2"/>
      <c r="J24" s="2"/>
      <c r="K24" s="2"/>
      <c r="L24" s="2"/>
      <c r="M24" s="2"/>
      <c r="N24" s="1"/>
      <c r="O24" s="23"/>
      <c r="P24" s="13"/>
      <c r="Q24" s="23"/>
      <c r="R24" s="3"/>
      <c r="S24" s="30"/>
      <c r="T24" s="2"/>
      <c r="U24" s="1"/>
      <c r="V24" s="1"/>
    </row>
    <row r="25" spans="1:22">
      <c r="A25" s="1"/>
      <c r="B25" s="1"/>
      <c r="C25" s="1"/>
      <c r="D25" s="2"/>
      <c r="E25" s="2"/>
      <c r="F25" s="1"/>
      <c r="G25" s="2"/>
      <c r="H25" s="2"/>
      <c r="I25" s="2"/>
      <c r="J25" s="2"/>
      <c r="K25" s="2"/>
      <c r="L25" s="2"/>
      <c r="M25" s="2"/>
      <c r="N25" s="1"/>
      <c r="O25" s="23"/>
      <c r="P25" s="13"/>
      <c r="Q25" s="23"/>
      <c r="R25" s="3"/>
      <c r="S25" s="30"/>
      <c r="T25" s="2"/>
      <c r="U25" s="1"/>
      <c r="V25" s="1"/>
    </row>
    <row r="26" spans="1:22">
      <c r="A26" s="1"/>
      <c r="B26" s="1"/>
      <c r="C26" s="1"/>
      <c r="D26" s="2"/>
      <c r="E26" s="2"/>
      <c r="F26" s="1"/>
      <c r="G26" s="2"/>
      <c r="H26" s="2"/>
      <c r="I26" s="2"/>
      <c r="J26" s="2"/>
      <c r="K26" s="2"/>
      <c r="L26" s="2"/>
      <c r="M26" s="2"/>
      <c r="N26" s="1"/>
      <c r="O26" s="23"/>
      <c r="P26" s="13"/>
      <c r="Q26" s="23"/>
      <c r="R26" s="3"/>
      <c r="S26" s="30"/>
      <c r="T26" s="2"/>
      <c r="U26" s="1"/>
      <c r="V26" s="1"/>
    </row>
    <row r="27" spans="1:22">
      <c r="A27" s="1"/>
      <c r="B27" s="1"/>
      <c r="C27" s="1"/>
      <c r="D27" s="2"/>
      <c r="E27" s="2"/>
      <c r="F27" s="1"/>
      <c r="G27" s="2"/>
      <c r="H27" s="2"/>
      <c r="I27" s="2"/>
      <c r="J27" s="2"/>
      <c r="K27" s="2"/>
      <c r="L27" s="2"/>
      <c r="M27" s="2"/>
      <c r="N27" s="1"/>
      <c r="O27" s="23"/>
      <c r="P27" s="13"/>
      <c r="Q27" s="23"/>
      <c r="R27" s="3"/>
      <c r="S27" s="30"/>
      <c r="T27" s="2"/>
      <c r="U27" s="1"/>
      <c r="V27" s="1"/>
    </row>
    <row r="28" spans="1:22">
      <c r="A28" s="1"/>
      <c r="B28" s="1"/>
      <c r="C28" s="1"/>
      <c r="D28" s="2"/>
      <c r="E28" s="2"/>
      <c r="F28" s="1"/>
      <c r="G28" s="2"/>
      <c r="H28" s="2"/>
      <c r="I28" s="2"/>
      <c r="J28" s="2"/>
      <c r="K28" s="2"/>
      <c r="L28" s="2"/>
      <c r="M28" s="2"/>
      <c r="N28" s="1"/>
      <c r="O28" s="23"/>
      <c r="P28" s="13"/>
      <c r="Q28" s="23"/>
      <c r="R28" s="3"/>
      <c r="S28" s="30"/>
      <c r="T28" s="2"/>
      <c r="U28" s="1"/>
      <c r="V28" s="1"/>
    </row>
    <row r="29" spans="1:22">
      <c r="A29" s="1"/>
      <c r="B29" s="1"/>
      <c r="C29" s="1"/>
      <c r="D29" s="2"/>
      <c r="E29" s="2"/>
      <c r="F29" s="1"/>
      <c r="G29" s="2"/>
      <c r="H29" s="2"/>
      <c r="I29" s="2"/>
      <c r="J29" s="2"/>
      <c r="K29" s="2"/>
      <c r="L29" s="2"/>
      <c r="M29" s="2"/>
      <c r="N29" s="1"/>
      <c r="O29" s="23"/>
      <c r="P29" s="13"/>
      <c r="Q29" s="23"/>
      <c r="R29" s="3"/>
      <c r="S29" s="30"/>
      <c r="T29" s="2"/>
      <c r="U29" s="1"/>
      <c r="V29" s="1"/>
    </row>
    <row r="30" spans="1:22">
      <c r="A30" s="1"/>
      <c r="B30" s="1"/>
      <c r="C30" s="1"/>
      <c r="D30" s="2"/>
      <c r="E30" s="2"/>
      <c r="F30" s="1"/>
      <c r="G30" s="2"/>
      <c r="H30" s="2"/>
      <c r="I30" s="2"/>
      <c r="J30" s="2"/>
      <c r="K30" s="2"/>
      <c r="L30" s="2"/>
      <c r="M30" s="2"/>
      <c r="N30" s="1"/>
      <c r="O30" s="23"/>
      <c r="P30" s="13"/>
      <c r="Q30" s="23"/>
      <c r="R30" s="3"/>
      <c r="S30" s="30"/>
      <c r="T30" s="2"/>
      <c r="U30" s="1"/>
      <c r="V30" s="1"/>
    </row>
    <row r="31" spans="1:22">
      <c r="A31" s="1"/>
      <c r="B31" s="1"/>
      <c r="C31" s="1"/>
      <c r="D31" s="2"/>
      <c r="E31" s="2"/>
      <c r="F31" s="1"/>
      <c r="G31" s="2"/>
      <c r="H31" s="2"/>
      <c r="I31" s="2"/>
      <c r="J31" s="2"/>
      <c r="K31" s="2"/>
      <c r="L31" s="2"/>
      <c r="M31" s="2"/>
      <c r="N31" s="1"/>
      <c r="O31" s="23"/>
      <c r="P31" s="13"/>
      <c r="Q31" s="23"/>
      <c r="R31" s="3"/>
      <c r="S31" s="30"/>
      <c r="T31" s="2"/>
      <c r="U31" s="1"/>
      <c r="V31" s="1"/>
    </row>
    <row r="32" spans="1:22">
      <c r="A32" s="1"/>
      <c r="B32" s="1"/>
      <c r="C32" s="1"/>
      <c r="D32" s="2"/>
      <c r="E32" s="2"/>
      <c r="F32" s="1"/>
      <c r="G32" s="2"/>
      <c r="H32" s="2"/>
      <c r="I32" s="2"/>
      <c r="J32" s="2"/>
      <c r="K32" s="2"/>
      <c r="L32" s="2"/>
      <c r="M32" s="2"/>
      <c r="N32" s="1"/>
      <c r="O32" s="23"/>
      <c r="P32" s="13"/>
      <c r="Q32" s="23"/>
      <c r="R32" s="3"/>
      <c r="S32" s="30"/>
      <c r="T32" s="2"/>
      <c r="U32" s="1"/>
      <c r="V32" s="1"/>
    </row>
    <row r="33" spans="1:22" ht="15.75" thickBot="1">
      <c r="A33" s="15" t="s">
        <v>27</v>
      </c>
      <c r="B33" s="16"/>
      <c r="C33" s="16"/>
      <c r="D33" s="17">
        <f>SUM(D2:D32)</f>
        <v>0</v>
      </c>
      <c r="E33" s="16"/>
      <c r="F33" s="16"/>
      <c r="G33" s="17">
        <f>SUM(G2:G32)</f>
        <v>0</v>
      </c>
      <c r="H33" s="16"/>
      <c r="I33" s="17">
        <f>SUM(I2:I32)</f>
        <v>0</v>
      </c>
      <c r="J33" s="17">
        <f>SUM(J2:J32)</f>
        <v>0</v>
      </c>
      <c r="K33" s="17">
        <f>SUM(K2:K32)</f>
        <v>0</v>
      </c>
      <c r="L33" s="17">
        <f>SUM(L2:L32)</f>
        <v>0</v>
      </c>
      <c r="M33" s="17">
        <f>SUM(M2:M32)</f>
        <v>0</v>
      </c>
      <c r="N33" s="18" t="s">
        <v>24</v>
      </c>
      <c r="O33" s="19" t="e">
        <f>Q33/L33</f>
        <v>#DIV/0!</v>
      </c>
      <c r="P33" s="20" t="e">
        <f t="shared" ref="P33" si="0">Q33/I33</f>
        <v>#DIV/0!</v>
      </c>
      <c r="Q33" s="19">
        <f>SUM(Q2:Q32)</f>
        <v>0</v>
      </c>
      <c r="R33" s="21" t="e">
        <f>L33/M33</f>
        <v>#DIV/0!</v>
      </c>
      <c r="S33" s="19" t="e">
        <f>Q33/M33</f>
        <v>#DIV/0!</v>
      </c>
      <c r="T33" s="16"/>
      <c r="U33" s="16"/>
      <c r="V33" s="22"/>
    </row>
    <row r="35" spans="1:22">
      <c r="F35" t="s">
        <v>31</v>
      </c>
      <c r="G35" t="e">
        <f>I33/G33</f>
        <v>#DIV/0!</v>
      </c>
    </row>
  </sheetData>
  <autoFilter ref="A1:V32">
    <sortState ref="A2:U32">
      <sortCondition ref="F1:F3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A16" sqref="A16"/>
    </sheetView>
  </sheetViews>
  <sheetFormatPr baseColWidth="10" defaultRowHeight="15"/>
  <cols>
    <col min="7" max="15" width="11.42578125" customWidth="1"/>
    <col min="16" max="16" width="11.42578125" style="12" customWidth="1"/>
    <col min="17" max="17" width="11.42578125" customWidth="1"/>
  </cols>
  <sheetData>
    <row r="1" spans="1:2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5" t="s">
        <v>29</v>
      </c>
      <c r="Q1" s="24" t="s">
        <v>15</v>
      </c>
      <c r="R1" s="24" t="s">
        <v>16</v>
      </c>
      <c r="S1" s="24" t="s">
        <v>17</v>
      </c>
      <c r="T1" s="24" t="s">
        <v>18</v>
      </c>
      <c r="U1" s="24" t="s">
        <v>19</v>
      </c>
      <c r="V1" s="24" t="s">
        <v>20</v>
      </c>
    </row>
    <row r="2" spans="1:22">
      <c r="A2" s="1"/>
      <c r="B2" s="1"/>
      <c r="C2" s="1"/>
      <c r="D2" s="2"/>
      <c r="E2" s="2"/>
      <c r="F2" s="1"/>
      <c r="G2" s="2"/>
      <c r="H2" s="2"/>
      <c r="I2" s="2"/>
      <c r="J2" s="2"/>
      <c r="K2" s="2"/>
      <c r="L2" s="2"/>
      <c r="M2" s="2"/>
      <c r="N2" s="1"/>
      <c r="O2" s="23"/>
      <c r="P2" s="13"/>
      <c r="Q2" s="23"/>
      <c r="R2" s="3"/>
      <c r="S2" s="30"/>
      <c r="T2" s="2"/>
      <c r="U2" s="1"/>
      <c r="V2" s="1"/>
    </row>
    <row r="3" spans="1:22">
      <c r="A3" s="1"/>
      <c r="B3" s="1"/>
      <c r="C3" s="1"/>
      <c r="D3" s="2"/>
      <c r="E3" s="2"/>
      <c r="F3" s="1"/>
      <c r="G3" s="2"/>
      <c r="H3" s="2"/>
      <c r="I3" s="2"/>
      <c r="J3" s="2"/>
      <c r="K3" s="2"/>
      <c r="L3" s="2"/>
      <c r="M3" s="2"/>
      <c r="N3" s="1"/>
      <c r="O3" s="23"/>
      <c r="P3" s="13"/>
      <c r="Q3" s="23"/>
      <c r="R3" s="3"/>
      <c r="S3" s="23"/>
      <c r="T3" s="2"/>
      <c r="U3" s="1"/>
      <c r="V3" s="1"/>
    </row>
    <row r="4" spans="1:22">
      <c r="A4" s="1"/>
      <c r="B4" s="1"/>
      <c r="C4" s="1"/>
      <c r="D4" s="2"/>
      <c r="E4" s="2"/>
      <c r="F4" s="1"/>
      <c r="G4" s="2"/>
      <c r="H4" s="2"/>
      <c r="I4" s="2"/>
      <c r="J4" s="2"/>
      <c r="K4" s="2"/>
      <c r="L4" s="2"/>
      <c r="M4" s="2"/>
      <c r="N4" s="1"/>
      <c r="O4" s="23"/>
      <c r="P4" s="13"/>
      <c r="Q4" s="23"/>
      <c r="R4" s="3"/>
      <c r="S4" s="23"/>
      <c r="T4" s="2"/>
      <c r="U4" s="1"/>
      <c r="V4" s="1"/>
    </row>
    <row r="5" spans="1:22">
      <c r="A5" s="1"/>
      <c r="B5" s="1"/>
      <c r="C5" s="1"/>
      <c r="D5" s="2"/>
      <c r="E5" s="2"/>
      <c r="F5" s="1"/>
      <c r="G5" s="2"/>
      <c r="H5" s="2"/>
      <c r="I5" s="2"/>
      <c r="J5" s="2"/>
      <c r="K5" s="2"/>
      <c r="L5" s="2"/>
      <c r="M5" s="2"/>
      <c r="N5" s="1"/>
      <c r="O5" s="23"/>
      <c r="P5" s="13"/>
      <c r="Q5" s="23"/>
      <c r="R5" s="3"/>
      <c r="S5" s="23"/>
      <c r="T5" s="2"/>
      <c r="U5" s="1"/>
      <c r="V5" s="1"/>
    </row>
    <row r="6" spans="1:22">
      <c r="A6" s="1"/>
      <c r="B6" s="1"/>
      <c r="C6" s="1"/>
      <c r="D6" s="2"/>
      <c r="E6" s="2"/>
      <c r="F6" s="1"/>
      <c r="G6" s="2"/>
      <c r="H6" s="2"/>
      <c r="I6" s="2"/>
      <c r="J6" s="2"/>
      <c r="K6" s="2"/>
      <c r="L6" s="2"/>
      <c r="M6" s="2"/>
      <c r="N6" s="1"/>
      <c r="O6" s="23"/>
      <c r="P6" s="13"/>
      <c r="Q6" s="23"/>
      <c r="R6" s="3"/>
      <c r="S6" s="23"/>
      <c r="T6" s="2"/>
      <c r="U6" s="1"/>
      <c r="V6" s="1"/>
    </row>
    <row r="7" spans="1:22" ht="15.75" thickBot="1">
      <c r="A7" s="15" t="s">
        <v>27</v>
      </c>
      <c r="B7" s="16"/>
      <c r="C7" s="16"/>
      <c r="D7" s="17">
        <f>SUM(D2:D6)</f>
        <v>0</v>
      </c>
      <c r="E7" s="16"/>
      <c r="F7" s="16"/>
      <c r="G7" s="17">
        <f>SUM(G2:G6)</f>
        <v>0</v>
      </c>
      <c r="H7" s="16"/>
      <c r="I7" s="17">
        <f>SUM(I2:I6)</f>
        <v>0</v>
      </c>
      <c r="J7" s="17">
        <f>SUM(J2:J6)</f>
        <v>0</v>
      </c>
      <c r="K7" s="17">
        <f>SUM(K2:K6)</f>
        <v>0</v>
      </c>
      <c r="L7" s="17">
        <f>SUM(L2:L6)</f>
        <v>0</v>
      </c>
      <c r="M7" s="17">
        <f>SUM(M2:M6)</f>
        <v>0</v>
      </c>
      <c r="N7" s="18" t="s">
        <v>24</v>
      </c>
      <c r="O7" s="19" t="e">
        <f>Q7/L7</f>
        <v>#DIV/0!</v>
      </c>
      <c r="P7" s="20" t="e">
        <f>Q7/I7</f>
        <v>#DIV/0!</v>
      </c>
      <c r="Q7" s="19">
        <f>SUM(Q2:Q6)</f>
        <v>0</v>
      </c>
      <c r="R7" s="21" t="e">
        <f>L7/M7</f>
        <v>#DIV/0!</v>
      </c>
      <c r="S7" s="19" t="e">
        <f>Q7/M7</f>
        <v>#DIV/0!</v>
      </c>
      <c r="T7" s="16"/>
      <c r="U7" s="16"/>
      <c r="V7" s="22"/>
    </row>
    <row r="10" spans="1:22">
      <c r="A10" t="s">
        <v>33</v>
      </c>
    </row>
    <row r="11" spans="1:22">
      <c r="A11" s="32" t="s">
        <v>0</v>
      </c>
      <c r="B11" s="32" t="s">
        <v>1</v>
      </c>
      <c r="C11" s="32" t="s">
        <v>2</v>
      </c>
      <c r="D11" s="32" t="s">
        <v>3</v>
      </c>
      <c r="E11" s="32" t="s">
        <v>4</v>
      </c>
      <c r="F11" s="32" t="s">
        <v>5</v>
      </c>
      <c r="G11" s="32" t="s">
        <v>6</v>
      </c>
      <c r="H11" s="32" t="s">
        <v>7</v>
      </c>
      <c r="I11" s="32" t="s">
        <v>8</v>
      </c>
      <c r="J11" s="32" t="s">
        <v>9</v>
      </c>
      <c r="K11" s="32" t="s">
        <v>10</v>
      </c>
      <c r="L11" s="32" t="s">
        <v>11</v>
      </c>
      <c r="M11" s="32" t="s">
        <v>12</v>
      </c>
      <c r="N11" s="32" t="s">
        <v>13</v>
      </c>
      <c r="O11" s="32" t="s">
        <v>14</v>
      </c>
      <c r="P11" s="33" t="s">
        <v>32</v>
      </c>
      <c r="Q11" s="32" t="s">
        <v>15</v>
      </c>
      <c r="R11" s="32" t="s">
        <v>16</v>
      </c>
      <c r="S11" s="32" t="s">
        <v>17</v>
      </c>
      <c r="T11" s="32" t="s">
        <v>18</v>
      </c>
      <c r="U11" s="32" t="s">
        <v>19</v>
      </c>
      <c r="V11" s="32" t="s">
        <v>20</v>
      </c>
    </row>
    <row r="12" spans="1:22">
      <c r="A12" s="1"/>
      <c r="B12" s="1"/>
      <c r="C12" s="1"/>
      <c r="D12" s="2"/>
      <c r="E12" s="2"/>
      <c r="F12" s="1"/>
      <c r="G12" s="2"/>
      <c r="H12" s="2"/>
      <c r="I12" s="2"/>
      <c r="J12" s="2"/>
      <c r="K12" s="2"/>
      <c r="L12" s="2"/>
      <c r="M12" s="2"/>
      <c r="N12" s="1"/>
      <c r="O12" s="23"/>
      <c r="P12" s="13"/>
      <c r="Q12" s="23"/>
      <c r="R12" s="3"/>
      <c r="S12" s="10"/>
      <c r="T12" s="2"/>
      <c r="U12" s="1"/>
      <c r="V12" s="1"/>
    </row>
    <row r="13" spans="1:22">
      <c r="A13" s="1"/>
      <c r="B13" s="1"/>
      <c r="C13" s="1"/>
      <c r="D13" s="2"/>
      <c r="E13" s="2"/>
      <c r="F13" s="1"/>
      <c r="G13" s="2"/>
      <c r="H13" s="2"/>
      <c r="I13" s="2"/>
      <c r="J13" s="2"/>
      <c r="K13" s="2"/>
      <c r="L13" s="2"/>
      <c r="M13" s="2"/>
      <c r="N13" s="1"/>
      <c r="O13" s="23"/>
      <c r="P13" s="13"/>
      <c r="Q13" s="23"/>
      <c r="R13" s="3"/>
      <c r="S13" s="10"/>
      <c r="T13" s="2"/>
      <c r="U13" s="1"/>
      <c r="V13" s="1"/>
    </row>
    <row r="14" spans="1:22">
      <c r="A14" s="1"/>
      <c r="B14" s="1"/>
      <c r="C14" s="1"/>
      <c r="D14" s="2"/>
      <c r="E14" s="2"/>
      <c r="F14" s="1"/>
      <c r="G14" s="2"/>
      <c r="H14" s="2"/>
      <c r="I14" s="2"/>
      <c r="J14" s="2"/>
      <c r="K14" s="2"/>
      <c r="L14" s="2"/>
      <c r="M14" s="2"/>
      <c r="N14" s="1"/>
      <c r="O14" s="23"/>
      <c r="P14" s="13"/>
      <c r="Q14" s="23"/>
      <c r="R14" s="3"/>
      <c r="S14" s="10"/>
      <c r="T14" s="2"/>
      <c r="U14" s="1"/>
      <c r="V14" s="1"/>
    </row>
    <row r="15" spans="1:22">
      <c r="A15" s="1"/>
      <c r="B15" s="1"/>
      <c r="C15" s="1"/>
      <c r="D15" s="2"/>
      <c r="E15" s="2"/>
      <c r="F15" s="1"/>
      <c r="G15" s="2"/>
      <c r="H15" s="2"/>
      <c r="I15" s="2"/>
      <c r="J15" s="2"/>
      <c r="K15" s="2"/>
      <c r="L15" s="2"/>
      <c r="M15" s="2"/>
      <c r="N15" s="1"/>
      <c r="O15" s="23"/>
      <c r="P15" s="13"/>
      <c r="Q15" s="23"/>
      <c r="R15" s="3"/>
      <c r="S15" s="10"/>
      <c r="T15" s="2"/>
      <c r="U15" s="1"/>
      <c r="V15" s="1"/>
    </row>
    <row r="16" spans="1:22">
      <c r="A16" s="1"/>
      <c r="B16" s="1"/>
      <c r="C16" s="1"/>
      <c r="D16" s="2"/>
      <c r="E16" s="2"/>
      <c r="F16" s="1"/>
      <c r="G16" s="2"/>
      <c r="H16" s="2"/>
      <c r="I16" s="2"/>
      <c r="J16" s="2"/>
      <c r="K16" s="2"/>
      <c r="L16" s="26"/>
      <c r="M16" s="2"/>
      <c r="N16" s="1"/>
      <c r="O16" s="23"/>
      <c r="P16" s="13"/>
      <c r="Q16" s="23"/>
      <c r="R16" s="3"/>
      <c r="S16" s="10"/>
      <c r="T16" s="2"/>
      <c r="U16" s="1"/>
      <c r="V16" s="1"/>
    </row>
    <row r="17" spans="1:22">
      <c r="A17" s="1"/>
      <c r="B17" s="1"/>
      <c r="C17" s="1"/>
      <c r="D17" s="2"/>
      <c r="E17" s="2"/>
      <c r="F17" s="1"/>
      <c r="G17" s="2"/>
      <c r="H17" s="2"/>
      <c r="I17" s="2"/>
      <c r="J17" s="2"/>
      <c r="K17" s="2"/>
      <c r="L17" s="2"/>
      <c r="M17" s="2"/>
      <c r="N17" s="1"/>
      <c r="O17" s="23"/>
      <c r="P17" s="13"/>
      <c r="Q17" s="23"/>
      <c r="R17" s="3"/>
      <c r="S17" s="10"/>
      <c r="T17" s="2"/>
      <c r="U17" s="1"/>
      <c r="V17" s="1"/>
    </row>
    <row r="18" spans="1:22">
      <c r="A18" s="1"/>
      <c r="B18" s="1"/>
      <c r="C18" s="1"/>
      <c r="D18" s="2"/>
      <c r="E18" s="2"/>
      <c r="F18" s="1"/>
      <c r="G18" s="2"/>
      <c r="H18" s="2"/>
      <c r="I18" s="2"/>
      <c r="J18" s="2"/>
      <c r="K18" s="2"/>
      <c r="L18" s="2"/>
      <c r="M18" s="2"/>
      <c r="N18" s="1"/>
      <c r="O18" s="23"/>
      <c r="P18" s="13"/>
      <c r="Q18" s="23"/>
      <c r="R18" s="3"/>
      <c r="S18" s="10"/>
      <c r="T18" s="2"/>
      <c r="U18" s="1"/>
      <c r="V18" s="1"/>
    </row>
    <row r="19" spans="1:22">
      <c r="A19" s="1"/>
      <c r="B19" s="1"/>
      <c r="C19" s="1"/>
      <c r="D19" s="2"/>
      <c r="E19" s="2"/>
      <c r="F19" s="1"/>
      <c r="G19" s="2"/>
      <c r="H19" s="2"/>
      <c r="I19" s="2"/>
      <c r="J19" s="2"/>
      <c r="K19" s="2"/>
      <c r="L19" s="2"/>
      <c r="M19" s="2"/>
      <c r="N19" s="1"/>
      <c r="O19" s="23"/>
      <c r="P19" s="13"/>
      <c r="Q19" s="23"/>
      <c r="R19" s="3"/>
      <c r="S19" s="10"/>
      <c r="T19" s="2"/>
      <c r="U19" s="1"/>
      <c r="V19" s="1"/>
    </row>
    <row r="20" spans="1:22">
      <c r="A20" s="1"/>
      <c r="B20" s="1"/>
      <c r="C20" s="1"/>
      <c r="D20" s="2"/>
      <c r="E20" s="2"/>
      <c r="F20" s="1"/>
      <c r="G20" s="2"/>
      <c r="H20" s="2"/>
      <c r="I20" s="2"/>
      <c r="J20" s="2"/>
      <c r="K20" s="2"/>
      <c r="L20" s="2"/>
      <c r="M20" s="2"/>
      <c r="N20" s="1"/>
      <c r="O20" s="23"/>
      <c r="P20" s="13"/>
      <c r="Q20" s="23"/>
      <c r="R20" s="3"/>
      <c r="S20" s="10"/>
      <c r="T20" s="2"/>
      <c r="U20" s="1"/>
      <c r="V20" s="1"/>
    </row>
    <row r="21" spans="1:22">
      <c r="A21" s="1"/>
      <c r="B21" s="1"/>
      <c r="C21" s="1"/>
      <c r="D21" s="2"/>
      <c r="E21" s="2"/>
      <c r="F21" s="1"/>
      <c r="G21" s="2"/>
      <c r="H21" s="2"/>
      <c r="I21" s="2"/>
      <c r="J21" s="2"/>
      <c r="K21" s="2"/>
      <c r="L21" s="2"/>
      <c r="M21" s="2"/>
      <c r="N21" s="1"/>
      <c r="O21" s="23"/>
      <c r="P21" s="13"/>
      <c r="Q21" s="23"/>
      <c r="R21" s="3"/>
      <c r="S21" s="10"/>
      <c r="T21" s="2"/>
      <c r="U21" s="1"/>
      <c r="V21" s="1"/>
    </row>
    <row r="22" spans="1:22" ht="15.75" thickBot="1">
      <c r="A22" s="15" t="s">
        <v>27</v>
      </c>
      <c r="B22" s="16"/>
      <c r="C22" s="16"/>
      <c r="D22" s="17">
        <f>SUM(D12:D21)</f>
        <v>0</v>
      </c>
      <c r="E22" s="16"/>
      <c r="F22" s="16"/>
      <c r="G22" s="17">
        <f>SUM(G12:G21)</f>
        <v>0</v>
      </c>
      <c r="H22" s="16"/>
      <c r="I22" s="17">
        <f>SUM(I12:I21)</f>
        <v>0</v>
      </c>
      <c r="J22" s="17">
        <f>SUM(J12:J21)</f>
        <v>0</v>
      </c>
      <c r="K22" s="17">
        <f>SUM(K12:K21)</f>
        <v>0</v>
      </c>
      <c r="L22" s="17">
        <f>SUM(L12:L21)</f>
        <v>0</v>
      </c>
      <c r="M22" s="17">
        <f>SUM(M12:M21)</f>
        <v>0</v>
      </c>
      <c r="N22" s="18" t="s">
        <v>24</v>
      </c>
      <c r="O22" s="19" t="e">
        <f>Q22/L22</f>
        <v>#DIV/0!</v>
      </c>
      <c r="P22" s="20" t="e">
        <f t="shared" ref="P22" si="0">Q22/I22</f>
        <v>#DIV/0!</v>
      </c>
      <c r="Q22" s="19">
        <f>SUM(Q12:Q21)</f>
        <v>0</v>
      </c>
      <c r="R22" s="21" t="e">
        <f>L22/M22</f>
        <v>#DIV/0!</v>
      </c>
      <c r="S22" s="19" t="e">
        <f>Q22/M22</f>
        <v>#DIV/0!</v>
      </c>
      <c r="T22" s="16"/>
      <c r="U22" s="16"/>
      <c r="V22" s="22"/>
    </row>
  </sheetData>
  <autoFilter ref="D11:V22">
    <sortState ref="D12:V22">
      <sortCondition ref="F11:F22"/>
    </sortState>
  </autoFilter>
  <sortState ref="A2:U6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K17" sqref="K17"/>
    </sheetView>
  </sheetViews>
  <sheetFormatPr baseColWidth="10" defaultRowHeight="15"/>
  <cols>
    <col min="16" max="16" width="11.42578125" style="12"/>
  </cols>
  <sheetData>
    <row r="1" spans="1:22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3" t="s">
        <v>34</v>
      </c>
      <c r="Q1" s="32" t="s">
        <v>15</v>
      </c>
      <c r="R1" s="32" t="s">
        <v>16</v>
      </c>
      <c r="S1" s="32" t="s">
        <v>17</v>
      </c>
      <c r="T1" s="32" t="s">
        <v>18</v>
      </c>
      <c r="U1" s="32" t="s">
        <v>19</v>
      </c>
      <c r="V1" s="32" t="s">
        <v>20</v>
      </c>
    </row>
    <row r="2" spans="1:22">
      <c r="A2" s="1"/>
      <c r="B2" s="1"/>
      <c r="C2" s="1"/>
      <c r="D2" s="2"/>
      <c r="E2" s="2"/>
      <c r="F2" s="1"/>
      <c r="G2" s="2"/>
      <c r="H2" s="2"/>
      <c r="I2" s="2"/>
      <c r="J2" s="2"/>
      <c r="K2" s="2"/>
      <c r="L2" s="2"/>
      <c r="M2" s="2"/>
      <c r="N2" s="1"/>
      <c r="O2" s="23"/>
      <c r="P2" s="13"/>
      <c r="Q2" s="23"/>
      <c r="R2" s="3"/>
      <c r="S2" s="23"/>
      <c r="T2" s="2"/>
      <c r="U2" s="1"/>
      <c r="V2" s="1"/>
    </row>
    <row r="3" spans="1:22">
      <c r="A3" s="1"/>
      <c r="B3" s="1"/>
      <c r="C3" s="1"/>
      <c r="D3" s="2"/>
      <c r="E3" s="2"/>
      <c r="F3" s="1"/>
      <c r="G3" s="2"/>
      <c r="H3" s="2"/>
      <c r="I3" s="2"/>
      <c r="J3" s="2"/>
      <c r="K3" s="2"/>
      <c r="L3" s="2"/>
      <c r="M3" s="2"/>
      <c r="N3" s="1"/>
      <c r="O3" s="23"/>
      <c r="P3" s="13"/>
      <c r="Q3" s="23"/>
      <c r="R3" s="3"/>
      <c r="S3" s="23"/>
      <c r="T3" s="2"/>
      <c r="U3" s="1"/>
      <c r="V3" s="1"/>
    </row>
    <row r="4" spans="1:22">
      <c r="A4" s="1"/>
      <c r="B4" s="1"/>
      <c r="C4" s="1"/>
      <c r="D4" s="2"/>
      <c r="E4" s="2"/>
      <c r="F4" s="1"/>
      <c r="G4" s="2"/>
      <c r="H4" s="2"/>
      <c r="I4" s="2"/>
      <c r="J4" s="2"/>
      <c r="K4" s="2"/>
      <c r="L4" s="2"/>
      <c r="M4" s="2"/>
      <c r="N4" s="1"/>
      <c r="O4" s="23"/>
      <c r="P4" s="13"/>
      <c r="Q4" s="23"/>
      <c r="R4" s="3"/>
      <c r="S4" s="23"/>
      <c r="T4" s="2"/>
      <c r="U4" s="1"/>
      <c r="V4" s="1"/>
    </row>
    <row r="5" spans="1:22">
      <c r="A5" s="1"/>
      <c r="B5" s="1"/>
      <c r="C5" s="1"/>
      <c r="D5" s="2"/>
      <c r="E5" s="2"/>
      <c r="F5" s="1"/>
      <c r="G5" s="2"/>
      <c r="H5" s="2"/>
      <c r="I5" s="2"/>
      <c r="J5" s="2"/>
      <c r="K5" s="2"/>
      <c r="L5" s="2"/>
      <c r="M5" s="2"/>
      <c r="N5" s="1"/>
      <c r="O5" s="23"/>
      <c r="P5" s="13"/>
      <c r="Q5" s="23"/>
      <c r="R5" s="3"/>
      <c r="S5" s="23"/>
      <c r="T5" s="2"/>
      <c r="U5" s="1"/>
      <c r="V5" s="1"/>
    </row>
    <row r="6" spans="1:22">
      <c r="A6" s="1"/>
      <c r="B6" s="1"/>
      <c r="C6" s="1"/>
      <c r="D6" s="2"/>
      <c r="E6" s="2"/>
      <c r="F6" s="1"/>
      <c r="G6" s="2"/>
      <c r="H6" s="2"/>
      <c r="I6" s="2"/>
      <c r="J6" s="2"/>
      <c r="K6" s="2"/>
      <c r="L6" s="2"/>
      <c r="M6" s="2"/>
      <c r="N6" s="1"/>
      <c r="O6" s="23"/>
      <c r="P6" s="13"/>
      <c r="Q6" s="23"/>
      <c r="R6" s="3"/>
      <c r="S6" s="23"/>
      <c r="T6" s="2"/>
      <c r="U6" s="1"/>
      <c r="V6" s="1"/>
    </row>
    <row r="7" spans="1:22">
      <c r="A7" s="1"/>
      <c r="B7" s="1"/>
      <c r="C7" s="1"/>
      <c r="D7" s="2"/>
      <c r="E7" s="2"/>
      <c r="F7" s="1"/>
      <c r="G7" s="2"/>
      <c r="H7" s="2"/>
      <c r="I7" s="2"/>
      <c r="J7" s="2"/>
      <c r="K7" s="2"/>
      <c r="L7" s="2"/>
      <c r="M7" s="2"/>
      <c r="N7" s="1"/>
      <c r="O7" s="23"/>
      <c r="P7" s="13"/>
      <c r="Q7" s="23"/>
      <c r="R7" s="3"/>
      <c r="S7" s="23"/>
      <c r="T7" s="2"/>
      <c r="U7" s="1"/>
      <c r="V7" s="1"/>
    </row>
    <row r="8" spans="1:22">
      <c r="A8" s="1"/>
      <c r="B8" s="1"/>
      <c r="C8" s="1"/>
      <c r="D8" s="2"/>
      <c r="E8" s="2"/>
      <c r="F8" s="1"/>
      <c r="G8" s="2"/>
      <c r="H8" s="2"/>
      <c r="I8" s="2"/>
      <c r="J8" s="2"/>
      <c r="K8" s="2"/>
      <c r="L8" s="2"/>
      <c r="M8" s="2"/>
      <c r="N8" s="1"/>
      <c r="O8" s="23"/>
      <c r="P8" s="13"/>
      <c r="Q8" s="23"/>
      <c r="R8" s="3"/>
      <c r="S8" s="23"/>
      <c r="T8" s="2"/>
      <c r="U8" s="1"/>
      <c r="V8" s="1"/>
    </row>
    <row r="9" spans="1:22">
      <c r="A9" s="1"/>
      <c r="B9" s="1"/>
      <c r="C9" s="1"/>
      <c r="D9" s="2"/>
      <c r="E9" s="2"/>
      <c r="F9" s="1"/>
      <c r="G9" s="2"/>
      <c r="H9" s="2"/>
      <c r="I9" s="2"/>
      <c r="J9" s="2"/>
      <c r="K9" s="2"/>
      <c r="L9" s="2"/>
      <c r="M9" s="2"/>
      <c r="N9" s="1"/>
      <c r="O9" s="23"/>
      <c r="P9" s="13"/>
      <c r="Q9" s="23"/>
      <c r="R9" s="3"/>
      <c r="S9" s="23"/>
      <c r="T9" s="2"/>
      <c r="U9" s="1"/>
      <c r="V9" s="1"/>
    </row>
    <row r="10" spans="1:22">
      <c r="A10" s="1"/>
      <c r="B10" s="1"/>
      <c r="C10" s="1"/>
      <c r="D10" s="2"/>
      <c r="E10" s="2"/>
      <c r="F10" s="1"/>
      <c r="G10" s="2"/>
      <c r="H10" s="2"/>
      <c r="I10" s="2"/>
      <c r="J10" s="2"/>
      <c r="K10" s="2"/>
      <c r="L10" s="2"/>
      <c r="M10" s="2"/>
      <c r="N10" s="1"/>
      <c r="O10" s="23"/>
      <c r="P10" s="13"/>
      <c r="Q10" s="23"/>
      <c r="R10" s="3"/>
      <c r="S10" s="23"/>
      <c r="T10" s="2"/>
      <c r="U10" s="1"/>
      <c r="V10" s="1"/>
    </row>
    <row r="11" spans="1:22">
      <c r="A11" s="1"/>
      <c r="B11" s="1"/>
      <c r="C11" s="1"/>
      <c r="D11" s="2"/>
      <c r="E11" s="2"/>
      <c r="F11" s="1"/>
      <c r="G11" s="2"/>
      <c r="H11" s="2"/>
      <c r="I11" s="2"/>
      <c r="J11" s="2"/>
      <c r="K11" s="2"/>
      <c r="L11" s="2"/>
      <c r="M11" s="2"/>
      <c r="N11" s="1"/>
      <c r="O11" s="23"/>
      <c r="P11" s="13"/>
      <c r="Q11" s="23"/>
      <c r="R11" s="3"/>
      <c r="S11" s="23"/>
      <c r="T11" s="2"/>
      <c r="U11" s="1"/>
      <c r="V11" s="1"/>
    </row>
    <row r="12" spans="1:22">
      <c r="A12" s="1"/>
      <c r="B12" s="1"/>
      <c r="C12" s="1"/>
      <c r="D12" s="2"/>
      <c r="E12" s="2"/>
      <c r="F12" s="1"/>
      <c r="G12" s="2"/>
      <c r="H12" s="2"/>
      <c r="I12" s="2"/>
      <c r="J12" s="2"/>
      <c r="K12" s="2"/>
      <c r="L12" s="2"/>
      <c r="M12" s="2"/>
      <c r="N12" s="1"/>
      <c r="O12" s="23"/>
      <c r="P12" s="13"/>
      <c r="Q12" s="23"/>
      <c r="R12" s="3"/>
      <c r="S12" s="23"/>
      <c r="T12" s="2"/>
      <c r="U12" s="1"/>
      <c r="V12" s="1"/>
    </row>
    <row r="13" spans="1:22">
      <c r="A13" s="1"/>
      <c r="B13" s="1"/>
      <c r="C13" s="1"/>
      <c r="D13" s="2"/>
      <c r="E13" s="2"/>
      <c r="F13" s="1"/>
      <c r="G13" s="2"/>
      <c r="H13" s="2"/>
      <c r="I13" s="2"/>
      <c r="J13" s="2"/>
      <c r="K13" s="2"/>
      <c r="L13" s="2"/>
      <c r="M13" s="2"/>
      <c r="N13" s="1"/>
      <c r="O13" s="23"/>
      <c r="P13" s="13"/>
      <c r="Q13" s="23"/>
      <c r="R13" s="3"/>
      <c r="S13" s="23"/>
      <c r="T13" s="2"/>
      <c r="U13" s="1"/>
      <c r="V13" s="1"/>
    </row>
    <row r="14" spans="1:22">
      <c r="A14" s="1"/>
      <c r="B14" s="1"/>
      <c r="C14" s="1"/>
      <c r="D14" s="2"/>
      <c r="E14" s="2"/>
      <c r="F14" s="1"/>
      <c r="G14" s="2"/>
      <c r="H14" s="2"/>
      <c r="I14" s="2"/>
      <c r="J14" s="2"/>
      <c r="K14" s="2"/>
      <c r="L14" s="2"/>
      <c r="M14" s="2"/>
      <c r="N14" s="1"/>
      <c r="O14" s="23"/>
      <c r="P14" s="13"/>
      <c r="Q14" s="23"/>
      <c r="R14" s="3"/>
      <c r="S14" s="23"/>
      <c r="T14" s="2"/>
      <c r="U14" s="1"/>
      <c r="V14" s="1"/>
    </row>
    <row r="15" spans="1:22">
      <c r="A15" s="1"/>
      <c r="B15" s="1"/>
      <c r="C15" s="1"/>
      <c r="D15" s="2"/>
      <c r="E15" s="2"/>
      <c r="F15" s="1"/>
      <c r="G15" s="2"/>
      <c r="H15" s="2"/>
      <c r="I15" s="2"/>
      <c r="J15" s="2"/>
      <c r="K15" s="2"/>
      <c r="L15" s="2"/>
      <c r="M15" s="2"/>
      <c r="N15" s="1"/>
      <c r="O15" s="23"/>
      <c r="P15" s="13"/>
      <c r="Q15" s="23"/>
      <c r="R15" s="3"/>
      <c r="S15" s="23"/>
      <c r="T15" s="2"/>
      <c r="U15" s="1"/>
      <c r="V15" s="1"/>
    </row>
    <row r="16" spans="1:22">
      <c r="A16" s="1"/>
      <c r="B16" s="1"/>
      <c r="C16" s="1"/>
      <c r="D16" s="2"/>
      <c r="E16" s="2"/>
      <c r="F16" s="1"/>
      <c r="G16" s="2"/>
      <c r="H16" s="2"/>
      <c r="I16" s="2"/>
      <c r="J16" s="2"/>
      <c r="K16" s="2"/>
      <c r="L16" s="2"/>
      <c r="M16" s="2"/>
      <c r="N16" s="1"/>
      <c r="O16" s="23"/>
      <c r="P16" s="13"/>
      <c r="Q16" s="23"/>
      <c r="R16" s="3"/>
      <c r="S16" s="23"/>
      <c r="T16" s="2"/>
      <c r="U16" s="1"/>
      <c r="V16" s="1"/>
    </row>
    <row r="17" spans="1:22">
      <c r="A17" s="1"/>
      <c r="B17" s="1"/>
      <c r="C17" s="1"/>
      <c r="D17" s="2"/>
      <c r="E17" s="2"/>
      <c r="F17" s="1"/>
      <c r="G17" s="2"/>
      <c r="H17" s="2"/>
      <c r="I17" s="2"/>
      <c r="J17" s="2"/>
      <c r="K17" s="2"/>
      <c r="L17" s="2"/>
      <c r="M17" s="2"/>
      <c r="N17" s="1"/>
      <c r="O17" s="23"/>
      <c r="P17" s="13"/>
      <c r="Q17" s="23"/>
      <c r="R17" s="3"/>
      <c r="S17" s="23"/>
      <c r="T17" s="2"/>
      <c r="U17" s="1"/>
      <c r="V17" s="1"/>
    </row>
    <row r="18" spans="1:22">
      <c r="A18" s="1"/>
      <c r="B18" s="1"/>
      <c r="C18" s="1"/>
      <c r="D18" s="2"/>
      <c r="E18" s="2"/>
      <c r="F18" s="1"/>
      <c r="G18" s="2"/>
      <c r="H18" s="2"/>
      <c r="I18" s="2"/>
      <c r="J18" s="2"/>
      <c r="K18" s="2"/>
      <c r="L18" s="2"/>
      <c r="M18" s="2"/>
      <c r="N18" s="1"/>
      <c r="O18" s="23"/>
      <c r="P18" s="13"/>
      <c r="Q18" s="23"/>
      <c r="R18" s="3"/>
      <c r="S18" s="23"/>
      <c r="T18" s="2"/>
      <c r="U18" s="1"/>
      <c r="V18" s="1"/>
    </row>
    <row r="19" spans="1:22">
      <c r="A19" s="1"/>
      <c r="B19" s="1"/>
      <c r="C19" s="1"/>
      <c r="D19" s="2"/>
      <c r="E19" s="2"/>
      <c r="F19" s="1"/>
      <c r="G19" s="2"/>
      <c r="H19" s="2"/>
      <c r="I19" s="2"/>
      <c r="J19" s="2"/>
      <c r="K19" s="2"/>
      <c r="L19" s="2"/>
      <c r="M19" s="2"/>
      <c r="N19" s="1"/>
      <c r="O19" s="23"/>
      <c r="P19" s="13"/>
      <c r="Q19" s="23"/>
      <c r="R19" s="3"/>
      <c r="S19" s="23"/>
      <c r="T19" s="2"/>
      <c r="U19" s="1"/>
      <c r="V19" s="1"/>
    </row>
    <row r="20" spans="1:22">
      <c r="A20" s="1"/>
      <c r="B20" s="1"/>
      <c r="C20" s="1"/>
      <c r="D20" s="2"/>
      <c r="E20" s="2"/>
      <c r="F20" s="1"/>
      <c r="G20" s="2"/>
      <c r="H20" s="2"/>
      <c r="I20" s="2"/>
      <c r="J20" s="2"/>
      <c r="K20" s="2"/>
      <c r="L20" s="2"/>
      <c r="M20" s="2"/>
      <c r="N20" s="1"/>
      <c r="O20" s="23"/>
      <c r="P20" s="13"/>
      <c r="Q20" s="23"/>
      <c r="R20" s="3"/>
      <c r="S20" s="23"/>
      <c r="T20" s="2"/>
      <c r="U20" s="1"/>
      <c r="V20" s="1"/>
    </row>
    <row r="21" spans="1:22">
      <c r="A21" s="1"/>
      <c r="B21" s="1"/>
      <c r="C21" s="1"/>
      <c r="D21" s="2"/>
      <c r="E21" s="2"/>
      <c r="F21" s="1"/>
      <c r="G21" s="2"/>
      <c r="H21" s="2"/>
      <c r="I21" s="2"/>
      <c r="J21" s="2"/>
      <c r="K21" s="2"/>
      <c r="L21" s="2"/>
      <c r="M21" s="2"/>
      <c r="N21" s="1"/>
      <c r="O21" s="23"/>
      <c r="P21" s="13"/>
      <c r="Q21" s="23"/>
      <c r="R21" s="3"/>
      <c r="S21" s="23"/>
      <c r="T21" s="2"/>
      <c r="U21" s="1"/>
      <c r="V21" s="1"/>
    </row>
    <row r="22" spans="1:22">
      <c r="A22" s="1"/>
      <c r="B22" s="1"/>
      <c r="C22" s="1"/>
      <c r="D22" s="2"/>
      <c r="E22" s="2"/>
      <c r="F22" s="1"/>
      <c r="G22" s="2"/>
      <c r="H22" s="2"/>
      <c r="I22" s="2"/>
      <c r="J22" s="2"/>
      <c r="K22" s="2"/>
      <c r="L22" s="2"/>
      <c r="M22" s="2"/>
      <c r="N22" s="1"/>
      <c r="O22" s="23"/>
      <c r="P22" s="13"/>
      <c r="Q22" s="1"/>
      <c r="R22" s="3"/>
      <c r="S22" s="23"/>
      <c r="T22" s="2"/>
      <c r="U22" s="1"/>
      <c r="V22" s="1"/>
    </row>
    <row r="23" spans="1:22">
      <c r="A23" s="1"/>
      <c r="B23" s="1"/>
      <c r="C23" s="1"/>
      <c r="D23" s="2"/>
      <c r="E23" s="2"/>
      <c r="F23" s="1"/>
      <c r="G23" s="26"/>
      <c r="H23" s="2"/>
      <c r="I23" s="2"/>
      <c r="J23" s="2"/>
      <c r="K23" s="2"/>
      <c r="L23" s="2"/>
      <c r="M23" s="2"/>
      <c r="N23" s="1"/>
      <c r="O23" s="23"/>
      <c r="P23" s="13"/>
      <c r="Q23" s="1"/>
      <c r="R23" s="3"/>
      <c r="S23" s="23"/>
      <c r="T23" s="2"/>
      <c r="U23" s="1"/>
      <c r="V23" s="1"/>
    </row>
    <row r="24" spans="1:22">
      <c r="A24" s="1"/>
      <c r="B24" s="1"/>
      <c r="C24" s="1"/>
      <c r="D24" s="2"/>
      <c r="E24" s="2"/>
      <c r="F24" s="1"/>
      <c r="G24" s="26"/>
      <c r="H24" s="2"/>
      <c r="I24" s="2"/>
      <c r="J24" s="2"/>
      <c r="K24" s="2"/>
      <c r="L24" s="2"/>
      <c r="M24" s="2"/>
      <c r="N24" s="1"/>
      <c r="O24" s="23"/>
      <c r="P24" s="13"/>
      <c r="Q24" s="1"/>
      <c r="R24" s="3"/>
      <c r="S24" s="23"/>
      <c r="T24" s="2"/>
      <c r="U24" s="1"/>
      <c r="V24" s="1"/>
    </row>
    <row r="25" spans="1:22">
      <c r="A25" s="1"/>
      <c r="B25" s="1"/>
      <c r="C25" s="1"/>
      <c r="D25" s="2"/>
      <c r="E25" s="2"/>
      <c r="F25" s="1"/>
      <c r="G25" s="2"/>
      <c r="H25" s="2"/>
      <c r="I25" s="2"/>
      <c r="J25" s="2"/>
      <c r="K25" s="2"/>
      <c r="L25" s="2"/>
      <c r="M25" s="2"/>
      <c r="N25" s="1"/>
      <c r="O25" s="23"/>
      <c r="P25" s="13"/>
      <c r="Q25" s="1"/>
      <c r="R25" s="3"/>
      <c r="S25" s="23"/>
      <c r="T25" s="2"/>
      <c r="U25" s="1"/>
      <c r="V25" s="1"/>
    </row>
    <row r="26" spans="1:22">
      <c r="A26" s="1"/>
      <c r="B26" s="1"/>
      <c r="C26" s="1"/>
      <c r="D26" s="2"/>
      <c r="E26" s="2"/>
      <c r="F26" s="1"/>
      <c r="G26" s="2"/>
      <c r="H26" s="2"/>
      <c r="I26" s="2"/>
      <c r="J26" s="2"/>
      <c r="K26" s="2"/>
      <c r="L26" s="2"/>
      <c r="M26" s="2"/>
      <c r="N26" s="1"/>
      <c r="O26" s="23"/>
      <c r="P26" s="13"/>
      <c r="Q26" s="1"/>
      <c r="R26" s="3"/>
      <c r="S26" s="23"/>
      <c r="T26" s="2"/>
      <c r="U26" s="1"/>
      <c r="V26" s="1"/>
    </row>
    <row r="27" spans="1:22">
      <c r="A27" s="1"/>
      <c r="B27" s="1"/>
      <c r="C27" s="1"/>
      <c r="D27" s="2"/>
      <c r="E27" s="2"/>
      <c r="F27" s="1"/>
      <c r="G27" s="2"/>
      <c r="H27" s="2"/>
      <c r="I27" s="2"/>
      <c r="J27" s="2"/>
      <c r="K27" s="2"/>
      <c r="L27" s="2"/>
      <c r="M27" s="2"/>
      <c r="N27" s="1"/>
      <c r="O27" s="23"/>
      <c r="P27" s="13"/>
      <c r="Q27" s="1"/>
      <c r="R27" s="3"/>
      <c r="S27" s="23"/>
      <c r="T27" s="2"/>
      <c r="U27" s="1"/>
      <c r="V27" s="1"/>
    </row>
    <row r="28" spans="1:22">
      <c r="A28" s="1"/>
      <c r="B28" s="1"/>
      <c r="C28" s="1"/>
      <c r="D28" s="2"/>
      <c r="E28" s="2"/>
      <c r="F28" s="1"/>
      <c r="G28" s="2"/>
      <c r="H28" s="2"/>
      <c r="I28" s="2"/>
      <c r="J28" s="2"/>
      <c r="K28" s="2"/>
      <c r="L28" s="2"/>
      <c r="M28" s="2"/>
      <c r="N28" s="1"/>
      <c r="O28" s="23"/>
      <c r="P28" s="13"/>
      <c r="Q28" s="1"/>
      <c r="R28" s="3"/>
      <c r="S28" s="23"/>
      <c r="T28" s="2"/>
      <c r="U28" s="1"/>
      <c r="V28" s="1"/>
    </row>
    <row r="29" spans="1:22">
      <c r="A29" s="1"/>
      <c r="B29" s="1"/>
      <c r="C29" s="1"/>
      <c r="D29" s="2"/>
      <c r="E29" s="2"/>
      <c r="F29" s="1"/>
      <c r="G29" s="2"/>
      <c r="H29" s="2"/>
      <c r="I29" s="2"/>
      <c r="J29" s="2"/>
      <c r="K29" s="2"/>
      <c r="L29" s="2"/>
      <c r="M29" s="2"/>
      <c r="N29" s="1"/>
      <c r="O29" s="23"/>
      <c r="P29" s="13"/>
      <c r="Q29" s="1"/>
      <c r="R29" s="3"/>
      <c r="S29" s="23"/>
      <c r="T29" s="2"/>
      <c r="U29" s="1"/>
      <c r="V29" s="1"/>
    </row>
    <row r="30" spans="1:22">
      <c r="A30" s="1"/>
      <c r="B30" s="1"/>
      <c r="C30" s="1"/>
      <c r="D30" s="2"/>
      <c r="E30" s="2"/>
      <c r="F30" s="1"/>
      <c r="G30" s="2"/>
      <c r="H30" s="2"/>
      <c r="I30" s="2"/>
      <c r="J30" s="2"/>
      <c r="K30" s="2"/>
      <c r="L30" s="2"/>
      <c r="M30" s="2"/>
      <c r="N30" s="1"/>
      <c r="O30" s="23"/>
      <c r="P30" s="13"/>
      <c r="Q30" s="1"/>
      <c r="R30" s="3"/>
      <c r="S30" s="23"/>
      <c r="T30" s="2"/>
      <c r="U30" s="1"/>
      <c r="V30" s="1"/>
    </row>
    <row r="31" spans="1:22">
      <c r="A31" s="1"/>
      <c r="B31" s="1"/>
      <c r="C31" s="1"/>
      <c r="D31" s="2"/>
      <c r="E31" s="2"/>
      <c r="F31" s="1"/>
      <c r="G31" s="2"/>
      <c r="H31" s="2"/>
      <c r="I31" s="2"/>
      <c r="J31" s="2"/>
      <c r="K31" s="2"/>
      <c r="L31" s="2"/>
      <c r="M31" s="2"/>
      <c r="N31" s="1"/>
      <c r="O31" s="23"/>
      <c r="P31" s="13"/>
      <c r="Q31" s="1"/>
      <c r="R31" s="3"/>
      <c r="S31" s="23"/>
      <c r="T31" s="2"/>
      <c r="U31" s="1"/>
      <c r="V31" s="1"/>
    </row>
    <row r="32" spans="1:22" ht="15.75" thickBot="1">
      <c r="A32" s="27" t="s">
        <v>27</v>
      </c>
      <c r="B32" s="16"/>
      <c r="C32" s="16"/>
      <c r="D32" s="17">
        <f>SUM(D2:D31)</f>
        <v>0</v>
      </c>
      <c r="E32" s="16"/>
      <c r="F32" s="16"/>
      <c r="G32" s="17">
        <f>SUM(G2:G31)</f>
        <v>0</v>
      </c>
      <c r="H32" s="16"/>
      <c r="I32" s="17">
        <f>SUM(I2:I31)</f>
        <v>0</v>
      </c>
      <c r="J32" s="17">
        <f>SUM(J2:J31)</f>
        <v>0</v>
      </c>
      <c r="K32" s="17">
        <f>SUM(K2:K31)</f>
        <v>0</v>
      </c>
      <c r="L32" s="17">
        <f>SUM(L2:L31)</f>
        <v>0</v>
      </c>
      <c r="M32" s="17">
        <f>SUM(M2:M31)</f>
        <v>0</v>
      </c>
      <c r="N32" s="28" t="s">
        <v>24</v>
      </c>
      <c r="O32" s="19" t="e">
        <f>Q32/L32</f>
        <v>#DIV/0!</v>
      </c>
      <c r="P32" s="20" t="e">
        <f>Q32/I32</f>
        <v>#DIV/0!</v>
      </c>
      <c r="Q32" s="19">
        <f>SUM(Q2:Q31)</f>
        <v>0</v>
      </c>
      <c r="R32" s="29" t="e">
        <f>L32/M32</f>
        <v>#DIV/0!</v>
      </c>
      <c r="S32" s="19" t="e">
        <f>Q32/M32</f>
        <v>#DIV/0!</v>
      </c>
      <c r="T32" s="16"/>
      <c r="U32" s="16"/>
      <c r="V32" s="22"/>
    </row>
    <row r="34" spans="6:7">
      <c r="F34" t="s">
        <v>35</v>
      </c>
      <c r="G34" t="e">
        <f>I32/G32</f>
        <v>#DIV/0!</v>
      </c>
    </row>
  </sheetData>
  <autoFilter ref="A1:V31">
    <sortState ref="A2:U31">
      <sortCondition ref="F1:F3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J23" sqref="J23"/>
    </sheetView>
  </sheetViews>
  <sheetFormatPr baseColWidth="10" defaultRowHeight="15"/>
  <sheetData>
    <row r="1" spans="1:22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32</v>
      </c>
      <c r="Q1" s="32" t="s">
        <v>15</v>
      </c>
      <c r="R1" s="32" t="s">
        <v>16</v>
      </c>
      <c r="S1" s="32" t="s">
        <v>17</v>
      </c>
      <c r="T1" s="32" t="s">
        <v>18</v>
      </c>
      <c r="U1" s="32" t="s">
        <v>19</v>
      </c>
      <c r="V1" s="32" t="s">
        <v>20</v>
      </c>
    </row>
    <row r="2" spans="1:22">
      <c r="A2" s="1"/>
      <c r="B2" s="1"/>
      <c r="C2" s="1"/>
      <c r="D2" s="2"/>
      <c r="E2" s="2"/>
      <c r="F2" s="1"/>
      <c r="G2" s="2"/>
      <c r="H2" s="2"/>
      <c r="I2" s="2"/>
      <c r="J2" s="2"/>
      <c r="K2" s="2"/>
      <c r="L2" s="2"/>
      <c r="M2" s="2"/>
      <c r="N2" s="1"/>
      <c r="O2" s="23"/>
      <c r="P2" s="23"/>
      <c r="Q2" s="23"/>
      <c r="R2" s="3"/>
      <c r="S2" s="36"/>
      <c r="T2" s="2"/>
      <c r="U2" s="1"/>
      <c r="V2" s="1"/>
    </row>
    <row r="3" spans="1:22">
      <c r="A3" s="1"/>
      <c r="B3" s="1"/>
      <c r="C3" s="1"/>
      <c r="D3" s="2"/>
      <c r="E3" s="2"/>
      <c r="F3" s="1"/>
      <c r="G3" s="2"/>
      <c r="H3" s="2"/>
      <c r="I3" s="2"/>
      <c r="J3" s="2"/>
      <c r="K3" s="2"/>
      <c r="L3" s="2"/>
      <c r="M3" s="2"/>
      <c r="N3" s="1"/>
      <c r="O3" s="23"/>
      <c r="P3" s="23"/>
      <c r="Q3" s="23"/>
      <c r="R3" s="3"/>
      <c r="S3" s="36"/>
      <c r="T3" s="2"/>
      <c r="U3" s="1"/>
      <c r="V3" s="1"/>
    </row>
    <row r="4" spans="1:22">
      <c r="A4" s="1"/>
      <c r="B4" s="1"/>
      <c r="C4" s="1"/>
      <c r="D4" s="2"/>
      <c r="E4" s="2"/>
      <c r="F4" s="1"/>
      <c r="G4" s="2"/>
      <c r="H4" s="2"/>
      <c r="I4" s="2"/>
      <c r="J4" s="2"/>
      <c r="K4" s="2"/>
      <c r="L4" s="2"/>
      <c r="M4" s="2"/>
      <c r="N4" s="1"/>
      <c r="O4" s="23"/>
      <c r="P4" s="23"/>
      <c r="Q4" s="23"/>
      <c r="R4" s="3"/>
      <c r="S4" s="36"/>
      <c r="T4" s="2"/>
      <c r="U4" s="1"/>
      <c r="V4" s="1"/>
    </row>
    <row r="5" spans="1:22">
      <c r="A5" s="1"/>
      <c r="B5" s="1"/>
      <c r="C5" s="1"/>
      <c r="D5" s="2"/>
      <c r="E5" s="2"/>
      <c r="F5" s="1"/>
      <c r="G5" s="2"/>
      <c r="H5" s="2"/>
      <c r="I5" s="2"/>
      <c r="J5" s="2"/>
      <c r="K5" s="2"/>
      <c r="L5" s="2"/>
      <c r="M5" s="2"/>
      <c r="N5" s="1"/>
      <c r="O5" s="23"/>
      <c r="P5" s="23"/>
      <c r="Q5" s="23"/>
      <c r="R5" s="3"/>
      <c r="S5" s="36"/>
      <c r="T5" s="2"/>
      <c r="U5" s="1"/>
      <c r="V5" s="1"/>
    </row>
    <row r="6" spans="1:22">
      <c r="A6" s="1"/>
      <c r="B6" s="1"/>
      <c r="C6" s="1"/>
      <c r="D6" s="2"/>
      <c r="E6" s="2"/>
      <c r="F6" s="1"/>
      <c r="G6" s="2"/>
      <c r="H6" s="2"/>
      <c r="I6" s="2"/>
      <c r="J6" s="2"/>
      <c r="K6" s="2"/>
      <c r="L6" s="2"/>
      <c r="M6" s="2"/>
      <c r="N6" s="1"/>
      <c r="O6" s="23"/>
      <c r="P6" s="23"/>
      <c r="Q6" s="23"/>
      <c r="R6" s="3"/>
      <c r="S6" s="36"/>
      <c r="T6" s="2"/>
      <c r="U6" s="1"/>
      <c r="V6" s="1"/>
    </row>
    <row r="7" spans="1:22">
      <c r="A7" s="1"/>
      <c r="B7" s="1"/>
      <c r="C7" s="1"/>
      <c r="D7" s="2"/>
      <c r="E7" s="2"/>
      <c r="F7" s="1"/>
      <c r="G7" s="2"/>
      <c r="H7" s="2"/>
      <c r="I7" s="26"/>
      <c r="J7" s="2"/>
      <c r="K7" s="2"/>
      <c r="L7" s="2"/>
      <c r="M7" s="2"/>
      <c r="N7" s="1"/>
      <c r="O7" s="23"/>
      <c r="P7" s="23"/>
      <c r="Q7" s="23"/>
      <c r="R7" s="3"/>
      <c r="S7" s="36"/>
      <c r="T7" s="2"/>
      <c r="U7" s="1"/>
      <c r="V7" s="1"/>
    </row>
    <row r="8" spans="1:22">
      <c r="A8" s="1"/>
      <c r="B8" s="1"/>
      <c r="C8" s="1"/>
      <c r="D8" s="2"/>
      <c r="E8" s="2"/>
      <c r="F8" s="1"/>
      <c r="G8" s="2"/>
      <c r="H8" s="2"/>
      <c r="I8" s="2"/>
      <c r="J8" s="2"/>
      <c r="K8" s="2"/>
      <c r="L8" s="2"/>
      <c r="M8" s="2"/>
      <c r="N8" s="1"/>
      <c r="O8" s="23"/>
      <c r="P8" s="23"/>
      <c r="Q8" s="23"/>
      <c r="R8" s="3"/>
      <c r="S8" s="36"/>
      <c r="T8" s="2"/>
      <c r="U8" s="1"/>
      <c r="V8" s="1"/>
    </row>
    <row r="9" spans="1:22">
      <c r="A9" s="1"/>
      <c r="B9" s="1"/>
      <c r="C9" s="1"/>
      <c r="D9" s="2"/>
      <c r="E9" s="2"/>
      <c r="F9" s="1"/>
      <c r="G9" s="2"/>
      <c r="H9" s="2"/>
      <c r="I9" s="2"/>
      <c r="J9" s="2"/>
      <c r="K9" s="2"/>
      <c r="L9" s="2"/>
      <c r="M9" s="2"/>
      <c r="N9" s="1"/>
      <c r="O9" s="23"/>
      <c r="P9" s="23"/>
      <c r="Q9" s="23"/>
      <c r="R9" s="3"/>
      <c r="S9" s="36"/>
      <c r="T9" s="2"/>
      <c r="U9" s="1"/>
      <c r="V9" s="1"/>
    </row>
    <row r="10" spans="1:22">
      <c r="A10" s="1"/>
      <c r="B10" s="1"/>
      <c r="C10" s="1"/>
      <c r="D10" s="2"/>
      <c r="E10" s="2"/>
      <c r="F10" s="1"/>
      <c r="G10" s="2"/>
      <c r="H10" s="2"/>
      <c r="I10" s="2"/>
      <c r="J10" s="2"/>
      <c r="K10" s="2"/>
      <c r="L10" s="2"/>
      <c r="M10" s="2"/>
      <c r="N10" s="1"/>
      <c r="O10" s="23"/>
      <c r="P10" s="23"/>
      <c r="Q10" s="23"/>
      <c r="R10" s="3"/>
      <c r="S10" s="36"/>
      <c r="T10" s="2"/>
      <c r="U10" s="1"/>
      <c r="V10" s="1"/>
    </row>
    <row r="11" spans="1:22">
      <c r="A11" s="1"/>
      <c r="B11" s="1"/>
      <c r="C11" s="1"/>
      <c r="D11" s="2"/>
      <c r="E11" s="2"/>
      <c r="F11" s="1"/>
      <c r="G11" s="2"/>
      <c r="H11" s="2"/>
      <c r="I11" s="2"/>
      <c r="J11" s="2"/>
      <c r="K11" s="2"/>
      <c r="L11" s="2"/>
      <c r="M11" s="2"/>
      <c r="N11" s="1"/>
      <c r="O11" s="23"/>
      <c r="P11" s="23"/>
      <c r="Q11" s="23"/>
      <c r="R11" s="3"/>
      <c r="S11" s="36"/>
      <c r="T11" s="2"/>
      <c r="U11" s="1"/>
      <c r="V11" s="1"/>
    </row>
    <row r="12" spans="1:22">
      <c r="A12" s="1"/>
      <c r="B12" s="1"/>
      <c r="C12" s="1"/>
      <c r="D12" s="2"/>
      <c r="E12" s="2"/>
      <c r="F12" s="1"/>
      <c r="G12" s="2"/>
      <c r="H12" s="2"/>
      <c r="I12" s="2"/>
      <c r="J12" s="2"/>
      <c r="K12" s="2"/>
      <c r="L12" s="2"/>
      <c r="M12" s="2"/>
      <c r="N12" s="1"/>
      <c r="O12" s="23"/>
      <c r="P12" s="23"/>
      <c r="Q12" s="23"/>
      <c r="R12" s="3"/>
      <c r="S12" s="36"/>
      <c r="T12" s="2"/>
      <c r="U12" s="1"/>
      <c r="V12" s="1"/>
    </row>
    <row r="13" spans="1:22">
      <c r="A13" s="1"/>
      <c r="B13" s="1"/>
      <c r="C13" s="1"/>
      <c r="D13" s="2"/>
      <c r="E13" s="2"/>
      <c r="F13" s="1"/>
      <c r="G13" s="2"/>
      <c r="H13" s="2"/>
      <c r="I13" s="2"/>
      <c r="J13" s="2"/>
      <c r="K13" s="2"/>
      <c r="L13" s="2"/>
      <c r="M13" s="2"/>
      <c r="N13" s="1"/>
      <c r="O13" s="23"/>
      <c r="P13" s="23"/>
      <c r="Q13" s="23"/>
      <c r="R13" s="3"/>
      <c r="S13" s="36"/>
      <c r="T13" s="2"/>
      <c r="U13" s="1"/>
      <c r="V13" s="1"/>
    </row>
    <row r="14" spans="1:22">
      <c r="A14" s="1"/>
      <c r="B14" s="1"/>
      <c r="C14" s="1"/>
      <c r="D14" s="2"/>
      <c r="E14" s="2"/>
      <c r="F14" s="1"/>
      <c r="G14" s="2"/>
      <c r="H14" s="2"/>
      <c r="I14" s="2"/>
      <c r="J14" s="2"/>
      <c r="K14" s="2"/>
      <c r="L14" s="2"/>
      <c r="M14" s="2"/>
      <c r="N14" s="1"/>
      <c r="O14" s="23"/>
      <c r="P14" s="23"/>
      <c r="Q14" s="23"/>
      <c r="R14" s="3"/>
      <c r="S14" s="36"/>
      <c r="T14" s="2"/>
      <c r="U14" s="1"/>
      <c r="V14" s="1"/>
    </row>
    <row r="15" spans="1:22">
      <c r="A15" s="1"/>
      <c r="B15" s="1"/>
      <c r="C15" s="1"/>
      <c r="D15" s="2"/>
      <c r="E15" s="2"/>
      <c r="F15" s="1"/>
      <c r="G15" s="2"/>
      <c r="H15" s="2"/>
      <c r="I15" s="2"/>
      <c r="J15" s="2"/>
      <c r="K15" s="2"/>
      <c r="L15" s="2"/>
      <c r="M15" s="2"/>
      <c r="N15" s="1"/>
      <c r="O15" s="23"/>
      <c r="P15" s="23"/>
      <c r="Q15" s="23"/>
      <c r="R15" s="3"/>
      <c r="S15" s="36"/>
      <c r="T15" s="2"/>
      <c r="U15" s="1"/>
      <c r="V15" s="1"/>
    </row>
    <row r="16" spans="1:22">
      <c r="A16" s="1"/>
      <c r="B16" s="1"/>
      <c r="C16" s="1"/>
      <c r="D16" s="2"/>
      <c r="E16" s="2"/>
      <c r="F16" s="1"/>
      <c r="G16" s="2"/>
      <c r="H16" s="2"/>
      <c r="I16" s="2"/>
      <c r="J16" s="2"/>
      <c r="K16" s="2"/>
      <c r="L16" s="2"/>
      <c r="M16" s="2"/>
      <c r="N16" s="1"/>
      <c r="O16" s="23"/>
      <c r="P16" s="23"/>
      <c r="Q16" s="23"/>
      <c r="R16" s="3"/>
      <c r="S16" s="36"/>
      <c r="T16" s="2"/>
      <c r="U16" s="1"/>
      <c r="V16" s="1"/>
    </row>
    <row r="17" spans="1:22">
      <c r="A17" s="1"/>
      <c r="B17" s="1"/>
      <c r="C17" s="1"/>
      <c r="D17" s="2"/>
      <c r="E17" s="2"/>
      <c r="F17" s="1"/>
      <c r="G17" s="2"/>
      <c r="H17" s="2"/>
      <c r="I17" s="2"/>
      <c r="J17" s="2"/>
      <c r="K17" s="2"/>
      <c r="L17" s="2"/>
      <c r="M17" s="2"/>
      <c r="N17" s="1"/>
      <c r="O17" s="23"/>
      <c r="P17" s="23"/>
      <c r="Q17" s="23"/>
      <c r="R17" s="3"/>
      <c r="S17" s="36"/>
      <c r="T17" s="2"/>
      <c r="U17" s="1"/>
      <c r="V17" s="1"/>
    </row>
    <row r="18" spans="1:22">
      <c r="A18" s="1"/>
      <c r="B18" s="1"/>
      <c r="C18" s="1"/>
      <c r="D18" s="2"/>
      <c r="E18" s="2"/>
      <c r="F18" s="1"/>
      <c r="G18" s="2"/>
      <c r="H18" s="2"/>
      <c r="I18" s="26"/>
      <c r="J18" s="2"/>
      <c r="K18" s="2"/>
      <c r="L18" s="2"/>
      <c r="M18" s="2"/>
      <c r="N18" s="1"/>
      <c r="O18" s="23"/>
      <c r="P18" s="23"/>
      <c r="Q18" s="23"/>
      <c r="R18" s="3"/>
      <c r="S18" s="36"/>
      <c r="T18" s="2"/>
      <c r="U18" s="1"/>
      <c r="V18" s="1"/>
    </row>
    <row r="19" spans="1:22">
      <c r="A19" s="1"/>
      <c r="B19" s="1"/>
      <c r="C19" s="1"/>
      <c r="D19" s="2"/>
      <c r="E19" s="2"/>
      <c r="F19" s="1"/>
      <c r="G19" s="2"/>
      <c r="H19" s="2"/>
      <c r="I19" s="2"/>
      <c r="J19" s="2"/>
      <c r="K19" s="2"/>
      <c r="L19" s="2"/>
      <c r="M19" s="2"/>
      <c r="N19" s="1"/>
      <c r="O19" s="23"/>
      <c r="P19" s="23"/>
      <c r="Q19" s="23"/>
      <c r="R19" s="3"/>
      <c r="S19" s="36"/>
      <c r="T19" s="2"/>
      <c r="U19" s="1"/>
      <c r="V19" s="1"/>
    </row>
    <row r="20" spans="1:22">
      <c r="A20" s="1"/>
      <c r="B20" s="1"/>
      <c r="C20" s="1"/>
      <c r="D20" s="2"/>
      <c r="E20" s="2"/>
      <c r="F20" s="1"/>
      <c r="G20" s="2"/>
      <c r="H20" s="2"/>
      <c r="I20" s="2"/>
      <c r="J20" s="2"/>
      <c r="K20" s="2"/>
      <c r="L20" s="2"/>
      <c r="M20" s="2"/>
      <c r="N20" s="1"/>
      <c r="O20" s="23"/>
      <c r="P20" s="23"/>
      <c r="Q20" s="23"/>
      <c r="R20" s="3"/>
      <c r="S20" s="36"/>
      <c r="T20" s="2"/>
      <c r="U20" s="1"/>
      <c r="V20" s="1"/>
    </row>
    <row r="21" spans="1:22">
      <c r="A21" s="1"/>
      <c r="B21" s="1"/>
      <c r="C21" s="1"/>
      <c r="D21" s="2"/>
      <c r="E21" s="2"/>
      <c r="F21" s="1"/>
      <c r="G21" s="2"/>
      <c r="H21" s="2"/>
      <c r="I21" s="2"/>
      <c r="J21" s="2"/>
      <c r="K21" s="2"/>
      <c r="L21" s="2"/>
      <c r="M21" s="2"/>
      <c r="N21" s="1"/>
      <c r="O21" s="23"/>
      <c r="P21" s="23"/>
      <c r="Q21" s="23"/>
      <c r="R21" s="3"/>
      <c r="S21" s="36"/>
      <c r="T21" s="2"/>
      <c r="U21" s="1"/>
      <c r="V21" s="1"/>
    </row>
    <row r="22" spans="1:22">
      <c r="A22" s="1"/>
      <c r="B22" s="1"/>
      <c r="C22" s="1"/>
      <c r="D22" s="2"/>
      <c r="E22" s="2"/>
      <c r="F22" s="1"/>
      <c r="G22" s="2"/>
      <c r="H22" s="2"/>
      <c r="I22" s="2"/>
      <c r="J22" s="2"/>
      <c r="K22" s="2"/>
      <c r="L22" s="2"/>
      <c r="M22" s="2"/>
      <c r="N22" s="1"/>
      <c r="O22" s="23"/>
      <c r="P22" s="23"/>
      <c r="Q22" s="23"/>
      <c r="R22" s="3"/>
      <c r="S22" s="36"/>
      <c r="T22" s="2"/>
      <c r="U22" s="1"/>
      <c r="V22" s="1"/>
    </row>
    <row r="23" spans="1:22">
      <c r="A23" s="1"/>
      <c r="B23" s="1"/>
      <c r="C23" s="1"/>
      <c r="D23" s="2"/>
      <c r="E23" s="2"/>
      <c r="F23" s="1"/>
      <c r="G23" s="2"/>
      <c r="H23" s="2"/>
      <c r="I23" s="2"/>
      <c r="J23" s="2"/>
      <c r="K23" s="2"/>
      <c r="L23" s="2"/>
      <c r="M23" s="2"/>
      <c r="N23" s="1"/>
      <c r="O23" s="23"/>
      <c r="P23" s="23"/>
      <c r="Q23" s="23"/>
      <c r="R23" s="3"/>
      <c r="S23" s="36"/>
      <c r="T23" s="2"/>
      <c r="U23" s="1"/>
      <c r="V23" s="1"/>
    </row>
    <row r="24" spans="1:22">
      <c r="A24" s="1"/>
      <c r="B24" s="1"/>
      <c r="C24" s="1"/>
      <c r="D24" s="2"/>
      <c r="E24" s="2"/>
      <c r="F24" s="1"/>
      <c r="G24" s="2"/>
      <c r="H24" s="2"/>
      <c r="I24" s="2"/>
      <c r="J24" s="2"/>
      <c r="K24" s="2"/>
      <c r="L24" s="2"/>
      <c r="M24" s="2"/>
      <c r="N24" s="1"/>
      <c r="O24" s="23"/>
      <c r="P24" s="23"/>
      <c r="Q24" s="23"/>
      <c r="R24" s="3"/>
      <c r="S24" s="36"/>
      <c r="T24" s="2"/>
      <c r="U24" s="1"/>
      <c r="V24" s="1"/>
    </row>
    <row r="25" spans="1:22">
      <c r="A25" s="1"/>
      <c r="B25" s="1"/>
      <c r="C25" s="1"/>
      <c r="D25" s="2"/>
      <c r="E25" s="2"/>
      <c r="F25" s="1"/>
      <c r="G25" s="2"/>
      <c r="H25" s="2"/>
      <c r="I25" s="2"/>
      <c r="J25" s="2"/>
      <c r="K25" s="2"/>
      <c r="L25" s="2"/>
      <c r="M25" s="2"/>
      <c r="N25" s="1"/>
      <c r="O25" s="23"/>
      <c r="P25" s="23"/>
      <c r="Q25" s="23"/>
      <c r="R25" s="3"/>
      <c r="S25" s="36"/>
      <c r="T25" s="2"/>
      <c r="U25" s="1"/>
      <c r="V25" s="1"/>
    </row>
    <row r="26" spans="1:22">
      <c r="A26" s="1"/>
      <c r="B26" s="1"/>
      <c r="C26" s="1"/>
      <c r="D26" s="2"/>
      <c r="E26" s="2"/>
      <c r="F26" s="1"/>
      <c r="G26" s="2"/>
      <c r="H26" s="2"/>
      <c r="I26" s="2"/>
      <c r="J26" s="2"/>
      <c r="K26" s="2"/>
      <c r="L26" s="2"/>
      <c r="M26" s="2"/>
      <c r="N26" s="1"/>
      <c r="O26" s="23"/>
      <c r="P26" s="23"/>
      <c r="Q26" s="23"/>
      <c r="R26" s="3"/>
      <c r="S26" s="36"/>
      <c r="T26" s="2"/>
      <c r="U26" s="1"/>
      <c r="V26" s="1"/>
    </row>
    <row r="27" spans="1:22">
      <c r="A27" s="1"/>
      <c r="B27" s="1"/>
      <c r="C27" s="1"/>
      <c r="D27" s="2"/>
      <c r="E27" s="2"/>
      <c r="F27" s="1"/>
      <c r="G27" s="2"/>
      <c r="H27" s="2"/>
      <c r="I27" s="2"/>
      <c r="J27" s="2"/>
      <c r="K27" s="2"/>
      <c r="L27" s="2"/>
      <c r="M27" s="2"/>
      <c r="N27" s="1"/>
      <c r="O27" s="23"/>
      <c r="P27" s="23"/>
      <c r="Q27" s="23"/>
      <c r="R27" s="3"/>
      <c r="S27" s="36"/>
      <c r="T27" s="2"/>
      <c r="U27" s="1"/>
      <c r="V27" s="1"/>
    </row>
    <row r="28" spans="1:22">
      <c r="A28" s="1"/>
      <c r="B28" s="1"/>
      <c r="C28" s="1"/>
      <c r="D28" s="2"/>
      <c r="E28" s="2"/>
      <c r="F28" s="1"/>
      <c r="G28" s="2"/>
      <c r="H28" s="2"/>
      <c r="I28" s="2"/>
      <c r="J28" s="2"/>
      <c r="K28" s="2"/>
      <c r="L28" s="2"/>
      <c r="M28" s="2"/>
      <c r="N28" s="1"/>
      <c r="O28" s="23"/>
      <c r="P28" s="23"/>
      <c r="Q28" s="23"/>
      <c r="R28" s="3"/>
      <c r="S28" s="36"/>
      <c r="T28" s="2"/>
      <c r="U28" s="1"/>
      <c r="V28" s="1"/>
    </row>
    <row r="29" spans="1:22">
      <c r="A29" s="1"/>
      <c r="B29" s="1"/>
      <c r="C29" s="1"/>
      <c r="D29" s="2"/>
      <c r="E29" s="2"/>
      <c r="F29" s="1"/>
      <c r="G29" s="2"/>
      <c r="H29" s="2"/>
      <c r="I29" s="2"/>
      <c r="J29" s="2"/>
      <c r="K29" s="2"/>
      <c r="L29" s="2"/>
      <c r="M29" s="2"/>
      <c r="N29" s="1"/>
      <c r="O29" s="23"/>
      <c r="P29" s="23"/>
      <c r="Q29" s="23"/>
      <c r="R29" s="3"/>
      <c r="S29" s="36"/>
      <c r="T29" s="2"/>
      <c r="U29" s="1"/>
      <c r="V29" s="1"/>
    </row>
    <row r="30" spans="1:22">
      <c r="A30" s="1"/>
      <c r="B30" s="1"/>
      <c r="C30" s="1"/>
      <c r="D30" s="2"/>
      <c r="E30" s="2"/>
      <c r="F30" s="1"/>
      <c r="G30" s="2"/>
      <c r="H30" s="2"/>
      <c r="I30" s="2"/>
      <c r="J30" s="2"/>
      <c r="K30" s="2"/>
      <c r="L30" s="2"/>
      <c r="M30" s="2"/>
      <c r="N30" s="1"/>
      <c r="O30" s="23"/>
      <c r="P30" s="23"/>
      <c r="Q30" s="23"/>
      <c r="R30" s="3"/>
      <c r="S30" s="36"/>
      <c r="T30" s="2"/>
      <c r="U30" s="1"/>
      <c r="V30" s="1"/>
    </row>
    <row r="31" spans="1:22">
      <c r="A31" s="1"/>
      <c r="B31" s="1"/>
      <c r="C31" s="1"/>
      <c r="D31" s="2"/>
      <c r="E31" s="2"/>
      <c r="F31" s="1"/>
      <c r="G31" s="2"/>
      <c r="H31" s="2"/>
      <c r="I31" s="2"/>
      <c r="J31" s="2"/>
      <c r="K31" s="2"/>
      <c r="L31" s="2"/>
      <c r="M31" s="2"/>
      <c r="N31" s="1"/>
      <c r="O31" s="23"/>
      <c r="P31" s="23"/>
      <c r="Q31" s="23"/>
      <c r="R31" s="3"/>
      <c r="S31" s="36"/>
      <c r="T31" s="2"/>
      <c r="U31" s="1"/>
      <c r="V31" s="1"/>
    </row>
    <row r="32" spans="1:22" s="12" customFormat="1">
      <c r="A32" s="34"/>
      <c r="B32" s="34"/>
      <c r="C32" s="34"/>
      <c r="D32" s="26"/>
      <c r="E32" s="26"/>
      <c r="F32" s="34"/>
      <c r="G32" s="26"/>
      <c r="H32" s="26"/>
      <c r="I32" s="26"/>
      <c r="J32" s="26"/>
      <c r="K32" s="26"/>
      <c r="L32" s="26"/>
      <c r="M32" s="26"/>
      <c r="N32" s="34"/>
      <c r="O32" s="13"/>
      <c r="P32" s="13"/>
      <c r="Q32" s="34"/>
      <c r="R32" s="35"/>
      <c r="S32" s="13"/>
      <c r="T32" s="26"/>
      <c r="U32" s="34"/>
      <c r="V32" s="34"/>
    </row>
    <row r="33" spans="1:22" ht="15.75" thickBot="1">
      <c r="A33" s="15" t="s">
        <v>27</v>
      </c>
      <c r="B33" s="16"/>
      <c r="C33" s="16"/>
      <c r="D33" s="17">
        <f>SUM(D2:D32)</f>
        <v>0</v>
      </c>
      <c r="E33" s="16"/>
      <c r="F33" s="16"/>
      <c r="G33" s="17">
        <f>SUM(G2:G32)</f>
        <v>0</v>
      </c>
      <c r="H33" s="16"/>
      <c r="I33" s="17">
        <f>SUM(I2:I32)</f>
        <v>0</v>
      </c>
      <c r="J33" s="17">
        <f>SUM(J2:J32)</f>
        <v>0</v>
      </c>
      <c r="K33" s="17">
        <f>SUM(K2:K32)</f>
        <v>0</v>
      </c>
      <c r="L33" s="17">
        <f>SUM(L2:L32)</f>
        <v>0</v>
      </c>
      <c r="M33" s="17">
        <f>SUM(M2:M32)</f>
        <v>0</v>
      </c>
      <c r="N33" s="18" t="s">
        <v>24</v>
      </c>
      <c r="O33" s="19" t="e">
        <f>Q33/L33</f>
        <v>#DIV/0!</v>
      </c>
      <c r="P33" s="20" t="e">
        <f>Q33/I33</f>
        <v>#DIV/0!</v>
      </c>
      <c r="Q33" s="19">
        <f>SUM(Q2:Q32)</f>
        <v>0</v>
      </c>
      <c r="R33" s="21" t="e">
        <f>L33/M33</f>
        <v>#DIV/0!</v>
      </c>
      <c r="S33" s="19" t="e">
        <f>Q33/M33</f>
        <v>#DIV/0!</v>
      </c>
      <c r="T33" s="16"/>
      <c r="U33" s="16"/>
      <c r="V33" s="22"/>
    </row>
    <row r="34" spans="1:22">
      <c r="P34" s="12"/>
    </row>
    <row r="35" spans="1:22">
      <c r="F35" t="s">
        <v>31</v>
      </c>
      <c r="G35" t="e">
        <f>I33/G33</f>
        <v>#DIV/0!</v>
      </c>
      <c r="P35" s="12"/>
    </row>
  </sheetData>
  <autoFilter ref="A1:V31">
    <sortState ref="A2:U31">
      <sortCondition ref="F1:F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</vt:lpstr>
      <vt:lpstr>MAR-AGO</vt:lpstr>
      <vt:lpstr>SEPTIEMBRE</vt:lpstr>
      <vt:lpstr>OCTUBRE</vt:lpstr>
      <vt:lpstr>FERIADO NOVIEMBRE</vt:lpstr>
      <vt:lpstr>NOVIEMBRE</vt:lpstr>
      <vt:lpstr>DICIEMBRE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CLARA GONZAGA VALLEJO</dc:creator>
  <cp:lastModifiedBy>USUARIO</cp:lastModifiedBy>
  <cp:lastPrinted>2019-06-20T22:00:26Z</cp:lastPrinted>
  <dcterms:created xsi:type="dcterms:W3CDTF">2019-06-05T16:12:54Z</dcterms:created>
  <dcterms:modified xsi:type="dcterms:W3CDTF">2020-11-16T16:39:16Z</dcterms:modified>
</cp:coreProperties>
</file>