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\Dropbox\Chapters\Chapter 4 - ALS age and growth\Excel Files\"/>
    </mc:Choice>
  </mc:AlternateContent>
  <bookViews>
    <workbookView xWindow="720" yWindow="390" windowWidth="17955" windowHeight="11025" activeTab="2"/>
  </bookViews>
  <sheets>
    <sheet name="Sheet2" sheetId="6" r:id="rId1"/>
    <sheet name="Raw data" sheetId="1" r:id="rId2"/>
    <sheet name="MS Table" sheetId="7" r:id="rId3"/>
  </sheets>
  <calcPr calcId="162913"/>
  <pivotCaches>
    <pivotCache cacheId="6" r:id="rId4"/>
  </pivotCaches>
</workbook>
</file>

<file path=xl/calcChain.xml><?xml version="1.0" encoding="utf-8"?>
<calcChain xmlns="http://schemas.openxmlformats.org/spreadsheetml/2006/main">
  <c r="F20" i="7" l="1"/>
  <c r="E20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F7" i="7"/>
  <c r="E7" i="7"/>
  <c r="F6" i="7"/>
  <c r="E6" i="7"/>
  <c r="F5" i="7"/>
  <c r="E5" i="7"/>
  <c r="F4" i="7"/>
  <c r="E4" i="7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K4" i="6"/>
  <c r="J4" i="6"/>
  <c r="D2" i="1"/>
  <c r="D32" i="1"/>
  <c r="F32" i="1" s="1"/>
  <c r="D33" i="1"/>
  <c r="F33" i="1" s="1"/>
  <c r="D34" i="1"/>
  <c r="F34" i="1"/>
  <c r="G34" i="1"/>
  <c r="D35" i="1"/>
  <c r="F35" i="1" s="1"/>
  <c r="D36" i="1"/>
  <c r="F36" i="1" s="1"/>
  <c r="D37" i="1"/>
  <c r="F37" i="1" s="1"/>
  <c r="D38" i="1"/>
  <c r="F38" i="1" s="1"/>
  <c r="G38" i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G47" i="1"/>
  <c r="D48" i="1"/>
  <c r="F48" i="1" s="1"/>
  <c r="D49" i="1"/>
  <c r="F49" i="1" s="1"/>
  <c r="D50" i="1"/>
  <c r="F50" i="1"/>
  <c r="G50" i="1"/>
  <c r="G42" i="1" l="1"/>
  <c r="G35" i="1"/>
  <c r="G46" i="1"/>
  <c r="G39" i="1"/>
  <c r="G43" i="1"/>
  <c r="G48" i="1"/>
  <c r="G44" i="1"/>
  <c r="G40" i="1"/>
  <c r="G36" i="1"/>
  <c r="G32" i="1"/>
  <c r="G49" i="1"/>
  <c r="G45" i="1"/>
  <c r="G41" i="1"/>
  <c r="G37" i="1"/>
  <c r="G33" i="1"/>
  <c r="D31" i="1" l="1"/>
  <c r="G31" i="1" s="1"/>
  <c r="D30" i="1"/>
  <c r="F30" i="1" s="1"/>
  <c r="D29" i="1"/>
  <c r="G29" i="1" s="1"/>
  <c r="D28" i="1"/>
  <c r="F28" i="1" s="1"/>
  <c r="D27" i="1"/>
  <c r="G27" i="1" s="1"/>
  <c r="D26" i="1"/>
  <c r="F26" i="1" s="1"/>
  <c r="D25" i="1"/>
  <c r="G25" i="1" s="1"/>
  <c r="D24" i="1"/>
  <c r="F24" i="1" s="1"/>
  <c r="D23" i="1"/>
  <c r="G23" i="1" s="1"/>
  <c r="D22" i="1"/>
  <c r="F22" i="1" s="1"/>
  <c r="D21" i="1"/>
  <c r="G21" i="1" s="1"/>
  <c r="D20" i="1"/>
  <c r="F20" i="1" s="1"/>
  <c r="D19" i="1"/>
  <c r="G19" i="1" s="1"/>
  <c r="D18" i="1"/>
  <c r="F18" i="1" s="1"/>
  <c r="D17" i="1"/>
  <c r="G17" i="1" s="1"/>
  <c r="D16" i="1"/>
  <c r="F16" i="1" s="1"/>
  <c r="D15" i="1"/>
  <c r="F15" i="1" s="1"/>
  <c r="D14" i="1"/>
  <c r="G14" i="1" s="1"/>
  <c r="D13" i="1"/>
  <c r="G13" i="1" s="1"/>
  <c r="D12" i="1"/>
  <c r="G12" i="1" s="1"/>
  <c r="D11" i="1"/>
  <c r="G11" i="1" s="1"/>
  <c r="D10" i="1"/>
  <c r="G10" i="1" s="1"/>
  <c r="D9" i="1"/>
  <c r="G9" i="1" s="1"/>
  <c r="D8" i="1"/>
  <c r="G8" i="1" s="1"/>
  <c r="D7" i="1"/>
  <c r="G7" i="1" s="1"/>
  <c r="D6" i="1"/>
  <c r="F6" i="1" s="1"/>
  <c r="D5" i="1"/>
  <c r="G5" i="1" s="1"/>
  <c r="D4" i="1"/>
  <c r="G4" i="1" s="1"/>
  <c r="D3" i="1"/>
  <c r="G3" i="1" s="1"/>
  <c r="G2" i="1"/>
  <c r="G15" i="1" l="1"/>
  <c r="G24" i="1"/>
  <c r="F27" i="1"/>
  <c r="F3" i="1"/>
  <c r="F7" i="1"/>
  <c r="G16" i="1"/>
  <c r="F19" i="1"/>
  <c r="G20" i="1"/>
  <c r="F23" i="1"/>
  <c r="F11" i="1"/>
  <c r="G28" i="1"/>
  <c r="F4" i="1"/>
  <c r="F8" i="1"/>
  <c r="F12" i="1"/>
  <c r="F10" i="1"/>
  <c r="F14" i="1"/>
  <c r="F5" i="1"/>
  <c r="G6" i="1"/>
  <c r="F9" i="1"/>
  <c r="F13" i="1"/>
  <c r="F17" i="1"/>
  <c r="G18" i="1"/>
  <c r="F21" i="1"/>
  <c r="G22" i="1"/>
  <c r="F25" i="1"/>
  <c r="G26" i="1"/>
  <c r="F29" i="1"/>
  <c r="G30" i="1"/>
  <c r="F31" i="1"/>
  <c r="F2" i="1"/>
</calcChain>
</file>

<file path=xl/sharedStrings.xml><?xml version="1.0" encoding="utf-8"?>
<sst xmlns="http://schemas.openxmlformats.org/spreadsheetml/2006/main" count="76" uniqueCount="41">
  <si>
    <t>Tag</t>
  </si>
  <si>
    <t>difference</t>
  </si>
  <si>
    <t>Read</t>
  </si>
  <si>
    <t>Agreed</t>
  </si>
  <si>
    <t>Agreed +/- 1</t>
  </si>
  <si>
    <t>STL</t>
  </si>
  <si>
    <t>Reader 1</t>
  </si>
  <si>
    <t>Reader 2</t>
  </si>
  <si>
    <t>Fill out this table with vertebrae reads. The difference,agreed and agreed +/- 1 columns will automatically calculate. The read column must be set at 1 for each row. This data is for CBT. Create new pivot table for this data as per pivot table sheet.</t>
  </si>
  <si>
    <t>Row Labels</t>
  </si>
  <si>
    <t>Grand Total</t>
  </si>
  <si>
    <t>Sum of Read</t>
  </si>
  <si>
    <t>Sum of Agreed +/- 1</t>
  </si>
  <si>
    <t>90-100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</si>
  <si>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</si>
  <si>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</si>
  <si>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</si>
  <si>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</si>
  <si>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</si>
  <si>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</si>
  <si>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</si>
  <si>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</si>
  <si>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</si>
  <si>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</si>
  <si>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</si>
  <si>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</si>
  <si>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</si>
  <si>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</si>
  <si>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Sum of Agreed</t>
  </si>
  <si>
    <t>PA</t>
  </si>
  <si>
    <t>PA+/-1</t>
  </si>
  <si>
    <t>STL class</t>
  </si>
  <si>
    <t>no. read</t>
  </si>
  <si>
    <t>no. agreed</t>
  </si>
  <si>
    <r>
      <t xml:space="preserve">no. agreed </t>
    </r>
    <r>
      <rPr>
        <sz val="11"/>
        <color theme="1"/>
        <rFont val="Calibri"/>
        <family val="2"/>
      </rPr>
      <t>± 1 year</t>
    </r>
  </si>
  <si>
    <t>PA ± 1</t>
  </si>
  <si>
    <t>n</t>
  </si>
  <si>
    <t>Percent agreement</t>
  </si>
  <si>
    <t xml:space="preserve"> </t>
  </si>
  <si>
    <t>TL class (cm)</t>
  </si>
  <si>
    <r>
      <t xml:space="preserve">Table x: Percent agreement (PA) and percent agreement ± 1 year (PA± 1) between growth band readers for </t>
    </r>
    <r>
      <rPr>
        <i/>
        <sz val="11"/>
        <color theme="1"/>
        <rFont val="Calibri"/>
        <family val="2"/>
        <scheme val="minor"/>
      </rPr>
      <t>C. albimarginatus</t>
    </r>
    <r>
      <rPr>
        <sz val="11"/>
        <color theme="1"/>
        <rFont val="Calibri"/>
        <family val="2"/>
        <scheme val="minor"/>
      </rPr>
      <t xml:space="preserve"> divided into 10 cm TL classes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</si>
</sst>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5">
    <xf numFmtId="0" fontId="0" fillId="0" borderId="0" xfId="0"/>
    <xf numFmtId="0" fontId="2" fillId="0" borderId="0" xfId="0" applyFont="1" applyFill="1" applyBorder="1"/>
    <xf numFmtId="49" fontId="1" fillId="0" borderId="0" xfId="0" applyNumberFormat="1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0" fillId="2" borderId="7" xfId="0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" fillId="3" borderId="9" xfId="0" applyFont="1" applyFill="1" applyBorder="1"/>
    <xf numFmtId="0" fontId="1" fillId="3" borderId="10" xfId="0" applyFont="1" applyFill="1" applyBorder="1" applyAlignment="1">
      <alignment horizontal="left"/>
    </xf>
    <xf numFmtId="0" fontId="1" fillId="3" borderId="10" xfId="0" applyNumberFormat="1" applyFont="1" applyFill="1" applyBorder="1"/>
    <xf numFmtId="0" fontId="6" fillId="0" borderId="11" xfId="2" applyFont="1" applyFill="1" applyBorder="1" applyAlignment="1">
      <alignment horizontal="right" wrapText="1"/>
    </xf>
    <xf numFmtId="0" fontId="0" fillId="0" borderId="7" xfId="0" applyNumberFormat="1" applyBorder="1"/>
    <xf numFmtId="0" fontId="0" fillId="0" borderId="7" xfId="0" applyBorder="1"/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n" refreshedDate="42397.393460300926" createdVersion="6" refreshedVersion="6" minRefreshableVersion="3" recordCount="49">
  <cacheSource type="worksheet">
    <worksheetSource ref="A1:H50" sheet="Raw data"/>
  </cacheSource>
  <cacheFields count="8">
    <cacheField name="Tag" numFmtId="0">
      <sharedItems containsSemiMixedTypes="0" containsString="0" containsNumber="1" containsInteger="1" minValue="1" maxValue="49"/>
    </cacheField>
    <cacheField name="Reader 1" numFmtId="0">
      <sharedItems containsSemiMixedTypes="0" containsString="0" containsNumber="1" containsInteger="1" minValue="0" maxValue="22"/>
    </cacheField>
    <cacheField name="Reader 2" numFmtId="0">
      <sharedItems containsSemiMixedTypes="0" containsString="0" containsNumber="1" containsInteger="1" minValue="0" maxValue="18"/>
    </cacheField>
    <cacheField name="difference" numFmtId="0">
      <sharedItems containsSemiMixedTypes="0" containsString="0" containsNumber="1" containsInteger="1" minValue="0" maxValue="11"/>
    </cacheField>
    <cacheField name="Read" numFmtId="0">
      <sharedItems containsSemiMixedTypes="0" containsString="0" containsNumber="1" containsInteger="1" minValue="1" maxValue="1" count="1">
        <n v="1"/>
      </sharedItems>
    </cacheField>
    <cacheField name="Agreed" numFmtId="0">
      <sharedItems containsSemiMixedTypes="0" containsString="0" containsNumber="1" containsInteger="1" minValue="0" maxValue="1"/>
    </cacheField>
    <cacheField name="Agreed +/- 1" numFmtId="0">
      <sharedItems containsSemiMixedTypes="0" containsString="0" containsNumber="1" containsInteger="1" minValue="0" maxValue="1"/>
    </cacheField>
    <cacheField name="STL" numFmtId="0">
      <sharedItems containsSemiMixedTypes="0" containsString="0" containsNumber="1" minValue="95.444499999999991" maxValue="250" count="39">
        <n v="195"/>
        <n v="185"/>
        <n v="172"/>
        <n v="215"/>
        <n v="151"/>
        <n v="218"/>
        <n v="169"/>
        <n v="175"/>
        <n v="146"/>
        <n v="137"/>
        <n v="181"/>
        <n v="150"/>
        <n v="166"/>
        <n v="186"/>
        <n v="198.25659999999999"/>
        <n v="195.77919999999997"/>
        <n v="142.51509999999999"/>
        <n v="203.2114"/>
        <n v="206"/>
        <n v="205"/>
        <n v="239"/>
        <n v="250"/>
        <n v="217"/>
        <n v="176"/>
        <n v="124"/>
        <n v="194"/>
        <n v="220"/>
        <n v="116"/>
        <n v="127"/>
        <n v="128"/>
        <n v="177"/>
        <n v="152"/>
        <n v="180"/>
        <n v="153.6634"/>
        <n v="132.60550000000001"/>
        <n v="149.94729999999998"/>
        <n v="95.444499999999991"/>
        <n v="219.31449999999998"/>
        <n v="154.90209999999999"/>
      </sharedItems>
      <fieldGroup base="7">
        <rangePr autoStart="0" startNum="90" endNum="250" groupInterval="10"/>
        <groupItems count="18">
          <s v="&lt;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&gt;2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n v="1"/>
    <n v="15"/>
    <n v="10"/>
    <n v="5"/>
    <x v="0"/>
    <n v="0"/>
    <n v="0"/>
    <x v="0"/>
  </r>
  <r>
    <n v="2"/>
    <n v="10"/>
    <n v="9"/>
    <n v="1"/>
    <x v="0"/>
    <n v="0"/>
    <n v="1"/>
    <x v="1"/>
  </r>
  <r>
    <n v="3"/>
    <n v="12"/>
    <n v="5"/>
    <n v="7"/>
    <x v="0"/>
    <n v="0"/>
    <n v="0"/>
    <x v="2"/>
  </r>
  <r>
    <n v="4"/>
    <n v="20"/>
    <n v="18"/>
    <n v="2"/>
    <x v="0"/>
    <n v="0"/>
    <n v="0"/>
    <x v="3"/>
  </r>
  <r>
    <n v="5"/>
    <n v="12"/>
    <n v="9"/>
    <n v="3"/>
    <x v="0"/>
    <n v="0"/>
    <n v="0"/>
    <x v="4"/>
  </r>
  <r>
    <n v="6"/>
    <n v="22"/>
    <n v="11"/>
    <n v="11"/>
    <x v="0"/>
    <n v="0"/>
    <n v="0"/>
    <x v="5"/>
  </r>
  <r>
    <n v="7"/>
    <n v="11"/>
    <n v="6"/>
    <n v="5"/>
    <x v="0"/>
    <n v="0"/>
    <n v="0"/>
    <x v="1"/>
  </r>
  <r>
    <n v="8"/>
    <n v="10"/>
    <n v="8"/>
    <n v="2"/>
    <x v="0"/>
    <n v="0"/>
    <n v="0"/>
    <x v="6"/>
  </r>
  <r>
    <n v="9"/>
    <n v="12"/>
    <n v="6"/>
    <n v="6"/>
    <x v="0"/>
    <n v="0"/>
    <n v="0"/>
    <x v="7"/>
  </r>
  <r>
    <n v="10"/>
    <n v="13"/>
    <n v="6"/>
    <n v="7"/>
    <x v="0"/>
    <n v="0"/>
    <n v="0"/>
    <x v="8"/>
  </r>
  <r>
    <n v="11"/>
    <n v="9"/>
    <n v="5"/>
    <n v="4"/>
    <x v="0"/>
    <n v="0"/>
    <n v="0"/>
    <x v="9"/>
  </r>
  <r>
    <n v="12"/>
    <n v="16"/>
    <n v="8"/>
    <n v="8"/>
    <x v="0"/>
    <n v="0"/>
    <n v="0"/>
    <x v="10"/>
  </r>
  <r>
    <n v="13"/>
    <n v="9"/>
    <n v="5"/>
    <n v="4"/>
    <x v="0"/>
    <n v="0"/>
    <n v="0"/>
    <x v="11"/>
  </r>
  <r>
    <n v="14"/>
    <n v="6"/>
    <n v="5"/>
    <n v="1"/>
    <x v="0"/>
    <n v="0"/>
    <n v="1"/>
    <x v="11"/>
  </r>
  <r>
    <n v="15"/>
    <n v="14"/>
    <n v="7"/>
    <n v="7"/>
    <x v="0"/>
    <n v="0"/>
    <n v="0"/>
    <x v="12"/>
  </r>
  <r>
    <n v="16"/>
    <n v="14"/>
    <n v="10"/>
    <n v="4"/>
    <x v="0"/>
    <n v="0"/>
    <n v="0"/>
    <x v="13"/>
  </r>
  <r>
    <n v="17"/>
    <n v="13"/>
    <n v="8"/>
    <n v="5"/>
    <x v="0"/>
    <n v="0"/>
    <n v="0"/>
    <x v="7"/>
  </r>
  <r>
    <n v="18"/>
    <n v="11"/>
    <n v="9"/>
    <n v="2"/>
    <x v="0"/>
    <n v="0"/>
    <n v="0"/>
    <x v="14"/>
  </r>
  <r>
    <n v="19"/>
    <n v="13"/>
    <n v="11"/>
    <n v="2"/>
    <x v="0"/>
    <n v="0"/>
    <n v="0"/>
    <x v="15"/>
  </r>
  <r>
    <n v="20"/>
    <n v="6"/>
    <n v="5"/>
    <n v="1"/>
    <x v="0"/>
    <n v="0"/>
    <n v="1"/>
    <x v="16"/>
  </r>
  <r>
    <n v="21"/>
    <n v="14"/>
    <n v="11"/>
    <n v="3"/>
    <x v="0"/>
    <n v="0"/>
    <n v="0"/>
    <x v="17"/>
  </r>
  <r>
    <n v="22"/>
    <n v="12"/>
    <n v="9"/>
    <n v="3"/>
    <x v="0"/>
    <n v="0"/>
    <n v="0"/>
    <x v="10"/>
  </r>
  <r>
    <n v="23"/>
    <n v="18"/>
    <n v="16"/>
    <n v="2"/>
    <x v="0"/>
    <n v="0"/>
    <n v="0"/>
    <x v="18"/>
  </r>
  <r>
    <n v="24"/>
    <n v="18"/>
    <n v="12"/>
    <n v="6"/>
    <x v="0"/>
    <n v="0"/>
    <n v="0"/>
    <x v="19"/>
  </r>
  <r>
    <n v="25"/>
    <n v="18"/>
    <n v="17"/>
    <n v="1"/>
    <x v="0"/>
    <n v="0"/>
    <n v="1"/>
    <x v="20"/>
  </r>
  <r>
    <n v="26"/>
    <n v="19"/>
    <n v="15"/>
    <n v="4"/>
    <x v="0"/>
    <n v="0"/>
    <n v="0"/>
    <x v="21"/>
  </r>
  <r>
    <n v="27"/>
    <n v="21"/>
    <n v="18"/>
    <n v="3"/>
    <x v="0"/>
    <n v="0"/>
    <n v="0"/>
    <x v="22"/>
  </r>
  <r>
    <n v="28"/>
    <n v="13"/>
    <n v="9"/>
    <n v="4"/>
    <x v="0"/>
    <n v="0"/>
    <n v="0"/>
    <x v="23"/>
  </r>
  <r>
    <n v="29"/>
    <n v="3"/>
    <n v="2"/>
    <n v="1"/>
    <x v="0"/>
    <n v="0"/>
    <n v="1"/>
    <x v="24"/>
  </r>
  <r>
    <n v="30"/>
    <n v="13"/>
    <n v="13"/>
    <n v="0"/>
    <x v="0"/>
    <n v="1"/>
    <n v="1"/>
    <x v="25"/>
  </r>
  <r>
    <n v="31"/>
    <n v="10"/>
    <n v="9"/>
    <n v="1"/>
    <x v="0"/>
    <n v="0"/>
    <n v="1"/>
    <x v="7"/>
  </r>
  <r>
    <n v="32"/>
    <n v="19"/>
    <n v="16"/>
    <n v="3"/>
    <x v="0"/>
    <n v="0"/>
    <n v="0"/>
    <x v="26"/>
  </r>
  <r>
    <n v="33"/>
    <n v="16"/>
    <n v="13"/>
    <n v="3"/>
    <x v="0"/>
    <n v="0"/>
    <n v="0"/>
    <x v="18"/>
  </r>
  <r>
    <n v="34"/>
    <n v="3"/>
    <n v="1"/>
    <n v="2"/>
    <x v="0"/>
    <n v="0"/>
    <n v="0"/>
    <x v="27"/>
  </r>
  <r>
    <n v="35"/>
    <n v="4"/>
    <n v="2"/>
    <n v="2"/>
    <x v="0"/>
    <n v="0"/>
    <n v="0"/>
    <x v="28"/>
  </r>
  <r>
    <n v="36"/>
    <n v="3"/>
    <n v="3"/>
    <n v="0"/>
    <x v="0"/>
    <n v="1"/>
    <n v="1"/>
    <x v="29"/>
  </r>
  <r>
    <n v="37"/>
    <n v="16"/>
    <n v="14"/>
    <n v="2"/>
    <x v="0"/>
    <n v="0"/>
    <n v="0"/>
    <x v="0"/>
  </r>
  <r>
    <n v="38"/>
    <n v="11"/>
    <n v="8"/>
    <n v="3"/>
    <x v="0"/>
    <n v="0"/>
    <n v="0"/>
    <x v="30"/>
  </r>
  <r>
    <n v="39"/>
    <n v="11"/>
    <n v="8"/>
    <n v="3"/>
    <x v="0"/>
    <n v="0"/>
    <n v="0"/>
    <x v="31"/>
  </r>
  <r>
    <n v="40"/>
    <n v="13"/>
    <n v="13"/>
    <n v="0"/>
    <x v="0"/>
    <n v="1"/>
    <n v="1"/>
    <x v="32"/>
  </r>
  <r>
    <n v="41"/>
    <n v="9"/>
    <n v="4"/>
    <n v="5"/>
    <x v="0"/>
    <n v="0"/>
    <n v="0"/>
    <x v="31"/>
  </r>
  <r>
    <n v="42"/>
    <n v="8"/>
    <n v="6"/>
    <n v="2"/>
    <x v="0"/>
    <n v="0"/>
    <n v="0"/>
    <x v="33"/>
  </r>
  <r>
    <n v="43"/>
    <n v="4"/>
    <n v="4"/>
    <n v="0"/>
    <x v="0"/>
    <n v="1"/>
    <n v="1"/>
    <x v="34"/>
  </r>
  <r>
    <n v="44"/>
    <n v="6"/>
    <n v="3"/>
    <n v="3"/>
    <x v="0"/>
    <n v="0"/>
    <n v="0"/>
    <x v="35"/>
  </r>
  <r>
    <n v="45"/>
    <n v="0"/>
    <n v="0"/>
    <n v="0"/>
    <x v="0"/>
    <n v="1"/>
    <n v="1"/>
    <x v="36"/>
  </r>
  <r>
    <n v="46"/>
    <n v="17"/>
    <n v="14"/>
    <n v="3"/>
    <x v="0"/>
    <n v="0"/>
    <n v="0"/>
    <x v="37"/>
  </r>
  <r>
    <n v="47"/>
    <n v="8"/>
    <n v="6"/>
    <n v="2"/>
    <x v="0"/>
    <n v="0"/>
    <n v="0"/>
    <x v="38"/>
  </r>
  <r>
    <n v="48"/>
    <n v="5"/>
    <n v="3"/>
    <n v="2"/>
    <x v="0"/>
    <n v="0"/>
    <n v="0"/>
    <x v="29"/>
  </r>
  <r>
    <n v="49"/>
    <n v="16"/>
    <n v="15"/>
    <n v="1"/>
    <x v="0"/>
    <n v="0"/>
    <n v="1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9" firstHeaderRow="0" firstDataRow="1" firstDataCol="1"/>
  <pivotFields count="8">
    <pivotField showAll="0"/>
    <pivotField showAll="0"/>
    <pivotField showAll="0"/>
    <pivotField showAll="0"/>
    <pivotField dataField="1" showAll="0">
      <items count="2">
        <item x="0"/>
        <item t="default"/>
      </items>
    </pivotField>
    <pivotField dataField="1" showAll="0"/>
    <pivotField dataField="1"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7"/>
  </rowFields>
  <rowItems count="16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ad" fld="4" baseField="0" baseItem="0"/>
    <dataField name="Sum of Agreed" fld="5" baseField="0" baseItem="0"/>
    <dataField name="Sum of Agreed +/- 1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F3" sqref="F3:K19"/>
    </sheetView>
  </sheetViews>
  <sheetFormatPr defaultRowHeight="15" x14ac:dyDescent="0.25"/>
  <cols>
    <col min="1" max="1" width="13.140625" customWidth="1"/>
    <col min="2" max="2" width="12" customWidth="1"/>
    <col min="3" max="3" width="14.140625" customWidth="1"/>
    <col min="4" max="4" width="18.7109375" customWidth="1"/>
    <col min="5" max="8" width="16.28515625" bestFit="1" customWidth="1"/>
    <col min="9" max="9" width="18.7109375" bestFit="1" customWidth="1"/>
    <col min="10" max="39" width="16.28515625" bestFit="1" customWidth="1"/>
    <col min="40" max="40" width="11.28515625" bestFit="1" customWidth="1"/>
  </cols>
  <sheetData>
    <row r="3" spans="1:11" x14ac:dyDescent="0.25">
      <c r="A3" s="5" t="s">
        <v>9</v>
      </c>
      <c r="B3" t="s">
        <v>11</v>
      </c>
      <c r="C3" t="s">
        <v>28</v>
      </c>
      <c r="D3" t="s">
        <v>12</v>
      </c>
      <c r="F3" t="s">
        <v>31</v>
      </c>
      <c r="G3" s="17" t="s">
        <v>11</v>
      </c>
      <c r="H3" s="17" t="s">
        <v>28</v>
      </c>
      <c r="I3" s="17" t="s">
        <v>12</v>
      </c>
      <c r="J3" t="s">
        <v>29</v>
      </c>
      <c r="K3" t="s">
        <v>30</v>
      </c>
    </row>
    <row r="4" spans="1:11" x14ac:dyDescent="0.25">
      <c r="A4" s="6" t="s">
        <v>13</v>
      </c>
      <c r="B4" s="7">
        <v>1</v>
      </c>
      <c r="C4" s="7">
        <v>1</v>
      </c>
      <c r="D4" s="7">
        <v>1</v>
      </c>
      <c r="F4" s="6" t="s">
        <v>13</v>
      </c>
      <c r="G4" s="7">
        <v>1</v>
      </c>
      <c r="H4" s="7">
        <v>1</v>
      </c>
      <c r="I4" s="7">
        <v>1</v>
      </c>
      <c r="J4">
        <f>H4/G4*100</f>
        <v>100</v>
      </c>
      <c r="K4">
        <f>I4/G4*100</f>
        <v>100</v>
      </c>
    </row>
    <row r="5" spans="1:11" x14ac:dyDescent="0.25">
      <c r="A5" s="6" t="s">
        <v>14</v>
      </c>
      <c r="B5" s="7">
        <v>1</v>
      </c>
      <c r="C5" s="7">
        <v>0</v>
      </c>
      <c r="D5" s="7">
        <v>0</v>
      </c>
      <c r="F5" s="6" t="s">
        <v>14</v>
      </c>
      <c r="G5" s="7">
        <v>1</v>
      </c>
      <c r="H5" s="7">
        <v>0</v>
      </c>
      <c r="I5" s="7">
        <v>0</v>
      </c>
      <c r="J5">
        <f t="shared" ref="J5:J19" si="0">H5/G5*100</f>
        <v>0</v>
      </c>
      <c r="K5">
        <f t="shared" ref="K5:K19" si="1">I5/G5*100</f>
        <v>0</v>
      </c>
    </row>
    <row r="6" spans="1:11" x14ac:dyDescent="0.25">
      <c r="A6" s="6" t="s">
        <v>15</v>
      </c>
      <c r="B6" s="7">
        <v>4</v>
      </c>
      <c r="C6" s="7">
        <v>1</v>
      </c>
      <c r="D6" s="7">
        <v>2</v>
      </c>
      <c r="F6" s="6" t="s">
        <v>15</v>
      </c>
      <c r="G6" s="7">
        <v>4</v>
      </c>
      <c r="H6" s="7">
        <v>1</v>
      </c>
      <c r="I6" s="7">
        <v>2</v>
      </c>
      <c r="J6">
        <f t="shared" si="0"/>
        <v>25</v>
      </c>
      <c r="K6">
        <f t="shared" si="1"/>
        <v>50</v>
      </c>
    </row>
    <row r="7" spans="1:11" x14ac:dyDescent="0.25">
      <c r="A7" s="6" t="s">
        <v>16</v>
      </c>
      <c r="B7" s="7">
        <v>2</v>
      </c>
      <c r="C7" s="7">
        <v>1</v>
      </c>
      <c r="D7" s="7">
        <v>1</v>
      </c>
      <c r="F7" s="6" t="s">
        <v>16</v>
      </c>
      <c r="G7" s="7">
        <v>2</v>
      </c>
      <c r="H7" s="7">
        <v>1</v>
      </c>
      <c r="I7" s="7">
        <v>1</v>
      </c>
      <c r="J7">
        <f t="shared" si="0"/>
        <v>50</v>
      </c>
      <c r="K7">
        <f t="shared" si="1"/>
        <v>50</v>
      </c>
    </row>
    <row r="8" spans="1:11" x14ac:dyDescent="0.25">
      <c r="A8" s="6" t="s">
        <v>17</v>
      </c>
      <c r="B8" s="7">
        <v>3</v>
      </c>
      <c r="C8" s="7">
        <v>0</v>
      </c>
      <c r="D8" s="7">
        <v>1</v>
      </c>
      <c r="F8" s="6" t="s">
        <v>17</v>
      </c>
      <c r="G8" s="7">
        <v>3</v>
      </c>
      <c r="H8" s="7">
        <v>0</v>
      </c>
      <c r="I8" s="7">
        <v>1</v>
      </c>
      <c r="J8">
        <f t="shared" si="0"/>
        <v>0</v>
      </c>
      <c r="K8">
        <f t="shared" si="1"/>
        <v>33.333333333333329</v>
      </c>
    </row>
    <row r="9" spans="1:11" x14ac:dyDescent="0.25">
      <c r="A9" s="6" t="s">
        <v>18</v>
      </c>
      <c r="B9" s="7">
        <v>7</v>
      </c>
      <c r="C9" s="7">
        <v>0</v>
      </c>
      <c r="D9" s="7">
        <v>1</v>
      </c>
      <c r="F9" s="6" t="s">
        <v>18</v>
      </c>
      <c r="G9" s="7">
        <v>7</v>
      </c>
      <c r="H9" s="7">
        <v>0</v>
      </c>
      <c r="I9" s="7">
        <v>1</v>
      </c>
      <c r="J9">
        <f t="shared" si="0"/>
        <v>0</v>
      </c>
      <c r="K9">
        <f t="shared" si="1"/>
        <v>14.285714285714285</v>
      </c>
    </row>
    <row r="10" spans="1:11" x14ac:dyDescent="0.25">
      <c r="A10" s="6" t="s">
        <v>19</v>
      </c>
      <c r="B10" s="7">
        <v>2</v>
      </c>
      <c r="C10" s="7">
        <v>0</v>
      </c>
      <c r="D10" s="7">
        <v>0</v>
      </c>
      <c r="F10" s="6" t="s">
        <v>19</v>
      </c>
      <c r="G10" s="7">
        <v>2</v>
      </c>
      <c r="H10" s="7">
        <v>0</v>
      </c>
      <c r="I10" s="7">
        <v>0</v>
      </c>
      <c r="J10">
        <f t="shared" si="0"/>
        <v>0</v>
      </c>
      <c r="K10">
        <f t="shared" si="1"/>
        <v>0</v>
      </c>
    </row>
    <row r="11" spans="1:11" x14ac:dyDescent="0.25">
      <c r="A11" s="6" t="s">
        <v>20</v>
      </c>
      <c r="B11" s="7">
        <v>6</v>
      </c>
      <c r="C11" s="7">
        <v>0</v>
      </c>
      <c r="D11" s="7">
        <v>1</v>
      </c>
      <c r="F11" s="6" t="s">
        <v>20</v>
      </c>
      <c r="G11" s="7">
        <v>6</v>
      </c>
      <c r="H11" s="7">
        <v>0</v>
      </c>
      <c r="I11" s="7">
        <v>1</v>
      </c>
      <c r="J11">
        <f t="shared" si="0"/>
        <v>0</v>
      </c>
      <c r="K11">
        <f t="shared" si="1"/>
        <v>16.666666666666664</v>
      </c>
    </row>
    <row r="12" spans="1:11" x14ac:dyDescent="0.25">
      <c r="A12" s="6" t="s">
        <v>21</v>
      </c>
      <c r="B12" s="7">
        <v>6</v>
      </c>
      <c r="C12" s="7">
        <v>1</v>
      </c>
      <c r="D12" s="7">
        <v>2</v>
      </c>
      <c r="F12" s="6" t="s">
        <v>21</v>
      </c>
      <c r="G12" s="7">
        <v>6</v>
      </c>
      <c r="H12" s="7">
        <v>1</v>
      </c>
      <c r="I12" s="7">
        <v>2</v>
      </c>
      <c r="J12">
        <f t="shared" si="0"/>
        <v>16.666666666666664</v>
      </c>
      <c r="K12">
        <f t="shared" si="1"/>
        <v>33.333333333333329</v>
      </c>
    </row>
    <row r="13" spans="1:11" x14ac:dyDescent="0.25">
      <c r="A13" s="6" t="s">
        <v>22</v>
      </c>
      <c r="B13" s="7">
        <v>5</v>
      </c>
      <c r="C13" s="7">
        <v>1</v>
      </c>
      <c r="D13" s="7">
        <v>1</v>
      </c>
      <c r="F13" s="6" t="s">
        <v>22</v>
      </c>
      <c r="G13" s="7">
        <v>5</v>
      </c>
      <c r="H13" s="7">
        <v>1</v>
      </c>
      <c r="I13" s="7">
        <v>1</v>
      </c>
      <c r="J13">
        <f t="shared" si="0"/>
        <v>20</v>
      </c>
      <c r="K13">
        <f t="shared" si="1"/>
        <v>20</v>
      </c>
    </row>
    <row r="14" spans="1:11" x14ac:dyDescent="0.25">
      <c r="A14" s="6" t="s">
        <v>23</v>
      </c>
      <c r="B14" s="7">
        <v>5</v>
      </c>
      <c r="C14" s="7">
        <v>0</v>
      </c>
      <c r="D14" s="7">
        <v>1</v>
      </c>
      <c r="F14" s="6" t="s">
        <v>23</v>
      </c>
      <c r="G14" s="7">
        <v>5</v>
      </c>
      <c r="H14" s="7">
        <v>0</v>
      </c>
      <c r="I14" s="7">
        <v>1</v>
      </c>
      <c r="J14">
        <f t="shared" si="0"/>
        <v>0</v>
      </c>
      <c r="K14">
        <f t="shared" si="1"/>
        <v>20</v>
      </c>
    </row>
    <row r="15" spans="1:11" x14ac:dyDescent="0.25">
      <c r="A15" s="6" t="s">
        <v>24</v>
      </c>
      <c r="B15" s="7">
        <v>4</v>
      </c>
      <c r="C15" s="7">
        <v>0</v>
      </c>
      <c r="D15" s="7">
        <v>0</v>
      </c>
      <c r="F15" s="6" t="s">
        <v>24</v>
      </c>
      <c r="G15" s="7">
        <v>4</v>
      </c>
      <c r="H15" s="7">
        <v>0</v>
      </c>
      <c r="I15" s="7">
        <v>0</v>
      </c>
      <c r="J15">
        <f t="shared" si="0"/>
        <v>0</v>
      </c>
      <c r="K15">
        <f t="shared" si="1"/>
        <v>0</v>
      </c>
    </row>
    <row r="16" spans="1:11" x14ac:dyDescent="0.25">
      <c r="A16" s="6" t="s">
        <v>25</v>
      </c>
      <c r="B16" s="7">
        <v>1</v>
      </c>
      <c r="C16" s="7">
        <v>0</v>
      </c>
      <c r="D16" s="7">
        <v>0</v>
      </c>
      <c r="F16" s="6" t="s">
        <v>25</v>
      </c>
      <c r="G16" s="7">
        <v>1</v>
      </c>
      <c r="H16" s="7">
        <v>0</v>
      </c>
      <c r="I16" s="7">
        <v>0</v>
      </c>
      <c r="J16">
        <f t="shared" si="0"/>
        <v>0</v>
      </c>
      <c r="K16">
        <f t="shared" si="1"/>
        <v>0</v>
      </c>
    </row>
    <row r="17" spans="1:11" x14ac:dyDescent="0.25">
      <c r="A17" s="6" t="s">
        <v>26</v>
      </c>
      <c r="B17" s="7">
        <v>1</v>
      </c>
      <c r="C17" s="7">
        <v>0</v>
      </c>
      <c r="D17" s="7">
        <v>1</v>
      </c>
      <c r="F17" s="6" t="s">
        <v>26</v>
      </c>
      <c r="G17" s="7">
        <v>1</v>
      </c>
      <c r="H17" s="7">
        <v>0</v>
      </c>
      <c r="I17" s="7">
        <v>1</v>
      </c>
      <c r="J17">
        <f t="shared" si="0"/>
        <v>0</v>
      </c>
      <c r="K17">
        <f t="shared" si="1"/>
        <v>100</v>
      </c>
    </row>
    <row r="18" spans="1:11" x14ac:dyDescent="0.25">
      <c r="A18" s="6" t="s">
        <v>27</v>
      </c>
      <c r="B18" s="7">
        <v>1</v>
      </c>
      <c r="C18" s="7">
        <v>0</v>
      </c>
      <c r="D18" s="7">
        <v>0</v>
      </c>
      <c r="F18" s="6" t="s">
        <v>27</v>
      </c>
      <c r="G18" s="7">
        <v>1</v>
      </c>
      <c r="H18" s="7">
        <v>0</v>
      </c>
      <c r="I18" s="7">
        <v>0</v>
      </c>
      <c r="J18">
        <f t="shared" si="0"/>
        <v>0</v>
      </c>
      <c r="K18">
        <f t="shared" si="1"/>
        <v>0</v>
      </c>
    </row>
    <row r="19" spans="1:11" x14ac:dyDescent="0.25">
      <c r="A19" s="6" t="s">
        <v>10</v>
      </c>
      <c r="B19" s="7">
        <v>49</v>
      </c>
      <c r="C19" s="7">
        <v>5</v>
      </c>
      <c r="D19" s="7">
        <v>12</v>
      </c>
      <c r="F19" s="18" t="s">
        <v>10</v>
      </c>
      <c r="G19" s="19">
        <v>49</v>
      </c>
      <c r="H19" s="19">
        <v>5</v>
      </c>
      <c r="I19" s="19">
        <v>12</v>
      </c>
      <c r="J19">
        <f t="shared" si="0"/>
        <v>10.204081632653061</v>
      </c>
      <c r="K19">
        <f t="shared" si="1"/>
        <v>24.489795918367346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C3" sqref="C3"/>
    </sheetView>
  </sheetViews>
  <sheetFormatPr defaultRowHeight="15" x14ac:dyDescent="0.25"/>
  <cols>
    <col min="4" max="4" width="10.140625" bestFit="1" customWidth="1"/>
  </cols>
  <sheetData>
    <row r="1" spans="1:13" x14ac:dyDescent="0.25">
      <c r="A1" s="2" t="s">
        <v>0</v>
      </c>
      <c r="B1" s="3" t="s">
        <v>6</v>
      </c>
      <c r="C1" s="3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3" ht="15.75" thickBot="1" x14ac:dyDescent="0.3">
      <c r="A2">
        <v>1</v>
      </c>
      <c r="B2" s="20">
        <v>15</v>
      </c>
      <c r="C2" s="20">
        <v>10</v>
      </c>
      <c r="D2" s="4">
        <f>ABS(B2-C2)</f>
        <v>5</v>
      </c>
      <c r="E2" s="4">
        <v>1</v>
      </c>
      <c r="F2" s="4">
        <f>IF(D2=0,1,0)</f>
        <v>0</v>
      </c>
      <c r="G2" s="4">
        <f t="shared" ref="G2:G31" si="0">IF(D2&lt;2,1,0)</f>
        <v>0</v>
      </c>
      <c r="H2" s="20">
        <v>195</v>
      </c>
    </row>
    <row r="3" spans="1:13" x14ac:dyDescent="0.25">
      <c r="A3">
        <v>2</v>
      </c>
      <c r="B3" s="20">
        <v>10</v>
      </c>
      <c r="C3" s="20">
        <v>9</v>
      </c>
      <c r="D3" s="4">
        <f>ABS(B3-C3)</f>
        <v>1</v>
      </c>
      <c r="E3" s="4">
        <v>1</v>
      </c>
      <c r="F3" s="4">
        <f t="shared" ref="F3:F31" si="1">IF(D3=0,1,0)</f>
        <v>0</v>
      </c>
      <c r="G3" s="4">
        <f t="shared" si="0"/>
        <v>1</v>
      </c>
      <c r="H3" s="20">
        <v>185</v>
      </c>
      <c r="J3" s="8" t="s">
        <v>8</v>
      </c>
      <c r="K3" s="9"/>
      <c r="L3" s="9"/>
      <c r="M3" s="10"/>
    </row>
    <row r="4" spans="1:13" x14ac:dyDescent="0.25">
      <c r="A4">
        <v>3</v>
      </c>
      <c r="B4" s="20">
        <v>12</v>
      </c>
      <c r="C4" s="20">
        <v>5</v>
      </c>
      <c r="D4" s="4">
        <f>ABS(B4-C4)</f>
        <v>7</v>
      </c>
      <c r="E4" s="4">
        <v>1</v>
      </c>
      <c r="F4" s="4">
        <f t="shared" si="1"/>
        <v>0</v>
      </c>
      <c r="G4" s="4">
        <f t="shared" si="0"/>
        <v>0</v>
      </c>
      <c r="H4" s="20">
        <v>172</v>
      </c>
      <c r="J4" s="11"/>
      <c r="K4" s="12"/>
      <c r="L4" s="12"/>
      <c r="M4" s="13"/>
    </row>
    <row r="5" spans="1:13" x14ac:dyDescent="0.25">
      <c r="A5">
        <v>4</v>
      </c>
      <c r="B5" s="20">
        <v>20</v>
      </c>
      <c r="C5" s="20">
        <v>18</v>
      </c>
      <c r="D5" s="4">
        <f>ABS(B5-C5)</f>
        <v>2</v>
      </c>
      <c r="E5" s="4">
        <v>1</v>
      </c>
      <c r="F5" s="4">
        <f t="shared" si="1"/>
        <v>0</v>
      </c>
      <c r="G5" s="4">
        <f t="shared" si="0"/>
        <v>0</v>
      </c>
      <c r="H5" s="20">
        <v>215</v>
      </c>
      <c r="J5" s="11"/>
      <c r="K5" s="12"/>
      <c r="L5" s="12"/>
      <c r="M5" s="13"/>
    </row>
    <row r="6" spans="1:13" x14ac:dyDescent="0.25">
      <c r="A6">
        <v>5</v>
      </c>
      <c r="B6" s="20">
        <v>12</v>
      </c>
      <c r="C6" s="20">
        <v>9</v>
      </c>
      <c r="D6" s="4">
        <f>ABS(B6-C6)</f>
        <v>3</v>
      </c>
      <c r="E6" s="4">
        <v>1</v>
      </c>
      <c r="F6" s="4">
        <f t="shared" si="1"/>
        <v>0</v>
      </c>
      <c r="G6" s="4">
        <f t="shared" si="0"/>
        <v>0</v>
      </c>
      <c r="H6" s="20">
        <v>151</v>
      </c>
      <c r="J6" s="11"/>
      <c r="K6" s="12"/>
      <c r="L6" s="12"/>
      <c r="M6" s="13"/>
    </row>
    <row r="7" spans="1:13" x14ac:dyDescent="0.25">
      <c r="A7">
        <v>6</v>
      </c>
      <c r="B7" s="20">
        <v>22</v>
      </c>
      <c r="C7" s="20">
        <v>11</v>
      </c>
      <c r="D7" s="4">
        <f>ABS(B7-C7)</f>
        <v>11</v>
      </c>
      <c r="E7" s="4">
        <v>1</v>
      </c>
      <c r="F7" s="4">
        <f t="shared" si="1"/>
        <v>0</v>
      </c>
      <c r="G7" s="4">
        <f t="shared" si="0"/>
        <v>0</v>
      </c>
      <c r="H7" s="20">
        <v>218</v>
      </c>
      <c r="J7" s="11"/>
      <c r="K7" s="12"/>
      <c r="L7" s="12"/>
      <c r="M7" s="13"/>
    </row>
    <row r="8" spans="1:13" x14ac:dyDescent="0.25">
      <c r="A8">
        <v>7</v>
      </c>
      <c r="B8" s="20">
        <v>11</v>
      </c>
      <c r="C8" s="20">
        <v>6</v>
      </c>
      <c r="D8" s="4">
        <f>ABS(B8-C8)</f>
        <v>5</v>
      </c>
      <c r="E8" s="4">
        <v>1</v>
      </c>
      <c r="F8" s="4">
        <f t="shared" si="1"/>
        <v>0</v>
      </c>
      <c r="G8" s="4">
        <f t="shared" si="0"/>
        <v>0</v>
      </c>
      <c r="H8" s="20">
        <v>185</v>
      </c>
      <c r="J8" s="11"/>
      <c r="K8" s="12"/>
      <c r="L8" s="12"/>
      <c r="M8" s="13"/>
    </row>
    <row r="9" spans="1:13" ht="15.75" thickBot="1" x14ac:dyDescent="0.3">
      <c r="A9">
        <v>8</v>
      </c>
      <c r="B9" s="20">
        <v>10</v>
      </c>
      <c r="C9" s="20">
        <v>8</v>
      </c>
      <c r="D9" s="4">
        <f>ABS(B9-C9)</f>
        <v>2</v>
      </c>
      <c r="E9" s="4">
        <v>1</v>
      </c>
      <c r="F9" s="4">
        <f t="shared" si="1"/>
        <v>0</v>
      </c>
      <c r="G9" s="4">
        <f t="shared" si="0"/>
        <v>0</v>
      </c>
      <c r="H9" s="20">
        <v>169</v>
      </c>
      <c r="J9" s="14"/>
      <c r="K9" s="15"/>
      <c r="L9" s="15"/>
      <c r="M9" s="16"/>
    </row>
    <row r="10" spans="1:13" x14ac:dyDescent="0.25">
      <c r="A10">
        <v>9</v>
      </c>
      <c r="B10" s="20">
        <v>12</v>
      </c>
      <c r="C10" s="20">
        <v>6</v>
      </c>
      <c r="D10" s="4">
        <f>ABS(B10-C10)</f>
        <v>6</v>
      </c>
      <c r="E10" s="4">
        <v>1</v>
      </c>
      <c r="F10" s="4">
        <f t="shared" si="1"/>
        <v>0</v>
      </c>
      <c r="G10" s="4">
        <f t="shared" si="0"/>
        <v>0</v>
      </c>
      <c r="H10" s="20">
        <v>175</v>
      </c>
    </row>
    <row r="11" spans="1:13" x14ac:dyDescent="0.25">
      <c r="A11">
        <v>10</v>
      </c>
      <c r="B11" s="20">
        <v>13</v>
      </c>
      <c r="C11" s="20">
        <v>6</v>
      </c>
      <c r="D11" s="4">
        <f>ABS(B11-C11)</f>
        <v>7</v>
      </c>
      <c r="E11" s="4">
        <v>1</v>
      </c>
      <c r="F11" s="4">
        <f t="shared" si="1"/>
        <v>0</v>
      </c>
      <c r="G11" s="4">
        <f t="shared" si="0"/>
        <v>0</v>
      </c>
      <c r="H11" s="20">
        <v>146</v>
      </c>
    </row>
    <row r="12" spans="1:13" x14ac:dyDescent="0.25">
      <c r="A12">
        <v>11</v>
      </c>
      <c r="B12" s="20">
        <v>9</v>
      </c>
      <c r="C12" s="20">
        <v>5</v>
      </c>
      <c r="D12" s="4">
        <f>ABS(B12-C12)</f>
        <v>4</v>
      </c>
      <c r="E12" s="4">
        <v>1</v>
      </c>
      <c r="F12" s="4">
        <f t="shared" si="1"/>
        <v>0</v>
      </c>
      <c r="G12" s="4">
        <f t="shared" si="0"/>
        <v>0</v>
      </c>
      <c r="H12" s="20">
        <v>137</v>
      </c>
    </row>
    <row r="13" spans="1:13" x14ac:dyDescent="0.25">
      <c r="A13">
        <v>12</v>
      </c>
      <c r="B13" s="20">
        <v>16</v>
      </c>
      <c r="C13" s="20">
        <v>8</v>
      </c>
      <c r="D13" s="4">
        <f>ABS(B13-C13)</f>
        <v>8</v>
      </c>
      <c r="E13" s="4">
        <v>1</v>
      </c>
      <c r="F13" s="4">
        <f t="shared" si="1"/>
        <v>0</v>
      </c>
      <c r="G13" s="4">
        <f t="shared" si="0"/>
        <v>0</v>
      </c>
      <c r="H13" s="20">
        <v>181</v>
      </c>
    </row>
    <row r="14" spans="1:13" x14ac:dyDescent="0.25">
      <c r="A14">
        <v>13</v>
      </c>
      <c r="B14" s="20">
        <v>9</v>
      </c>
      <c r="C14" s="20">
        <v>5</v>
      </c>
      <c r="D14" s="4">
        <f>ABS(B14-C14)</f>
        <v>4</v>
      </c>
      <c r="E14" s="4">
        <v>1</v>
      </c>
      <c r="F14" s="4">
        <f t="shared" si="1"/>
        <v>0</v>
      </c>
      <c r="G14" s="4">
        <f t="shared" si="0"/>
        <v>0</v>
      </c>
      <c r="H14" s="20">
        <v>150</v>
      </c>
    </row>
    <row r="15" spans="1:13" x14ac:dyDescent="0.25">
      <c r="A15">
        <v>14</v>
      </c>
      <c r="B15" s="20">
        <v>6</v>
      </c>
      <c r="C15" s="20">
        <v>5</v>
      </c>
      <c r="D15" s="4">
        <f>ABS(B15-C15)</f>
        <v>1</v>
      </c>
      <c r="E15" s="4">
        <v>1</v>
      </c>
      <c r="F15" s="4">
        <f t="shared" si="1"/>
        <v>0</v>
      </c>
      <c r="G15" s="4">
        <f t="shared" si="0"/>
        <v>1</v>
      </c>
      <c r="H15" s="20">
        <v>150</v>
      </c>
    </row>
    <row r="16" spans="1:13" x14ac:dyDescent="0.25">
      <c r="A16">
        <v>15</v>
      </c>
      <c r="B16" s="20">
        <v>14</v>
      </c>
      <c r="C16" s="20">
        <v>7</v>
      </c>
      <c r="D16" s="4">
        <f>ABS(B16-C16)</f>
        <v>7</v>
      </c>
      <c r="E16" s="4">
        <v>1</v>
      </c>
      <c r="F16" s="4">
        <f t="shared" si="1"/>
        <v>0</v>
      </c>
      <c r="G16" s="4">
        <f t="shared" si="0"/>
        <v>0</v>
      </c>
      <c r="H16" s="20">
        <v>166</v>
      </c>
    </row>
    <row r="17" spans="1:8" x14ac:dyDescent="0.25">
      <c r="A17">
        <v>16</v>
      </c>
      <c r="B17" s="20">
        <v>14</v>
      </c>
      <c r="C17" s="20">
        <v>10</v>
      </c>
      <c r="D17" s="4">
        <f>ABS(B17-C17)</f>
        <v>4</v>
      </c>
      <c r="E17" s="4">
        <v>1</v>
      </c>
      <c r="F17" s="4">
        <f t="shared" si="1"/>
        <v>0</v>
      </c>
      <c r="G17" s="4">
        <f t="shared" si="0"/>
        <v>0</v>
      </c>
      <c r="H17" s="20">
        <v>186</v>
      </c>
    </row>
    <row r="18" spans="1:8" x14ac:dyDescent="0.25">
      <c r="A18">
        <v>17</v>
      </c>
      <c r="B18" s="20">
        <v>13</v>
      </c>
      <c r="C18" s="20">
        <v>8</v>
      </c>
      <c r="D18" s="4">
        <f>ABS(B18-C18)</f>
        <v>5</v>
      </c>
      <c r="E18" s="4">
        <v>1</v>
      </c>
      <c r="F18" s="4">
        <f t="shared" si="1"/>
        <v>0</v>
      </c>
      <c r="G18" s="4">
        <f t="shared" si="0"/>
        <v>0</v>
      </c>
      <c r="H18" s="20">
        <v>175</v>
      </c>
    </row>
    <row r="19" spans="1:8" x14ac:dyDescent="0.25">
      <c r="A19">
        <v>18</v>
      </c>
      <c r="B19" s="20">
        <v>11</v>
      </c>
      <c r="C19" s="20">
        <v>9</v>
      </c>
      <c r="D19" s="4">
        <f>ABS(B19-C19)</f>
        <v>2</v>
      </c>
      <c r="E19" s="4">
        <v>1</v>
      </c>
      <c r="F19" s="4">
        <f t="shared" si="1"/>
        <v>0</v>
      </c>
      <c r="G19" s="4">
        <f t="shared" si="0"/>
        <v>0</v>
      </c>
      <c r="H19" s="20">
        <v>198.25659999999999</v>
      </c>
    </row>
    <row r="20" spans="1:8" x14ac:dyDescent="0.25">
      <c r="A20">
        <v>19</v>
      </c>
      <c r="B20" s="20">
        <v>13</v>
      </c>
      <c r="C20" s="20">
        <v>11</v>
      </c>
      <c r="D20" s="4">
        <f>ABS(B20-C20)</f>
        <v>2</v>
      </c>
      <c r="E20" s="4">
        <v>1</v>
      </c>
      <c r="F20" s="4">
        <f t="shared" si="1"/>
        <v>0</v>
      </c>
      <c r="G20" s="4">
        <f t="shared" si="0"/>
        <v>0</v>
      </c>
      <c r="H20" s="20">
        <v>195.77919999999997</v>
      </c>
    </row>
    <row r="21" spans="1:8" x14ac:dyDescent="0.25">
      <c r="A21">
        <v>20</v>
      </c>
      <c r="B21" s="20">
        <v>6</v>
      </c>
      <c r="C21" s="20">
        <v>5</v>
      </c>
      <c r="D21" s="4">
        <f>ABS(B21-C21)</f>
        <v>1</v>
      </c>
      <c r="E21" s="4">
        <v>1</v>
      </c>
      <c r="F21" s="4">
        <f t="shared" si="1"/>
        <v>0</v>
      </c>
      <c r="G21" s="4">
        <f t="shared" si="0"/>
        <v>1</v>
      </c>
      <c r="H21" s="20">
        <v>142.51509999999999</v>
      </c>
    </row>
    <row r="22" spans="1:8" x14ac:dyDescent="0.25">
      <c r="A22">
        <v>21</v>
      </c>
      <c r="B22" s="20">
        <v>14</v>
      </c>
      <c r="C22" s="20">
        <v>11</v>
      </c>
      <c r="D22" s="4">
        <f>ABS(B22-C22)</f>
        <v>3</v>
      </c>
      <c r="E22" s="4">
        <v>1</v>
      </c>
      <c r="F22" s="4">
        <f t="shared" si="1"/>
        <v>0</v>
      </c>
      <c r="G22" s="4">
        <f t="shared" si="0"/>
        <v>0</v>
      </c>
      <c r="H22" s="20">
        <v>203.2114</v>
      </c>
    </row>
    <row r="23" spans="1:8" x14ac:dyDescent="0.25">
      <c r="A23">
        <v>22</v>
      </c>
      <c r="B23" s="20">
        <v>12</v>
      </c>
      <c r="C23" s="20">
        <v>9</v>
      </c>
      <c r="D23" s="4">
        <f>ABS(B23-C23)</f>
        <v>3</v>
      </c>
      <c r="E23" s="4">
        <v>1</v>
      </c>
      <c r="F23" s="4">
        <f t="shared" si="1"/>
        <v>0</v>
      </c>
      <c r="G23" s="4">
        <f t="shared" si="0"/>
        <v>0</v>
      </c>
      <c r="H23" s="20">
        <v>181</v>
      </c>
    </row>
    <row r="24" spans="1:8" x14ac:dyDescent="0.25">
      <c r="A24">
        <v>23</v>
      </c>
      <c r="B24" s="20">
        <v>18</v>
      </c>
      <c r="C24" s="20">
        <v>16</v>
      </c>
      <c r="D24" s="4">
        <f>ABS(B24-C24)</f>
        <v>2</v>
      </c>
      <c r="E24" s="4">
        <v>1</v>
      </c>
      <c r="F24" s="4">
        <f t="shared" si="1"/>
        <v>0</v>
      </c>
      <c r="G24" s="4">
        <f t="shared" si="0"/>
        <v>0</v>
      </c>
      <c r="H24" s="20">
        <v>206</v>
      </c>
    </row>
    <row r="25" spans="1:8" x14ac:dyDescent="0.25">
      <c r="A25">
        <v>24</v>
      </c>
      <c r="B25" s="20">
        <v>18</v>
      </c>
      <c r="C25" s="20">
        <v>12</v>
      </c>
      <c r="D25" s="4">
        <f>ABS(B25-C25)</f>
        <v>6</v>
      </c>
      <c r="E25" s="4">
        <v>1</v>
      </c>
      <c r="F25" s="4">
        <f t="shared" si="1"/>
        <v>0</v>
      </c>
      <c r="G25" s="4">
        <f t="shared" si="0"/>
        <v>0</v>
      </c>
      <c r="H25" s="20">
        <v>205</v>
      </c>
    </row>
    <row r="26" spans="1:8" x14ac:dyDescent="0.25">
      <c r="A26">
        <v>25</v>
      </c>
      <c r="B26" s="20">
        <v>18</v>
      </c>
      <c r="C26" s="20">
        <v>17</v>
      </c>
      <c r="D26" s="4">
        <f>ABS(B26-C26)</f>
        <v>1</v>
      </c>
      <c r="E26" s="4">
        <v>1</v>
      </c>
      <c r="F26" s="4">
        <f t="shared" si="1"/>
        <v>0</v>
      </c>
      <c r="G26" s="4">
        <f t="shared" si="0"/>
        <v>1</v>
      </c>
      <c r="H26" s="20">
        <v>239</v>
      </c>
    </row>
    <row r="27" spans="1:8" x14ac:dyDescent="0.25">
      <c r="A27">
        <v>26</v>
      </c>
      <c r="B27" s="20">
        <v>19</v>
      </c>
      <c r="C27" s="20">
        <v>15</v>
      </c>
      <c r="D27" s="4">
        <f>ABS(B27-C27)</f>
        <v>4</v>
      </c>
      <c r="E27" s="4">
        <v>1</v>
      </c>
      <c r="F27" s="4">
        <f t="shared" si="1"/>
        <v>0</v>
      </c>
      <c r="G27" s="4">
        <f t="shared" si="0"/>
        <v>0</v>
      </c>
      <c r="H27" s="20">
        <v>250</v>
      </c>
    </row>
    <row r="28" spans="1:8" x14ac:dyDescent="0.25">
      <c r="A28">
        <v>27</v>
      </c>
      <c r="B28" s="20">
        <v>21</v>
      </c>
      <c r="C28" s="20">
        <v>18</v>
      </c>
      <c r="D28" s="4">
        <f>ABS(B28-C28)</f>
        <v>3</v>
      </c>
      <c r="E28" s="4">
        <v>1</v>
      </c>
      <c r="F28" s="4">
        <f t="shared" si="1"/>
        <v>0</v>
      </c>
      <c r="G28" s="4">
        <f t="shared" si="0"/>
        <v>0</v>
      </c>
      <c r="H28" s="20">
        <v>217</v>
      </c>
    </row>
    <row r="29" spans="1:8" x14ac:dyDescent="0.25">
      <c r="A29">
        <v>28</v>
      </c>
      <c r="B29" s="20">
        <v>13</v>
      </c>
      <c r="C29" s="20">
        <v>9</v>
      </c>
      <c r="D29" s="4">
        <f>ABS(B29-C29)</f>
        <v>4</v>
      </c>
      <c r="E29" s="4">
        <v>1</v>
      </c>
      <c r="F29" s="4">
        <f t="shared" si="1"/>
        <v>0</v>
      </c>
      <c r="G29" s="4">
        <f t="shared" si="0"/>
        <v>0</v>
      </c>
      <c r="H29" s="20">
        <v>176</v>
      </c>
    </row>
    <row r="30" spans="1:8" x14ac:dyDescent="0.25">
      <c r="A30">
        <v>29</v>
      </c>
      <c r="B30" s="20">
        <v>3</v>
      </c>
      <c r="C30" s="20">
        <v>2</v>
      </c>
      <c r="D30" s="4">
        <f>ABS(B30-C30)</f>
        <v>1</v>
      </c>
      <c r="E30" s="4">
        <v>1</v>
      </c>
      <c r="F30" s="4">
        <f t="shared" si="1"/>
        <v>0</v>
      </c>
      <c r="G30" s="4">
        <f t="shared" si="0"/>
        <v>1</v>
      </c>
      <c r="H30" s="20">
        <v>124</v>
      </c>
    </row>
    <row r="31" spans="1:8" x14ac:dyDescent="0.25">
      <c r="A31">
        <v>30</v>
      </c>
      <c r="B31" s="20">
        <v>13</v>
      </c>
      <c r="C31" s="20">
        <v>13</v>
      </c>
      <c r="D31" s="4">
        <f>ABS(B31-C31)</f>
        <v>0</v>
      </c>
      <c r="E31" s="4">
        <v>1</v>
      </c>
      <c r="F31" s="4">
        <f t="shared" si="1"/>
        <v>1</v>
      </c>
      <c r="G31" s="4">
        <f t="shared" si="0"/>
        <v>1</v>
      </c>
      <c r="H31" s="20">
        <v>194</v>
      </c>
    </row>
    <row r="32" spans="1:8" x14ac:dyDescent="0.25">
      <c r="A32">
        <v>31</v>
      </c>
      <c r="B32" s="20">
        <v>10</v>
      </c>
      <c r="C32" s="20">
        <v>9</v>
      </c>
      <c r="D32" s="4">
        <f>ABS(B32-C32)</f>
        <v>1</v>
      </c>
      <c r="E32" s="4">
        <v>1</v>
      </c>
      <c r="F32" s="4">
        <f t="shared" ref="F32:F50" si="2">IF(D32=0,1,0)</f>
        <v>0</v>
      </c>
      <c r="G32" s="4">
        <f t="shared" ref="G32:G50" si="3">IF(D32&lt;2,1,0)</f>
        <v>1</v>
      </c>
      <c r="H32" s="20">
        <v>175</v>
      </c>
    </row>
    <row r="33" spans="1:8" x14ac:dyDescent="0.25">
      <c r="A33">
        <v>32</v>
      </c>
      <c r="B33" s="20">
        <v>19</v>
      </c>
      <c r="C33" s="20">
        <v>16</v>
      </c>
      <c r="D33" s="4">
        <f>ABS(B33-C33)</f>
        <v>3</v>
      </c>
      <c r="E33" s="4">
        <v>1</v>
      </c>
      <c r="F33" s="4">
        <f t="shared" si="2"/>
        <v>0</v>
      </c>
      <c r="G33" s="4">
        <f t="shared" si="3"/>
        <v>0</v>
      </c>
      <c r="H33" s="20">
        <v>220</v>
      </c>
    </row>
    <row r="34" spans="1:8" x14ac:dyDescent="0.25">
      <c r="A34">
        <v>33</v>
      </c>
      <c r="B34" s="20">
        <v>16</v>
      </c>
      <c r="C34" s="20">
        <v>13</v>
      </c>
      <c r="D34" s="4">
        <f>ABS(B34-C34)</f>
        <v>3</v>
      </c>
      <c r="E34" s="4">
        <v>1</v>
      </c>
      <c r="F34" s="4">
        <f t="shared" si="2"/>
        <v>0</v>
      </c>
      <c r="G34" s="4">
        <f t="shared" si="3"/>
        <v>0</v>
      </c>
      <c r="H34" s="20">
        <v>206</v>
      </c>
    </row>
    <row r="35" spans="1:8" x14ac:dyDescent="0.25">
      <c r="A35">
        <v>34</v>
      </c>
      <c r="B35" s="20">
        <v>3</v>
      </c>
      <c r="C35" s="20">
        <v>1</v>
      </c>
      <c r="D35" s="4">
        <f>ABS(B35-C35)</f>
        <v>2</v>
      </c>
      <c r="E35" s="4">
        <v>1</v>
      </c>
      <c r="F35" s="4">
        <f t="shared" si="2"/>
        <v>0</v>
      </c>
      <c r="G35" s="4">
        <f t="shared" si="3"/>
        <v>0</v>
      </c>
      <c r="H35" s="20">
        <v>116</v>
      </c>
    </row>
    <row r="36" spans="1:8" x14ac:dyDescent="0.25">
      <c r="A36">
        <v>35</v>
      </c>
      <c r="B36" s="20">
        <v>4</v>
      </c>
      <c r="C36" s="20">
        <v>2</v>
      </c>
      <c r="D36" s="4">
        <f>ABS(B36-C36)</f>
        <v>2</v>
      </c>
      <c r="E36" s="4">
        <v>1</v>
      </c>
      <c r="F36" s="4">
        <f t="shared" si="2"/>
        <v>0</v>
      </c>
      <c r="G36" s="4">
        <f t="shared" si="3"/>
        <v>0</v>
      </c>
      <c r="H36" s="20">
        <v>127</v>
      </c>
    </row>
    <row r="37" spans="1:8" x14ac:dyDescent="0.25">
      <c r="A37">
        <v>36</v>
      </c>
      <c r="B37" s="20">
        <v>3</v>
      </c>
      <c r="C37" s="20">
        <v>3</v>
      </c>
      <c r="D37" s="4">
        <f>ABS(B37-C37)</f>
        <v>0</v>
      </c>
      <c r="E37" s="4">
        <v>1</v>
      </c>
      <c r="F37" s="4">
        <f t="shared" si="2"/>
        <v>1</v>
      </c>
      <c r="G37" s="4">
        <f t="shared" si="3"/>
        <v>1</v>
      </c>
      <c r="H37" s="20">
        <v>128</v>
      </c>
    </row>
    <row r="38" spans="1:8" x14ac:dyDescent="0.25">
      <c r="A38">
        <v>37</v>
      </c>
      <c r="B38" s="20">
        <v>16</v>
      </c>
      <c r="C38" s="20">
        <v>14</v>
      </c>
      <c r="D38" s="4">
        <f>ABS(B38-C38)</f>
        <v>2</v>
      </c>
      <c r="E38" s="4">
        <v>1</v>
      </c>
      <c r="F38" s="4">
        <f t="shared" si="2"/>
        <v>0</v>
      </c>
      <c r="G38" s="4">
        <f t="shared" si="3"/>
        <v>0</v>
      </c>
      <c r="H38" s="20">
        <v>195</v>
      </c>
    </row>
    <row r="39" spans="1:8" x14ac:dyDescent="0.25">
      <c r="A39">
        <v>38</v>
      </c>
      <c r="B39" s="20">
        <v>11</v>
      </c>
      <c r="C39" s="20">
        <v>8</v>
      </c>
      <c r="D39" s="4">
        <f>ABS(B39-C39)</f>
        <v>3</v>
      </c>
      <c r="E39" s="4">
        <v>1</v>
      </c>
      <c r="F39" s="4">
        <f t="shared" si="2"/>
        <v>0</v>
      </c>
      <c r="G39" s="4">
        <f t="shared" si="3"/>
        <v>0</v>
      </c>
      <c r="H39" s="20">
        <v>177</v>
      </c>
    </row>
    <row r="40" spans="1:8" x14ac:dyDescent="0.25">
      <c r="A40">
        <v>39</v>
      </c>
      <c r="B40" s="20">
        <v>11</v>
      </c>
      <c r="C40" s="20">
        <v>8</v>
      </c>
      <c r="D40" s="4">
        <f>ABS(B40-C40)</f>
        <v>3</v>
      </c>
      <c r="E40" s="4">
        <v>1</v>
      </c>
      <c r="F40" s="4">
        <f t="shared" si="2"/>
        <v>0</v>
      </c>
      <c r="G40" s="4">
        <f t="shared" si="3"/>
        <v>0</v>
      </c>
      <c r="H40" s="20">
        <v>152</v>
      </c>
    </row>
    <row r="41" spans="1:8" x14ac:dyDescent="0.25">
      <c r="A41">
        <v>40</v>
      </c>
      <c r="B41" s="20">
        <v>13</v>
      </c>
      <c r="C41" s="20">
        <v>13</v>
      </c>
      <c r="D41" s="4">
        <f>ABS(B41-C41)</f>
        <v>0</v>
      </c>
      <c r="E41" s="4">
        <v>1</v>
      </c>
      <c r="F41" s="4">
        <f t="shared" si="2"/>
        <v>1</v>
      </c>
      <c r="G41" s="4">
        <f t="shared" si="3"/>
        <v>1</v>
      </c>
      <c r="H41" s="20">
        <v>180</v>
      </c>
    </row>
    <row r="42" spans="1:8" x14ac:dyDescent="0.25">
      <c r="A42">
        <v>41</v>
      </c>
      <c r="B42" s="20">
        <v>9</v>
      </c>
      <c r="C42" s="20">
        <v>4</v>
      </c>
      <c r="D42" s="4">
        <f>ABS(B42-C42)</f>
        <v>5</v>
      </c>
      <c r="E42" s="4">
        <v>1</v>
      </c>
      <c r="F42" s="4">
        <f t="shared" si="2"/>
        <v>0</v>
      </c>
      <c r="G42" s="4">
        <f t="shared" si="3"/>
        <v>0</v>
      </c>
      <c r="H42" s="20">
        <v>152</v>
      </c>
    </row>
    <row r="43" spans="1:8" x14ac:dyDescent="0.25">
      <c r="A43">
        <v>42</v>
      </c>
      <c r="B43" s="20">
        <v>8</v>
      </c>
      <c r="C43" s="20">
        <v>6</v>
      </c>
      <c r="D43" s="4">
        <f>ABS(B43-C43)</f>
        <v>2</v>
      </c>
      <c r="E43" s="4">
        <v>1</v>
      </c>
      <c r="F43" s="4">
        <f t="shared" si="2"/>
        <v>0</v>
      </c>
      <c r="G43" s="4">
        <f t="shared" si="3"/>
        <v>0</v>
      </c>
      <c r="H43" s="20">
        <v>153.6634</v>
      </c>
    </row>
    <row r="44" spans="1:8" x14ac:dyDescent="0.25">
      <c r="A44">
        <v>43</v>
      </c>
      <c r="B44" s="20">
        <v>4</v>
      </c>
      <c r="C44" s="20">
        <v>4</v>
      </c>
      <c r="D44" s="4">
        <f>ABS(B44-C44)</f>
        <v>0</v>
      </c>
      <c r="E44" s="4">
        <v>1</v>
      </c>
      <c r="F44" s="4">
        <f t="shared" si="2"/>
        <v>1</v>
      </c>
      <c r="G44" s="4">
        <f t="shared" si="3"/>
        <v>1</v>
      </c>
      <c r="H44" s="20">
        <v>132.60550000000001</v>
      </c>
    </row>
    <row r="45" spans="1:8" x14ac:dyDescent="0.25">
      <c r="A45">
        <v>44</v>
      </c>
      <c r="B45" s="20">
        <v>6</v>
      </c>
      <c r="C45" s="20">
        <v>3</v>
      </c>
      <c r="D45" s="4">
        <f>ABS(B45-C45)</f>
        <v>3</v>
      </c>
      <c r="E45" s="4">
        <v>1</v>
      </c>
      <c r="F45" s="4">
        <f t="shared" si="2"/>
        <v>0</v>
      </c>
      <c r="G45" s="4">
        <f t="shared" si="3"/>
        <v>0</v>
      </c>
      <c r="H45" s="20">
        <v>149.94729999999998</v>
      </c>
    </row>
    <row r="46" spans="1:8" x14ac:dyDescent="0.25">
      <c r="A46">
        <v>45</v>
      </c>
      <c r="B46" s="20">
        <v>0</v>
      </c>
      <c r="C46" s="20">
        <v>0</v>
      </c>
      <c r="D46" s="4">
        <f>ABS(B46-C46)</f>
        <v>0</v>
      </c>
      <c r="E46" s="4">
        <v>1</v>
      </c>
      <c r="F46" s="4">
        <f t="shared" si="2"/>
        <v>1</v>
      </c>
      <c r="G46" s="4">
        <f t="shared" si="3"/>
        <v>1</v>
      </c>
      <c r="H46" s="20">
        <v>95.444499999999991</v>
      </c>
    </row>
    <row r="47" spans="1:8" x14ac:dyDescent="0.25">
      <c r="A47">
        <v>46</v>
      </c>
      <c r="B47" s="20">
        <v>17</v>
      </c>
      <c r="C47" s="20">
        <v>14</v>
      </c>
      <c r="D47" s="4">
        <f>ABS(B47-C47)</f>
        <v>3</v>
      </c>
      <c r="E47" s="4">
        <v>1</v>
      </c>
      <c r="F47" s="4">
        <f t="shared" si="2"/>
        <v>0</v>
      </c>
      <c r="G47" s="4">
        <f t="shared" si="3"/>
        <v>0</v>
      </c>
      <c r="H47" s="20">
        <v>219.31449999999998</v>
      </c>
    </row>
    <row r="48" spans="1:8" x14ac:dyDescent="0.25">
      <c r="A48">
        <v>47</v>
      </c>
      <c r="B48" s="20">
        <v>8</v>
      </c>
      <c r="C48" s="20">
        <v>6</v>
      </c>
      <c r="D48" s="4">
        <f>ABS(B48-C48)</f>
        <v>2</v>
      </c>
      <c r="E48" s="4">
        <v>1</v>
      </c>
      <c r="F48" s="4">
        <f t="shared" si="2"/>
        <v>0</v>
      </c>
      <c r="G48" s="4">
        <f t="shared" si="3"/>
        <v>0</v>
      </c>
      <c r="H48" s="20">
        <v>154.90209999999999</v>
      </c>
    </row>
    <row r="49" spans="1:8" x14ac:dyDescent="0.25">
      <c r="A49">
        <v>48</v>
      </c>
      <c r="B49" s="20">
        <v>5</v>
      </c>
      <c r="C49" s="20">
        <v>3</v>
      </c>
      <c r="D49" s="4">
        <f>ABS(B49-C49)</f>
        <v>2</v>
      </c>
      <c r="E49" s="4">
        <v>1</v>
      </c>
      <c r="F49" s="4">
        <f t="shared" si="2"/>
        <v>0</v>
      </c>
      <c r="G49" s="4">
        <f t="shared" si="3"/>
        <v>0</v>
      </c>
      <c r="H49" s="20">
        <v>128</v>
      </c>
    </row>
    <row r="50" spans="1:8" x14ac:dyDescent="0.25">
      <c r="A50">
        <v>49</v>
      </c>
      <c r="B50" s="20">
        <v>16</v>
      </c>
      <c r="C50" s="20">
        <v>15</v>
      </c>
      <c r="D50" s="4">
        <f>ABS(B50-C50)</f>
        <v>1</v>
      </c>
      <c r="E50" s="4">
        <v>1</v>
      </c>
      <c r="F50" s="4">
        <f t="shared" si="2"/>
        <v>0</v>
      </c>
      <c r="G50" s="4">
        <f t="shared" si="3"/>
        <v>1</v>
      </c>
      <c r="H50" s="20">
        <v>205</v>
      </c>
    </row>
  </sheetData>
  <mergeCells count="1">
    <mergeCell ref="J3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4.140625" bestFit="1" customWidth="1"/>
    <col min="4" max="4" width="18.7109375" bestFit="1" customWidth="1"/>
    <col min="5" max="6" width="12" bestFit="1" customWidth="1"/>
  </cols>
  <sheetData>
    <row r="1" spans="1:6" x14ac:dyDescent="0.25">
      <c r="A1" s="23" t="s">
        <v>40</v>
      </c>
      <c r="B1" s="23"/>
      <c r="C1" s="23"/>
      <c r="D1" s="23"/>
      <c r="E1" s="23"/>
      <c r="F1" s="23"/>
    </row>
    <row r="2" spans="1:6" ht="15.75" thickBot="1" x14ac:dyDescent="0.3">
      <c r="A2" s="24"/>
      <c r="B2" s="24"/>
      <c r="C2" s="24"/>
      <c r="D2" s="24"/>
      <c r="E2" s="24"/>
      <c r="F2" s="24"/>
    </row>
    <row r="3" spans="1:6" ht="15.75" thickBot="1" x14ac:dyDescent="0.3">
      <c r="A3" s="21" t="s">
        <v>39</v>
      </c>
      <c r="B3" s="21" t="s">
        <v>32</v>
      </c>
      <c r="C3" s="21" t="s">
        <v>33</v>
      </c>
      <c r="D3" s="21" t="s">
        <v>34</v>
      </c>
      <c r="E3" s="21" t="s">
        <v>29</v>
      </c>
      <c r="F3" s="21" t="s">
        <v>35</v>
      </c>
    </row>
    <row r="4" spans="1:6" x14ac:dyDescent="0.25">
      <c r="A4" s="7" t="s">
        <v>13</v>
      </c>
      <c r="B4" s="7">
        <v>1</v>
      </c>
      <c r="C4" s="7">
        <v>1</v>
      </c>
      <c r="D4" s="7">
        <v>1</v>
      </c>
      <c r="E4" s="7">
        <f>C4/B4*100</f>
        <v>100</v>
      </c>
      <c r="F4" s="7">
        <f>D4/B4*100</f>
        <v>100</v>
      </c>
    </row>
    <row r="5" spans="1:6" x14ac:dyDescent="0.25">
      <c r="A5" s="7" t="s">
        <v>14</v>
      </c>
      <c r="B5" s="7">
        <v>1</v>
      </c>
      <c r="C5" s="7">
        <v>0</v>
      </c>
      <c r="D5" s="7">
        <v>0</v>
      </c>
      <c r="E5" s="7">
        <f t="shared" ref="E5:E19" si="0">C5/B5*100</f>
        <v>0</v>
      </c>
      <c r="F5" s="7">
        <f t="shared" ref="F5:F19" si="1">D5/B5*100</f>
        <v>0</v>
      </c>
    </row>
    <row r="6" spans="1:6" x14ac:dyDescent="0.25">
      <c r="A6" s="7" t="s">
        <v>15</v>
      </c>
      <c r="B6" s="7">
        <v>4</v>
      </c>
      <c r="C6" s="7">
        <v>1</v>
      </c>
      <c r="D6" s="7">
        <v>2</v>
      </c>
      <c r="E6" s="7">
        <f t="shared" si="0"/>
        <v>25</v>
      </c>
      <c r="F6" s="7">
        <f t="shared" si="1"/>
        <v>50</v>
      </c>
    </row>
    <row r="7" spans="1:6" x14ac:dyDescent="0.25">
      <c r="A7" s="7" t="s">
        <v>16</v>
      </c>
      <c r="B7" s="7">
        <v>2</v>
      </c>
      <c r="C7" s="7">
        <v>1</v>
      </c>
      <c r="D7" s="7">
        <v>1</v>
      </c>
      <c r="E7" s="7">
        <f t="shared" si="0"/>
        <v>50</v>
      </c>
      <c r="F7" s="7">
        <f t="shared" si="1"/>
        <v>50</v>
      </c>
    </row>
    <row r="8" spans="1:6" x14ac:dyDescent="0.25">
      <c r="A8" s="7" t="s">
        <v>17</v>
      </c>
      <c r="B8" s="7">
        <v>3</v>
      </c>
      <c r="C8" s="7">
        <v>0</v>
      </c>
      <c r="D8" s="7">
        <v>1</v>
      </c>
      <c r="E8" s="7">
        <f t="shared" si="0"/>
        <v>0</v>
      </c>
      <c r="F8" s="7">
        <f t="shared" si="1"/>
        <v>33.333333333333329</v>
      </c>
    </row>
    <row r="9" spans="1:6" x14ac:dyDescent="0.25">
      <c r="A9" s="7" t="s">
        <v>18</v>
      </c>
      <c r="B9" s="7">
        <v>7</v>
      </c>
      <c r="C9" s="7">
        <v>0</v>
      </c>
      <c r="D9" s="7">
        <v>1</v>
      </c>
      <c r="E9" s="7">
        <f t="shared" si="0"/>
        <v>0</v>
      </c>
      <c r="F9" s="7">
        <f t="shared" si="1"/>
        <v>14.285714285714285</v>
      </c>
    </row>
    <row r="10" spans="1:6" x14ac:dyDescent="0.25">
      <c r="A10" s="7" t="s">
        <v>19</v>
      </c>
      <c r="B10" s="7">
        <v>2</v>
      </c>
      <c r="C10" s="7">
        <v>0</v>
      </c>
      <c r="D10" s="7">
        <v>0</v>
      </c>
      <c r="E10" s="7">
        <f t="shared" si="0"/>
        <v>0</v>
      </c>
      <c r="F10" s="7">
        <f t="shared" si="1"/>
        <v>0</v>
      </c>
    </row>
    <row r="11" spans="1:6" x14ac:dyDescent="0.25">
      <c r="A11" s="7" t="s">
        <v>20</v>
      </c>
      <c r="B11" s="7">
        <v>6</v>
      </c>
      <c r="C11" s="7">
        <v>0</v>
      </c>
      <c r="D11" s="7">
        <v>1</v>
      </c>
      <c r="E11" s="7">
        <f t="shared" si="0"/>
        <v>0</v>
      </c>
      <c r="F11" s="7">
        <f t="shared" si="1"/>
        <v>16.666666666666664</v>
      </c>
    </row>
    <row r="12" spans="1:6" x14ac:dyDescent="0.25">
      <c r="A12" s="7" t="s">
        <v>21</v>
      </c>
      <c r="B12" s="7">
        <v>6</v>
      </c>
      <c r="C12" s="7">
        <v>1</v>
      </c>
      <c r="D12" s="7">
        <v>2</v>
      </c>
      <c r="E12" s="7">
        <f t="shared" si="0"/>
        <v>16.666666666666664</v>
      </c>
      <c r="F12" s="7">
        <f t="shared" si="1"/>
        <v>33.333333333333329</v>
      </c>
    </row>
    <row r="13" spans="1:6" x14ac:dyDescent="0.25">
      <c r="A13" s="7" t="s">
        <v>22</v>
      </c>
      <c r="B13" s="7">
        <v>5</v>
      </c>
      <c r="C13" s="7">
        <v>1</v>
      </c>
      <c r="D13" s="7">
        <v>1</v>
      </c>
      <c r="E13" s="7">
        <f t="shared" si="0"/>
        <v>20</v>
      </c>
      <c r="F13" s="7">
        <f t="shared" si="1"/>
        <v>20</v>
      </c>
    </row>
    <row r="14" spans="1:6" x14ac:dyDescent="0.25">
      <c r="A14" s="7" t="s">
        <v>23</v>
      </c>
      <c r="B14" s="7">
        <v>5</v>
      </c>
      <c r="C14" s="7">
        <v>0</v>
      </c>
      <c r="D14" s="7">
        <v>1</v>
      </c>
      <c r="E14" s="7">
        <f t="shared" si="0"/>
        <v>0</v>
      </c>
      <c r="F14" s="7">
        <f t="shared" si="1"/>
        <v>20</v>
      </c>
    </row>
    <row r="15" spans="1:6" x14ac:dyDescent="0.25">
      <c r="A15" s="7" t="s">
        <v>24</v>
      </c>
      <c r="B15" s="7">
        <v>4</v>
      </c>
      <c r="C15" s="7">
        <v>0</v>
      </c>
      <c r="D15" s="7">
        <v>0</v>
      </c>
      <c r="E15" s="7">
        <f t="shared" si="0"/>
        <v>0</v>
      </c>
      <c r="F15" s="7">
        <f t="shared" si="1"/>
        <v>0</v>
      </c>
    </row>
    <row r="16" spans="1:6" x14ac:dyDescent="0.25">
      <c r="A16" s="7" t="s">
        <v>25</v>
      </c>
      <c r="B16" s="7">
        <v>1</v>
      </c>
      <c r="C16" s="7">
        <v>0</v>
      </c>
      <c r="D16" s="7">
        <v>0</v>
      </c>
      <c r="E16" s="7">
        <f t="shared" si="0"/>
        <v>0</v>
      </c>
      <c r="F16" s="7">
        <f t="shared" si="1"/>
        <v>0</v>
      </c>
    </row>
    <row r="17" spans="1:6" x14ac:dyDescent="0.25">
      <c r="A17" s="7" t="s">
        <v>26</v>
      </c>
      <c r="B17" s="7">
        <v>1</v>
      </c>
      <c r="C17" s="7">
        <v>0</v>
      </c>
      <c r="D17" s="7">
        <v>1</v>
      </c>
      <c r="E17" s="7">
        <f t="shared" si="0"/>
        <v>0</v>
      </c>
      <c r="F17" s="7">
        <f t="shared" si="1"/>
        <v>100</v>
      </c>
    </row>
    <row r="18" spans="1:6" x14ac:dyDescent="0.25">
      <c r="A18" s="7" t="s">
        <v>27</v>
      </c>
      <c r="B18" s="7">
        <v>1</v>
      </c>
      <c r="C18" s="7">
        <v>0</v>
      </c>
      <c r="D18" s="7">
        <v>0</v>
      </c>
      <c r="E18" s="7">
        <f t="shared" si="0"/>
        <v>0</v>
      </c>
      <c r="F18" s="7">
        <f t="shared" si="1"/>
        <v>0</v>
      </c>
    </row>
    <row r="19" spans="1:6" x14ac:dyDescent="0.25">
      <c r="A19" s="7" t="s">
        <v>36</v>
      </c>
      <c r="B19" s="7">
        <v>49</v>
      </c>
      <c r="C19" s="7">
        <v>5</v>
      </c>
      <c r="D19" s="7">
        <v>12</v>
      </c>
    </row>
    <row r="20" spans="1:6" ht="15.75" thickBot="1" x14ac:dyDescent="0.3">
      <c r="A20" s="21" t="s">
        <v>37</v>
      </c>
      <c r="B20" s="22" t="s">
        <v>38</v>
      </c>
      <c r="C20" s="22"/>
      <c r="D20" s="22"/>
      <c r="E20" s="21">
        <f>C19/B19*100</f>
        <v>10.204081632653061</v>
      </c>
      <c r="F20" s="21">
        <f>D19/B19*100</f>
        <v>24.489795918367346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Raw data</vt:lpstr>
      <vt:lpstr>MS Table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Smart</dc:creator>
  <cp:lastModifiedBy>Jon</cp:lastModifiedBy>
  <dcterms:created xsi:type="dcterms:W3CDTF">2014-01-16T04:06:24Z</dcterms:created>
  <dcterms:modified xsi:type="dcterms:W3CDTF">2016-01-27T23:58:08Z</dcterms:modified>
</cp:coreProperties>
</file>