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aaaWork\Research\PWFStewart\data\"/>
    </mc:Choice>
  </mc:AlternateContent>
  <bookViews>
    <workbookView xWindow="0" yWindow="0" windowWidth="25594" windowHeight="14346" activeTab="2"/>
  </bookViews>
  <sheets>
    <sheet name="Metadata" sheetId="6" r:id="rId1"/>
    <sheet name="PWF 2013" sheetId="1" r:id="rId2"/>
    <sheet name="2013 Station Summary" sheetId="4" r:id="rId3"/>
    <sheet name="Fish Summary" sheetId="2" r:id="rId4"/>
    <sheet name="Ports" sheetId="5" r:id="rId5"/>
  </sheets>
  <definedNames>
    <definedName name="_xlnm._FilterDatabase" localSheetId="1" hidden="1">'PWF 2013'!$A$1:$T$309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4" l="1"/>
  <c r="C28" i="4"/>
  <c r="E2" i="4"/>
  <c r="E7" i="4"/>
  <c r="E18" i="4"/>
  <c r="E12" i="4"/>
  <c r="E8" i="4"/>
  <c r="E17" i="4"/>
  <c r="E14" i="4"/>
  <c r="E5" i="4"/>
  <c r="E10" i="4"/>
  <c r="E15" i="4"/>
  <c r="E20" i="4"/>
  <c r="E26" i="4"/>
  <c r="E22" i="4"/>
  <c r="E19" i="4"/>
  <c r="E16" i="4"/>
  <c r="E25" i="4"/>
  <c r="E6" i="4"/>
  <c r="E24" i="4"/>
  <c r="E11" i="4"/>
  <c r="E13" i="4"/>
  <c r="E9" i="4"/>
  <c r="E3" i="4"/>
  <c r="E4" i="4"/>
  <c r="E23" i="4"/>
  <c r="C2" i="4"/>
  <c r="C7" i="4"/>
  <c r="C18" i="4"/>
  <c r="C12" i="4"/>
  <c r="C8" i="4"/>
  <c r="C17" i="4"/>
  <c r="C14" i="4"/>
  <c r="C5" i="4"/>
  <c r="C10" i="4"/>
  <c r="C15" i="4"/>
  <c r="C20" i="4"/>
  <c r="C26" i="4"/>
  <c r="C22" i="4"/>
  <c r="C19" i="4"/>
  <c r="C16" i="4"/>
  <c r="C25" i="4"/>
  <c r="C6" i="4"/>
  <c r="C24" i="4"/>
  <c r="C11" i="4"/>
  <c r="C13" i="4"/>
  <c r="C9" i="4"/>
  <c r="C3" i="4"/>
  <c r="C4" i="4"/>
  <c r="C23" i="4"/>
  <c r="C21" i="4"/>
  <c r="E21" i="4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C111" i="2"/>
  <c r="C112" i="2"/>
  <c r="C113" i="2"/>
  <c r="C114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C115" i="2"/>
  <c r="C116" i="2"/>
  <c r="C27" i="4"/>
  <c r="E27" i="4"/>
  <c r="C117" i="2"/>
  <c r="C118" i="2"/>
  <c r="C119" i="2"/>
  <c r="C29" i="4"/>
  <c r="E29" i="4"/>
  <c r="C120" i="2"/>
  <c r="C121" i="2"/>
  <c r="C122" i="2"/>
  <c r="C123" i="2"/>
  <c r="C124" i="2"/>
  <c r="I11" i="4"/>
  <c r="J25" i="4"/>
  <c r="H13" i="4"/>
  <c r="H24" i="4"/>
  <c r="J4" i="4"/>
  <c r="K13" i="4"/>
  <c r="I6" i="4"/>
  <c r="I25" i="4"/>
  <c r="K17" i="4"/>
  <c r="I19" i="4"/>
  <c r="L13" i="4"/>
  <c r="L10" i="4"/>
  <c r="I26" i="4"/>
  <c r="J15" i="4"/>
  <c r="K28" i="4"/>
  <c r="H17" i="4"/>
  <c r="M27" i="4"/>
  <c r="D24" i="4"/>
  <c r="K14" i="4"/>
  <c r="D29" i="4"/>
  <c r="N10" i="4"/>
  <c r="J3" i="4"/>
  <c r="I22" i="4"/>
  <c r="N13" i="4"/>
  <c r="L5" i="4"/>
  <c r="J7" i="4"/>
  <c r="I8" i="4"/>
  <c r="K26" i="4"/>
  <c r="H11" i="4"/>
  <c r="L14" i="4"/>
  <c r="M20" i="4"/>
  <c r="M21" i="4"/>
  <c r="I2" i="4"/>
  <c r="D13" i="4"/>
  <c r="N19" i="4"/>
  <c r="K10" i="4"/>
  <c r="L16" i="4"/>
  <c r="I24" i="4"/>
  <c r="L9" i="4"/>
  <c r="D15" i="4"/>
  <c r="M13" i="4"/>
  <c r="I5" i="4"/>
  <c r="J5" i="4"/>
  <c r="K15" i="4"/>
  <c r="K3" i="4"/>
  <c r="I12" i="4"/>
  <c r="D23" i="4"/>
  <c r="J23" i="4"/>
  <c r="D20" i="4"/>
  <c r="I23" i="4"/>
  <c r="D26" i="4"/>
  <c r="M9" i="4"/>
  <c r="K19" i="4"/>
  <c r="L6" i="4"/>
  <c r="I16" i="4"/>
  <c r="L2" i="4"/>
  <c r="K29" i="4"/>
  <c r="M18" i="4"/>
  <c r="K23" i="4"/>
  <c r="N23" i="4"/>
  <c r="K20" i="4"/>
  <c r="N22" i="4"/>
  <c r="K22" i="4"/>
  <c r="N12" i="4"/>
  <c r="M7" i="4"/>
  <c r="N4" i="4"/>
  <c r="N15" i="4"/>
  <c r="H28" i="4"/>
  <c r="L12" i="4"/>
  <c r="H7" i="4"/>
  <c r="J19" i="4"/>
  <c r="D14" i="4"/>
  <c r="J17" i="4"/>
  <c r="N29" i="4"/>
  <c r="N3" i="4"/>
  <c r="M4" i="4"/>
  <c r="K18" i="4"/>
  <c r="J9" i="4"/>
  <c r="D21" i="4"/>
  <c r="M16" i="4"/>
  <c r="H23" i="4"/>
  <c r="L22" i="4"/>
  <c r="J20" i="4"/>
  <c r="D17" i="4"/>
  <c r="N14" i="4"/>
  <c r="K16" i="4"/>
  <c r="L20" i="4"/>
  <c r="D22" i="4"/>
  <c r="K8" i="4"/>
  <c r="N5" i="4"/>
  <c r="L4" i="4"/>
  <c r="D2" i="4"/>
  <c r="K27" i="4"/>
  <c r="L8" i="4"/>
  <c r="M2" i="4"/>
  <c r="M15" i="4"/>
  <c r="N8" i="4"/>
  <c r="H19" i="4"/>
  <c r="K4" i="4"/>
  <c r="L3" i="4"/>
  <c r="N21" i="4"/>
  <c r="N27" i="4"/>
  <c r="D16" i="4"/>
  <c r="M24" i="4"/>
  <c r="M22" i="4"/>
  <c r="I28" i="4"/>
  <c r="M6" i="4"/>
  <c r="H10" i="4"/>
  <c r="L15" i="4"/>
  <c r="K25" i="4"/>
  <c r="N20" i="4"/>
  <c r="H9" i="4"/>
  <c r="M10" i="4"/>
  <c r="H18" i="4"/>
  <c r="L23" i="4"/>
  <c r="H21" i="4"/>
  <c r="N28" i="4"/>
  <c r="J2" i="4"/>
  <c r="D9" i="4"/>
  <c r="N7" i="4"/>
  <c r="N24" i="4"/>
  <c r="L28" i="4"/>
  <c r="M8" i="4"/>
  <c r="D11" i="4"/>
  <c r="L26" i="4"/>
  <c r="H16" i="4"/>
  <c r="L29" i="4"/>
  <c r="D25" i="4"/>
  <c r="N11" i="4"/>
  <c r="N9" i="4"/>
  <c r="M25" i="4"/>
  <c r="L11" i="4"/>
  <c r="J28" i="4"/>
  <c r="J10" i="4"/>
  <c r="L19" i="4"/>
  <c r="H20" i="4"/>
  <c r="I21" i="4"/>
  <c r="I13" i="4"/>
  <c r="N18" i="4"/>
  <c r="L24" i="4"/>
  <c r="I27" i="4"/>
  <c r="H12" i="4"/>
  <c r="H8" i="4"/>
  <c r="H29" i="4"/>
  <c r="D5" i="4"/>
  <c r="M17" i="4"/>
  <c r="I18" i="4"/>
  <c r="L18" i="4"/>
  <c r="H3" i="4"/>
  <c r="N16" i="4"/>
  <c r="M23" i="4"/>
  <c r="J21" i="4"/>
  <c r="M28" i="4"/>
  <c r="N2" i="4"/>
  <c r="D18" i="4"/>
  <c r="D6" i="4"/>
  <c r="D28" i="4"/>
  <c r="N25" i="4"/>
  <c r="I20" i="4"/>
  <c r="H2" i="4"/>
  <c r="K7" i="4"/>
  <c r="J12" i="4"/>
  <c r="I4" i="4"/>
  <c r="J26" i="4"/>
  <c r="I3" i="4"/>
  <c r="L7" i="4"/>
  <c r="K12" i="4"/>
  <c r="J6" i="4"/>
  <c r="D8" i="4"/>
  <c r="H14" i="4"/>
  <c r="H22" i="4"/>
  <c r="J29" i="4"/>
  <c r="M5" i="4"/>
  <c r="D3" i="4"/>
  <c r="H26" i="4"/>
  <c r="K9" i="4"/>
  <c r="D7" i="4"/>
  <c r="I15" i="4"/>
  <c r="J13" i="4"/>
  <c r="I17" i="4"/>
  <c r="K11" i="4"/>
  <c r="D19" i="4"/>
  <c r="J11" i="4"/>
  <c r="L25" i="4"/>
  <c r="L27" i="4"/>
  <c r="N6" i="4"/>
  <c r="I29" i="4"/>
  <c r="L21" i="4"/>
  <c r="J16" i="4"/>
  <c r="D27" i="4"/>
  <c r="M29" i="4"/>
  <c r="I10" i="4"/>
  <c r="N17" i="4"/>
  <c r="I9" i="4"/>
  <c r="I14" i="4"/>
  <c r="J14" i="4"/>
  <c r="J27" i="4"/>
  <c r="M19" i="4"/>
  <c r="J24" i="4"/>
  <c r="N26" i="4"/>
  <c r="H27" i="4"/>
  <c r="M26" i="4"/>
  <c r="L17" i="4"/>
  <c r="M11" i="4"/>
  <c r="M12" i="4"/>
  <c r="J8" i="4"/>
  <c r="H6" i="4"/>
  <c r="I7" i="4"/>
  <c r="H5" i="4"/>
  <c r="D4" i="4"/>
  <c r="K6" i="4"/>
  <c r="H4" i="4"/>
  <c r="K21" i="4"/>
  <c r="H15" i="4"/>
  <c r="K24" i="4"/>
  <c r="D12" i="4"/>
  <c r="M3" i="4"/>
  <c r="J18" i="4"/>
  <c r="H25" i="4"/>
  <c r="D10" i="4"/>
  <c r="J22" i="4"/>
  <c r="M14" i="4"/>
  <c r="K5" i="4"/>
  <c r="K2" i="4"/>
</calcChain>
</file>

<file path=xl/sharedStrings.xml><?xml version="1.0" encoding="utf-8"?>
<sst xmlns="http://schemas.openxmlformats.org/spreadsheetml/2006/main" count="2100" uniqueCount="292">
  <si>
    <t>Serial</t>
  </si>
  <si>
    <t>Station</t>
  </si>
  <si>
    <t>Location</t>
  </si>
  <si>
    <t>FishID</t>
  </si>
  <si>
    <t>TL</t>
  </si>
  <si>
    <t>WT</t>
  </si>
  <si>
    <t>Sex</t>
  </si>
  <si>
    <t>Maturity</t>
  </si>
  <si>
    <t>Scales</t>
  </si>
  <si>
    <t>Scale_Age</t>
  </si>
  <si>
    <t>Scale_Age_2</t>
  </si>
  <si>
    <t>Scale_Comb</t>
  </si>
  <si>
    <t>Scale_Mag</t>
  </si>
  <si>
    <t>Otolith_Age</t>
  </si>
  <si>
    <t>Comments</t>
  </si>
  <si>
    <t>Basswood Island</t>
  </si>
  <si>
    <t>Female</t>
  </si>
  <si>
    <t>Mature</t>
  </si>
  <si>
    <t>Yes</t>
  </si>
  <si>
    <t>No</t>
  </si>
  <si>
    <t>Unknown</t>
  </si>
  <si>
    <t>Immature</t>
  </si>
  <si>
    <t>Male</t>
  </si>
  <si>
    <t>Outer Island West</t>
  </si>
  <si>
    <t>Scales Unreadable</t>
  </si>
  <si>
    <t>Male?</t>
  </si>
  <si>
    <t>Cat Island</t>
  </si>
  <si>
    <t>Developing</t>
  </si>
  <si>
    <t>Poplar River</t>
  </si>
  <si>
    <t>Cascade River</t>
  </si>
  <si>
    <t>Grand Marais</t>
  </si>
  <si>
    <t>Port Wing</t>
  </si>
  <si>
    <t>Lester River</t>
  </si>
  <si>
    <t>Bark Point</t>
  </si>
  <si>
    <t>Grand Traverse Bay</t>
  </si>
  <si>
    <t>Grand Island</t>
  </si>
  <si>
    <t>Grand Marais, Deep</t>
  </si>
  <si>
    <t>Paradise</t>
  </si>
  <si>
    <t>Bete Grise</t>
  </si>
  <si>
    <t>Red Rock River Bay</t>
  </si>
  <si>
    <t>N/A</t>
  </si>
  <si>
    <t>Gargantua DW</t>
  </si>
  <si>
    <t>Big Eggs</t>
  </si>
  <si>
    <t>Agawa Bay</t>
  </si>
  <si>
    <t>Dore Bay Deep</t>
  </si>
  <si>
    <t>Gargantua</t>
  </si>
  <si>
    <t>The Flats</t>
  </si>
  <si>
    <t>Wheat Bin/Crane Island</t>
  </si>
  <si>
    <t>Dog River</t>
  </si>
  <si>
    <t>No scales</t>
  </si>
  <si>
    <t>Richardson Harbor</t>
  </si>
  <si>
    <t>Otter Island</t>
  </si>
  <si>
    <t>Offshore</t>
  </si>
  <si>
    <t>Otolith_Age_2</t>
  </si>
  <si>
    <t>Otolith_Comb</t>
  </si>
  <si>
    <t>Record</t>
  </si>
  <si>
    <t>Project</t>
  </si>
  <si>
    <t>Gear</t>
  </si>
  <si>
    <t>Date</t>
  </si>
  <si>
    <t>Time</t>
  </si>
  <si>
    <t>Mgmt unit</t>
  </si>
  <si>
    <t>Zooplankton</t>
  </si>
  <si>
    <t>Begin depth (m)</t>
  </si>
  <si>
    <t>End depth (m)</t>
  </si>
  <si>
    <t>Fishing depth (m)</t>
  </si>
  <si>
    <t>BegSecchi</t>
  </si>
  <si>
    <t>EndSecchi</t>
  </si>
  <si>
    <t>SurfT</t>
  </si>
  <si>
    <t>BottT</t>
  </si>
  <si>
    <t>Wingspread</t>
  </si>
  <si>
    <t>Doorspread</t>
  </si>
  <si>
    <t>Distance</t>
  </si>
  <si>
    <t>Nearshore</t>
  </si>
  <si>
    <t>BTR</t>
  </si>
  <si>
    <t>Rasberry Island</t>
  </si>
  <si>
    <t>WI2</t>
  </si>
  <si>
    <t>Bear Island</t>
  </si>
  <si>
    <t>Stockton Island</t>
  </si>
  <si>
    <t>Stockton Island North</t>
  </si>
  <si>
    <t>Michigan Island</t>
  </si>
  <si>
    <t>Outer Island East</t>
  </si>
  <si>
    <t>ROLLER</t>
  </si>
  <si>
    <t>MN2</t>
  </si>
  <si>
    <t>MN3</t>
  </si>
  <si>
    <t>Baptisim River</t>
  </si>
  <si>
    <t>Encampment Island</t>
  </si>
  <si>
    <t>MN1</t>
  </si>
  <si>
    <t>Two Harbors</t>
  </si>
  <si>
    <t>Superior Entry</t>
  </si>
  <si>
    <t>Brule River</t>
  </si>
  <si>
    <t>WI1</t>
  </si>
  <si>
    <t>Big Sucker River</t>
  </si>
  <si>
    <t>Squaw Point</t>
  </si>
  <si>
    <t>Sand Island</t>
  </si>
  <si>
    <t>Little Girls Point</t>
  </si>
  <si>
    <t>MI2</t>
  </si>
  <si>
    <t>Black River</t>
  </si>
  <si>
    <t>Ontonagon</t>
  </si>
  <si>
    <t>Fourteen Mile Point</t>
  </si>
  <si>
    <t>MI3</t>
  </si>
  <si>
    <t>Freda</t>
  </si>
  <si>
    <t>Hill Creek</t>
  </si>
  <si>
    <t>Jacobsville</t>
  </si>
  <si>
    <t>MI4</t>
  </si>
  <si>
    <t>Sand Bay</t>
  </si>
  <si>
    <t>Gay</t>
  </si>
  <si>
    <t>Huron Bay</t>
  </si>
  <si>
    <t>Bakers Point</t>
  </si>
  <si>
    <t>MI5</t>
  </si>
  <si>
    <t>Shot Point</t>
  </si>
  <si>
    <t>Shelter Bay</t>
  </si>
  <si>
    <t>MI6</t>
  </si>
  <si>
    <t>Beaver Lake</t>
  </si>
  <si>
    <t>Deep</t>
  </si>
  <si>
    <t>Grand Marais, Deepest</t>
  </si>
  <si>
    <t>Grand Marais, Deeper</t>
  </si>
  <si>
    <t>Mi7</t>
  </si>
  <si>
    <t>Sucker River</t>
  </si>
  <si>
    <t>MI7</t>
  </si>
  <si>
    <t>Crisp Point</t>
  </si>
  <si>
    <t>MI8</t>
  </si>
  <si>
    <t>Whitefish Point</t>
  </si>
  <si>
    <t>Salt Point</t>
  </si>
  <si>
    <t>Goulais Point</t>
  </si>
  <si>
    <t>Maple Island</t>
  </si>
  <si>
    <t>Pancake Island</t>
  </si>
  <si>
    <t>Alona Bay</t>
  </si>
  <si>
    <t>Dore Bay Deeper</t>
  </si>
  <si>
    <t>Dore Bay</t>
  </si>
  <si>
    <t>Wheat Bin/Crane Island Deep</t>
  </si>
  <si>
    <t>Otter Island Deep</t>
  </si>
  <si>
    <t>Otter Island Deepest</t>
  </si>
  <si>
    <t>Heron Bay</t>
  </si>
  <si>
    <t>Ashburton Bay</t>
  </si>
  <si>
    <t>Jackfish Bay</t>
  </si>
  <si>
    <t>Terrace Bay</t>
  </si>
  <si>
    <t>Schreiber Channel</t>
  </si>
  <si>
    <t>Nipigon Bay: Rainboth Point</t>
  </si>
  <si>
    <t>Nipigon Bay: Dublin Creek</t>
  </si>
  <si>
    <t>Nipigon Bay:Red Rock</t>
  </si>
  <si>
    <t>Nipigon Bay: southwest</t>
  </si>
  <si>
    <t>Shesheeb Bay</t>
  </si>
  <si>
    <t>Black Bay: northwest</t>
  </si>
  <si>
    <t>Black Bay: Central</t>
  </si>
  <si>
    <t>Black Bay: Georges Point</t>
  </si>
  <si>
    <t>Black Bay: South Demers Point</t>
  </si>
  <si>
    <t>MacKenzie Bay</t>
  </si>
  <si>
    <t>Sawyer Bay</t>
  </si>
  <si>
    <t>Thunder Cape</t>
  </si>
  <si>
    <t>Pie Island</t>
  </si>
  <si>
    <t>Cloud Bay</t>
  </si>
  <si>
    <t>Wauswaugoning Bay</t>
  </si>
  <si>
    <t>Chicago Bay</t>
  </si>
  <si>
    <t>MI1</t>
  </si>
  <si>
    <t>Latitude</t>
  </si>
  <si>
    <t>Longitude</t>
  </si>
  <si>
    <t>BottomT</t>
  </si>
  <si>
    <t>Pancake Point</t>
  </si>
  <si>
    <t>Gargantua Bay</t>
  </si>
  <si>
    <t>Michipicoten Island</t>
  </si>
  <si>
    <t>Simpson Island</t>
  </si>
  <si>
    <t>Nipigon Bay Rainboth Point</t>
  </si>
  <si>
    <t>Nipigon Bay Dublin Creek</t>
  </si>
  <si>
    <t>Nipigon Bay Red Rock</t>
  </si>
  <si>
    <t>SW Nipigon Bay</t>
  </si>
  <si>
    <t>Borden Island</t>
  </si>
  <si>
    <t>Black Bay Northwest</t>
  </si>
  <si>
    <t>Black Bay Central</t>
  </si>
  <si>
    <t>Georges Point</t>
  </si>
  <si>
    <t>S. Demers Point</t>
  </si>
  <si>
    <t>Little Girl's Point</t>
  </si>
  <si>
    <t>Eagle River Shoal</t>
  </si>
  <si>
    <t>Tom Brown's</t>
  </si>
  <si>
    <t>Iroquois Island</t>
  </si>
  <si>
    <t>Baptism River</t>
  </si>
  <si>
    <t>Big Bay</t>
  </si>
  <si>
    <t>South Bay Michigan</t>
  </si>
  <si>
    <t>Traverse Island</t>
  </si>
  <si>
    <t>Stockton Island west</t>
  </si>
  <si>
    <t>Tequamenon Island</t>
  </si>
  <si>
    <t>Raspberry Point</t>
  </si>
  <si>
    <t>Outer Island E</t>
  </si>
  <si>
    <t>Shore(meters)</t>
  </si>
  <si>
    <t>Slope(degrees)</t>
  </si>
  <si>
    <t>EndLong</t>
  </si>
  <si>
    <t>EndLat</t>
  </si>
  <si>
    <t>Long</t>
  </si>
  <si>
    <t>Lat</t>
  </si>
  <si>
    <t>Clay</t>
  </si>
  <si>
    <t>Sand</t>
  </si>
  <si>
    <t>Rubble</t>
  </si>
  <si>
    <t>Bedrock</t>
  </si>
  <si>
    <t>Samples</t>
  </si>
  <si>
    <t>Site name</t>
  </si>
  <si>
    <t>Port</t>
  </si>
  <si>
    <t>PWF 2013</t>
  </si>
  <si>
    <t>2013 Station Summary</t>
  </si>
  <si>
    <t>Tab</t>
  </si>
  <si>
    <t>Description</t>
  </si>
  <si>
    <t>PWF 2013 Tab</t>
  </si>
  <si>
    <t>Variable</t>
  </si>
  <si>
    <t>Possibly Mature</t>
  </si>
  <si>
    <t>Only two scales collected</t>
  </si>
  <si>
    <t>Scale envelope missing</t>
  </si>
  <si>
    <t>Possibly regenerated scales</t>
  </si>
  <si>
    <t>Cracked otolith</t>
  </si>
  <si>
    <t>No scales, both otoliths are cracked</t>
  </si>
  <si>
    <t>Couldn't get a good scale image</t>
  </si>
  <si>
    <t>Caught deep</t>
  </si>
  <si>
    <t>Ports</t>
  </si>
  <si>
    <t>Otolith</t>
  </si>
  <si>
    <t>2013 serial number of trawl tow</t>
  </si>
  <si>
    <t>Station name</t>
  </si>
  <si>
    <t>2013 Pygmy Whitefish consecutive identification number</t>
  </si>
  <si>
    <t>USGS - Lake Superior Biological Station identification number</t>
  </si>
  <si>
    <r>
      <t xml:space="preserve">Total length (TL;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1mm) </t>
    </r>
  </si>
  <si>
    <r>
      <t xml:space="preserve">Weight (W;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0.1 g)</t>
    </r>
  </si>
  <si>
    <t>Coarse state of maturity (mature, developing, or immature)</t>
  </si>
  <si>
    <t>If scales were collected or not</t>
  </si>
  <si>
    <t>Number of otoliths collected</t>
  </si>
  <si>
    <t>Reader 1 scale ages</t>
  </si>
  <si>
    <t>Reader 2 scales ages</t>
  </si>
  <si>
    <t>Reader 1 otolith ages</t>
  </si>
  <si>
    <t>Reader 2 otolith ages</t>
  </si>
  <si>
    <t>Fish Summary</t>
  </si>
  <si>
    <t>Sexual observation (male, female, or unknown)</t>
  </si>
  <si>
    <t>Explanation of any inconsistencies or comments during data collection</t>
  </si>
  <si>
    <t>Raw Pygmy Whitefish data collection</t>
  </si>
  <si>
    <t>Summary of all USGS - Lake Superior Biological Station ports</t>
  </si>
  <si>
    <t>2013 Pygmy Whitefish station collection data</t>
  </si>
  <si>
    <t>USGS 2013 collection data summary of all stations</t>
  </si>
  <si>
    <t>Collaborative otolith age</t>
  </si>
  <si>
    <t>Collaborative scale age</t>
  </si>
  <si>
    <t>2013 Station Summary Tab</t>
  </si>
  <si>
    <t>Date of collection</t>
  </si>
  <si>
    <t>Type of gear used (BTR= Yankee Bottom Trawl, ROLLER = Roller Bottom Trawl)</t>
  </si>
  <si>
    <t>Latitudinal coordinates of station</t>
  </si>
  <si>
    <t>Longitudinal coordinates of station</t>
  </si>
  <si>
    <t>Maximum secchi reading (m) at the starting point of the trawl tow</t>
  </si>
  <si>
    <t>Maximum secchi reading (m) at the ending point of the trawl tow</t>
  </si>
  <si>
    <t>Fish Summary Tab</t>
  </si>
  <si>
    <t>Ports Tab</t>
  </si>
  <si>
    <t>Location reference data used in 2013 Station Summary tab</t>
  </si>
  <si>
    <t>Total distance towed (m)</t>
  </si>
  <si>
    <t>Surface temp (°C) at the ending point of the trawl tow</t>
  </si>
  <si>
    <t>Bottom temp (°C) at the ending point of the trawl tow</t>
  </si>
  <si>
    <t>Begin Depth</t>
  </si>
  <si>
    <t>End Depth</t>
  </si>
  <si>
    <t>Beginning depth (m) of trawl tow</t>
  </si>
  <si>
    <t>Ending depth (m) of trawl tow</t>
  </si>
  <si>
    <t>Station reference data used in 2013 Station Summary tab</t>
  </si>
  <si>
    <t>DHO -- changed wt from 19.35 to 9.35</t>
  </si>
  <si>
    <t>DHO -- Outlier (wt too light for tl)</t>
  </si>
  <si>
    <t>serial</t>
  </si>
  <si>
    <t>station</t>
  </si>
  <si>
    <t>location</t>
  </si>
  <si>
    <t>fishID</t>
  </si>
  <si>
    <t>tl</t>
  </si>
  <si>
    <t>wt</t>
  </si>
  <si>
    <t>sex</t>
  </si>
  <si>
    <t>mat</t>
  </si>
  <si>
    <t>scalesYN</t>
  </si>
  <si>
    <t>otoNum</t>
  </si>
  <si>
    <t>comments</t>
  </si>
  <si>
    <t>ageS1</t>
  </si>
  <si>
    <t>ageS2</t>
  </si>
  <si>
    <t>ageS</t>
  </si>
  <si>
    <t>ageO1</t>
  </si>
  <si>
    <t>ageO2</t>
  </si>
  <si>
    <t>ageO</t>
  </si>
  <si>
    <t>useO</t>
  </si>
  <si>
    <t>YES</t>
  </si>
  <si>
    <t>NO</t>
  </si>
  <si>
    <t>DHO -- Changed sex/mat from unknown/immature to NA/NA</t>
  </si>
  <si>
    <t>useS</t>
  </si>
  <si>
    <t>first annulus on Oto is faint</t>
  </si>
  <si>
    <t>Second annulus on Oto is faint</t>
  </si>
  <si>
    <t>first annulus on Oto is very faint</t>
  </si>
  <si>
    <t>DHO -- outlier (wt too heavy for tl); possible inner (first) annulus</t>
  </si>
  <si>
    <t>discrepancy is about plus growth</t>
  </si>
  <si>
    <t>Scales Unreadable; Could not reach consensus on Oto</t>
  </si>
  <si>
    <t>Could not reach consensus on Oto</t>
  </si>
  <si>
    <t>Inner portion is difficult to examine</t>
  </si>
  <si>
    <t>Potential inner annuli (exceptionally faint); potential plus growth</t>
  </si>
  <si>
    <t>Pretty obvious annuli</t>
  </si>
  <si>
    <t>Some Oto annuli look like "double annului"</t>
  </si>
  <si>
    <t>Caught deep - 133m; Difficult Oto</t>
  </si>
  <si>
    <t>Several annuli appear to be "double annuli" … could be much older?</t>
  </si>
  <si>
    <t>Big!; edge on Oto is very messy</t>
  </si>
  <si>
    <t>Several "extra" marks between several annuli, edge is tough</t>
  </si>
  <si>
    <t>Only one scale collected</t>
  </si>
  <si>
    <t>Very difficult Oto; could not reach a 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</si>
</sst>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0.0"/>
    <numFmt numFmtId="166" formatCode="0.00000000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2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 applyBorder="1"/>
    <xf numFmtId="1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 wrapText="1"/>
    </xf>
    <xf numFmtId="165" fontId="18" fillId="0" borderId="0" xfId="0" applyNumberFormat="1" applyFont="1" applyBorder="1" applyAlignment="1">
      <alignment horizontal="center" wrapText="1"/>
    </xf>
    <xf numFmtId="165" fontId="18" fillId="0" borderId="0" xfId="0" applyNumberFormat="1" applyFont="1"/>
    <xf numFmtId="165" fontId="18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1" fontId="18" fillId="0" borderId="0" xfId="0" applyNumberFormat="1" applyFont="1"/>
    <xf numFmtId="0" fontId="18" fillId="0" borderId="0" xfId="0" applyFont="1"/>
    <xf numFmtId="14" fontId="18" fillId="0" borderId="0" xfId="0" applyNumberFormat="1" applyFont="1"/>
    <xf numFmtId="164" fontId="18" fillId="0" borderId="0" xfId="0" applyNumberFormat="1" applyFont="1"/>
    <xf numFmtId="0" fontId="18" fillId="0" borderId="0" xfId="0" applyFont="1" applyAlignment="1">
      <alignment horizontal="center"/>
    </xf>
    <xf numFmtId="165" fontId="18" fillId="0" borderId="0" xfId="0" applyNumberFormat="1" applyFont="1" applyBorder="1"/>
    <xf numFmtId="165" fontId="18" fillId="0" borderId="0" xfId="0" applyNumberFormat="1" applyFont="1" applyBorder="1" applyAlignment="1"/>
    <xf numFmtId="2" fontId="18" fillId="0" borderId="0" xfId="0" applyNumberFormat="1" applyFont="1" applyBorder="1" applyAlignment="1"/>
    <xf numFmtId="0" fontId="18" fillId="0" borderId="0" xfId="0" applyFont="1" applyBorder="1" applyAlignment="1">
      <alignment vertical="top"/>
    </xf>
    <xf numFmtId="0" fontId="18" fillId="0" borderId="0" xfId="0" applyFont="1" applyFill="1" applyBorder="1"/>
    <xf numFmtId="14" fontId="0" fillId="0" borderId="0" xfId="0" applyNumberFormat="1"/>
    <xf numFmtId="164" fontId="0" fillId="0" borderId="0" xfId="0" applyNumberFormat="1"/>
    <xf numFmtId="165" fontId="18" fillId="0" borderId="0" xfId="0" applyNumberFormat="1" applyFont="1" applyFill="1" applyBorder="1"/>
    <xf numFmtId="165" fontId="18" fillId="0" borderId="0" xfId="0" applyNumberFormat="1" applyFont="1" applyFill="1" applyBorder="1" applyAlignment="1"/>
    <xf numFmtId="2" fontId="18" fillId="0" borderId="0" xfId="0" applyNumberFormat="1" applyFont="1" applyFill="1" applyBorder="1" applyAlignment="1"/>
    <xf numFmtId="165" fontId="18" fillId="0" borderId="0" xfId="0" applyNumberFormat="1" applyFont="1" applyAlignment="1"/>
    <xf numFmtId="2" fontId="18" fillId="0" borderId="0" xfId="0" applyNumberFormat="1" applyFont="1" applyAlignment="1"/>
    <xf numFmtId="0" fontId="18" fillId="0" borderId="0" xfId="0" applyFont="1" applyFill="1"/>
    <xf numFmtId="0" fontId="18" fillId="0" borderId="0" xfId="0" applyFont="1" applyAlignment="1"/>
    <xf numFmtId="0" fontId="0" fillId="0" borderId="10" xfId="0" applyFont="1" applyBorder="1" applyAlignment="1">
      <alignment horizontal="center"/>
    </xf>
    <xf numFmtId="165" fontId="0" fillId="0" borderId="10" xfId="0" applyNumberFormat="1" applyFont="1" applyBorder="1" applyAlignment="1">
      <alignment horizontal="center" wrapText="1"/>
    </xf>
    <xf numFmtId="165" fontId="0" fillId="0" borderId="10" xfId="0" applyNumberFormat="1" applyFont="1" applyBorder="1" applyAlignment="1">
      <alignment horizontal="center"/>
    </xf>
    <xf numFmtId="1" fontId="0" fillId="0" borderId="0" xfId="0" applyNumberFormat="1" applyFont="1"/>
    <xf numFmtId="14" fontId="0" fillId="0" borderId="0" xfId="0" applyNumberFormat="1" applyFont="1" applyBorder="1" applyAlignment="1"/>
    <xf numFmtId="0" fontId="0" fillId="0" borderId="0" xfId="0" applyFont="1"/>
    <xf numFmtId="166" fontId="0" fillId="0" borderId="0" xfId="0" applyNumberFormat="1" applyFont="1"/>
    <xf numFmtId="165" fontId="0" fillId="0" borderId="0" xfId="0" applyNumberFormat="1" applyFont="1"/>
    <xf numFmtId="167" fontId="18" fillId="0" borderId="0" xfId="0" applyNumberFormat="1" applyFont="1"/>
    <xf numFmtId="0" fontId="18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167" fontId="18" fillId="0" borderId="0" xfId="0" quotePrefix="1" applyNumberFormat="1" applyFont="1"/>
    <xf numFmtId="0" fontId="18" fillId="0" borderId="0" xfId="0" quotePrefix="1" applyNumberFormat="1" applyFont="1"/>
    <xf numFmtId="0" fontId="18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14" fontId="0" fillId="33" borderId="10" xfId="0" applyNumberFormat="1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166" fontId="0" fillId="33" borderId="10" xfId="0" applyNumberFormat="1" applyFont="1" applyFill="1" applyBorder="1" applyAlignment="1">
      <alignment horizontal="center"/>
    </xf>
    <xf numFmtId="165" fontId="0" fillId="33" borderId="10" xfId="0" applyNumberFormat="1" applyFont="1" applyFill="1" applyBorder="1" applyAlignment="1">
      <alignment horizontal="center" wrapText="1"/>
    </xf>
    <xf numFmtId="165" fontId="0" fillId="33" borderId="0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E49" sqref="E49"/>
    </sheetView>
  </sheetViews>
  <sheetFormatPr defaultColWidth="8.875" defaultRowHeight="14.3" x14ac:dyDescent="0.25"/>
  <cols>
    <col min="1" max="1" width="20.625" bestFit="1" customWidth="1"/>
    <col min="2" max="2" width="11.125" bestFit="1" customWidth="1"/>
  </cols>
  <sheetData>
    <row r="1" spans="1:2" x14ac:dyDescent="0.25">
      <c r="A1" t="s">
        <v>197</v>
      </c>
      <c r="B1" t="s">
        <v>198</v>
      </c>
    </row>
    <row r="2" spans="1:2" x14ac:dyDescent="0.25">
      <c r="A2" t="s">
        <v>195</v>
      </c>
      <c r="B2" t="s">
        <v>227</v>
      </c>
    </row>
    <row r="3" spans="1:2" x14ac:dyDescent="0.25">
      <c r="A3" t="s">
        <v>196</v>
      </c>
      <c r="B3" t="s">
        <v>229</v>
      </c>
    </row>
    <row r="4" spans="1:2" x14ac:dyDescent="0.25">
      <c r="A4" t="s">
        <v>224</v>
      </c>
      <c r="B4" t="s">
        <v>230</v>
      </c>
    </row>
    <row r="5" spans="1:2" x14ac:dyDescent="0.25">
      <c r="A5" t="s">
        <v>209</v>
      </c>
      <c r="B5" t="s">
        <v>228</v>
      </c>
    </row>
    <row r="8" spans="1:2" x14ac:dyDescent="0.25">
      <c r="A8" t="s">
        <v>199</v>
      </c>
    </row>
    <row r="9" spans="1:2" x14ac:dyDescent="0.25">
      <c r="A9" t="s">
        <v>200</v>
      </c>
      <c r="B9" t="s">
        <v>198</v>
      </c>
    </row>
    <row r="10" spans="1:2" x14ac:dyDescent="0.25">
      <c r="A10" t="s">
        <v>0</v>
      </c>
      <c r="B10" t="s">
        <v>211</v>
      </c>
    </row>
    <row r="11" spans="1:2" x14ac:dyDescent="0.25">
      <c r="A11" t="s">
        <v>1</v>
      </c>
      <c r="B11" t="s">
        <v>214</v>
      </c>
    </row>
    <row r="12" spans="1:2" x14ac:dyDescent="0.25">
      <c r="A12" t="s">
        <v>2</v>
      </c>
      <c r="B12" t="s">
        <v>212</v>
      </c>
    </row>
    <row r="13" spans="1:2" x14ac:dyDescent="0.25">
      <c r="A13" t="s">
        <v>3</v>
      </c>
      <c r="B13" t="s">
        <v>213</v>
      </c>
    </row>
    <row r="14" spans="1:2" x14ac:dyDescent="0.25">
      <c r="A14" t="s">
        <v>4</v>
      </c>
      <c r="B14" t="s">
        <v>215</v>
      </c>
    </row>
    <row r="15" spans="1:2" x14ac:dyDescent="0.25">
      <c r="A15" t="s">
        <v>5</v>
      </c>
      <c r="B15" t="s">
        <v>216</v>
      </c>
    </row>
    <row r="16" spans="1:2" x14ac:dyDescent="0.25">
      <c r="A16" t="s">
        <v>6</v>
      </c>
      <c r="B16" t="s">
        <v>225</v>
      </c>
    </row>
    <row r="17" spans="1:2" x14ac:dyDescent="0.25">
      <c r="A17" t="s">
        <v>7</v>
      </c>
      <c r="B17" t="s">
        <v>217</v>
      </c>
    </row>
    <row r="18" spans="1:2" x14ac:dyDescent="0.25">
      <c r="A18" t="s">
        <v>8</v>
      </c>
      <c r="B18" t="s">
        <v>218</v>
      </c>
    </row>
    <row r="19" spans="1:2" x14ac:dyDescent="0.25">
      <c r="A19" t="s">
        <v>210</v>
      </c>
      <c r="B19" t="s">
        <v>219</v>
      </c>
    </row>
    <row r="20" spans="1:2" x14ac:dyDescent="0.25">
      <c r="A20" t="s">
        <v>9</v>
      </c>
      <c r="B20" t="s">
        <v>220</v>
      </c>
    </row>
    <row r="21" spans="1:2" x14ac:dyDescent="0.25">
      <c r="A21" t="s">
        <v>10</v>
      </c>
      <c r="B21" t="s">
        <v>221</v>
      </c>
    </row>
    <row r="22" spans="1:2" x14ac:dyDescent="0.25">
      <c r="A22" t="s">
        <v>11</v>
      </c>
      <c r="B22" t="s">
        <v>232</v>
      </c>
    </row>
    <row r="23" spans="1:2" x14ac:dyDescent="0.25">
      <c r="A23" t="s">
        <v>13</v>
      </c>
      <c r="B23" t="s">
        <v>222</v>
      </c>
    </row>
    <row r="24" spans="1:2" x14ac:dyDescent="0.25">
      <c r="A24" t="s">
        <v>53</v>
      </c>
      <c r="B24" t="s">
        <v>223</v>
      </c>
    </row>
    <row r="25" spans="1:2" x14ac:dyDescent="0.25">
      <c r="A25" t="s">
        <v>54</v>
      </c>
      <c r="B25" t="s">
        <v>231</v>
      </c>
    </row>
    <row r="26" spans="1:2" x14ac:dyDescent="0.25">
      <c r="A26" t="s">
        <v>14</v>
      </c>
      <c r="B26" t="s">
        <v>226</v>
      </c>
    </row>
    <row r="29" spans="1:2" x14ac:dyDescent="0.25">
      <c r="A29" t="s">
        <v>233</v>
      </c>
    </row>
    <row r="30" spans="1:2" x14ac:dyDescent="0.25">
      <c r="A30" t="s">
        <v>200</v>
      </c>
      <c r="B30" t="s">
        <v>198</v>
      </c>
    </row>
    <row r="31" spans="1:2" x14ac:dyDescent="0.25">
      <c r="A31" t="s">
        <v>0</v>
      </c>
      <c r="B31" t="s">
        <v>211</v>
      </c>
    </row>
    <row r="32" spans="1:2" x14ac:dyDescent="0.25">
      <c r="A32" t="s">
        <v>58</v>
      </c>
      <c r="B32" t="s">
        <v>234</v>
      </c>
    </row>
    <row r="33" spans="1:2" x14ac:dyDescent="0.25">
      <c r="A33" t="s">
        <v>57</v>
      </c>
      <c r="B33" t="s">
        <v>235</v>
      </c>
    </row>
    <row r="34" spans="1:2" x14ac:dyDescent="0.25">
      <c r="A34" t="s">
        <v>1</v>
      </c>
      <c r="B34" t="s">
        <v>214</v>
      </c>
    </row>
    <row r="35" spans="1:2" x14ac:dyDescent="0.25">
      <c r="A35" t="s">
        <v>2</v>
      </c>
      <c r="B35" t="s">
        <v>212</v>
      </c>
    </row>
    <row r="36" spans="1:2" x14ac:dyDescent="0.25">
      <c r="A36" t="s">
        <v>154</v>
      </c>
      <c r="B36" t="s">
        <v>236</v>
      </c>
    </row>
    <row r="37" spans="1:2" x14ac:dyDescent="0.25">
      <c r="A37" t="s">
        <v>155</v>
      </c>
      <c r="B37" t="s">
        <v>237</v>
      </c>
    </row>
    <row r="38" spans="1:2" x14ac:dyDescent="0.25">
      <c r="A38" t="s">
        <v>246</v>
      </c>
      <c r="B38" t="s">
        <v>248</v>
      </c>
    </row>
    <row r="39" spans="1:2" x14ac:dyDescent="0.25">
      <c r="A39" t="s">
        <v>247</v>
      </c>
      <c r="B39" t="s">
        <v>249</v>
      </c>
    </row>
    <row r="40" spans="1:2" x14ac:dyDescent="0.25">
      <c r="A40" t="s">
        <v>65</v>
      </c>
      <c r="B40" t="s">
        <v>238</v>
      </c>
    </row>
    <row r="41" spans="1:2" x14ac:dyDescent="0.25">
      <c r="A41" t="s">
        <v>66</v>
      </c>
      <c r="B41" t="s">
        <v>239</v>
      </c>
    </row>
    <row r="42" spans="1:2" x14ac:dyDescent="0.25">
      <c r="A42" t="s">
        <v>67</v>
      </c>
      <c r="B42" t="s">
        <v>244</v>
      </c>
    </row>
    <row r="43" spans="1:2" x14ac:dyDescent="0.25">
      <c r="A43" t="s">
        <v>156</v>
      </c>
      <c r="B43" t="s">
        <v>245</v>
      </c>
    </row>
    <row r="44" spans="1:2" x14ac:dyDescent="0.25">
      <c r="A44" t="s">
        <v>71</v>
      </c>
      <c r="B44" t="s">
        <v>243</v>
      </c>
    </row>
    <row r="47" spans="1:2" x14ac:dyDescent="0.25">
      <c r="A47" t="s">
        <v>240</v>
      </c>
    </row>
    <row r="48" spans="1:2" x14ac:dyDescent="0.25">
      <c r="A48" t="s">
        <v>250</v>
      </c>
    </row>
    <row r="51" spans="1:1" x14ac:dyDescent="0.25">
      <c r="A51" t="s">
        <v>241</v>
      </c>
    </row>
    <row r="52" spans="1:1" x14ac:dyDescent="0.25">
      <c r="A52" t="s">
        <v>242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9"/>
  <sheetViews>
    <sheetView zoomScale="80" zoomScaleNormal="80" zoomScalePageLayoutView="80" workbookViewId="0">
      <pane ySplit="1" topLeftCell="A170" activePane="bottomLeft" state="frozen"/>
      <selection pane="bottomLeft" activeCell="I235" sqref="I235"/>
    </sheetView>
  </sheetViews>
  <sheetFormatPr defaultColWidth="8.875" defaultRowHeight="14.3" x14ac:dyDescent="0.25"/>
  <cols>
    <col min="3" max="3" width="22.125" bestFit="1" customWidth="1"/>
    <col min="7" max="7" width="10.125" bestFit="1" customWidth="1"/>
    <col min="8" max="9" width="6.125" bestFit="1" customWidth="1"/>
    <col min="10" max="11" width="5" bestFit="1" customWidth="1"/>
    <col min="12" max="12" width="9.75" style="1" customWidth="1"/>
    <col min="13" max="14" width="9.75" customWidth="1"/>
    <col min="15" max="15" width="9.75" style="1" customWidth="1"/>
    <col min="16" max="16" width="53.25" bestFit="1" customWidth="1"/>
    <col min="17" max="17" width="11.625" bestFit="1" customWidth="1"/>
    <col min="20" max="20" width="12.125" bestFit="1" customWidth="1"/>
  </cols>
  <sheetData>
    <row r="1" spans="1:20" x14ac:dyDescent="0.2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264</v>
      </c>
      <c r="I1" t="s">
        <v>265</v>
      </c>
      <c r="J1" t="s">
        <v>266</v>
      </c>
      <c r="K1" t="s">
        <v>274</v>
      </c>
      <c r="L1" s="46" t="s">
        <v>267</v>
      </c>
      <c r="M1" t="s">
        <v>268</v>
      </c>
      <c r="N1" t="s">
        <v>269</v>
      </c>
      <c r="O1" t="s">
        <v>270</v>
      </c>
      <c r="P1" t="s">
        <v>263</v>
      </c>
      <c r="Q1" t="s">
        <v>12</v>
      </c>
      <c r="R1" t="s">
        <v>261</v>
      </c>
      <c r="S1" t="s">
        <v>262</v>
      </c>
      <c r="T1" t="s">
        <v>260</v>
      </c>
    </row>
    <row r="2" spans="1:20" x14ac:dyDescent="0.25">
      <c r="A2">
        <v>62</v>
      </c>
      <c r="B2">
        <v>464</v>
      </c>
      <c r="C2" t="s">
        <v>47</v>
      </c>
      <c r="D2">
        <v>356</v>
      </c>
      <c r="E2">
        <v>55</v>
      </c>
      <c r="F2">
        <v>1.1000000000000001</v>
      </c>
      <c r="G2" t="s">
        <v>20</v>
      </c>
      <c r="H2">
        <v>1</v>
      </c>
      <c r="I2">
        <v>3</v>
      </c>
      <c r="J2">
        <v>1</v>
      </c>
      <c r="K2" t="s">
        <v>272</v>
      </c>
      <c r="L2" s="1">
        <v>1</v>
      </c>
      <c r="M2" s="1">
        <v>1</v>
      </c>
      <c r="N2">
        <v>1</v>
      </c>
      <c r="O2" s="1" t="s">
        <v>271</v>
      </c>
      <c r="P2" t="s">
        <v>207</v>
      </c>
      <c r="R2" t="s">
        <v>18</v>
      </c>
      <c r="S2">
        <v>2</v>
      </c>
      <c r="T2" t="s">
        <v>21</v>
      </c>
    </row>
    <row r="3" spans="1:20" x14ac:dyDescent="0.25">
      <c r="A3">
        <v>65</v>
      </c>
      <c r="B3">
        <v>465</v>
      </c>
      <c r="C3" t="s">
        <v>51</v>
      </c>
      <c r="D3">
        <v>388</v>
      </c>
      <c r="E3">
        <v>56</v>
      </c>
      <c r="F3">
        <v>0.8</v>
      </c>
      <c r="G3" t="s">
        <v>20</v>
      </c>
      <c r="L3" s="1">
        <v>1</v>
      </c>
      <c r="M3" s="1">
        <v>1</v>
      </c>
      <c r="N3">
        <v>1</v>
      </c>
      <c r="O3" s="1" t="s">
        <v>271</v>
      </c>
      <c r="R3" t="s">
        <v>18</v>
      </c>
      <c r="S3">
        <v>2</v>
      </c>
      <c r="T3" t="s">
        <v>21</v>
      </c>
    </row>
    <row r="4" spans="1:20" x14ac:dyDescent="0.25">
      <c r="A4">
        <v>12</v>
      </c>
      <c r="B4">
        <v>65</v>
      </c>
      <c r="C4" t="s">
        <v>30</v>
      </c>
      <c r="D4">
        <v>178</v>
      </c>
      <c r="E4">
        <v>56</v>
      </c>
      <c r="F4">
        <v>0.9</v>
      </c>
      <c r="G4" t="s">
        <v>20</v>
      </c>
      <c r="M4" s="1"/>
      <c r="R4" t="s">
        <v>19</v>
      </c>
      <c r="S4">
        <v>0</v>
      </c>
      <c r="T4" t="s">
        <v>21</v>
      </c>
    </row>
    <row r="5" spans="1:20" x14ac:dyDescent="0.25">
      <c r="A5">
        <v>54</v>
      </c>
      <c r="B5">
        <v>455</v>
      </c>
      <c r="C5" t="s">
        <v>45</v>
      </c>
      <c r="D5">
        <v>325</v>
      </c>
      <c r="E5">
        <v>57</v>
      </c>
      <c r="F5">
        <v>1.1000000000000001</v>
      </c>
      <c r="G5" t="s">
        <v>20</v>
      </c>
      <c r="L5" s="1">
        <v>1</v>
      </c>
      <c r="M5" s="1">
        <v>1</v>
      </c>
      <c r="N5">
        <v>1</v>
      </c>
      <c r="O5" s="1" t="s">
        <v>271</v>
      </c>
      <c r="P5" t="s">
        <v>206</v>
      </c>
      <c r="R5" t="s">
        <v>19</v>
      </c>
      <c r="S5">
        <v>2</v>
      </c>
      <c r="T5" t="s">
        <v>21</v>
      </c>
    </row>
    <row r="6" spans="1:20" x14ac:dyDescent="0.25">
      <c r="A6">
        <v>10</v>
      </c>
      <c r="B6">
        <v>190</v>
      </c>
      <c r="C6" t="s">
        <v>28</v>
      </c>
      <c r="D6">
        <v>171</v>
      </c>
      <c r="E6">
        <v>57</v>
      </c>
      <c r="F6">
        <v>1.1000000000000001</v>
      </c>
      <c r="G6" t="s">
        <v>20</v>
      </c>
      <c r="L6" s="1">
        <v>1</v>
      </c>
      <c r="M6" s="1">
        <v>1</v>
      </c>
      <c r="N6">
        <v>1</v>
      </c>
      <c r="O6" s="1" t="s">
        <v>271</v>
      </c>
      <c r="R6" t="s">
        <v>18</v>
      </c>
      <c r="S6">
        <v>2</v>
      </c>
      <c r="T6" t="s">
        <v>21</v>
      </c>
    </row>
    <row r="7" spans="1:20" x14ac:dyDescent="0.25">
      <c r="A7">
        <v>60</v>
      </c>
      <c r="B7">
        <v>451</v>
      </c>
      <c r="C7" t="s">
        <v>48</v>
      </c>
      <c r="D7">
        <v>380</v>
      </c>
      <c r="E7">
        <v>58</v>
      </c>
      <c r="F7">
        <v>1</v>
      </c>
      <c r="G7" t="s">
        <v>20</v>
      </c>
      <c r="M7" s="1"/>
      <c r="P7" t="s">
        <v>49</v>
      </c>
      <c r="R7" t="s">
        <v>19</v>
      </c>
      <c r="S7">
        <v>0</v>
      </c>
      <c r="T7" t="s">
        <v>21</v>
      </c>
    </row>
    <row r="8" spans="1:20" x14ac:dyDescent="0.25">
      <c r="A8">
        <v>56</v>
      </c>
      <c r="B8">
        <v>454</v>
      </c>
      <c r="C8" t="s">
        <v>39</v>
      </c>
      <c r="D8">
        <v>234</v>
      </c>
      <c r="E8">
        <v>59</v>
      </c>
      <c r="F8">
        <v>1</v>
      </c>
      <c r="G8" t="s">
        <v>20</v>
      </c>
      <c r="L8" s="1">
        <v>1</v>
      </c>
      <c r="M8" s="1">
        <v>1</v>
      </c>
      <c r="N8">
        <v>1</v>
      </c>
      <c r="O8" s="1" t="s">
        <v>271</v>
      </c>
      <c r="P8" t="s">
        <v>203</v>
      </c>
      <c r="R8" t="s">
        <v>19</v>
      </c>
      <c r="S8">
        <v>2</v>
      </c>
      <c r="T8" t="s">
        <v>21</v>
      </c>
    </row>
    <row r="9" spans="1:20" x14ac:dyDescent="0.25">
      <c r="A9">
        <v>61</v>
      </c>
      <c r="B9">
        <v>463</v>
      </c>
      <c r="C9" t="s">
        <v>46</v>
      </c>
      <c r="D9">
        <v>350</v>
      </c>
      <c r="E9">
        <v>59</v>
      </c>
      <c r="F9">
        <v>1.2</v>
      </c>
      <c r="G9" t="s">
        <v>20</v>
      </c>
      <c r="L9" s="1">
        <v>1</v>
      </c>
      <c r="M9" s="1">
        <v>1</v>
      </c>
      <c r="N9">
        <v>1</v>
      </c>
      <c r="O9" s="1" t="s">
        <v>272</v>
      </c>
      <c r="R9" t="s">
        <v>19</v>
      </c>
      <c r="S9">
        <v>0</v>
      </c>
      <c r="T9" t="s">
        <v>21</v>
      </c>
    </row>
    <row r="10" spans="1:20" x14ac:dyDescent="0.25">
      <c r="A10">
        <v>32</v>
      </c>
      <c r="B10">
        <v>140</v>
      </c>
      <c r="C10" t="s">
        <v>34</v>
      </c>
      <c r="D10">
        <v>193</v>
      </c>
      <c r="E10">
        <v>60</v>
      </c>
      <c r="F10">
        <v>1.1000000000000001</v>
      </c>
      <c r="G10" t="s">
        <v>20</v>
      </c>
      <c r="H10">
        <v>1</v>
      </c>
      <c r="I10">
        <v>1</v>
      </c>
      <c r="J10">
        <v>1</v>
      </c>
      <c r="K10" t="s">
        <v>271</v>
      </c>
      <c r="L10" s="1">
        <v>1</v>
      </c>
      <c r="M10" s="1">
        <v>1</v>
      </c>
      <c r="N10">
        <v>1</v>
      </c>
      <c r="O10" s="1" t="s">
        <v>271</v>
      </c>
      <c r="Q10">
        <v>6</v>
      </c>
      <c r="R10" t="s">
        <v>18</v>
      </c>
      <c r="S10">
        <v>1</v>
      </c>
      <c r="T10" t="s">
        <v>21</v>
      </c>
    </row>
    <row r="11" spans="1:20" x14ac:dyDescent="0.25">
      <c r="A11">
        <v>12</v>
      </c>
      <c r="B11">
        <v>65</v>
      </c>
      <c r="C11" t="s">
        <v>30</v>
      </c>
      <c r="D11">
        <v>176</v>
      </c>
      <c r="E11">
        <v>60</v>
      </c>
      <c r="F11">
        <v>0.92</v>
      </c>
      <c r="G11" t="s">
        <v>20</v>
      </c>
      <c r="M11" s="1"/>
      <c r="R11" t="s">
        <v>19</v>
      </c>
      <c r="S11">
        <v>0</v>
      </c>
      <c r="T11" t="s">
        <v>21</v>
      </c>
    </row>
    <row r="12" spans="1:20" x14ac:dyDescent="0.25">
      <c r="A12">
        <v>32</v>
      </c>
      <c r="B12">
        <v>140</v>
      </c>
      <c r="C12" t="s">
        <v>34</v>
      </c>
      <c r="D12">
        <v>196</v>
      </c>
      <c r="E12">
        <v>60</v>
      </c>
      <c r="F12">
        <v>1.2</v>
      </c>
      <c r="G12" t="s">
        <v>20</v>
      </c>
      <c r="M12" s="1"/>
      <c r="R12" t="s">
        <v>19</v>
      </c>
      <c r="S12">
        <v>0</v>
      </c>
      <c r="T12" t="s">
        <v>21</v>
      </c>
    </row>
    <row r="13" spans="1:20" x14ac:dyDescent="0.25">
      <c r="A13">
        <v>56</v>
      </c>
      <c r="B13">
        <v>454</v>
      </c>
      <c r="C13" t="s">
        <v>39</v>
      </c>
      <c r="D13">
        <v>220</v>
      </c>
      <c r="E13">
        <v>60</v>
      </c>
      <c r="F13">
        <v>1.4</v>
      </c>
      <c r="G13" t="s">
        <v>20</v>
      </c>
      <c r="M13" s="1"/>
      <c r="R13" t="s">
        <v>19</v>
      </c>
      <c r="S13">
        <v>0</v>
      </c>
      <c r="T13" t="s">
        <v>21</v>
      </c>
    </row>
    <row r="14" spans="1:20" x14ac:dyDescent="0.25">
      <c r="A14">
        <v>56</v>
      </c>
      <c r="B14">
        <v>454</v>
      </c>
      <c r="C14" t="s">
        <v>39</v>
      </c>
      <c r="D14">
        <v>243</v>
      </c>
      <c r="E14">
        <v>60</v>
      </c>
      <c r="F14">
        <v>1.4</v>
      </c>
      <c r="G14" t="s">
        <v>20</v>
      </c>
      <c r="M14" s="1"/>
      <c r="R14" t="s">
        <v>19</v>
      </c>
      <c r="S14">
        <v>0</v>
      </c>
      <c r="T14" t="s">
        <v>21</v>
      </c>
    </row>
    <row r="15" spans="1:20" x14ac:dyDescent="0.25">
      <c r="A15">
        <v>60</v>
      </c>
      <c r="B15">
        <v>451</v>
      </c>
      <c r="C15" t="s">
        <v>48</v>
      </c>
      <c r="D15">
        <v>361</v>
      </c>
      <c r="E15">
        <v>60</v>
      </c>
      <c r="F15">
        <v>1.3</v>
      </c>
      <c r="G15" t="s">
        <v>20</v>
      </c>
      <c r="M15" s="1"/>
      <c r="R15" t="s">
        <v>19</v>
      </c>
      <c r="S15">
        <v>0</v>
      </c>
      <c r="T15" t="s">
        <v>21</v>
      </c>
    </row>
    <row r="16" spans="1:20" x14ac:dyDescent="0.25">
      <c r="A16">
        <v>6</v>
      </c>
      <c r="B16">
        <v>44</v>
      </c>
      <c r="C16" t="s">
        <v>23</v>
      </c>
      <c r="D16">
        <v>147</v>
      </c>
      <c r="E16">
        <v>61</v>
      </c>
      <c r="F16">
        <v>1.23</v>
      </c>
      <c r="G16" t="s">
        <v>20</v>
      </c>
      <c r="L16" s="1">
        <v>1</v>
      </c>
      <c r="M16" s="1">
        <v>1</v>
      </c>
      <c r="N16">
        <v>1</v>
      </c>
      <c r="O16" s="1" t="s">
        <v>272</v>
      </c>
      <c r="R16" t="s">
        <v>19</v>
      </c>
      <c r="S16">
        <v>1</v>
      </c>
      <c r="T16" t="s">
        <v>21</v>
      </c>
    </row>
    <row r="17" spans="1:20" x14ac:dyDescent="0.25">
      <c r="A17">
        <v>6</v>
      </c>
      <c r="B17">
        <v>44</v>
      </c>
      <c r="C17" t="s">
        <v>23</v>
      </c>
      <c r="D17">
        <v>148</v>
      </c>
      <c r="E17">
        <v>61</v>
      </c>
      <c r="F17">
        <v>1.22</v>
      </c>
      <c r="G17" t="s">
        <v>20</v>
      </c>
      <c r="L17" s="1">
        <v>1</v>
      </c>
      <c r="M17" s="1">
        <v>1</v>
      </c>
      <c r="N17">
        <v>1</v>
      </c>
      <c r="O17" s="1" t="s">
        <v>271</v>
      </c>
      <c r="R17" t="s">
        <v>18</v>
      </c>
      <c r="S17">
        <v>0</v>
      </c>
      <c r="T17" t="s">
        <v>21</v>
      </c>
    </row>
    <row r="18" spans="1:20" x14ac:dyDescent="0.25">
      <c r="A18">
        <v>12</v>
      </c>
      <c r="B18">
        <v>65</v>
      </c>
      <c r="C18" t="s">
        <v>30</v>
      </c>
      <c r="D18">
        <v>175</v>
      </c>
      <c r="E18">
        <v>61</v>
      </c>
      <c r="F18">
        <v>1.06</v>
      </c>
      <c r="G18" t="s">
        <v>20</v>
      </c>
      <c r="M18" s="1"/>
      <c r="R18" t="s">
        <v>19</v>
      </c>
      <c r="S18">
        <v>2</v>
      </c>
      <c r="T18" t="s">
        <v>21</v>
      </c>
    </row>
    <row r="19" spans="1:20" x14ac:dyDescent="0.25">
      <c r="A19">
        <v>32</v>
      </c>
      <c r="B19">
        <v>140</v>
      </c>
      <c r="C19" t="s">
        <v>34</v>
      </c>
      <c r="D19">
        <v>198</v>
      </c>
      <c r="E19">
        <v>61</v>
      </c>
      <c r="F19">
        <v>1.2</v>
      </c>
      <c r="G19" t="s">
        <v>20</v>
      </c>
      <c r="M19" s="1"/>
      <c r="R19" t="s">
        <v>19</v>
      </c>
      <c r="S19">
        <v>0</v>
      </c>
      <c r="T19" t="s">
        <v>21</v>
      </c>
    </row>
    <row r="20" spans="1:20" x14ac:dyDescent="0.25">
      <c r="A20">
        <v>56</v>
      </c>
      <c r="B20">
        <v>454</v>
      </c>
      <c r="C20" t="s">
        <v>39</v>
      </c>
      <c r="D20">
        <v>242</v>
      </c>
      <c r="E20">
        <v>61</v>
      </c>
      <c r="F20">
        <v>1.6</v>
      </c>
      <c r="G20" t="s">
        <v>20</v>
      </c>
      <c r="M20" s="1"/>
      <c r="R20" t="s">
        <v>19</v>
      </c>
      <c r="S20">
        <v>0</v>
      </c>
      <c r="T20" t="s">
        <v>21</v>
      </c>
    </row>
    <row r="21" spans="1:20" x14ac:dyDescent="0.25">
      <c r="A21">
        <v>56</v>
      </c>
      <c r="B21">
        <v>454</v>
      </c>
      <c r="C21" t="s">
        <v>39</v>
      </c>
      <c r="D21">
        <v>282</v>
      </c>
      <c r="E21">
        <v>61</v>
      </c>
      <c r="F21">
        <v>1.6</v>
      </c>
      <c r="G21" t="s">
        <v>20</v>
      </c>
      <c r="M21" s="1"/>
      <c r="R21" t="s">
        <v>19</v>
      </c>
      <c r="S21">
        <v>0</v>
      </c>
      <c r="T21" t="s">
        <v>21</v>
      </c>
    </row>
    <row r="22" spans="1:20" x14ac:dyDescent="0.25">
      <c r="A22">
        <v>6</v>
      </c>
      <c r="B22">
        <v>44</v>
      </c>
      <c r="C22" t="s">
        <v>23</v>
      </c>
      <c r="D22">
        <v>143</v>
      </c>
      <c r="E22">
        <v>62</v>
      </c>
      <c r="F22">
        <v>1.3</v>
      </c>
      <c r="G22" t="s">
        <v>20</v>
      </c>
      <c r="K22" t="s">
        <v>272</v>
      </c>
      <c r="L22" s="1">
        <v>2</v>
      </c>
      <c r="M22" s="1">
        <v>2</v>
      </c>
      <c r="N22">
        <v>2</v>
      </c>
      <c r="O22" s="1" t="s">
        <v>271</v>
      </c>
      <c r="P22" t="s">
        <v>24</v>
      </c>
      <c r="R22" t="s">
        <v>19</v>
      </c>
      <c r="S22">
        <v>2</v>
      </c>
      <c r="T22" t="s">
        <v>21</v>
      </c>
    </row>
    <row r="23" spans="1:20" x14ac:dyDescent="0.25">
      <c r="A23">
        <v>56</v>
      </c>
      <c r="B23">
        <v>454</v>
      </c>
      <c r="C23" t="s">
        <v>39</v>
      </c>
      <c r="D23">
        <v>281</v>
      </c>
      <c r="E23">
        <v>62</v>
      </c>
      <c r="F23">
        <v>2</v>
      </c>
      <c r="G23" t="s">
        <v>20</v>
      </c>
      <c r="M23" s="1"/>
      <c r="R23" t="s">
        <v>19</v>
      </c>
      <c r="S23">
        <v>0</v>
      </c>
      <c r="T23" t="s">
        <v>21</v>
      </c>
    </row>
    <row r="24" spans="1:20" x14ac:dyDescent="0.25">
      <c r="A24">
        <v>60</v>
      </c>
      <c r="B24">
        <v>451</v>
      </c>
      <c r="C24" t="s">
        <v>48</v>
      </c>
      <c r="D24">
        <v>372</v>
      </c>
      <c r="E24">
        <v>62</v>
      </c>
      <c r="F24">
        <v>1.2</v>
      </c>
      <c r="G24" t="s">
        <v>20</v>
      </c>
      <c r="M24" s="1"/>
      <c r="R24" t="s">
        <v>19</v>
      </c>
      <c r="S24">
        <v>0</v>
      </c>
      <c r="T24" t="s">
        <v>21</v>
      </c>
    </row>
    <row r="25" spans="1:20" x14ac:dyDescent="0.25">
      <c r="A25">
        <v>6</v>
      </c>
      <c r="B25">
        <v>44</v>
      </c>
      <c r="C25" t="s">
        <v>23</v>
      </c>
      <c r="D25">
        <v>150</v>
      </c>
      <c r="E25">
        <v>63</v>
      </c>
      <c r="F25">
        <v>1.3</v>
      </c>
      <c r="G25" t="s">
        <v>20</v>
      </c>
      <c r="M25" s="1">
        <v>2</v>
      </c>
      <c r="O25" s="1" t="s">
        <v>272</v>
      </c>
      <c r="P25" t="s">
        <v>202</v>
      </c>
      <c r="R25" t="s">
        <v>19</v>
      </c>
      <c r="S25">
        <v>2</v>
      </c>
      <c r="T25" t="s">
        <v>21</v>
      </c>
    </row>
    <row r="26" spans="1:20" x14ac:dyDescent="0.25">
      <c r="A26">
        <v>12</v>
      </c>
      <c r="B26">
        <v>65</v>
      </c>
      <c r="C26" t="s">
        <v>30</v>
      </c>
      <c r="D26">
        <v>177</v>
      </c>
      <c r="E26">
        <v>63</v>
      </c>
      <c r="F26">
        <v>1.1499999999999999</v>
      </c>
      <c r="G26" t="s">
        <v>20</v>
      </c>
      <c r="M26" s="1"/>
      <c r="R26" t="s">
        <v>19</v>
      </c>
      <c r="S26">
        <v>0</v>
      </c>
      <c r="T26" t="s">
        <v>21</v>
      </c>
    </row>
    <row r="27" spans="1:20" x14ac:dyDescent="0.25">
      <c r="A27">
        <v>32</v>
      </c>
      <c r="B27">
        <v>140</v>
      </c>
      <c r="C27" t="s">
        <v>34</v>
      </c>
      <c r="D27">
        <v>194</v>
      </c>
      <c r="E27">
        <v>63</v>
      </c>
      <c r="F27">
        <v>1.1000000000000001</v>
      </c>
      <c r="G27" t="s">
        <v>20</v>
      </c>
      <c r="M27" s="1"/>
      <c r="R27" t="s">
        <v>19</v>
      </c>
      <c r="S27">
        <v>0</v>
      </c>
      <c r="T27" t="s">
        <v>21</v>
      </c>
    </row>
    <row r="28" spans="1:20" x14ac:dyDescent="0.25">
      <c r="A28">
        <v>32</v>
      </c>
      <c r="B28">
        <v>140</v>
      </c>
      <c r="C28" t="s">
        <v>34</v>
      </c>
      <c r="D28">
        <v>199</v>
      </c>
      <c r="E28">
        <v>63</v>
      </c>
      <c r="F28">
        <v>1.4</v>
      </c>
      <c r="G28" t="s">
        <v>20</v>
      </c>
      <c r="M28" s="1"/>
      <c r="R28" t="s">
        <v>19</v>
      </c>
      <c r="S28">
        <v>0</v>
      </c>
      <c r="T28" t="s">
        <v>21</v>
      </c>
    </row>
    <row r="29" spans="1:20" x14ac:dyDescent="0.25">
      <c r="A29">
        <v>56</v>
      </c>
      <c r="B29">
        <v>454</v>
      </c>
      <c r="C29" t="s">
        <v>39</v>
      </c>
      <c r="D29">
        <v>218</v>
      </c>
      <c r="E29">
        <v>63</v>
      </c>
      <c r="F29">
        <v>1.4</v>
      </c>
      <c r="G29" t="s">
        <v>20</v>
      </c>
      <c r="M29" s="1"/>
      <c r="R29" t="s">
        <v>19</v>
      </c>
      <c r="S29">
        <v>0</v>
      </c>
      <c r="T29" t="s">
        <v>21</v>
      </c>
    </row>
    <row r="30" spans="1:20" x14ac:dyDescent="0.25">
      <c r="A30">
        <v>56</v>
      </c>
      <c r="B30">
        <v>454</v>
      </c>
      <c r="C30" t="s">
        <v>39</v>
      </c>
      <c r="D30">
        <v>240</v>
      </c>
      <c r="E30">
        <v>63</v>
      </c>
      <c r="F30">
        <v>1.8</v>
      </c>
      <c r="G30" t="s">
        <v>20</v>
      </c>
      <c r="M30" s="1"/>
      <c r="R30" t="s">
        <v>19</v>
      </c>
      <c r="S30">
        <v>0</v>
      </c>
      <c r="T30" t="s">
        <v>21</v>
      </c>
    </row>
    <row r="31" spans="1:20" x14ac:dyDescent="0.25">
      <c r="A31">
        <v>60</v>
      </c>
      <c r="B31">
        <v>451</v>
      </c>
      <c r="C31" t="s">
        <v>48</v>
      </c>
      <c r="D31">
        <v>370</v>
      </c>
      <c r="E31">
        <v>63</v>
      </c>
      <c r="F31">
        <v>1.5</v>
      </c>
      <c r="G31" t="s">
        <v>20</v>
      </c>
      <c r="M31" s="1"/>
      <c r="R31" t="s">
        <v>19</v>
      </c>
      <c r="S31">
        <v>0</v>
      </c>
      <c r="T31" t="s">
        <v>21</v>
      </c>
    </row>
    <row r="32" spans="1:20" x14ac:dyDescent="0.25">
      <c r="A32">
        <v>6</v>
      </c>
      <c r="B32">
        <v>44</v>
      </c>
      <c r="C32" t="s">
        <v>23</v>
      </c>
      <c r="D32">
        <v>151</v>
      </c>
      <c r="E32">
        <v>64</v>
      </c>
      <c r="F32">
        <v>1.38</v>
      </c>
      <c r="G32" t="s">
        <v>20</v>
      </c>
      <c r="L32" s="1">
        <v>2</v>
      </c>
      <c r="M32" s="1">
        <v>2</v>
      </c>
      <c r="N32">
        <v>2</v>
      </c>
      <c r="O32" s="1" t="s">
        <v>271</v>
      </c>
      <c r="R32" t="s">
        <v>18</v>
      </c>
      <c r="S32">
        <v>2</v>
      </c>
      <c r="T32" t="s">
        <v>21</v>
      </c>
    </row>
    <row r="33" spans="1:20" x14ac:dyDescent="0.25">
      <c r="A33">
        <v>56</v>
      </c>
      <c r="B33">
        <v>454</v>
      </c>
      <c r="C33" t="s">
        <v>39</v>
      </c>
      <c r="D33">
        <v>211</v>
      </c>
      <c r="E33">
        <v>64</v>
      </c>
      <c r="F33">
        <v>1.4</v>
      </c>
      <c r="G33" t="s">
        <v>20</v>
      </c>
      <c r="H33">
        <v>1</v>
      </c>
      <c r="I33">
        <v>1</v>
      </c>
      <c r="J33">
        <v>1</v>
      </c>
      <c r="K33" t="s">
        <v>271</v>
      </c>
      <c r="L33" s="1">
        <v>2</v>
      </c>
      <c r="M33" s="1"/>
      <c r="O33" s="1" t="s">
        <v>272</v>
      </c>
      <c r="Q33">
        <v>6</v>
      </c>
      <c r="R33" t="s">
        <v>18</v>
      </c>
      <c r="S33">
        <v>1</v>
      </c>
      <c r="T33" t="s">
        <v>21</v>
      </c>
    </row>
    <row r="34" spans="1:20" x14ac:dyDescent="0.25">
      <c r="A34">
        <v>60</v>
      </c>
      <c r="B34">
        <v>451</v>
      </c>
      <c r="C34" t="s">
        <v>48</v>
      </c>
      <c r="D34">
        <v>375</v>
      </c>
      <c r="E34">
        <v>64</v>
      </c>
      <c r="F34">
        <v>1.4</v>
      </c>
      <c r="G34" t="s">
        <v>20</v>
      </c>
      <c r="M34" s="1"/>
      <c r="R34" t="s">
        <v>19</v>
      </c>
      <c r="S34">
        <v>0</v>
      </c>
      <c r="T34" t="s">
        <v>21</v>
      </c>
    </row>
    <row r="35" spans="1:20" x14ac:dyDescent="0.25">
      <c r="A35">
        <v>60</v>
      </c>
      <c r="B35">
        <v>451</v>
      </c>
      <c r="C35" t="s">
        <v>48</v>
      </c>
      <c r="D35">
        <v>377</v>
      </c>
      <c r="E35">
        <v>64</v>
      </c>
      <c r="F35">
        <v>1.5</v>
      </c>
      <c r="G35" t="s">
        <v>20</v>
      </c>
      <c r="M35" s="1"/>
      <c r="R35" t="s">
        <v>19</v>
      </c>
      <c r="S35">
        <v>0</v>
      </c>
      <c r="T35" t="s">
        <v>21</v>
      </c>
    </row>
    <row r="36" spans="1:20" x14ac:dyDescent="0.25">
      <c r="A36">
        <v>56</v>
      </c>
      <c r="B36">
        <v>454</v>
      </c>
      <c r="C36" t="s">
        <v>39</v>
      </c>
      <c r="D36">
        <v>212</v>
      </c>
      <c r="E36">
        <v>65</v>
      </c>
      <c r="F36">
        <v>1.6</v>
      </c>
      <c r="G36" t="s">
        <v>20</v>
      </c>
      <c r="H36">
        <v>1</v>
      </c>
      <c r="I36">
        <v>1</v>
      </c>
      <c r="J36">
        <v>1</v>
      </c>
      <c r="K36" t="s">
        <v>271</v>
      </c>
      <c r="L36" s="1">
        <v>1</v>
      </c>
      <c r="M36" s="1">
        <v>1</v>
      </c>
      <c r="N36">
        <v>1</v>
      </c>
      <c r="O36" s="1" t="s">
        <v>272</v>
      </c>
      <c r="Q36">
        <v>7.5</v>
      </c>
      <c r="R36" t="s">
        <v>18</v>
      </c>
      <c r="S36">
        <v>2</v>
      </c>
      <c r="T36" t="s">
        <v>21</v>
      </c>
    </row>
    <row r="37" spans="1:20" x14ac:dyDescent="0.25">
      <c r="A37">
        <v>6</v>
      </c>
      <c r="B37">
        <v>44</v>
      </c>
      <c r="C37" t="s">
        <v>23</v>
      </c>
      <c r="D37">
        <v>145</v>
      </c>
      <c r="E37">
        <v>65</v>
      </c>
      <c r="F37">
        <v>1.4</v>
      </c>
      <c r="G37" t="s">
        <v>20</v>
      </c>
      <c r="M37" s="1"/>
      <c r="R37" t="s">
        <v>19</v>
      </c>
      <c r="S37">
        <v>2</v>
      </c>
      <c r="T37" t="s">
        <v>21</v>
      </c>
    </row>
    <row r="38" spans="1:20" x14ac:dyDescent="0.25">
      <c r="A38">
        <v>56</v>
      </c>
      <c r="B38">
        <v>454</v>
      </c>
      <c r="C38" t="s">
        <v>39</v>
      </c>
      <c r="D38">
        <v>232</v>
      </c>
      <c r="E38">
        <v>65</v>
      </c>
      <c r="F38">
        <v>1.4</v>
      </c>
      <c r="G38" t="s">
        <v>20</v>
      </c>
      <c r="M38" s="1"/>
      <c r="R38" t="s">
        <v>19</v>
      </c>
      <c r="S38">
        <v>0</v>
      </c>
      <c r="T38" t="s">
        <v>21</v>
      </c>
    </row>
    <row r="39" spans="1:20" x14ac:dyDescent="0.25">
      <c r="A39">
        <v>60</v>
      </c>
      <c r="B39">
        <v>451</v>
      </c>
      <c r="C39" t="s">
        <v>48</v>
      </c>
      <c r="D39">
        <v>365</v>
      </c>
      <c r="E39">
        <v>65</v>
      </c>
      <c r="F39">
        <v>1.4</v>
      </c>
      <c r="G39" t="s">
        <v>20</v>
      </c>
      <c r="M39" s="1"/>
      <c r="R39" t="s">
        <v>19</v>
      </c>
      <c r="S39">
        <v>0</v>
      </c>
      <c r="T39" t="s">
        <v>21</v>
      </c>
    </row>
    <row r="40" spans="1:20" x14ac:dyDescent="0.25">
      <c r="A40">
        <v>32</v>
      </c>
      <c r="B40">
        <v>140</v>
      </c>
      <c r="C40" t="s">
        <v>34</v>
      </c>
      <c r="D40">
        <v>195</v>
      </c>
      <c r="E40">
        <v>66</v>
      </c>
      <c r="F40">
        <v>1.5</v>
      </c>
      <c r="G40" t="s">
        <v>20</v>
      </c>
      <c r="M40" s="1"/>
      <c r="R40" t="s">
        <v>19</v>
      </c>
      <c r="S40">
        <v>0</v>
      </c>
      <c r="T40" t="s">
        <v>21</v>
      </c>
    </row>
    <row r="41" spans="1:20" x14ac:dyDescent="0.25">
      <c r="A41">
        <v>56</v>
      </c>
      <c r="B41">
        <v>454</v>
      </c>
      <c r="C41" t="s">
        <v>39</v>
      </c>
      <c r="D41">
        <v>235</v>
      </c>
      <c r="E41">
        <v>66</v>
      </c>
      <c r="F41">
        <v>1.7</v>
      </c>
      <c r="G41" t="s">
        <v>20</v>
      </c>
      <c r="M41" s="1"/>
      <c r="R41" t="s">
        <v>19</v>
      </c>
      <c r="S41">
        <v>0</v>
      </c>
      <c r="T41" t="s">
        <v>21</v>
      </c>
    </row>
    <row r="42" spans="1:20" x14ac:dyDescent="0.25">
      <c r="A42">
        <v>60</v>
      </c>
      <c r="B42">
        <v>451</v>
      </c>
      <c r="C42" t="s">
        <v>48</v>
      </c>
      <c r="D42">
        <v>363</v>
      </c>
      <c r="E42">
        <v>66</v>
      </c>
      <c r="F42">
        <v>1.3</v>
      </c>
      <c r="G42" t="s">
        <v>20</v>
      </c>
      <c r="M42" s="1"/>
      <c r="R42" t="s">
        <v>19</v>
      </c>
      <c r="S42">
        <v>0</v>
      </c>
      <c r="T42" t="s">
        <v>21</v>
      </c>
    </row>
    <row r="43" spans="1:20" x14ac:dyDescent="0.25">
      <c r="A43">
        <v>60</v>
      </c>
      <c r="B43">
        <v>451</v>
      </c>
      <c r="C43" t="s">
        <v>48</v>
      </c>
      <c r="D43">
        <v>374</v>
      </c>
      <c r="E43">
        <v>66</v>
      </c>
      <c r="F43">
        <v>1.9</v>
      </c>
      <c r="G43" t="s">
        <v>20</v>
      </c>
      <c r="M43" s="1"/>
      <c r="R43" t="s">
        <v>19</v>
      </c>
      <c r="S43">
        <v>0</v>
      </c>
      <c r="T43" t="s">
        <v>21</v>
      </c>
    </row>
    <row r="44" spans="1:20" x14ac:dyDescent="0.25">
      <c r="A44">
        <v>32</v>
      </c>
      <c r="B44">
        <v>140</v>
      </c>
      <c r="C44" t="s">
        <v>34</v>
      </c>
      <c r="D44">
        <v>200</v>
      </c>
      <c r="E44">
        <v>67</v>
      </c>
      <c r="F44">
        <v>1.5</v>
      </c>
      <c r="G44" t="s">
        <v>20</v>
      </c>
      <c r="M44" s="1"/>
      <c r="R44" t="s">
        <v>19</v>
      </c>
      <c r="S44">
        <v>0</v>
      </c>
      <c r="T44" t="s">
        <v>21</v>
      </c>
    </row>
    <row r="45" spans="1:20" x14ac:dyDescent="0.25">
      <c r="A45">
        <v>56</v>
      </c>
      <c r="B45">
        <v>454</v>
      </c>
      <c r="C45" t="s">
        <v>39</v>
      </c>
      <c r="D45">
        <v>215</v>
      </c>
      <c r="E45">
        <v>67</v>
      </c>
      <c r="F45">
        <v>1.6</v>
      </c>
      <c r="G45" t="s">
        <v>20</v>
      </c>
      <c r="M45" s="1"/>
      <c r="R45" t="s">
        <v>19</v>
      </c>
      <c r="S45">
        <v>0</v>
      </c>
      <c r="T45" t="s">
        <v>21</v>
      </c>
    </row>
    <row r="46" spans="1:20" x14ac:dyDescent="0.25">
      <c r="A46">
        <v>56</v>
      </c>
      <c r="B46">
        <v>454</v>
      </c>
      <c r="C46" t="s">
        <v>39</v>
      </c>
      <c r="D46">
        <v>247</v>
      </c>
      <c r="E46">
        <v>67</v>
      </c>
      <c r="F46">
        <v>2.1</v>
      </c>
      <c r="G46" t="s">
        <v>20</v>
      </c>
      <c r="M46" s="1"/>
      <c r="R46" t="s">
        <v>19</v>
      </c>
      <c r="S46">
        <v>0</v>
      </c>
      <c r="T46" t="s">
        <v>21</v>
      </c>
    </row>
    <row r="47" spans="1:20" x14ac:dyDescent="0.25">
      <c r="A47">
        <v>60</v>
      </c>
      <c r="B47">
        <v>451</v>
      </c>
      <c r="C47" t="s">
        <v>48</v>
      </c>
      <c r="D47">
        <v>371</v>
      </c>
      <c r="E47">
        <v>67</v>
      </c>
      <c r="F47">
        <v>1.8</v>
      </c>
      <c r="G47" t="s">
        <v>22</v>
      </c>
      <c r="M47" s="1"/>
      <c r="R47" t="s">
        <v>19</v>
      </c>
      <c r="S47">
        <v>0</v>
      </c>
      <c r="T47" t="s">
        <v>21</v>
      </c>
    </row>
    <row r="48" spans="1:20" x14ac:dyDescent="0.25">
      <c r="A48">
        <v>60</v>
      </c>
      <c r="B48">
        <v>451</v>
      </c>
      <c r="C48" t="s">
        <v>48</v>
      </c>
      <c r="D48">
        <v>373</v>
      </c>
      <c r="E48">
        <v>67</v>
      </c>
      <c r="F48">
        <v>1.6</v>
      </c>
      <c r="G48" t="s">
        <v>20</v>
      </c>
      <c r="M48" s="1"/>
      <c r="R48" t="s">
        <v>19</v>
      </c>
      <c r="S48">
        <v>0</v>
      </c>
      <c r="T48" t="s">
        <v>21</v>
      </c>
    </row>
    <row r="49" spans="1:20" x14ac:dyDescent="0.25">
      <c r="A49">
        <v>60</v>
      </c>
      <c r="B49">
        <v>451</v>
      </c>
      <c r="C49" t="s">
        <v>48</v>
      </c>
      <c r="D49">
        <v>376</v>
      </c>
      <c r="E49">
        <v>67</v>
      </c>
      <c r="F49">
        <v>2.1</v>
      </c>
      <c r="G49" t="s">
        <v>22</v>
      </c>
      <c r="M49" s="1"/>
      <c r="R49" t="s">
        <v>19</v>
      </c>
      <c r="S49">
        <v>0</v>
      </c>
      <c r="T49" t="s">
        <v>21</v>
      </c>
    </row>
    <row r="50" spans="1:20" x14ac:dyDescent="0.25">
      <c r="A50">
        <v>60</v>
      </c>
      <c r="B50">
        <v>451</v>
      </c>
      <c r="C50" t="s">
        <v>48</v>
      </c>
      <c r="D50">
        <v>381</v>
      </c>
      <c r="E50">
        <v>67</v>
      </c>
      <c r="F50">
        <v>1.7</v>
      </c>
      <c r="G50" t="s">
        <v>20</v>
      </c>
      <c r="M50" s="1"/>
      <c r="R50" t="s">
        <v>19</v>
      </c>
      <c r="S50">
        <v>0</v>
      </c>
      <c r="T50" t="s">
        <v>21</v>
      </c>
    </row>
    <row r="51" spans="1:20" x14ac:dyDescent="0.25">
      <c r="A51">
        <v>20</v>
      </c>
      <c r="B51">
        <v>186</v>
      </c>
      <c r="C51" t="s">
        <v>32</v>
      </c>
      <c r="D51">
        <v>182</v>
      </c>
      <c r="E51">
        <v>68</v>
      </c>
      <c r="F51">
        <v>2</v>
      </c>
      <c r="G51" t="s">
        <v>20</v>
      </c>
      <c r="H51">
        <v>1</v>
      </c>
      <c r="I51">
        <v>2</v>
      </c>
      <c r="J51">
        <v>2</v>
      </c>
      <c r="K51" t="s">
        <v>271</v>
      </c>
      <c r="L51" s="1">
        <v>2</v>
      </c>
      <c r="M51" s="1">
        <v>1</v>
      </c>
      <c r="N51">
        <v>2</v>
      </c>
      <c r="O51" s="1" t="s">
        <v>271</v>
      </c>
      <c r="P51" t="s">
        <v>276</v>
      </c>
      <c r="R51" t="s">
        <v>18</v>
      </c>
      <c r="S51">
        <v>2</v>
      </c>
      <c r="T51" t="s">
        <v>21</v>
      </c>
    </row>
    <row r="52" spans="1:20" x14ac:dyDescent="0.25">
      <c r="A52">
        <v>60</v>
      </c>
      <c r="B52">
        <v>451</v>
      </c>
      <c r="C52" t="s">
        <v>48</v>
      </c>
      <c r="D52">
        <v>357</v>
      </c>
      <c r="E52">
        <v>68</v>
      </c>
      <c r="F52">
        <v>1.6</v>
      </c>
      <c r="G52" t="s">
        <v>20</v>
      </c>
      <c r="M52" s="1"/>
      <c r="R52" t="s">
        <v>19</v>
      </c>
      <c r="S52">
        <v>0</v>
      </c>
      <c r="T52" t="s">
        <v>21</v>
      </c>
    </row>
    <row r="53" spans="1:20" x14ac:dyDescent="0.25">
      <c r="A53">
        <v>60</v>
      </c>
      <c r="B53">
        <v>451</v>
      </c>
      <c r="C53" t="s">
        <v>48</v>
      </c>
      <c r="D53">
        <v>366</v>
      </c>
      <c r="E53">
        <v>68</v>
      </c>
      <c r="F53">
        <v>1.4</v>
      </c>
      <c r="G53" t="s">
        <v>16</v>
      </c>
      <c r="M53" s="1"/>
      <c r="R53" t="s">
        <v>19</v>
      </c>
      <c r="S53">
        <v>0</v>
      </c>
      <c r="T53" t="s">
        <v>21</v>
      </c>
    </row>
    <row r="54" spans="1:20" x14ac:dyDescent="0.25">
      <c r="A54">
        <v>6</v>
      </c>
      <c r="B54">
        <v>44</v>
      </c>
      <c r="C54" t="s">
        <v>23</v>
      </c>
      <c r="D54">
        <v>146</v>
      </c>
      <c r="E54">
        <v>69</v>
      </c>
      <c r="F54">
        <v>1.64</v>
      </c>
      <c r="G54" t="s">
        <v>20</v>
      </c>
      <c r="H54">
        <v>1</v>
      </c>
      <c r="I54">
        <v>1</v>
      </c>
      <c r="J54">
        <v>1</v>
      </c>
      <c r="K54" t="s">
        <v>271</v>
      </c>
      <c r="M54" s="1"/>
      <c r="R54" t="s">
        <v>18</v>
      </c>
      <c r="S54">
        <v>1</v>
      </c>
      <c r="T54" t="s">
        <v>21</v>
      </c>
    </row>
    <row r="55" spans="1:20" x14ac:dyDescent="0.25">
      <c r="A55">
        <v>32</v>
      </c>
      <c r="B55">
        <v>140</v>
      </c>
      <c r="C55" t="s">
        <v>34</v>
      </c>
      <c r="D55">
        <v>197</v>
      </c>
      <c r="E55">
        <v>69</v>
      </c>
      <c r="F55">
        <v>1.6</v>
      </c>
      <c r="G55" t="s">
        <v>20</v>
      </c>
      <c r="M55" s="1"/>
      <c r="R55" t="s">
        <v>19</v>
      </c>
      <c r="S55">
        <v>0</v>
      </c>
      <c r="T55" t="s">
        <v>21</v>
      </c>
    </row>
    <row r="56" spans="1:20" x14ac:dyDescent="0.25">
      <c r="A56">
        <v>56</v>
      </c>
      <c r="B56">
        <v>454</v>
      </c>
      <c r="C56" t="s">
        <v>39</v>
      </c>
      <c r="D56">
        <v>219</v>
      </c>
      <c r="E56">
        <v>69</v>
      </c>
      <c r="F56">
        <v>1.5</v>
      </c>
      <c r="G56" t="s">
        <v>20</v>
      </c>
      <c r="M56" s="1"/>
      <c r="R56" t="s">
        <v>19</v>
      </c>
      <c r="S56">
        <v>0</v>
      </c>
      <c r="T56" t="s">
        <v>21</v>
      </c>
    </row>
    <row r="57" spans="1:20" x14ac:dyDescent="0.25">
      <c r="A57">
        <v>56</v>
      </c>
      <c r="B57">
        <v>454</v>
      </c>
      <c r="C57" t="s">
        <v>39</v>
      </c>
      <c r="D57">
        <v>241</v>
      </c>
      <c r="E57">
        <v>69</v>
      </c>
      <c r="F57">
        <v>2</v>
      </c>
      <c r="G57" t="s">
        <v>20</v>
      </c>
      <c r="M57" s="1"/>
      <c r="R57" t="s">
        <v>19</v>
      </c>
      <c r="S57">
        <v>0</v>
      </c>
      <c r="T57" t="s">
        <v>21</v>
      </c>
    </row>
    <row r="58" spans="1:20" x14ac:dyDescent="0.25">
      <c r="A58">
        <v>60</v>
      </c>
      <c r="B58">
        <v>451</v>
      </c>
      <c r="C58" t="s">
        <v>48</v>
      </c>
      <c r="D58">
        <v>379</v>
      </c>
      <c r="E58">
        <v>69</v>
      </c>
      <c r="F58">
        <v>2.1</v>
      </c>
      <c r="G58" t="s">
        <v>22</v>
      </c>
      <c r="M58" s="1"/>
      <c r="R58" t="s">
        <v>19</v>
      </c>
      <c r="S58">
        <v>0</v>
      </c>
      <c r="T58" t="s">
        <v>21</v>
      </c>
    </row>
    <row r="59" spans="1:20" x14ac:dyDescent="0.25">
      <c r="A59">
        <v>6</v>
      </c>
      <c r="B59">
        <v>44</v>
      </c>
      <c r="C59" t="s">
        <v>23</v>
      </c>
      <c r="D59">
        <v>149</v>
      </c>
      <c r="E59">
        <v>70</v>
      </c>
      <c r="F59">
        <v>1.77</v>
      </c>
      <c r="G59" t="s">
        <v>20</v>
      </c>
      <c r="L59" s="1">
        <v>2</v>
      </c>
      <c r="M59" s="1">
        <v>2</v>
      </c>
      <c r="N59">
        <v>2</v>
      </c>
      <c r="O59" s="1" t="s">
        <v>271</v>
      </c>
      <c r="P59" t="s">
        <v>25</v>
      </c>
      <c r="R59" t="s">
        <v>18</v>
      </c>
      <c r="S59">
        <v>2</v>
      </c>
      <c r="T59" t="s">
        <v>21</v>
      </c>
    </row>
    <row r="60" spans="1:20" x14ac:dyDescent="0.25">
      <c r="A60">
        <v>60</v>
      </c>
      <c r="B60">
        <v>451</v>
      </c>
      <c r="C60" t="s">
        <v>48</v>
      </c>
      <c r="D60">
        <v>358</v>
      </c>
      <c r="E60">
        <v>71</v>
      </c>
      <c r="F60">
        <v>2</v>
      </c>
      <c r="G60" t="s">
        <v>22</v>
      </c>
      <c r="H60">
        <v>1</v>
      </c>
      <c r="I60">
        <v>1</v>
      </c>
      <c r="J60">
        <v>1</v>
      </c>
      <c r="K60" t="s">
        <v>271</v>
      </c>
      <c r="L60" s="1">
        <v>2</v>
      </c>
      <c r="M60" s="1"/>
      <c r="O60" s="1" t="s">
        <v>272</v>
      </c>
      <c r="Q60">
        <v>7</v>
      </c>
      <c r="R60" t="s">
        <v>18</v>
      </c>
      <c r="S60">
        <v>2</v>
      </c>
      <c r="T60" t="s">
        <v>21</v>
      </c>
    </row>
    <row r="61" spans="1:20" x14ac:dyDescent="0.25">
      <c r="A61">
        <v>54</v>
      </c>
      <c r="B61">
        <v>455</v>
      </c>
      <c r="C61" t="s">
        <v>45</v>
      </c>
      <c r="D61">
        <v>323</v>
      </c>
      <c r="E61">
        <v>72</v>
      </c>
      <c r="F61">
        <v>2</v>
      </c>
      <c r="G61" t="s">
        <v>16</v>
      </c>
      <c r="H61">
        <v>1</v>
      </c>
      <c r="I61">
        <v>1</v>
      </c>
      <c r="J61">
        <v>1</v>
      </c>
      <c r="K61" t="s">
        <v>271</v>
      </c>
      <c r="L61" s="1">
        <v>2</v>
      </c>
      <c r="M61" s="1">
        <v>1</v>
      </c>
      <c r="N61">
        <v>2</v>
      </c>
      <c r="O61" s="1" t="s">
        <v>271</v>
      </c>
      <c r="P61" t="s">
        <v>275</v>
      </c>
      <c r="Q61">
        <v>6</v>
      </c>
      <c r="R61" t="s">
        <v>18</v>
      </c>
      <c r="S61">
        <v>2</v>
      </c>
      <c r="T61" t="s">
        <v>21</v>
      </c>
    </row>
    <row r="62" spans="1:20" x14ac:dyDescent="0.25">
      <c r="A62">
        <v>60</v>
      </c>
      <c r="B62">
        <v>451</v>
      </c>
      <c r="C62" t="s">
        <v>48</v>
      </c>
      <c r="D62">
        <v>369</v>
      </c>
      <c r="E62">
        <v>72</v>
      </c>
      <c r="F62">
        <v>2.2999999999999998</v>
      </c>
      <c r="G62" t="s">
        <v>22</v>
      </c>
      <c r="M62" s="1"/>
      <c r="R62" t="s">
        <v>19</v>
      </c>
      <c r="S62">
        <v>0</v>
      </c>
      <c r="T62" t="s">
        <v>21</v>
      </c>
    </row>
    <row r="63" spans="1:20" x14ac:dyDescent="0.25">
      <c r="A63">
        <v>56</v>
      </c>
      <c r="B63">
        <v>454</v>
      </c>
      <c r="C63" t="s">
        <v>39</v>
      </c>
      <c r="D63">
        <v>233</v>
      </c>
      <c r="E63">
        <v>73</v>
      </c>
      <c r="F63">
        <v>2.4</v>
      </c>
      <c r="G63" t="s">
        <v>22</v>
      </c>
      <c r="H63">
        <v>1</v>
      </c>
      <c r="I63">
        <v>1</v>
      </c>
      <c r="J63">
        <v>1</v>
      </c>
      <c r="K63" t="s">
        <v>271</v>
      </c>
      <c r="L63" s="1">
        <v>2</v>
      </c>
      <c r="M63" s="1">
        <v>2</v>
      </c>
      <c r="N63">
        <v>2</v>
      </c>
      <c r="O63" s="1" t="s">
        <v>271</v>
      </c>
      <c r="Q63">
        <v>5</v>
      </c>
      <c r="R63" t="s">
        <v>18</v>
      </c>
      <c r="S63">
        <v>2</v>
      </c>
      <c r="T63" t="s">
        <v>21</v>
      </c>
    </row>
    <row r="64" spans="1:20" x14ac:dyDescent="0.25">
      <c r="A64">
        <v>54</v>
      </c>
      <c r="B64">
        <v>455</v>
      </c>
      <c r="C64" t="s">
        <v>45</v>
      </c>
      <c r="D64">
        <v>326</v>
      </c>
      <c r="E64">
        <v>73</v>
      </c>
      <c r="F64">
        <v>2.2999999999999998</v>
      </c>
      <c r="G64" t="s">
        <v>22</v>
      </c>
      <c r="H64">
        <v>1</v>
      </c>
      <c r="I64">
        <v>1</v>
      </c>
      <c r="J64">
        <v>1</v>
      </c>
      <c r="K64" t="s">
        <v>271</v>
      </c>
      <c r="L64" s="1">
        <v>2</v>
      </c>
      <c r="M64" s="1"/>
      <c r="O64" s="1" t="s">
        <v>272</v>
      </c>
      <c r="Q64">
        <v>5.5</v>
      </c>
      <c r="R64" t="s">
        <v>18</v>
      </c>
      <c r="S64">
        <v>2</v>
      </c>
      <c r="T64" t="s">
        <v>21</v>
      </c>
    </row>
    <row r="65" spans="1:20" x14ac:dyDescent="0.25">
      <c r="A65">
        <v>60</v>
      </c>
      <c r="B65">
        <v>451</v>
      </c>
      <c r="C65" t="s">
        <v>48</v>
      </c>
      <c r="D65">
        <v>362</v>
      </c>
      <c r="E65">
        <v>73</v>
      </c>
      <c r="F65">
        <v>2.2999999999999998</v>
      </c>
      <c r="G65" t="s">
        <v>22</v>
      </c>
      <c r="L65" s="1">
        <v>2</v>
      </c>
      <c r="M65" s="1">
        <v>1</v>
      </c>
      <c r="O65" s="1" t="s">
        <v>272</v>
      </c>
      <c r="Q65">
        <v>5</v>
      </c>
      <c r="R65" t="s">
        <v>18</v>
      </c>
      <c r="S65">
        <v>2</v>
      </c>
      <c r="T65" t="s">
        <v>21</v>
      </c>
    </row>
    <row r="66" spans="1:20" x14ac:dyDescent="0.25">
      <c r="A66">
        <v>56</v>
      </c>
      <c r="B66">
        <v>454</v>
      </c>
      <c r="C66" t="s">
        <v>39</v>
      </c>
      <c r="D66">
        <v>239</v>
      </c>
      <c r="E66">
        <v>74</v>
      </c>
      <c r="F66">
        <v>2.2000000000000002</v>
      </c>
      <c r="G66" t="s">
        <v>22</v>
      </c>
      <c r="H66">
        <v>1</v>
      </c>
      <c r="I66">
        <v>1</v>
      </c>
      <c r="J66">
        <v>1</v>
      </c>
      <c r="K66" t="s">
        <v>271</v>
      </c>
      <c r="L66" s="1">
        <v>2</v>
      </c>
      <c r="M66" s="1"/>
      <c r="O66" s="1" t="s">
        <v>272</v>
      </c>
      <c r="Q66">
        <v>6</v>
      </c>
      <c r="R66" t="s">
        <v>18</v>
      </c>
      <c r="S66">
        <v>2</v>
      </c>
      <c r="T66" t="s">
        <v>21</v>
      </c>
    </row>
    <row r="67" spans="1:20" x14ac:dyDescent="0.25">
      <c r="A67">
        <v>60</v>
      </c>
      <c r="B67">
        <v>451</v>
      </c>
      <c r="C67" t="s">
        <v>48</v>
      </c>
      <c r="D67">
        <v>367</v>
      </c>
      <c r="E67">
        <v>74</v>
      </c>
      <c r="F67">
        <v>2.1</v>
      </c>
      <c r="G67" t="s">
        <v>22</v>
      </c>
      <c r="H67">
        <v>1</v>
      </c>
      <c r="I67">
        <v>1</v>
      </c>
      <c r="J67">
        <v>1</v>
      </c>
      <c r="K67" t="s">
        <v>271</v>
      </c>
      <c r="L67" s="1">
        <v>2</v>
      </c>
      <c r="M67" s="1">
        <v>1</v>
      </c>
      <c r="N67">
        <v>2</v>
      </c>
      <c r="O67" s="1" t="s">
        <v>271</v>
      </c>
      <c r="P67" t="s">
        <v>277</v>
      </c>
      <c r="Q67">
        <v>5</v>
      </c>
      <c r="R67" t="s">
        <v>18</v>
      </c>
      <c r="S67">
        <v>2</v>
      </c>
      <c r="T67" t="s">
        <v>21</v>
      </c>
    </row>
    <row r="68" spans="1:20" x14ac:dyDescent="0.25">
      <c r="A68">
        <v>9</v>
      </c>
      <c r="B68">
        <v>52</v>
      </c>
      <c r="C68" t="s">
        <v>26</v>
      </c>
      <c r="D68">
        <v>170</v>
      </c>
      <c r="E68">
        <v>79</v>
      </c>
      <c r="F68">
        <v>2.74</v>
      </c>
      <c r="G68" t="s">
        <v>20</v>
      </c>
      <c r="H68">
        <v>2</v>
      </c>
      <c r="I68">
        <v>3</v>
      </c>
      <c r="J68">
        <v>3</v>
      </c>
      <c r="K68" t="s">
        <v>271</v>
      </c>
      <c r="L68" s="1">
        <v>2</v>
      </c>
      <c r="M68" s="1"/>
      <c r="O68" s="1" t="s">
        <v>272</v>
      </c>
      <c r="R68" t="s">
        <v>18</v>
      </c>
      <c r="S68">
        <v>2</v>
      </c>
      <c r="T68" t="s">
        <v>21</v>
      </c>
    </row>
    <row r="69" spans="1:20" x14ac:dyDescent="0.25">
      <c r="A69">
        <v>54</v>
      </c>
      <c r="B69">
        <v>455</v>
      </c>
      <c r="C69" t="s">
        <v>45</v>
      </c>
      <c r="D69">
        <v>324</v>
      </c>
      <c r="E69">
        <v>82</v>
      </c>
      <c r="F69">
        <v>4.5999999999999996</v>
      </c>
      <c r="G69" t="s">
        <v>16</v>
      </c>
      <c r="H69">
        <v>2</v>
      </c>
      <c r="I69">
        <v>2</v>
      </c>
      <c r="J69">
        <v>2</v>
      </c>
      <c r="K69" t="s">
        <v>271</v>
      </c>
      <c r="L69" s="1">
        <v>2</v>
      </c>
      <c r="M69" s="1">
        <v>2</v>
      </c>
      <c r="N69">
        <v>2</v>
      </c>
      <c r="O69" s="1" t="s">
        <v>271</v>
      </c>
      <c r="Q69">
        <v>5.5</v>
      </c>
      <c r="R69" t="s">
        <v>18</v>
      </c>
      <c r="S69">
        <v>2</v>
      </c>
      <c r="T69" t="s">
        <v>27</v>
      </c>
    </row>
    <row r="70" spans="1:20" x14ac:dyDescent="0.25">
      <c r="A70">
        <v>54</v>
      </c>
      <c r="B70">
        <v>455</v>
      </c>
      <c r="C70" t="s">
        <v>45</v>
      </c>
      <c r="D70">
        <v>322</v>
      </c>
      <c r="E70">
        <v>82</v>
      </c>
      <c r="F70">
        <v>3.2</v>
      </c>
      <c r="G70" t="s">
        <v>22</v>
      </c>
      <c r="H70">
        <v>2</v>
      </c>
      <c r="I70">
        <v>2</v>
      </c>
      <c r="J70">
        <v>2</v>
      </c>
      <c r="K70" t="s">
        <v>271</v>
      </c>
      <c r="M70" s="1"/>
      <c r="O70" s="1" t="s">
        <v>272</v>
      </c>
      <c r="Q70">
        <v>4.5</v>
      </c>
      <c r="R70" t="s">
        <v>18</v>
      </c>
      <c r="S70">
        <v>2</v>
      </c>
      <c r="T70" t="s">
        <v>21</v>
      </c>
    </row>
    <row r="71" spans="1:20" x14ac:dyDescent="0.25">
      <c r="A71">
        <v>61</v>
      </c>
      <c r="B71">
        <v>463</v>
      </c>
      <c r="C71" t="s">
        <v>46</v>
      </c>
      <c r="D71">
        <v>354</v>
      </c>
      <c r="E71">
        <v>84</v>
      </c>
      <c r="F71">
        <v>3.6</v>
      </c>
      <c r="G71" t="s">
        <v>22</v>
      </c>
      <c r="M71" s="1"/>
      <c r="R71" t="s">
        <v>19</v>
      </c>
      <c r="S71">
        <v>0</v>
      </c>
      <c r="T71" t="s">
        <v>17</v>
      </c>
    </row>
    <row r="72" spans="1:20" x14ac:dyDescent="0.25">
      <c r="A72">
        <v>60</v>
      </c>
      <c r="B72">
        <v>451</v>
      </c>
      <c r="C72" t="s">
        <v>48</v>
      </c>
      <c r="D72">
        <v>359</v>
      </c>
      <c r="E72">
        <v>84</v>
      </c>
      <c r="F72">
        <v>3.2</v>
      </c>
      <c r="G72" t="s">
        <v>22</v>
      </c>
      <c r="M72" s="1"/>
      <c r="R72" t="s">
        <v>19</v>
      </c>
      <c r="S72">
        <v>0</v>
      </c>
      <c r="T72" t="s">
        <v>21</v>
      </c>
    </row>
    <row r="73" spans="1:20" x14ac:dyDescent="0.25">
      <c r="A73">
        <v>122</v>
      </c>
      <c r="B73">
        <v>2135</v>
      </c>
      <c r="C73" t="s">
        <v>52</v>
      </c>
      <c r="D73">
        <v>401</v>
      </c>
      <c r="E73">
        <v>84</v>
      </c>
      <c r="F73">
        <v>4.3</v>
      </c>
      <c r="G73" t="s">
        <v>16</v>
      </c>
      <c r="M73" s="1"/>
      <c r="R73" t="s">
        <v>19</v>
      </c>
      <c r="S73">
        <v>0</v>
      </c>
      <c r="T73" t="s">
        <v>27</v>
      </c>
    </row>
    <row r="74" spans="1:20" x14ac:dyDescent="0.25">
      <c r="A74">
        <v>65</v>
      </c>
      <c r="B74">
        <v>465</v>
      </c>
      <c r="C74" t="s">
        <v>51</v>
      </c>
      <c r="D74">
        <v>387</v>
      </c>
      <c r="E74">
        <v>85</v>
      </c>
      <c r="F74">
        <v>3.4</v>
      </c>
      <c r="G74" t="s">
        <v>16</v>
      </c>
      <c r="H74">
        <v>2</v>
      </c>
      <c r="I74">
        <v>4</v>
      </c>
      <c r="J74">
        <v>2</v>
      </c>
      <c r="K74" t="s">
        <v>271</v>
      </c>
      <c r="L74" s="1">
        <v>2</v>
      </c>
      <c r="M74" s="1">
        <v>2</v>
      </c>
      <c r="N74">
        <v>2</v>
      </c>
      <c r="O74" s="1" t="s">
        <v>271</v>
      </c>
      <c r="Q74">
        <v>3.5</v>
      </c>
      <c r="R74" t="s">
        <v>18</v>
      </c>
      <c r="S74">
        <v>2</v>
      </c>
      <c r="T74" t="s">
        <v>27</v>
      </c>
    </row>
    <row r="75" spans="1:20" x14ac:dyDescent="0.25">
      <c r="A75">
        <v>21</v>
      </c>
      <c r="B75">
        <v>151</v>
      </c>
      <c r="C75" t="s">
        <v>33</v>
      </c>
      <c r="D75">
        <v>184</v>
      </c>
      <c r="E75">
        <v>85</v>
      </c>
      <c r="F75">
        <v>6</v>
      </c>
      <c r="G75" t="s">
        <v>22</v>
      </c>
      <c r="L75" s="1">
        <v>3</v>
      </c>
      <c r="M75" s="1">
        <v>2</v>
      </c>
      <c r="N75">
        <v>2</v>
      </c>
      <c r="O75" s="1" t="s">
        <v>271</v>
      </c>
      <c r="P75" t="s">
        <v>278</v>
      </c>
      <c r="R75" t="s">
        <v>18</v>
      </c>
      <c r="S75">
        <v>2</v>
      </c>
      <c r="T75" t="s">
        <v>17</v>
      </c>
    </row>
    <row r="76" spans="1:20" x14ac:dyDescent="0.25">
      <c r="A76">
        <v>60</v>
      </c>
      <c r="B76">
        <v>451</v>
      </c>
      <c r="C76" t="s">
        <v>48</v>
      </c>
      <c r="D76">
        <v>378</v>
      </c>
      <c r="E76">
        <v>85</v>
      </c>
      <c r="F76">
        <v>3.5</v>
      </c>
      <c r="G76" t="s">
        <v>22</v>
      </c>
      <c r="M76" s="1"/>
      <c r="R76" t="s">
        <v>19</v>
      </c>
      <c r="S76">
        <v>0</v>
      </c>
      <c r="T76" t="s">
        <v>21</v>
      </c>
    </row>
    <row r="77" spans="1:20" x14ac:dyDescent="0.25">
      <c r="A77">
        <v>3</v>
      </c>
      <c r="B77">
        <v>86</v>
      </c>
      <c r="C77" t="s">
        <v>15</v>
      </c>
      <c r="D77">
        <v>139</v>
      </c>
      <c r="E77">
        <v>86</v>
      </c>
      <c r="F77">
        <v>3.25</v>
      </c>
      <c r="G77" t="s">
        <v>22</v>
      </c>
      <c r="L77" s="1">
        <v>3</v>
      </c>
      <c r="M77" s="1">
        <v>2</v>
      </c>
      <c r="N77">
        <v>3</v>
      </c>
      <c r="O77" s="1" t="s">
        <v>271</v>
      </c>
      <c r="P77" t="s">
        <v>277</v>
      </c>
      <c r="R77" t="s">
        <v>19</v>
      </c>
      <c r="S77">
        <v>2</v>
      </c>
      <c r="T77" t="s">
        <v>21</v>
      </c>
    </row>
    <row r="78" spans="1:20" x14ac:dyDescent="0.25">
      <c r="A78">
        <v>11</v>
      </c>
      <c r="B78">
        <v>208</v>
      </c>
      <c r="C78" t="s">
        <v>29</v>
      </c>
      <c r="D78">
        <v>173</v>
      </c>
      <c r="E78">
        <v>86</v>
      </c>
      <c r="F78">
        <v>3.1</v>
      </c>
      <c r="G78" t="s">
        <v>16</v>
      </c>
      <c r="H78">
        <v>2</v>
      </c>
      <c r="I78">
        <v>3</v>
      </c>
      <c r="J78">
        <v>3</v>
      </c>
      <c r="K78" t="s">
        <v>271</v>
      </c>
      <c r="M78" s="1"/>
      <c r="R78" t="s">
        <v>18</v>
      </c>
      <c r="S78">
        <v>1</v>
      </c>
      <c r="T78" t="s">
        <v>21</v>
      </c>
    </row>
    <row r="79" spans="1:20" x14ac:dyDescent="0.25">
      <c r="A79">
        <v>12</v>
      </c>
      <c r="B79">
        <v>65</v>
      </c>
      <c r="C79" t="s">
        <v>30</v>
      </c>
      <c r="D79">
        <v>179</v>
      </c>
      <c r="E79">
        <v>86</v>
      </c>
      <c r="F79">
        <v>3.59</v>
      </c>
      <c r="G79" t="s">
        <v>22</v>
      </c>
      <c r="H79">
        <v>2</v>
      </c>
      <c r="I79">
        <v>2</v>
      </c>
      <c r="J79">
        <v>2</v>
      </c>
      <c r="K79" t="s">
        <v>271</v>
      </c>
      <c r="M79" s="1"/>
      <c r="R79" t="s">
        <v>18</v>
      </c>
      <c r="S79">
        <v>2</v>
      </c>
      <c r="T79" t="s">
        <v>21</v>
      </c>
    </row>
    <row r="80" spans="1:20" x14ac:dyDescent="0.25">
      <c r="A80">
        <v>60</v>
      </c>
      <c r="B80">
        <v>451</v>
      </c>
      <c r="C80" t="s">
        <v>48</v>
      </c>
      <c r="D80">
        <v>368</v>
      </c>
      <c r="E80">
        <v>86</v>
      </c>
      <c r="F80">
        <v>3.8</v>
      </c>
      <c r="G80" t="s">
        <v>22</v>
      </c>
      <c r="M80" s="1"/>
      <c r="R80" t="s">
        <v>19</v>
      </c>
      <c r="S80">
        <v>0</v>
      </c>
      <c r="T80" t="s">
        <v>27</v>
      </c>
    </row>
    <row r="81" spans="1:20" x14ac:dyDescent="0.25">
      <c r="A81">
        <v>56</v>
      </c>
      <c r="B81">
        <v>454</v>
      </c>
      <c r="C81" t="s">
        <v>39</v>
      </c>
      <c r="D81">
        <v>237</v>
      </c>
      <c r="E81">
        <v>87</v>
      </c>
      <c r="F81">
        <v>4</v>
      </c>
      <c r="G81" t="s">
        <v>16</v>
      </c>
      <c r="H81">
        <v>2</v>
      </c>
      <c r="I81">
        <v>1</v>
      </c>
      <c r="J81">
        <v>2</v>
      </c>
      <c r="K81" t="s">
        <v>271</v>
      </c>
      <c r="L81" s="1">
        <v>2</v>
      </c>
      <c r="M81" s="1">
        <v>2</v>
      </c>
      <c r="N81">
        <v>2</v>
      </c>
      <c r="O81" s="1" t="s">
        <v>271</v>
      </c>
      <c r="Q81">
        <v>6</v>
      </c>
      <c r="R81" t="s">
        <v>18</v>
      </c>
      <c r="S81">
        <v>2</v>
      </c>
      <c r="T81" t="s">
        <v>27</v>
      </c>
    </row>
    <row r="82" spans="1:20" x14ac:dyDescent="0.25">
      <c r="A82">
        <v>65</v>
      </c>
      <c r="B82">
        <v>465</v>
      </c>
      <c r="C82" t="s">
        <v>51</v>
      </c>
      <c r="D82">
        <v>385</v>
      </c>
      <c r="E82">
        <v>87</v>
      </c>
      <c r="F82">
        <v>4</v>
      </c>
      <c r="G82" t="s">
        <v>16</v>
      </c>
      <c r="H82">
        <v>2</v>
      </c>
      <c r="I82">
        <v>2</v>
      </c>
      <c r="J82">
        <v>2</v>
      </c>
      <c r="K82" t="s">
        <v>271</v>
      </c>
      <c r="L82" s="1">
        <v>2</v>
      </c>
      <c r="M82" s="1">
        <v>2</v>
      </c>
      <c r="N82">
        <v>2</v>
      </c>
      <c r="O82" s="1" t="s">
        <v>271</v>
      </c>
      <c r="Q82">
        <v>7</v>
      </c>
      <c r="R82" t="s">
        <v>18</v>
      </c>
      <c r="S82">
        <v>2</v>
      </c>
      <c r="T82" t="s">
        <v>27</v>
      </c>
    </row>
    <row r="83" spans="1:20" x14ac:dyDescent="0.25">
      <c r="A83">
        <v>57</v>
      </c>
      <c r="B83">
        <v>708</v>
      </c>
      <c r="C83" t="s">
        <v>44</v>
      </c>
      <c r="D83">
        <v>320</v>
      </c>
      <c r="E83">
        <v>87</v>
      </c>
      <c r="F83">
        <v>3.8</v>
      </c>
      <c r="G83" t="s">
        <v>22</v>
      </c>
      <c r="H83">
        <v>2</v>
      </c>
      <c r="I83">
        <v>3</v>
      </c>
      <c r="J83">
        <v>2</v>
      </c>
      <c r="K83" t="s">
        <v>271</v>
      </c>
      <c r="L83" s="1">
        <v>3</v>
      </c>
      <c r="M83" s="1">
        <v>3</v>
      </c>
      <c r="N83">
        <v>3</v>
      </c>
      <c r="O83" s="1" t="s">
        <v>271</v>
      </c>
      <c r="P83" t="s">
        <v>205</v>
      </c>
      <c r="Q83">
        <v>4.5</v>
      </c>
      <c r="R83" t="s">
        <v>18</v>
      </c>
      <c r="S83">
        <v>2</v>
      </c>
      <c r="T83" t="s">
        <v>17</v>
      </c>
    </row>
    <row r="84" spans="1:20" x14ac:dyDescent="0.25">
      <c r="A84">
        <v>65</v>
      </c>
      <c r="B84">
        <v>465</v>
      </c>
      <c r="C84" t="s">
        <v>51</v>
      </c>
      <c r="D84">
        <v>386</v>
      </c>
      <c r="E84">
        <v>87</v>
      </c>
      <c r="F84">
        <v>3.6</v>
      </c>
      <c r="G84" t="s">
        <v>16</v>
      </c>
      <c r="H84">
        <v>2</v>
      </c>
      <c r="I84">
        <v>2</v>
      </c>
      <c r="J84">
        <v>2</v>
      </c>
      <c r="K84" t="s">
        <v>271</v>
      </c>
      <c r="L84" s="1">
        <v>2</v>
      </c>
      <c r="M84" s="1"/>
      <c r="O84" s="1" t="s">
        <v>272</v>
      </c>
      <c r="Q84">
        <v>3.5</v>
      </c>
      <c r="R84" t="s">
        <v>18</v>
      </c>
      <c r="S84">
        <v>2</v>
      </c>
      <c r="T84" t="s">
        <v>27</v>
      </c>
    </row>
    <row r="85" spans="1:20" x14ac:dyDescent="0.25">
      <c r="A85">
        <v>112</v>
      </c>
      <c r="B85">
        <v>2039</v>
      </c>
      <c r="C85" t="s">
        <v>52</v>
      </c>
      <c r="D85">
        <v>393</v>
      </c>
      <c r="E85">
        <v>87</v>
      </c>
      <c r="F85">
        <v>3.9</v>
      </c>
      <c r="G85" t="s">
        <v>22</v>
      </c>
      <c r="M85" s="1"/>
      <c r="R85" t="s">
        <v>19</v>
      </c>
      <c r="S85">
        <v>0</v>
      </c>
      <c r="T85" t="s">
        <v>17</v>
      </c>
    </row>
    <row r="86" spans="1:20" x14ac:dyDescent="0.25">
      <c r="A86">
        <v>57</v>
      </c>
      <c r="B86">
        <v>708</v>
      </c>
      <c r="C86" t="s">
        <v>44</v>
      </c>
      <c r="D86">
        <v>321</v>
      </c>
      <c r="E86">
        <v>88</v>
      </c>
      <c r="F86">
        <v>4.2</v>
      </c>
      <c r="G86" t="s">
        <v>22</v>
      </c>
      <c r="H86">
        <v>2</v>
      </c>
      <c r="I86">
        <v>2</v>
      </c>
      <c r="J86">
        <v>2</v>
      </c>
      <c r="K86" t="s">
        <v>271</v>
      </c>
      <c r="L86" s="1">
        <v>3</v>
      </c>
      <c r="M86" s="1"/>
      <c r="O86" s="1" t="s">
        <v>272</v>
      </c>
      <c r="Q86">
        <v>5.5</v>
      </c>
      <c r="R86" t="s">
        <v>18</v>
      </c>
      <c r="S86">
        <v>2</v>
      </c>
      <c r="T86" t="s">
        <v>17</v>
      </c>
    </row>
    <row r="87" spans="1:20" x14ac:dyDescent="0.25">
      <c r="A87">
        <v>61</v>
      </c>
      <c r="B87">
        <v>463</v>
      </c>
      <c r="C87" t="s">
        <v>46</v>
      </c>
      <c r="D87">
        <v>347</v>
      </c>
      <c r="E87">
        <v>88</v>
      </c>
      <c r="F87">
        <v>4.0999999999999996</v>
      </c>
      <c r="G87" t="s">
        <v>22</v>
      </c>
      <c r="M87" s="1"/>
      <c r="R87" t="s">
        <v>19</v>
      </c>
      <c r="S87">
        <v>0</v>
      </c>
      <c r="T87" t="s">
        <v>17</v>
      </c>
    </row>
    <row r="88" spans="1:20" x14ac:dyDescent="0.25">
      <c r="A88">
        <v>3</v>
      </c>
      <c r="B88">
        <v>86</v>
      </c>
      <c r="C88" t="s">
        <v>15</v>
      </c>
      <c r="D88">
        <v>142</v>
      </c>
      <c r="E88">
        <v>89</v>
      </c>
      <c r="F88">
        <v>3.39</v>
      </c>
      <c r="G88" t="s">
        <v>16</v>
      </c>
      <c r="L88" s="1">
        <v>2</v>
      </c>
      <c r="M88" s="1">
        <v>3</v>
      </c>
      <c r="N88">
        <v>2</v>
      </c>
      <c r="O88" s="1" t="s">
        <v>271</v>
      </c>
      <c r="P88" t="s">
        <v>279</v>
      </c>
      <c r="R88" t="s">
        <v>19</v>
      </c>
      <c r="S88">
        <v>2</v>
      </c>
      <c r="T88" t="s">
        <v>21</v>
      </c>
    </row>
    <row r="89" spans="1:20" x14ac:dyDescent="0.25">
      <c r="A89">
        <v>53</v>
      </c>
      <c r="B89">
        <v>456</v>
      </c>
      <c r="C89" t="s">
        <v>43</v>
      </c>
      <c r="D89">
        <v>317</v>
      </c>
      <c r="E89">
        <v>89</v>
      </c>
      <c r="F89">
        <v>4.3</v>
      </c>
      <c r="G89" t="s">
        <v>22</v>
      </c>
      <c r="H89">
        <v>3</v>
      </c>
      <c r="I89">
        <v>3</v>
      </c>
      <c r="J89">
        <v>3</v>
      </c>
      <c r="K89" t="s">
        <v>271</v>
      </c>
      <c r="L89" s="1">
        <v>3</v>
      </c>
      <c r="M89" s="1">
        <v>4</v>
      </c>
      <c r="N89">
        <v>3</v>
      </c>
      <c r="O89" s="1" t="s">
        <v>271</v>
      </c>
      <c r="P89" t="s">
        <v>279</v>
      </c>
      <c r="Q89">
        <v>4</v>
      </c>
      <c r="R89" t="s">
        <v>18</v>
      </c>
      <c r="S89">
        <v>2</v>
      </c>
      <c r="T89" t="s">
        <v>21</v>
      </c>
    </row>
    <row r="90" spans="1:20" x14ac:dyDescent="0.25">
      <c r="A90">
        <v>65</v>
      </c>
      <c r="B90">
        <v>465</v>
      </c>
      <c r="C90" t="s">
        <v>51</v>
      </c>
      <c r="D90">
        <v>384</v>
      </c>
      <c r="E90">
        <v>89</v>
      </c>
      <c r="F90">
        <v>3.9</v>
      </c>
      <c r="G90" t="s">
        <v>22</v>
      </c>
      <c r="M90" s="1"/>
      <c r="R90" t="s">
        <v>19</v>
      </c>
      <c r="S90">
        <v>0</v>
      </c>
      <c r="T90" t="s">
        <v>27</v>
      </c>
    </row>
    <row r="91" spans="1:20" x14ac:dyDescent="0.25">
      <c r="A91">
        <v>99</v>
      </c>
      <c r="B91">
        <v>2151</v>
      </c>
      <c r="C91" t="s">
        <v>52</v>
      </c>
      <c r="D91">
        <v>389</v>
      </c>
      <c r="E91">
        <v>89</v>
      </c>
      <c r="F91">
        <v>4.3</v>
      </c>
      <c r="G91" t="s">
        <v>22</v>
      </c>
      <c r="L91" s="1">
        <v>3</v>
      </c>
      <c r="M91" s="1">
        <v>4</v>
      </c>
      <c r="N91">
        <v>4</v>
      </c>
      <c r="O91" s="1" t="s">
        <v>271</v>
      </c>
      <c r="P91" t="s">
        <v>208</v>
      </c>
      <c r="R91" t="s">
        <v>19</v>
      </c>
      <c r="S91">
        <v>2</v>
      </c>
      <c r="T91" t="s">
        <v>17</v>
      </c>
    </row>
    <row r="92" spans="1:20" x14ac:dyDescent="0.25">
      <c r="A92">
        <v>122</v>
      </c>
      <c r="B92">
        <v>2135</v>
      </c>
      <c r="C92" t="s">
        <v>52</v>
      </c>
      <c r="D92">
        <v>402</v>
      </c>
      <c r="E92">
        <v>89</v>
      </c>
      <c r="F92">
        <v>4.2</v>
      </c>
      <c r="G92" t="s">
        <v>22</v>
      </c>
      <c r="M92" s="1"/>
      <c r="R92" t="s">
        <v>19</v>
      </c>
      <c r="S92">
        <v>0</v>
      </c>
      <c r="T92" t="s">
        <v>17</v>
      </c>
    </row>
    <row r="93" spans="1:20" x14ac:dyDescent="0.25">
      <c r="A93">
        <v>6</v>
      </c>
      <c r="B93">
        <v>44</v>
      </c>
      <c r="C93" t="s">
        <v>23</v>
      </c>
      <c r="D93">
        <v>144</v>
      </c>
      <c r="E93">
        <v>90</v>
      </c>
      <c r="F93">
        <v>4.16</v>
      </c>
      <c r="G93" t="s">
        <v>22</v>
      </c>
      <c r="H93">
        <v>2</v>
      </c>
      <c r="I93">
        <v>2</v>
      </c>
      <c r="J93">
        <v>2</v>
      </c>
      <c r="K93" t="s">
        <v>271</v>
      </c>
      <c r="L93" s="1">
        <v>3</v>
      </c>
      <c r="M93" s="1">
        <v>3</v>
      </c>
      <c r="N93">
        <v>3</v>
      </c>
      <c r="O93" s="1" t="s">
        <v>272</v>
      </c>
      <c r="P93" t="s">
        <v>201</v>
      </c>
      <c r="Q93">
        <v>4</v>
      </c>
      <c r="R93" t="s">
        <v>18</v>
      </c>
      <c r="S93">
        <v>2</v>
      </c>
      <c r="T93" t="s">
        <v>21</v>
      </c>
    </row>
    <row r="94" spans="1:20" x14ac:dyDescent="0.25">
      <c r="A94">
        <v>32</v>
      </c>
      <c r="B94">
        <v>140</v>
      </c>
      <c r="C94" t="s">
        <v>34</v>
      </c>
      <c r="D94">
        <v>201</v>
      </c>
      <c r="E94">
        <v>90</v>
      </c>
      <c r="F94">
        <v>3.8</v>
      </c>
      <c r="G94" t="s">
        <v>22</v>
      </c>
      <c r="M94" s="1"/>
      <c r="R94" t="s">
        <v>19</v>
      </c>
      <c r="S94">
        <v>0</v>
      </c>
      <c r="T94" t="s">
        <v>21</v>
      </c>
    </row>
    <row r="95" spans="1:20" x14ac:dyDescent="0.25">
      <c r="A95">
        <v>60</v>
      </c>
      <c r="B95">
        <v>451</v>
      </c>
      <c r="C95" t="s">
        <v>48</v>
      </c>
      <c r="D95">
        <v>364</v>
      </c>
      <c r="E95">
        <v>90</v>
      </c>
      <c r="F95">
        <v>4.4000000000000004</v>
      </c>
      <c r="G95" t="s">
        <v>22</v>
      </c>
      <c r="M95" s="1"/>
      <c r="R95" t="s">
        <v>19</v>
      </c>
      <c r="S95">
        <v>0</v>
      </c>
      <c r="T95" t="s">
        <v>17</v>
      </c>
    </row>
    <row r="96" spans="1:20" x14ac:dyDescent="0.25">
      <c r="A96">
        <v>3</v>
      </c>
      <c r="B96">
        <v>86</v>
      </c>
      <c r="C96" t="s">
        <v>15</v>
      </c>
      <c r="D96">
        <v>141</v>
      </c>
      <c r="E96">
        <v>91</v>
      </c>
      <c r="F96">
        <v>3.87</v>
      </c>
      <c r="G96" t="s">
        <v>22</v>
      </c>
      <c r="L96" s="1">
        <v>3</v>
      </c>
      <c r="M96" s="1">
        <v>3</v>
      </c>
      <c r="N96">
        <v>3</v>
      </c>
      <c r="O96" s="1" t="s">
        <v>271</v>
      </c>
      <c r="R96" t="s">
        <v>19</v>
      </c>
      <c r="S96">
        <v>2</v>
      </c>
      <c r="T96" t="s">
        <v>21</v>
      </c>
    </row>
    <row r="97" spans="1:20" x14ac:dyDescent="0.25">
      <c r="A97">
        <v>9</v>
      </c>
      <c r="B97">
        <v>52</v>
      </c>
      <c r="C97" t="s">
        <v>26</v>
      </c>
      <c r="D97">
        <v>167</v>
      </c>
      <c r="E97">
        <v>91</v>
      </c>
      <c r="F97">
        <v>4.5599999999999996</v>
      </c>
      <c r="G97" t="s">
        <v>16</v>
      </c>
      <c r="H97">
        <v>2</v>
      </c>
      <c r="I97">
        <v>3</v>
      </c>
      <c r="J97">
        <v>3</v>
      </c>
      <c r="K97" t="s">
        <v>271</v>
      </c>
      <c r="L97" s="1">
        <v>3</v>
      </c>
      <c r="M97" s="1">
        <v>3</v>
      </c>
      <c r="N97">
        <v>3</v>
      </c>
      <c r="O97" s="1" t="s">
        <v>271</v>
      </c>
      <c r="R97" t="s">
        <v>18</v>
      </c>
      <c r="S97">
        <v>2</v>
      </c>
      <c r="T97" t="s">
        <v>21</v>
      </c>
    </row>
    <row r="98" spans="1:20" x14ac:dyDescent="0.25">
      <c r="A98">
        <v>9</v>
      </c>
      <c r="B98">
        <v>52</v>
      </c>
      <c r="C98" t="s">
        <v>26</v>
      </c>
      <c r="D98">
        <v>165</v>
      </c>
      <c r="E98">
        <v>92</v>
      </c>
      <c r="F98">
        <v>5.1100000000000003</v>
      </c>
      <c r="G98" t="s">
        <v>22</v>
      </c>
      <c r="H98">
        <v>3</v>
      </c>
      <c r="I98">
        <v>3</v>
      </c>
      <c r="J98">
        <v>3</v>
      </c>
      <c r="K98" t="s">
        <v>271</v>
      </c>
      <c r="L98" s="1">
        <v>3</v>
      </c>
      <c r="M98" s="1">
        <v>3</v>
      </c>
      <c r="N98">
        <v>3</v>
      </c>
      <c r="O98" s="1" t="s">
        <v>271</v>
      </c>
      <c r="R98" t="s">
        <v>18</v>
      </c>
      <c r="S98">
        <v>2</v>
      </c>
      <c r="T98" t="s">
        <v>21</v>
      </c>
    </row>
    <row r="99" spans="1:20" x14ac:dyDescent="0.25">
      <c r="A99">
        <v>9</v>
      </c>
      <c r="B99">
        <v>52</v>
      </c>
      <c r="C99" t="s">
        <v>26</v>
      </c>
      <c r="D99">
        <v>168</v>
      </c>
      <c r="E99">
        <v>92</v>
      </c>
      <c r="F99">
        <v>4.3600000000000003</v>
      </c>
      <c r="G99" t="s">
        <v>16</v>
      </c>
      <c r="H99">
        <v>2</v>
      </c>
      <c r="I99">
        <v>2</v>
      </c>
      <c r="J99">
        <v>2</v>
      </c>
      <c r="K99" t="s">
        <v>271</v>
      </c>
      <c r="L99" s="1">
        <v>3</v>
      </c>
      <c r="M99" s="1">
        <v>2</v>
      </c>
      <c r="N99">
        <v>3</v>
      </c>
      <c r="O99" s="1" t="s">
        <v>271</v>
      </c>
      <c r="P99" t="s">
        <v>277</v>
      </c>
      <c r="R99" t="s">
        <v>18</v>
      </c>
      <c r="S99">
        <v>2</v>
      </c>
      <c r="T99" t="s">
        <v>21</v>
      </c>
    </row>
    <row r="100" spans="1:20" x14ac:dyDescent="0.25">
      <c r="A100">
        <v>32</v>
      </c>
      <c r="B100">
        <v>140</v>
      </c>
      <c r="C100" t="s">
        <v>34</v>
      </c>
      <c r="D100">
        <v>203</v>
      </c>
      <c r="E100">
        <v>92</v>
      </c>
      <c r="F100">
        <v>4.2</v>
      </c>
      <c r="G100" t="s">
        <v>22</v>
      </c>
      <c r="M100" s="1"/>
      <c r="R100" t="s">
        <v>19</v>
      </c>
      <c r="S100">
        <v>0</v>
      </c>
      <c r="T100" t="s">
        <v>21</v>
      </c>
    </row>
    <row r="101" spans="1:20" x14ac:dyDescent="0.25">
      <c r="A101">
        <v>112</v>
      </c>
      <c r="B101">
        <v>2039</v>
      </c>
      <c r="C101" t="s">
        <v>52</v>
      </c>
      <c r="D101">
        <v>391</v>
      </c>
      <c r="E101">
        <v>92</v>
      </c>
      <c r="F101">
        <v>4</v>
      </c>
      <c r="G101" t="s">
        <v>22</v>
      </c>
      <c r="M101" s="1"/>
      <c r="R101" t="s">
        <v>19</v>
      </c>
      <c r="S101">
        <v>0</v>
      </c>
      <c r="T101" t="s">
        <v>17</v>
      </c>
    </row>
    <row r="102" spans="1:20" x14ac:dyDescent="0.25">
      <c r="A102">
        <v>56</v>
      </c>
      <c r="B102">
        <v>454</v>
      </c>
      <c r="C102" t="s">
        <v>39</v>
      </c>
      <c r="D102">
        <v>246</v>
      </c>
      <c r="E102">
        <v>93</v>
      </c>
      <c r="F102">
        <v>5</v>
      </c>
      <c r="G102" t="s">
        <v>22</v>
      </c>
      <c r="M102" s="1"/>
      <c r="R102" t="s">
        <v>19</v>
      </c>
      <c r="S102">
        <v>0</v>
      </c>
      <c r="T102" t="s">
        <v>21</v>
      </c>
    </row>
    <row r="103" spans="1:20" x14ac:dyDescent="0.25">
      <c r="A103">
        <v>55</v>
      </c>
      <c r="B103">
        <v>710</v>
      </c>
      <c r="C103" t="s">
        <v>41</v>
      </c>
      <c r="D103">
        <v>286</v>
      </c>
      <c r="E103">
        <v>93</v>
      </c>
      <c r="F103">
        <v>4.5999999999999996</v>
      </c>
      <c r="G103" t="s">
        <v>22</v>
      </c>
      <c r="M103" s="1"/>
      <c r="R103" t="s">
        <v>19</v>
      </c>
      <c r="S103">
        <v>0</v>
      </c>
      <c r="T103" t="s">
        <v>17</v>
      </c>
    </row>
    <row r="104" spans="1:20" x14ac:dyDescent="0.25">
      <c r="A104">
        <v>56</v>
      </c>
      <c r="B104">
        <v>454</v>
      </c>
      <c r="C104" t="s">
        <v>39</v>
      </c>
      <c r="D104">
        <v>226</v>
      </c>
      <c r="E104">
        <v>94</v>
      </c>
      <c r="F104">
        <v>5</v>
      </c>
      <c r="G104" t="s">
        <v>16</v>
      </c>
      <c r="H104">
        <v>2</v>
      </c>
      <c r="I104">
        <v>2</v>
      </c>
      <c r="J104">
        <v>2</v>
      </c>
      <c r="K104" t="s">
        <v>271</v>
      </c>
      <c r="L104" s="1">
        <v>4</v>
      </c>
      <c r="M104" s="1">
        <v>4</v>
      </c>
      <c r="N104">
        <v>4</v>
      </c>
      <c r="O104" s="1" t="s">
        <v>271</v>
      </c>
      <c r="Q104">
        <v>3.5</v>
      </c>
      <c r="R104" t="s">
        <v>18</v>
      </c>
      <c r="S104">
        <v>2</v>
      </c>
      <c r="T104" t="s">
        <v>27</v>
      </c>
    </row>
    <row r="105" spans="1:20" x14ac:dyDescent="0.25">
      <c r="A105">
        <v>9</v>
      </c>
      <c r="B105">
        <v>52</v>
      </c>
      <c r="C105" t="s">
        <v>26</v>
      </c>
      <c r="D105">
        <v>166</v>
      </c>
      <c r="E105">
        <v>94</v>
      </c>
      <c r="F105">
        <v>4.7699999999999996</v>
      </c>
      <c r="G105" t="s">
        <v>22</v>
      </c>
      <c r="K105" t="s">
        <v>272</v>
      </c>
      <c r="L105" s="1">
        <v>3</v>
      </c>
      <c r="M105" s="1">
        <v>2</v>
      </c>
      <c r="O105" s="1" t="s">
        <v>271</v>
      </c>
      <c r="P105" t="s">
        <v>280</v>
      </c>
      <c r="R105" t="s">
        <v>19</v>
      </c>
      <c r="S105">
        <v>2</v>
      </c>
      <c r="T105" t="s">
        <v>21</v>
      </c>
    </row>
    <row r="106" spans="1:20" x14ac:dyDescent="0.25">
      <c r="A106">
        <v>56</v>
      </c>
      <c r="B106">
        <v>454</v>
      </c>
      <c r="C106" t="s">
        <v>39</v>
      </c>
      <c r="D106">
        <v>245</v>
      </c>
      <c r="E106">
        <v>94</v>
      </c>
      <c r="F106">
        <v>5.2</v>
      </c>
      <c r="G106" t="s">
        <v>22</v>
      </c>
      <c r="M106" s="1"/>
      <c r="R106" t="s">
        <v>19</v>
      </c>
      <c r="S106">
        <v>0</v>
      </c>
      <c r="T106" t="s">
        <v>17</v>
      </c>
    </row>
    <row r="107" spans="1:20" x14ac:dyDescent="0.25">
      <c r="A107">
        <v>112</v>
      </c>
      <c r="B107">
        <v>2039</v>
      </c>
      <c r="C107" t="s">
        <v>52</v>
      </c>
      <c r="D107">
        <v>395</v>
      </c>
      <c r="E107">
        <v>94</v>
      </c>
      <c r="F107">
        <v>4.7</v>
      </c>
      <c r="G107" t="s">
        <v>22</v>
      </c>
      <c r="M107" s="1"/>
      <c r="R107" t="s">
        <v>19</v>
      </c>
      <c r="S107">
        <v>0</v>
      </c>
      <c r="T107" t="s">
        <v>17</v>
      </c>
    </row>
    <row r="108" spans="1:20" x14ac:dyDescent="0.25">
      <c r="A108">
        <v>122</v>
      </c>
      <c r="B108">
        <v>2135</v>
      </c>
      <c r="C108" t="s">
        <v>52</v>
      </c>
      <c r="D108">
        <v>400</v>
      </c>
      <c r="E108">
        <v>94</v>
      </c>
      <c r="F108">
        <v>4.9000000000000004</v>
      </c>
      <c r="G108" t="s">
        <v>22</v>
      </c>
      <c r="M108" s="1"/>
      <c r="R108" t="s">
        <v>19</v>
      </c>
      <c r="S108">
        <v>0</v>
      </c>
      <c r="T108" t="s">
        <v>17</v>
      </c>
    </row>
    <row r="109" spans="1:20" x14ac:dyDescent="0.25">
      <c r="A109">
        <v>9</v>
      </c>
      <c r="B109">
        <v>52</v>
      </c>
      <c r="C109" t="s">
        <v>26</v>
      </c>
      <c r="D109">
        <v>169</v>
      </c>
      <c r="E109">
        <v>95</v>
      </c>
      <c r="F109">
        <v>4.9000000000000004</v>
      </c>
      <c r="G109" t="s">
        <v>22</v>
      </c>
      <c r="H109">
        <v>2</v>
      </c>
      <c r="I109">
        <v>2</v>
      </c>
      <c r="J109">
        <v>2</v>
      </c>
      <c r="K109" t="s">
        <v>271</v>
      </c>
      <c r="L109" s="1">
        <v>3</v>
      </c>
      <c r="M109" s="1">
        <v>3</v>
      </c>
      <c r="N109">
        <v>3</v>
      </c>
      <c r="O109" s="1" t="s">
        <v>271</v>
      </c>
      <c r="R109" t="s">
        <v>18</v>
      </c>
      <c r="S109">
        <v>2</v>
      </c>
      <c r="T109" t="s">
        <v>21</v>
      </c>
    </row>
    <row r="110" spans="1:20" x14ac:dyDescent="0.25">
      <c r="A110">
        <v>3</v>
      </c>
      <c r="B110">
        <v>86</v>
      </c>
      <c r="C110" t="s">
        <v>15</v>
      </c>
      <c r="D110">
        <v>138</v>
      </c>
      <c r="E110">
        <v>95</v>
      </c>
      <c r="F110">
        <v>4.5199999999999996</v>
      </c>
      <c r="G110" t="s">
        <v>22</v>
      </c>
      <c r="H110">
        <v>3</v>
      </c>
      <c r="I110">
        <v>3</v>
      </c>
      <c r="J110">
        <v>3</v>
      </c>
      <c r="K110" t="s">
        <v>271</v>
      </c>
      <c r="L110" s="1">
        <v>4</v>
      </c>
      <c r="M110" s="1"/>
      <c r="O110" s="1" t="s">
        <v>272</v>
      </c>
      <c r="P110" t="s">
        <v>290</v>
      </c>
      <c r="R110" t="s">
        <v>18</v>
      </c>
      <c r="S110">
        <v>2</v>
      </c>
      <c r="T110" t="s">
        <v>17</v>
      </c>
    </row>
    <row r="111" spans="1:20" x14ac:dyDescent="0.25">
      <c r="A111">
        <v>56</v>
      </c>
      <c r="B111">
        <v>454</v>
      </c>
      <c r="C111" t="s">
        <v>39</v>
      </c>
      <c r="D111">
        <v>266</v>
      </c>
      <c r="E111">
        <v>95</v>
      </c>
      <c r="F111">
        <v>5.3</v>
      </c>
      <c r="G111" t="s">
        <v>22</v>
      </c>
      <c r="M111" s="1"/>
      <c r="R111" t="s">
        <v>19</v>
      </c>
      <c r="S111">
        <v>0</v>
      </c>
      <c r="T111" t="s">
        <v>17</v>
      </c>
    </row>
    <row r="112" spans="1:20" x14ac:dyDescent="0.25">
      <c r="A112">
        <v>56</v>
      </c>
      <c r="B112">
        <v>454</v>
      </c>
      <c r="C112" t="s">
        <v>39</v>
      </c>
      <c r="D112">
        <v>273</v>
      </c>
      <c r="E112">
        <v>95</v>
      </c>
      <c r="F112">
        <v>5</v>
      </c>
      <c r="G112" t="s">
        <v>22</v>
      </c>
      <c r="M112" s="1"/>
      <c r="R112" t="s">
        <v>19</v>
      </c>
      <c r="S112">
        <v>0</v>
      </c>
      <c r="T112" t="s">
        <v>17</v>
      </c>
    </row>
    <row r="113" spans="1:20" x14ac:dyDescent="0.25">
      <c r="A113">
        <v>3</v>
      </c>
      <c r="B113">
        <v>86</v>
      </c>
      <c r="C113" t="s">
        <v>15</v>
      </c>
      <c r="D113">
        <v>140</v>
      </c>
      <c r="E113">
        <v>96</v>
      </c>
      <c r="F113">
        <v>4.47</v>
      </c>
      <c r="G113" t="s">
        <v>16</v>
      </c>
      <c r="H113">
        <v>2</v>
      </c>
      <c r="I113">
        <v>2</v>
      </c>
      <c r="J113">
        <v>2</v>
      </c>
      <c r="K113" t="s">
        <v>271</v>
      </c>
      <c r="L113" s="1">
        <v>3</v>
      </c>
      <c r="M113" s="1">
        <v>3</v>
      </c>
      <c r="N113">
        <v>3</v>
      </c>
      <c r="O113" s="1" t="s">
        <v>271</v>
      </c>
      <c r="R113" t="s">
        <v>18</v>
      </c>
      <c r="S113">
        <v>2</v>
      </c>
      <c r="T113" t="s">
        <v>21</v>
      </c>
    </row>
    <row r="114" spans="1:20" x14ac:dyDescent="0.25">
      <c r="A114">
        <v>56</v>
      </c>
      <c r="B114">
        <v>454</v>
      </c>
      <c r="C114" t="s">
        <v>39</v>
      </c>
      <c r="D114">
        <v>236</v>
      </c>
      <c r="E114">
        <v>96</v>
      </c>
      <c r="F114">
        <v>5.3</v>
      </c>
      <c r="G114" t="s">
        <v>22</v>
      </c>
      <c r="L114" s="1">
        <v>4</v>
      </c>
      <c r="M114" s="1">
        <v>4</v>
      </c>
      <c r="N114">
        <v>4</v>
      </c>
      <c r="O114" s="1" t="s">
        <v>271</v>
      </c>
      <c r="R114" t="s">
        <v>18</v>
      </c>
      <c r="S114">
        <v>2</v>
      </c>
      <c r="T114" t="s">
        <v>17</v>
      </c>
    </row>
    <row r="115" spans="1:20" x14ac:dyDescent="0.25">
      <c r="A115">
        <v>56</v>
      </c>
      <c r="B115">
        <v>454</v>
      </c>
      <c r="C115" t="s">
        <v>39</v>
      </c>
      <c r="D115">
        <v>269</v>
      </c>
      <c r="E115">
        <v>96</v>
      </c>
      <c r="F115">
        <v>6</v>
      </c>
      <c r="G115" t="s">
        <v>22</v>
      </c>
      <c r="M115" s="1"/>
      <c r="R115" t="s">
        <v>19</v>
      </c>
      <c r="S115">
        <v>0</v>
      </c>
      <c r="T115" t="s">
        <v>17</v>
      </c>
    </row>
    <row r="116" spans="1:20" x14ac:dyDescent="0.25">
      <c r="A116">
        <v>55</v>
      </c>
      <c r="B116">
        <v>710</v>
      </c>
      <c r="C116" t="s">
        <v>41</v>
      </c>
      <c r="D116">
        <v>285</v>
      </c>
      <c r="E116">
        <v>96</v>
      </c>
      <c r="F116">
        <v>5.5</v>
      </c>
      <c r="G116" t="s">
        <v>22</v>
      </c>
      <c r="M116" s="1"/>
      <c r="R116" t="s">
        <v>19</v>
      </c>
      <c r="S116">
        <v>0</v>
      </c>
      <c r="T116" t="s">
        <v>17</v>
      </c>
    </row>
    <row r="117" spans="1:20" x14ac:dyDescent="0.25">
      <c r="A117">
        <v>55</v>
      </c>
      <c r="B117">
        <v>710</v>
      </c>
      <c r="C117" t="s">
        <v>41</v>
      </c>
      <c r="D117">
        <v>315</v>
      </c>
      <c r="E117">
        <v>96</v>
      </c>
      <c r="F117">
        <v>6.1</v>
      </c>
      <c r="G117" t="s">
        <v>16</v>
      </c>
      <c r="M117" s="1"/>
      <c r="R117" t="s">
        <v>19</v>
      </c>
      <c r="S117">
        <v>0</v>
      </c>
      <c r="T117" t="s">
        <v>27</v>
      </c>
    </row>
    <row r="118" spans="1:20" x14ac:dyDescent="0.25">
      <c r="A118">
        <v>60</v>
      </c>
      <c r="B118">
        <v>451</v>
      </c>
      <c r="C118" t="s">
        <v>48</v>
      </c>
      <c r="D118">
        <v>360</v>
      </c>
      <c r="E118">
        <v>96</v>
      </c>
      <c r="F118">
        <v>5.3</v>
      </c>
      <c r="G118" t="s">
        <v>22</v>
      </c>
      <c r="M118" s="1"/>
      <c r="R118" t="s">
        <v>19</v>
      </c>
      <c r="S118">
        <v>0</v>
      </c>
      <c r="T118" t="s">
        <v>21</v>
      </c>
    </row>
    <row r="119" spans="1:20" x14ac:dyDescent="0.25">
      <c r="A119">
        <v>56</v>
      </c>
      <c r="B119">
        <v>454</v>
      </c>
      <c r="C119" t="s">
        <v>39</v>
      </c>
      <c r="D119">
        <v>268</v>
      </c>
      <c r="E119">
        <v>97</v>
      </c>
      <c r="F119">
        <v>5.8</v>
      </c>
      <c r="G119" t="s">
        <v>22</v>
      </c>
      <c r="M119" s="1"/>
      <c r="R119" t="s">
        <v>19</v>
      </c>
      <c r="S119">
        <v>0</v>
      </c>
      <c r="T119" t="s">
        <v>17</v>
      </c>
    </row>
    <row r="120" spans="1:20" x14ac:dyDescent="0.25">
      <c r="A120">
        <v>56</v>
      </c>
      <c r="B120">
        <v>454</v>
      </c>
      <c r="C120" t="s">
        <v>39</v>
      </c>
      <c r="D120">
        <v>270</v>
      </c>
      <c r="E120">
        <v>97</v>
      </c>
      <c r="F120">
        <v>5.8</v>
      </c>
      <c r="G120" t="s">
        <v>22</v>
      </c>
      <c r="M120" s="1"/>
      <c r="R120" t="s">
        <v>19</v>
      </c>
      <c r="S120">
        <v>0</v>
      </c>
      <c r="T120" t="s">
        <v>17</v>
      </c>
    </row>
    <row r="121" spans="1:20" x14ac:dyDescent="0.25">
      <c r="A121">
        <v>56</v>
      </c>
      <c r="B121">
        <v>454</v>
      </c>
      <c r="C121" t="s">
        <v>39</v>
      </c>
      <c r="D121">
        <v>277</v>
      </c>
      <c r="E121">
        <v>97</v>
      </c>
      <c r="F121">
        <v>5.6</v>
      </c>
      <c r="G121" t="s">
        <v>22</v>
      </c>
      <c r="M121" s="1"/>
      <c r="R121" t="s">
        <v>19</v>
      </c>
      <c r="S121">
        <v>0</v>
      </c>
      <c r="T121" t="s">
        <v>17</v>
      </c>
    </row>
    <row r="122" spans="1:20" x14ac:dyDescent="0.25">
      <c r="A122">
        <v>55</v>
      </c>
      <c r="B122">
        <v>710</v>
      </c>
      <c r="C122" t="s">
        <v>41</v>
      </c>
      <c r="D122">
        <v>316</v>
      </c>
      <c r="E122">
        <v>97</v>
      </c>
      <c r="F122">
        <v>6.7</v>
      </c>
      <c r="G122" t="s">
        <v>16</v>
      </c>
      <c r="M122" s="1"/>
      <c r="R122" t="s">
        <v>19</v>
      </c>
      <c r="S122">
        <v>0</v>
      </c>
      <c r="T122" t="s">
        <v>17</v>
      </c>
    </row>
    <row r="123" spans="1:20" x14ac:dyDescent="0.25">
      <c r="A123">
        <v>32</v>
      </c>
      <c r="B123">
        <v>140</v>
      </c>
      <c r="C123" t="s">
        <v>34</v>
      </c>
      <c r="D123">
        <v>186</v>
      </c>
      <c r="E123">
        <v>98</v>
      </c>
      <c r="F123">
        <v>5.61</v>
      </c>
      <c r="G123" t="s">
        <v>22</v>
      </c>
      <c r="L123" s="1">
        <v>2</v>
      </c>
      <c r="M123" s="1">
        <v>2</v>
      </c>
      <c r="N123">
        <v>2</v>
      </c>
      <c r="O123" s="1" t="s">
        <v>271</v>
      </c>
      <c r="R123" t="s">
        <v>19</v>
      </c>
      <c r="S123">
        <v>2</v>
      </c>
      <c r="T123" t="s">
        <v>17</v>
      </c>
    </row>
    <row r="124" spans="1:20" x14ac:dyDescent="0.25">
      <c r="A124">
        <v>43</v>
      </c>
      <c r="B124">
        <v>763</v>
      </c>
      <c r="C124" t="s">
        <v>36</v>
      </c>
      <c r="D124">
        <v>205</v>
      </c>
      <c r="E124">
        <v>98</v>
      </c>
      <c r="F124">
        <v>4.7</v>
      </c>
      <c r="G124" t="s">
        <v>16</v>
      </c>
      <c r="H124">
        <v>2</v>
      </c>
      <c r="I124">
        <v>2</v>
      </c>
      <c r="J124">
        <v>2</v>
      </c>
      <c r="K124" t="s">
        <v>271</v>
      </c>
      <c r="L124" s="1">
        <v>3</v>
      </c>
      <c r="M124" s="1">
        <v>3</v>
      </c>
      <c r="N124">
        <v>3</v>
      </c>
      <c r="O124" s="1" t="s">
        <v>271</v>
      </c>
      <c r="Q124">
        <v>3.5</v>
      </c>
      <c r="R124" t="s">
        <v>18</v>
      </c>
      <c r="S124">
        <v>2</v>
      </c>
      <c r="T124" t="s">
        <v>27</v>
      </c>
    </row>
    <row r="125" spans="1:20" x14ac:dyDescent="0.25">
      <c r="A125">
        <v>56</v>
      </c>
      <c r="B125">
        <v>454</v>
      </c>
      <c r="C125" t="s">
        <v>39</v>
      </c>
      <c r="D125">
        <v>278</v>
      </c>
      <c r="E125">
        <v>98</v>
      </c>
      <c r="F125">
        <v>6.1</v>
      </c>
      <c r="G125" t="s">
        <v>16</v>
      </c>
      <c r="H125">
        <v>2</v>
      </c>
      <c r="I125">
        <v>2</v>
      </c>
      <c r="J125">
        <v>2</v>
      </c>
      <c r="K125" t="s">
        <v>271</v>
      </c>
      <c r="L125" s="1">
        <v>3</v>
      </c>
      <c r="M125" s="1">
        <v>3</v>
      </c>
      <c r="N125">
        <v>3</v>
      </c>
      <c r="O125" s="1" t="s">
        <v>271</v>
      </c>
      <c r="P125" t="s">
        <v>204</v>
      </c>
      <c r="Q125">
        <v>4</v>
      </c>
      <c r="R125" t="s">
        <v>18</v>
      </c>
      <c r="S125">
        <v>2</v>
      </c>
      <c r="T125" t="s">
        <v>27</v>
      </c>
    </row>
    <row r="126" spans="1:20" x14ac:dyDescent="0.25">
      <c r="A126">
        <v>56</v>
      </c>
      <c r="B126">
        <v>454</v>
      </c>
      <c r="C126" t="s">
        <v>39</v>
      </c>
      <c r="D126">
        <v>221</v>
      </c>
      <c r="E126">
        <v>98</v>
      </c>
      <c r="F126">
        <v>6</v>
      </c>
      <c r="G126" t="s">
        <v>22</v>
      </c>
      <c r="H126">
        <v>2</v>
      </c>
      <c r="I126">
        <v>2</v>
      </c>
      <c r="J126">
        <v>2</v>
      </c>
      <c r="K126" t="s">
        <v>271</v>
      </c>
      <c r="L126" s="1">
        <v>5</v>
      </c>
      <c r="M126" s="1">
        <v>4</v>
      </c>
      <c r="N126">
        <v>5</v>
      </c>
      <c r="O126" s="1" t="s">
        <v>271</v>
      </c>
      <c r="P126" t="s">
        <v>275</v>
      </c>
      <c r="Q126">
        <v>4.5</v>
      </c>
      <c r="R126" t="s">
        <v>18</v>
      </c>
      <c r="S126">
        <v>2</v>
      </c>
      <c r="T126" t="s">
        <v>17</v>
      </c>
    </row>
    <row r="127" spans="1:20" x14ac:dyDescent="0.25">
      <c r="A127">
        <v>56</v>
      </c>
      <c r="B127">
        <v>454</v>
      </c>
      <c r="C127" t="s">
        <v>39</v>
      </c>
      <c r="D127">
        <v>275</v>
      </c>
      <c r="E127">
        <v>98</v>
      </c>
      <c r="F127">
        <v>5.5</v>
      </c>
      <c r="G127" t="s">
        <v>22</v>
      </c>
      <c r="M127" s="1"/>
      <c r="R127" t="s">
        <v>19</v>
      </c>
      <c r="S127">
        <v>0</v>
      </c>
      <c r="T127" t="s">
        <v>17</v>
      </c>
    </row>
    <row r="128" spans="1:20" x14ac:dyDescent="0.25">
      <c r="A128">
        <v>55</v>
      </c>
      <c r="B128">
        <v>710</v>
      </c>
      <c r="C128" t="s">
        <v>41</v>
      </c>
      <c r="D128">
        <v>290</v>
      </c>
      <c r="E128">
        <v>98</v>
      </c>
      <c r="F128">
        <v>5.7</v>
      </c>
      <c r="G128" t="s">
        <v>22</v>
      </c>
      <c r="M128" s="1"/>
      <c r="R128" t="s">
        <v>19</v>
      </c>
      <c r="S128">
        <v>0</v>
      </c>
      <c r="T128" t="s">
        <v>21</v>
      </c>
    </row>
    <row r="129" spans="1:20" x14ac:dyDescent="0.25">
      <c r="A129">
        <v>112</v>
      </c>
      <c r="B129">
        <v>2039</v>
      </c>
      <c r="C129" t="s">
        <v>52</v>
      </c>
      <c r="D129">
        <v>394</v>
      </c>
      <c r="E129">
        <v>98</v>
      </c>
      <c r="F129">
        <v>5.3</v>
      </c>
      <c r="G129" t="s">
        <v>22</v>
      </c>
      <c r="M129" s="1"/>
      <c r="R129" t="s">
        <v>19</v>
      </c>
      <c r="S129">
        <v>0</v>
      </c>
      <c r="T129" t="s">
        <v>17</v>
      </c>
    </row>
    <row r="130" spans="1:20" x14ac:dyDescent="0.25">
      <c r="A130">
        <v>3</v>
      </c>
      <c r="B130">
        <v>86</v>
      </c>
      <c r="C130" t="s">
        <v>15</v>
      </c>
      <c r="D130">
        <v>136</v>
      </c>
      <c r="E130">
        <v>99</v>
      </c>
      <c r="F130">
        <v>4.96</v>
      </c>
      <c r="G130" t="s">
        <v>22</v>
      </c>
      <c r="L130" s="1">
        <v>4</v>
      </c>
      <c r="M130" s="1">
        <v>3</v>
      </c>
      <c r="O130" s="1" t="s">
        <v>271</v>
      </c>
      <c r="P130" t="s">
        <v>281</v>
      </c>
      <c r="R130" t="s">
        <v>19</v>
      </c>
      <c r="S130">
        <v>2</v>
      </c>
      <c r="T130" t="s">
        <v>17</v>
      </c>
    </row>
    <row r="131" spans="1:20" x14ac:dyDescent="0.25">
      <c r="A131">
        <v>32</v>
      </c>
      <c r="B131">
        <v>140</v>
      </c>
      <c r="C131" t="s">
        <v>34</v>
      </c>
      <c r="D131">
        <v>185</v>
      </c>
      <c r="E131">
        <v>100</v>
      </c>
      <c r="F131">
        <v>5.73</v>
      </c>
      <c r="G131" t="s">
        <v>16</v>
      </c>
      <c r="L131" s="1">
        <v>4</v>
      </c>
      <c r="M131" s="1">
        <v>3</v>
      </c>
      <c r="N131">
        <v>3</v>
      </c>
      <c r="O131" s="1" t="s">
        <v>271</v>
      </c>
      <c r="P131" t="s">
        <v>282</v>
      </c>
      <c r="R131" t="s">
        <v>18</v>
      </c>
      <c r="S131">
        <v>1</v>
      </c>
      <c r="T131" t="s">
        <v>27</v>
      </c>
    </row>
    <row r="132" spans="1:20" x14ac:dyDescent="0.25">
      <c r="A132">
        <v>32</v>
      </c>
      <c r="B132">
        <v>140</v>
      </c>
      <c r="C132" t="s">
        <v>34</v>
      </c>
      <c r="D132">
        <v>202</v>
      </c>
      <c r="E132">
        <v>100</v>
      </c>
      <c r="F132">
        <v>6</v>
      </c>
      <c r="G132" t="s">
        <v>16</v>
      </c>
      <c r="H132">
        <v>3</v>
      </c>
      <c r="I132">
        <v>3</v>
      </c>
      <c r="J132">
        <v>3</v>
      </c>
      <c r="K132" t="s">
        <v>271</v>
      </c>
      <c r="L132" s="1">
        <v>4</v>
      </c>
      <c r="M132" s="1"/>
      <c r="O132" s="1" t="s">
        <v>272</v>
      </c>
      <c r="Q132">
        <v>2.5</v>
      </c>
      <c r="R132" t="s">
        <v>18</v>
      </c>
      <c r="S132">
        <v>2</v>
      </c>
      <c r="T132" t="s">
        <v>27</v>
      </c>
    </row>
    <row r="133" spans="1:20" x14ac:dyDescent="0.25">
      <c r="A133">
        <v>34</v>
      </c>
      <c r="B133">
        <v>101</v>
      </c>
      <c r="C133" t="s">
        <v>38</v>
      </c>
      <c r="D133">
        <v>208</v>
      </c>
      <c r="E133">
        <v>100</v>
      </c>
      <c r="F133">
        <v>6.4</v>
      </c>
      <c r="G133" t="s">
        <v>22</v>
      </c>
      <c r="M133" s="1"/>
      <c r="R133" t="s">
        <v>19</v>
      </c>
      <c r="S133">
        <v>0</v>
      </c>
      <c r="T133" t="s">
        <v>21</v>
      </c>
    </row>
    <row r="134" spans="1:20" x14ac:dyDescent="0.25">
      <c r="A134">
        <v>55</v>
      </c>
      <c r="B134">
        <v>710</v>
      </c>
      <c r="C134" t="s">
        <v>41</v>
      </c>
      <c r="D134">
        <v>296</v>
      </c>
      <c r="E134">
        <v>100</v>
      </c>
      <c r="F134">
        <v>6.2</v>
      </c>
      <c r="G134" t="s">
        <v>22</v>
      </c>
      <c r="M134" s="1"/>
      <c r="R134" t="s">
        <v>19</v>
      </c>
      <c r="S134">
        <v>0</v>
      </c>
      <c r="T134" t="s">
        <v>17</v>
      </c>
    </row>
    <row r="135" spans="1:20" x14ac:dyDescent="0.25">
      <c r="A135">
        <v>56</v>
      </c>
      <c r="B135">
        <v>454</v>
      </c>
      <c r="C135" t="s">
        <v>39</v>
      </c>
      <c r="D135">
        <v>229</v>
      </c>
      <c r="E135">
        <v>101</v>
      </c>
      <c r="F135">
        <v>6.5</v>
      </c>
      <c r="G135" t="s">
        <v>16</v>
      </c>
      <c r="M135" s="1"/>
      <c r="R135" t="s">
        <v>19</v>
      </c>
      <c r="S135">
        <v>0</v>
      </c>
      <c r="T135" t="s">
        <v>17</v>
      </c>
    </row>
    <row r="136" spans="1:20" x14ac:dyDescent="0.25">
      <c r="A136">
        <v>56</v>
      </c>
      <c r="B136">
        <v>454</v>
      </c>
      <c r="C136" t="s">
        <v>39</v>
      </c>
      <c r="D136">
        <v>248</v>
      </c>
      <c r="E136">
        <v>101</v>
      </c>
      <c r="F136">
        <v>6.6</v>
      </c>
      <c r="G136" t="s">
        <v>16</v>
      </c>
      <c r="M136" s="1"/>
      <c r="R136" t="s">
        <v>19</v>
      </c>
      <c r="S136">
        <v>0</v>
      </c>
      <c r="T136" t="s">
        <v>17</v>
      </c>
    </row>
    <row r="137" spans="1:20" x14ac:dyDescent="0.25">
      <c r="A137">
        <v>56</v>
      </c>
      <c r="B137">
        <v>454</v>
      </c>
      <c r="C137" t="s">
        <v>39</v>
      </c>
      <c r="D137">
        <v>249</v>
      </c>
      <c r="E137">
        <v>101</v>
      </c>
      <c r="F137">
        <v>6.7</v>
      </c>
      <c r="G137" t="s">
        <v>16</v>
      </c>
      <c r="M137" s="1"/>
      <c r="R137" t="s">
        <v>19</v>
      </c>
      <c r="S137">
        <v>0</v>
      </c>
      <c r="T137" t="s">
        <v>17</v>
      </c>
    </row>
    <row r="138" spans="1:20" x14ac:dyDescent="0.25">
      <c r="A138">
        <v>112</v>
      </c>
      <c r="B138">
        <v>2039</v>
      </c>
      <c r="C138" t="s">
        <v>52</v>
      </c>
      <c r="D138">
        <v>392</v>
      </c>
      <c r="E138">
        <v>101</v>
      </c>
      <c r="F138">
        <v>5.8</v>
      </c>
      <c r="G138" t="s">
        <v>22</v>
      </c>
      <c r="M138" s="1"/>
      <c r="R138" t="s">
        <v>19</v>
      </c>
      <c r="S138">
        <v>0</v>
      </c>
      <c r="T138" t="s">
        <v>17</v>
      </c>
    </row>
    <row r="139" spans="1:20" x14ac:dyDescent="0.25">
      <c r="A139">
        <v>3</v>
      </c>
      <c r="B139">
        <v>86</v>
      </c>
      <c r="C139" t="s">
        <v>15</v>
      </c>
      <c r="D139">
        <v>137</v>
      </c>
      <c r="E139">
        <v>102</v>
      </c>
      <c r="F139">
        <v>5.22</v>
      </c>
      <c r="G139" t="s">
        <v>16</v>
      </c>
      <c r="H139">
        <v>2</v>
      </c>
      <c r="I139">
        <v>2</v>
      </c>
      <c r="J139">
        <v>2</v>
      </c>
      <c r="K139" t="s">
        <v>271</v>
      </c>
      <c r="L139" s="1">
        <v>3</v>
      </c>
      <c r="M139" s="1"/>
      <c r="O139" s="1" t="s">
        <v>272</v>
      </c>
      <c r="R139" t="s">
        <v>18</v>
      </c>
      <c r="S139">
        <v>2</v>
      </c>
      <c r="T139" t="s">
        <v>21</v>
      </c>
    </row>
    <row r="140" spans="1:20" x14ac:dyDescent="0.25">
      <c r="A140">
        <v>12</v>
      </c>
      <c r="B140">
        <v>65</v>
      </c>
      <c r="C140" t="s">
        <v>30</v>
      </c>
      <c r="D140">
        <v>174</v>
      </c>
      <c r="E140">
        <v>102</v>
      </c>
      <c r="F140">
        <v>5.32</v>
      </c>
      <c r="G140" t="s">
        <v>16</v>
      </c>
      <c r="K140" t="s">
        <v>272</v>
      </c>
      <c r="L140" s="1">
        <v>4</v>
      </c>
      <c r="M140" s="1"/>
      <c r="O140" s="1" t="s">
        <v>272</v>
      </c>
      <c r="P140" t="s">
        <v>24</v>
      </c>
      <c r="R140" t="s">
        <v>19</v>
      </c>
      <c r="S140">
        <v>2</v>
      </c>
      <c r="T140" t="s">
        <v>27</v>
      </c>
    </row>
    <row r="141" spans="1:20" x14ac:dyDescent="0.25">
      <c r="A141">
        <v>39</v>
      </c>
      <c r="B141">
        <v>209</v>
      </c>
      <c r="C141" t="s">
        <v>35</v>
      </c>
      <c r="D141">
        <v>190</v>
      </c>
      <c r="E141">
        <v>102</v>
      </c>
      <c r="F141">
        <v>6.6</v>
      </c>
      <c r="G141" t="s">
        <v>16</v>
      </c>
      <c r="H141">
        <v>2</v>
      </c>
      <c r="I141">
        <v>3</v>
      </c>
      <c r="J141">
        <v>3</v>
      </c>
      <c r="K141" t="s">
        <v>271</v>
      </c>
      <c r="L141" s="1">
        <v>3</v>
      </c>
      <c r="M141" s="1">
        <v>4</v>
      </c>
      <c r="N141">
        <v>4</v>
      </c>
      <c r="O141" s="1" t="s">
        <v>271</v>
      </c>
      <c r="P141" t="s">
        <v>283</v>
      </c>
      <c r="Q141">
        <v>3</v>
      </c>
      <c r="R141" t="s">
        <v>18</v>
      </c>
      <c r="S141">
        <v>2</v>
      </c>
      <c r="T141" t="s">
        <v>27</v>
      </c>
    </row>
    <row r="142" spans="1:20" x14ac:dyDescent="0.25">
      <c r="A142">
        <v>56</v>
      </c>
      <c r="B142">
        <v>454</v>
      </c>
      <c r="C142" t="s">
        <v>39</v>
      </c>
      <c r="D142">
        <v>252</v>
      </c>
      <c r="E142">
        <v>102</v>
      </c>
      <c r="F142">
        <v>6.3</v>
      </c>
      <c r="G142" t="s">
        <v>22</v>
      </c>
      <c r="H142">
        <v>3</v>
      </c>
      <c r="I142">
        <v>2</v>
      </c>
      <c r="J142">
        <v>2</v>
      </c>
      <c r="K142" t="s">
        <v>271</v>
      </c>
      <c r="L142" s="1">
        <v>4</v>
      </c>
      <c r="M142" s="1"/>
      <c r="O142" s="1" t="s">
        <v>272</v>
      </c>
      <c r="Q142">
        <v>5</v>
      </c>
      <c r="R142" t="s">
        <v>18</v>
      </c>
      <c r="S142">
        <v>1</v>
      </c>
      <c r="T142" t="s">
        <v>17</v>
      </c>
    </row>
    <row r="143" spans="1:20" x14ac:dyDescent="0.25">
      <c r="A143">
        <v>56</v>
      </c>
      <c r="B143">
        <v>454</v>
      </c>
      <c r="C143" t="s">
        <v>39</v>
      </c>
      <c r="D143">
        <v>257</v>
      </c>
      <c r="E143">
        <v>102</v>
      </c>
      <c r="F143">
        <v>7.3</v>
      </c>
      <c r="G143" t="s">
        <v>40</v>
      </c>
      <c r="M143" s="1"/>
      <c r="R143" t="s">
        <v>19</v>
      </c>
      <c r="S143">
        <v>0</v>
      </c>
      <c r="T143" t="s">
        <v>40</v>
      </c>
    </row>
    <row r="144" spans="1:20" x14ac:dyDescent="0.25">
      <c r="A144">
        <v>56</v>
      </c>
      <c r="B144">
        <v>454</v>
      </c>
      <c r="C144" t="s">
        <v>39</v>
      </c>
      <c r="D144">
        <v>258</v>
      </c>
      <c r="E144">
        <v>102</v>
      </c>
      <c r="F144">
        <v>7.2</v>
      </c>
      <c r="G144" t="s">
        <v>40</v>
      </c>
      <c r="M144" s="1"/>
      <c r="R144" t="s">
        <v>19</v>
      </c>
      <c r="S144">
        <v>0</v>
      </c>
      <c r="T144" t="s">
        <v>40</v>
      </c>
    </row>
    <row r="145" spans="1:20" x14ac:dyDescent="0.25">
      <c r="A145">
        <v>56</v>
      </c>
      <c r="B145">
        <v>454</v>
      </c>
      <c r="C145" t="s">
        <v>39</v>
      </c>
      <c r="D145">
        <v>267</v>
      </c>
      <c r="E145">
        <v>102</v>
      </c>
      <c r="F145">
        <v>6.2</v>
      </c>
      <c r="G145" t="s">
        <v>16</v>
      </c>
      <c r="M145" s="1"/>
      <c r="R145" t="s">
        <v>19</v>
      </c>
      <c r="S145">
        <v>0</v>
      </c>
      <c r="T145" t="s">
        <v>17</v>
      </c>
    </row>
    <row r="146" spans="1:20" x14ac:dyDescent="0.25">
      <c r="A146">
        <v>56</v>
      </c>
      <c r="B146">
        <v>454</v>
      </c>
      <c r="C146" t="s">
        <v>39</v>
      </c>
      <c r="D146">
        <v>279</v>
      </c>
      <c r="E146">
        <v>102</v>
      </c>
      <c r="F146">
        <v>7.2</v>
      </c>
      <c r="G146" t="s">
        <v>16</v>
      </c>
      <c r="M146" s="1"/>
      <c r="R146" t="s">
        <v>19</v>
      </c>
      <c r="S146">
        <v>0</v>
      </c>
      <c r="T146" t="s">
        <v>27</v>
      </c>
    </row>
    <row r="147" spans="1:20" x14ac:dyDescent="0.25">
      <c r="A147">
        <v>55</v>
      </c>
      <c r="B147">
        <v>710</v>
      </c>
      <c r="C147" t="s">
        <v>41</v>
      </c>
      <c r="D147">
        <v>284</v>
      </c>
      <c r="E147">
        <v>102</v>
      </c>
      <c r="F147">
        <v>6.1</v>
      </c>
      <c r="G147" t="s">
        <v>22</v>
      </c>
      <c r="M147" s="1"/>
      <c r="R147" t="s">
        <v>19</v>
      </c>
      <c r="S147">
        <v>0</v>
      </c>
      <c r="T147" t="s">
        <v>17</v>
      </c>
    </row>
    <row r="148" spans="1:20" x14ac:dyDescent="0.25">
      <c r="A148">
        <v>55</v>
      </c>
      <c r="B148">
        <v>710</v>
      </c>
      <c r="C148" t="s">
        <v>41</v>
      </c>
      <c r="D148">
        <v>289</v>
      </c>
      <c r="E148">
        <v>102</v>
      </c>
      <c r="F148">
        <v>6.4</v>
      </c>
      <c r="G148" t="s">
        <v>16</v>
      </c>
      <c r="M148" s="1"/>
      <c r="R148" t="s">
        <v>19</v>
      </c>
      <c r="S148">
        <v>0</v>
      </c>
      <c r="T148" t="s">
        <v>17</v>
      </c>
    </row>
    <row r="149" spans="1:20" x14ac:dyDescent="0.25">
      <c r="A149">
        <v>55</v>
      </c>
      <c r="B149">
        <v>710</v>
      </c>
      <c r="C149" t="s">
        <v>41</v>
      </c>
      <c r="D149">
        <v>310</v>
      </c>
      <c r="E149">
        <v>102</v>
      </c>
      <c r="F149">
        <v>6</v>
      </c>
      <c r="G149" t="s">
        <v>22</v>
      </c>
      <c r="M149" s="1"/>
      <c r="R149" t="s">
        <v>19</v>
      </c>
      <c r="S149">
        <v>0</v>
      </c>
      <c r="T149" t="s">
        <v>17</v>
      </c>
    </row>
    <row r="150" spans="1:20" x14ac:dyDescent="0.25">
      <c r="A150">
        <v>9</v>
      </c>
      <c r="B150">
        <v>52</v>
      </c>
      <c r="C150" t="s">
        <v>26</v>
      </c>
      <c r="D150">
        <v>164</v>
      </c>
      <c r="E150">
        <v>103</v>
      </c>
      <c r="F150">
        <v>7.17</v>
      </c>
      <c r="G150" t="s">
        <v>22</v>
      </c>
      <c r="H150">
        <v>3</v>
      </c>
      <c r="I150">
        <v>3</v>
      </c>
      <c r="J150">
        <v>3</v>
      </c>
      <c r="K150" t="s">
        <v>271</v>
      </c>
      <c r="L150" s="1">
        <v>4</v>
      </c>
      <c r="M150" s="1">
        <v>3</v>
      </c>
      <c r="O150" s="1" t="s">
        <v>271</v>
      </c>
      <c r="P150" t="s">
        <v>291</v>
      </c>
      <c r="R150" t="s">
        <v>18</v>
      </c>
      <c r="S150">
        <v>2</v>
      </c>
      <c r="T150" t="s">
        <v>17</v>
      </c>
    </row>
    <row r="151" spans="1:20" x14ac:dyDescent="0.25">
      <c r="A151">
        <v>56</v>
      </c>
      <c r="B151">
        <v>454</v>
      </c>
      <c r="C151" t="s">
        <v>39</v>
      </c>
      <c r="D151">
        <v>260</v>
      </c>
      <c r="E151">
        <v>103</v>
      </c>
      <c r="F151">
        <v>7.2</v>
      </c>
      <c r="G151" t="s">
        <v>40</v>
      </c>
      <c r="M151" s="1"/>
      <c r="R151" t="s">
        <v>19</v>
      </c>
      <c r="S151">
        <v>0</v>
      </c>
      <c r="T151" t="s">
        <v>40</v>
      </c>
    </row>
    <row r="152" spans="1:20" x14ac:dyDescent="0.25">
      <c r="A152">
        <v>55</v>
      </c>
      <c r="B152">
        <v>710</v>
      </c>
      <c r="C152" t="s">
        <v>41</v>
      </c>
      <c r="D152">
        <v>298</v>
      </c>
      <c r="E152">
        <v>103</v>
      </c>
      <c r="F152">
        <v>7</v>
      </c>
      <c r="G152" t="s">
        <v>22</v>
      </c>
      <c r="M152" s="1"/>
      <c r="R152" t="s">
        <v>19</v>
      </c>
      <c r="S152">
        <v>0</v>
      </c>
      <c r="T152" t="s">
        <v>21</v>
      </c>
    </row>
    <row r="153" spans="1:20" x14ac:dyDescent="0.25">
      <c r="A153">
        <v>39</v>
      </c>
      <c r="B153">
        <v>209</v>
      </c>
      <c r="C153" t="s">
        <v>35</v>
      </c>
      <c r="D153">
        <v>188</v>
      </c>
      <c r="E153">
        <v>104</v>
      </c>
      <c r="F153">
        <v>6.4</v>
      </c>
      <c r="G153" t="s">
        <v>22</v>
      </c>
      <c r="H153">
        <v>2</v>
      </c>
      <c r="I153">
        <v>3</v>
      </c>
      <c r="J153">
        <v>3</v>
      </c>
      <c r="K153" t="s">
        <v>271</v>
      </c>
      <c r="L153" s="1">
        <v>7</v>
      </c>
      <c r="M153" s="1">
        <v>7</v>
      </c>
      <c r="N153">
        <v>7</v>
      </c>
      <c r="O153" s="1" t="s">
        <v>271</v>
      </c>
      <c r="P153" t="s">
        <v>284</v>
      </c>
      <c r="Q153">
        <v>3</v>
      </c>
      <c r="R153" t="s">
        <v>18</v>
      </c>
      <c r="S153">
        <v>2</v>
      </c>
      <c r="T153" t="s">
        <v>17</v>
      </c>
    </row>
    <row r="154" spans="1:20" x14ac:dyDescent="0.25">
      <c r="A154">
        <v>56</v>
      </c>
      <c r="B154">
        <v>454</v>
      </c>
      <c r="C154" t="s">
        <v>39</v>
      </c>
      <c r="D154">
        <v>209</v>
      </c>
      <c r="E154">
        <v>104</v>
      </c>
      <c r="F154">
        <v>6.9</v>
      </c>
      <c r="G154" t="s">
        <v>16</v>
      </c>
      <c r="H154">
        <v>3</v>
      </c>
      <c r="I154">
        <v>3</v>
      </c>
      <c r="J154">
        <v>3</v>
      </c>
      <c r="K154" t="s">
        <v>271</v>
      </c>
      <c r="L154" s="1">
        <v>3</v>
      </c>
      <c r="M154" s="1">
        <v>4</v>
      </c>
      <c r="O154" s="1" t="s">
        <v>271</v>
      </c>
      <c r="P154" t="s">
        <v>281</v>
      </c>
      <c r="Q154">
        <v>3.5</v>
      </c>
      <c r="R154" t="s">
        <v>18</v>
      </c>
      <c r="S154">
        <v>2</v>
      </c>
      <c r="T154" t="s">
        <v>27</v>
      </c>
    </row>
    <row r="155" spans="1:20" x14ac:dyDescent="0.25">
      <c r="A155">
        <v>56</v>
      </c>
      <c r="B155">
        <v>454</v>
      </c>
      <c r="C155" t="s">
        <v>39</v>
      </c>
      <c r="D155">
        <v>227</v>
      </c>
      <c r="E155">
        <v>104</v>
      </c>
      <c r="F155">
        <v>6.6</v>
      </c>
      <c r="G155" t="s">
        <v>16</v>
      </c>
      <c r="M155" s="1"/>
      <c r="R155" t="s">
        <v>19</v>
      </c>
      <c r="S155">
        <v>0</v>
      </c>
      <c r="T155" t="s">
        <v>17</v>
      </c>
    </row>
    <row r="156" spans="1:20" x14ac:dyDescent="0.25">
      <c r="A156">
        <v>56</v>
      </c>
      <c r="B156">
        <v>454</v>
      </c>
      <c r="C156" t="s">
        <v>39</v>
      </c>
      <c r="D156">
        <v>238</v>
      </c>
      <c r="E156">
        <v>104</v>
      </c>
      <c r="F156">
        <v>6.9</v>
      </c>
      <c r="G156" t="s">
        <v>16</v>
      </c>
      <c r="M156" s="1"/>
      <c r="R156" t="s">
        <v>19</v>
      </c>
      <c r="S156">
        <v>0</v>
      </c>
      <c r="T156" t="s">
        <v>17</v>
      </c>
    </row>
    <row r="157" spans="1:20" x14ac:dyDescent="0.25">
      <c r="A157">
        <v>56</v>
      </c>
      <c r="B157">
        <v>454</v>
      </c>
      <c r="C157" t="s">
        <v>39</v>
      </c>
      <c r="D157">
        <v>250</v>
      </c>
      <c r="E157">
        <v>104</v>
      </c>
      <c r="F157">
        <v>7</v>
      </c>
      <c r="G157" t="s">
        <v>16</v>
      </c>
      <c r="M157" s="1"/>
      <c r="R157" t="s">
        <v>19</v>
      </c>
      <c r="S157">
        <v>0</v>
      </c>
      <c r="T157" t="s">
        <v>17</v>
      </c>
    </row>
    <row r="158" spans="1:20" x14ac:dyDescent="0.25">
      <c r="A158">
        <v>56</v>
      </c>
      <c r="B158">
        <v>454</v>
      </c>
      <c r="C158" t="s">
        <v>39</v>
      </c>
      <c r="D158">
        <v>263</v>
      </c>
      <c r="E158">
        <v>104</v>
      </c>
      <c r="F158">
        <v>7.4</v>
      </c>
      <c r="G158" t="s">
        <v>40</v>
      </c>
      <c r="M158" s="1"/>
      <c r="R158" t="s">
        <v>19</v>
      </c>
      <c r="S158">
        <v>0</v>
      </c>
      <c r="T158" t="s">
        <v>40</v>
      </c>
    </row>
    <row r="159" spans="1:20" x14ac:dyDescent="0.25">
      <c r="A159">
        <v>56</v>
      </c>
      <c r="B159">
        <v>454</v>
      </c>
      <c r="C159" t="s">
        <v>39</v>
      </c>
      <c r="D159">
        <v>280</v>
      </c>
      <c r="E159">
        <v>104</v>
      </c>
      <c r="F159">
        <v>7.1</v>
      </c>
      <c r="G159" t="s">
        <v>16</v>
      </c>
      <c r="M159" s="1"/>
      <c r="R159" t="s">
        <v>19</v>
      </c>
      <c r="S159">
        <v>0</v>
      </c>
      <c r="T159" t="s">
        <v>17</v>
      </c>
    </row>
    <row r="160" spans="1:20" x14ac:dyDescent="0.25">
      <c r="A160">
        <v>56</v>
      </c>
      <c r="B160">
        <v>454</v>
      </c>
      <c r="C160" t="s">
        <v>39</v>
      </c>
      <c r="D160">
        <v>230</v>
      </c>
      <c r="E160">
        <v>105</v>
      </c>
      <c r="F160">
        <v>7</v>
      </c>
      <c r="G160" t="s">
        <v>22</v>
      </c>
      <c r="H160">
        <v>2</v>
      </c>
      <c r="I160">
        <v>2</v>
      </c>
      <c r="J160">
        <v>2</v>
      </c>
      <c r="K160" t="s">
        <v>271</v>
      </c>
      <c r="L160" s="1">
        <v>4</v>
      </c>
      <c r="M160" s="1"/>
      <c r="O160" s="1" t="s">
        <v>272</v>
      </c>
      <c r="Q160">
        <v>3.5</v>
      </c>
      <c r="R160" t="s">
        <v>18</v>
      </c>
      <c r="S160">
        <v>2</v>
      </c>
      <c r="T160" t="s">
        <v>17</v>
      </c>
    </row>
    <row r="161" spans="1:20" x14ac:dyDescent="0.25">
      <c r="A161">
        <v>56</v>
      </c>
      <c r="B161">
        <v>454</v>
      </c>
      <c r="C161" t="s">
        <v>39</v>
      </c>
      <c r="D161">
        <v>259</v>
      </c>
      <c r="E161">
        <v>105</v>
      </c>
      <c r="F161">
        <v>6.6</v>
      </c>
      <c r="G161" t="s">
        <v>40</v>
      </c>
      <c r="M161" s="1"/>
      <c r="R161" t="s">
        <v>19</v>
      </c>
      <c r="S161">
        <v>0</v>
      </c>
      <c r="T161" t="s">
        <v>40</v>
      </c>
    </row>
    <row r="162" spans="1:20" x14ac:dyDescent="0.25">
      <c r="A162">
        <v>56</v>
      </c>
      <c r="B162">
        <v>454</v>
      </c>
      <c r="C162" t="s">
        <v>39</v>
      </c>
      <c r="D162">
        <v>261</v>
      </c>
      <c r="E162">
        <v>105</v>
      </c>
      <c r="F162">
        <v>7.2</v>
      </c>
      <c r="G162" t="s">
        <v>40</v>
      </c>
      <c r="M162" s="1"/>
      <c r="R162" t="s">
        <v>19</v>
      </c>
      <c r="S162">
        <v>0</v>
      </c>
      <c r="T162" t="s">
        <v>40</v>
      </c>
    </row>
    <row r="163" spans="1:20" x14ac:dyDescent="0.25">
      <c r="A163">
        <v>56</v>
      </c>
      <c r="B163">
        <v>454</v>
      </c>
      <c r="C163" t="s">
        <v>39</v>
      </c>
      <c r="D163">
        <v>274</v>
      </c>
      <c r="E163">
        <v>105</v>
      </c>
      <c r="F163">
        <v>7.2</v>
      </c>
      <c r="G163" t="s">
        <v>16</v>
      </c>
      <c r="M163" s="1"/>
      <c r="R163" t="s">
        <v>19</v>
      </c>
      <c r="S163">
        <v>0</v>
      </c>
      <c r="T163" t="s">
        <v>17</v>
      </c>
    </row>
    <row r="164" spans="1:20" x14ac:dyDescent="0.25">
      <c r="A164">
        <v>55</v>
      </c>
      <c r="B164">
        <v>710</v>
      </c>
      <c r="C164" t="s">
        <v>41</v>
      </c>
      <c r="D164">
        <v>295</v>
      </c>
      <c r="E164">
        <v>105</v>
      </c>
      <c r="F164">
        <v>7.2</v>
      </c>
      <c r="G164" t="s">
        <v>16</v>
      </c>
      <c r="M164" s="1"/>
      <c r="R164" t="s">
        <v>19</v>
      </c>
      <c r="S164">
        <v>0</v>
      </c>
      <c r="T164" t="s">
        <v>17</v>
      </c>
    </row>
    <row r="165" spans="1:20" x14ac:dyDescent="0.25">
      <c r="A165">
        <v>9</v>
      </c>
      <c r="B165">
        <v>52</v>
      </c>
      <c r="C165" t="s">
        <v>26</v>
      </c>
      <c r="D165">
        <v>152</v>
      </c>
      <c r="E165">
        <v>106</v>
      </c>
      <c r="F165">
        <v>7.75</v>
      </c>
      <c r="G165" t="s">
        <v>22</v>
      </c>
      <c r="H165">
        <v>3</v>
      </c>
      <c r="I165">
        <v>3</v>
      </c>
      <c r="J165">
        <v>2</v>
      </c>
      <c r="K165" t="s">
        <v>271</v>
      </c>
      <c r="M165" s="1"/>
      <c r="R165" t="s">
        <v>18</v>
      </c>
      <c r="S165">
        <v>2</v>
      </c>
      <c r="T165" t="s">
        <v>17</v>
      </c>
    </row>
    <row r="166" spans="1:20" x14ac:dyDescent="0.25">
      <c r="A166">
        <v>56</v>
      </c>
      <c r="B166">
        <v>454</v>
      </c>
      <c r="C166" t="s">
        <v>39</v>
      </c>
      <c r="D166">
        <v>210</v>
      </c>
      <c r="E166">
        <v>106</v>
      </c>
      <c r="F166">
        <v>7.4</v>
      </c>
      <c r="G166" t="s">
        <v>16</v>
      </c>
      <c r="M166" s="1"/>
      <c r="R166" t="s">
        <v>19</v>
      </c>
      <c r="S166">
        <v>0</v>
      </c>
      <c r="T166" t="s">
        <v>27</v>
      </c>
    </row>
    <row r="167" spans="1:20" x14ac:dyDescent="0.25">
      <c r="A167">
        <v>56</v>
      </c>
      <c r="B167">
        <v>454</v>
      </c>
      <c r="C167" t="s">
        <v>39</v>
      </c>
      <c r="D167">
        <v>262</v>
      </c>
      <c r="E167">
        <v>106</v>
      </c>
      <c r="F167">
        <v>6.8</v>
      </c>
      <c r="G167" t="s">
        <v>40</v>
      </c>
      <c r="M167" s="1"/>
      <c r="R167" t="s">
        <v>19</v>
      </c>
      <c r="S167">
        <v>0</v>
      </c>
      <c r="T167" t="s">
        <v>40</v>
      </c>
    </row>
    <row r="168" spans="1:20" x14ac:dyDescent="0.25">
      <c r="A168">
        <v>55</v>
      </c>
      <c r="B168">
        <v>710</v>
      </c>
      <c r="C168" t="s">
        <v>41</v>
      </c>
      <c r="D168">
        <v>311</v>
      </c>
      <c r="E168">
        <v>106</v>
      </c>
      <c r="F168">
        <v>8</v>
      </c>
      <c r="G168" t="s">
        <v>16</v>
      </c>
      <c r="M168" s="1"/>
      <c r="R168" t="s">
        <v>19</v>
      </c>
      <c r="S168">
        <v>0</v>
      </c>
      <c r="T168" t="s">
        <v>27</v>
      </c>
    </row>
    <row r="169" spans="1:20" x14ac:dyDescent="0.25">
      <c r="A169">
        <v>3</v>
      </c>
      <c r="B169">
        <v>86</v>
      </c>
      <c r="C169" t="s">
        <v>15</v>
      </c>
      <c r="D169">
        <v>135</v>
      </c>
      <c r="E169">
        <v>107</v>
      </c>
      <c r="F169">
        <v>6.99</v>
      </c>
      <c r="G169" t="s">
        <v>40</v>
      </c>
      <c r="H169">
        <v>4</v>
      </c>
      <c r="I169">
        <v>4</v>
      </c>
      <c r="J169">
        <v>4</v>
      </c>
      <c r="K169" t="s">
        <v>271</v>
      </c>
      <c r="L169" s="1">
        <v>4</v>
      </c>
      <c r="M169" s="1"/>
      <c r="O169" s="1" t="s">
        <v>272</v>
      </c>
      <c r="P169" t="s">
        <v>273</v>
      </c>
      <c r="R169" t="s">
        <v>18</v>
      </c>
      <c r="S169">
        <v>2</v>
      </c>
      <c r="T169" t="s">
        <v>40</v>
      </c>
    </row>
    <row r="170" spans="1:20" x14ac:dyDescent="0.25">
      <c r="A170">
        <v>55</v>
      </c>
      <c r="B170">
        <v>710</v>
      </c>
      <c r="C170" t="s">
        <v>41</v>
      </c>
      <c r="D170">
        <v>308</v>
      </c>
      <c r="E170">
        <v>107</v>
      </c>
      <c r="F170">
        <v>9.1</v>
      </c>
      <c r="G170" t="s">
        <v>16</v>
      </c>
      <c r="M170" s="1"/>
      <c r="R170" t="s">
        <v>19</v>
      </c>
      <c r="S170">
        <v>0</v>
      </c>
      <c r="T170" t="s">
        <v>17</v>
      </c>
    </row>
    <row r="171" spans="1:20" x14ac:dyDescent="0.25">
      <c r="A171">
        <v>56</v>
      </c>
      <c r="B171">
        <v>454</v>
      </c>
      <c r="C171" t="s">
        <v>39</v>
      </c>
      <c r="D171">
        <v>217</v>
      </c>
      <c r="E171">
        <v>108</v>
      </c>
      <c r="F171">
        <v>7.6</v>
      </c>
      <c r="G171" t="s">
        <v>16</v>
      </c>
      <c r="M171" s="1"/>
      <c r="R171" t="s">
        <v>19</v>
      </c>
      <c r="S171">
        <v>0</v>
      </c>
      <c r="T171" t="s">
        <v>27</v>
      </c>
    </row>
    <row r="172" spans="1:20" x14ac:dyDescent="0.25">
      <c r="A172">
        <v>56</v>
      </c>
      <c r="B172">
        <v>454</v>
      </c>
      <c r="C172" t="s">
        <v>39</v>
      </c>
      <c r="D172">
        <v>271</v>
      </c>
      <c r="E172">
        <v>108</v>
      </c>
      <c r="F172">
        <v>7.6</v>
      </c>
      <c r="G172" t="s">
        <v>16</v>
      </c>
      <c r="M172" s="1"/>
      <c r="R172" t="s">
        <v>19</v>
      </c>
      <c r="S172">
        <v>0</v>
      </c>
      <c r="T172" t="s">
        <v>17</v>
      </c>
    </row>
    <row r="173" spans="1:20" x14ac:dyDescent="0.25">
      <c r="A173">
        <v>55</v>
      </c>
      <c r="B173">
        <v>710</v>
      </c>
      <c r="C173" t="s">
        <v>41</v>
      </c>
      <c r="D173">
        <v>314</v>
      </c>
      <c r="E173">
        <v>108</v>
      </c>
      <c r="F173">
        <v>8.6999999999999993</v>
      </c>
      <c r="G173" t="s">
        <v>16</v>
      </c>
      <c r="M173" s="1"/>
      <c r="R173" t="s">
        <v>19</v>
      </c>
      <c r="S173">
        <v>0</v>
      </c>
      <c r="T173" t="s">
        <v>17</v>
      </c>
    </row>
    <row r="174" spans="1:20" x14ac:dyDescent="0.25">
      <c r="A174">
        <v>11</v>
      </c>
      <c r="B174">
        <v>208</v>
      </c>
      <c r="C174" t="s">
        <v>29</v>
      </c>
      <c r="D174">
        <v>172</v>
      </c>
      <c r="E174">
        <v>109</v>
      </c>
      <c r="F174">
        <v>6.46</v>
      </c>
      <c r="G174" t="s">
        <v>16</v>
      </c>
      <c r="K174" t="s">
        <v>272</v>
      </c>
      <c r="L174" s="1">
        <v>4</v>
      </c>
      <c r="M174" s="1">
        <v>5</v>
      </c>
      <c r="O174" s="1" t="s">
        <v>271</v>
      </c>
      <c r="P174" t="s">
        <v>280</v>
      </c>
      <c r="R174" t="s">
        <v>19</v>
      </c>
      <c r="S174">
        <v>2</v>
      </c>
      <c r="T174" t="s">
        <v>27</v>
      </c>
    </row>
    <row r="175" spans="1:20" x14ac:dyDescent="0.25">
      <c r="A175">
        <v>39</v>
      </c>
      <c r="B175">
        <v>209</v>
      </c>
      <c r="C175" t="s">
        <v>35</v>
      </c>
      <c r="D175">
        <v>187</v>
      </c>
      <c r="E175">
        <v>110</v>
      </c>
      <c r="F175">
        <v>7.5</v>
      </c>
      <c r="G175" t="s">
        <v>22</v>
      </c>
      <c r="L175" s="1">
        <v>4</v>
      </c>
      <c r="M175" s="1"/>
      <c r="O175" s="1" t="s">
        <v>272</v>
      </c>
      <c r="R175" t="s">
        <v>19</v>
      </c>
      <c r="S175">
        <v>2</v>
      </c>
      <c r="T175" t="s">
        <v>17</v>
      </c>
    </row>
    <row r="176" spans="1:20" x14ac:dyDescent="0.25">
      <c r="A176">
        <v>39</v>
      </c>
      <c r="B176">
        <v>209</v>
      </c>
      <c r="C176" t="s">
        <v>35</v>
      </c>
      <c r="D176">
        <v>189</v>
      </c>
      <c r="E176">
        <v>110</v>
      </c>
      <c r="F176">
        <v>8.1</v>
      </c>
      <c r="G176" t="s">
        <v>16</v>
      </c>
      <c r="H176">
        <v>3</v>
      </c>
      <c r="I176">
        <v>3</v>
      </c>
      <c r="J176">
        <v>3</v>
      </c>
      <c r="K176" t="s">
        <v>271</v>
      </c>
      <c r="L176" s="1">
        <v>3</v>
      </c>
      <c r="M176" s="1">
        <v>4</v>
      </c>
      <c r="N176">
        <v>4</v>
      </c>
      <c r="O176" s="1" t="s">
        <v>271</v>
      </c>
      <c r="P176" t="s">
        <v>279</v>
      </c>
      <c r="Q176">
        <v>3</v>
      </c>
      <c r="R176" t="s">
        <v>18</v>
      </c>
      <c r="S176">
        <v>2</v>
      </c>
      <c r="T176" t="s">
        <v>17</v>
      </c>
    </row>
    <row r="177" spans="1:20" x14ac:dyDescent="0.25">
      <c r="A177">
        <v>56</v>
      </c>
      <c r="B177">
        <v>454</v>
      </c>
      <c r="C177" t="s">
        <v>39</v>
      </c>
      <c r="D177">
        <v>213</v>
      </c>
      <c r="E177">
        <v>110</v>
      </c>
      <c r="F177">
        <v>8.3000000000000007</v>
      </c>
      <c r="G177" t="s">
        <v>16</v>
      </c>
      <c r="M177" s="1"/>
      <c r="R177" t="s">
        <v>19</v>
      </c>
      <c r="S177">
        <v>0</v>
      </c>
      <c r="T177" t="s">
        <v>27</v>
      </c>
    </row>
    <row r="178" spans="1:20" x14ac:dyDescent="0.25">
      <c r="A178">
        <v>56</v>
      </c>
      <c r="B178">
        <v>454</v>
      </c>
      <c r="C178" t="s">
        <v>39</v>
      </c>
      <c r="D178">
        <v>244</v>
      </c>
      <c r="E178">
        <v>110</v>
      </c>
      <c r="F178">
        <v>8.6999999999999993</v>
      </c>
      <c r="G178" t="s">
        <v>16</v>
      </c>
      <c r="H178">
        <v>3</v>
      </c>
      <c r="I178">
        <v>4</v>
      </c>
      <c r="J178">
        <v>3</v>
      </c>
      <c r="K178" t="s">
        <v>271</v>
      </c>
      <c r="M178" s="1"/>
      <c r="Q178">
        <v>3.5</v>
      </c>
      <c r="R178" t="s">
        <v>18</v>
      </c>
      <c r="S178">
        <v>0</v>
      </c>
      <c r="T178" t="s">
        <v>17</v>
      </c>
    </row>
    <row r="179" spans="1:20" x14ac:dyDescent="0.25">
      <c r="A179">
        <v>56</v>
      </c>
      <c r="B179">
        <v>454</v>
      </c>
      <c r="C179" t="s">
        <v>39</v>
      </c>
      <c r="D179">
        <v>254</v>
      </c>
      <c r="E179">
        <v>110</v>
      </c>
      <c r="F179">
        <v>8.1999999999999993</v>
      </c>
      <c r="G179" t="s">
        <v>16</v>
      </c>
      <c r="M179" s="1"/>
      <c r="R179" t="s">
        <v>19</v>
      </c>
      <c r="S179">
        <v>0</v>
      </c>
      <c r="T179" t="s">
        <v>17</v>
      </c>
    </row>
    <row r="180" spans="1:20" x14ac:dyDescent="0.25">
      <c r="A180">
        <v>56</v>
      </c>
      <c r="B180">
        <v>454</v>
      </c>
      <c r="C180" t="s">
        <v>39</v>
      </c>
      <c r="D180">
        <v>256</v>
      </c>
      <c r="E180">
        <v>110</v>
      </c>
      <c r="F180">
        <v>8.8000000000000007</v>
      </c>
      <c r="G180" t="s">
        <v>40</v>
      </c>
      <c r="M180" s="1"/>
      <c r="R180" t="s">
        <v>19</v>
      </c>
      <c r="S180">
        <v>0</v>
      </c>
      <c r="T180" t="s">
        <v>40</v>
      </c>
    </row>
    <row r="181" spans="1:20" x14ac:dyDescent="0.25">
      <c r="A181">
        <v>56</v>
      </c>
      <c r="B181">
        <v>454</v>
      </c>
      <c r="C181" t="s">
        <v>39</v>
      </c>
      <c r="D181">
        <v>272</v>
      </c>
      <c r="E181">
        <v>110</v>
      </c>
      <c r="F181">
        <v>8.6</v>
      </c>
      <c r="G181" t="s">
        <v>16</v>
      </c>
      <c r="M181" s="1"/>
      <c r="R181" t="s">
        <v>19</v>
      </c>
      <c r="S181">
        <v>0</v>
      </c>
      <c r="T181" t="s">
        <v>17</v>
      </c>
    </row>
    <row r="182" spans="1:20" x14ac:dyDescent="0.25">
      <c r="A182">
        <v>55</v>
      </c>
      <c r="B182">
        <v>710</v>
      </c>
      <c r="C182" t="s">
        <v>41</v>
      </c>
      <c r="D182">
        <v>304</v>
      </c>
      <c r="E182">
        <v>110</v>
      </c>
      <c r="F182">
        <v>8.5</v>
      </c>
      <c r="G182" t="s">
        <v>16</v>
      </c>
      <c r="M182" s="1"/>
      <c r="R182" t="s">
        <v>19</v>
      </c>
      <c r="S182">
        <v>0</v>
      </c>
      <c r="T182" t="s">
        <v>17</v>
      </c>
    </row>
    <row r="183" spans="1:20" x14ac:dyDescent="0.25">
      <c r="A183">
        <v>55</v>
      </c>
      <c r="B183">
        <v>710</v>
      </c>
      <c r="C183" t="s">
        <v>41</v>
      </c>
      <c r="D183">
        <v>306</v>
      </c>
      <c r="E183">
        <v>110</v>
      </c>
      <c r="F183">
        <v>8.4</v>
      </c>
      <c r="G183" t="s">
        <v>16</v>
      </c>
      <c r="M183" s="1"/>
      <c r="R183" t="s">
        <v>19</v>
      </c>
      <c r="S183">
        <v>0</v>
      </c>
      <c r="T183" t="s">
        <v>17</v>
      </c>
    </row>
    <row r="184" spans="1:20" x14ac:dyDescent="0.25">
      <c r="A184">
        <v>55</v>
      </c>
      <c r="B184">
        <v>710</v>
      </c>
      <c r="C184" t="s">
        <v>41</v>
      </c>
      <c r="D184">
        <v>313</v>
      </c>
      <c r="E184">
        <v>110</v>
      </c>
      <c r="F184">
        <v>9.6</v>
      </c>
      <c r="G184" t="s">
        <v>16</v>
      </c>
      <c r="M184" s="1"/>
      <c r="R184" t="s">
        <v>19</v>
      </c>
      <c r="S184">
        <v>0</v>
      </c>
      <c r="T184" t="s">
        <v>17</v>
      </c>
    </row>
    <row r="185" spans="1:20" x14ac:dyDescent="0.25">
      <c r="A185">
        <v>122</v>
      </c>
      <c r="B185">
        <v>2135</v>
      </c>
      <c r="C185" t="s">
        <v>52</v>
      </c>
      <c r="D185">
        <v>398</v>
      </c>
      <c r="E185">
        <v>110</v>
      </c>
      <c r="F185">
        <v>8.5</v>
      </c>
      <c r="G185" t="s">
        <v>22</v>
      </c>
      <c r="M185" s="1"/>
      <c r="R185" t="s">
        <v>19</v>
      </c>
      <c r="S185">
        <v>0</v>
      </c>
      <c r="T185" t="s">
        <v>17</v>
      </c>
    </row>
    <row r="186" spans="1:20" x14ac:dyDescent="0.25">
      <c r="A186">
        <v>47</v>
      </c>
      <c r="B186">
        <v>194</v>
      </c>
      <c r="C186" t="s">
        <v>37</v>
      </c>
      <c r="D186">
        <v>206</v>
      </c>
      <c r="E186">
        <v>111</v>
      </c>
      <c r="F186">
        <v>7.6</v>
      </c>
      <c r="G186" t="s">
        <v>22</v>
      </c>
      <c r="H186">
        <v>3</v>
      </c>
      <c r="I186">
        <v>5</v>
      </c>
      <c r="J186">
        <v>4</v>
      </c>
      <c r="K186" t="s">
        <v>271</v>
      </c>
      <c r="L186" s="1">
        <v>5</v>
      </c>
      <c r="M186" s="1">
        <v>6</v>
      </c>
      <c r="N186">
        <v>6</v>
      </c>
      <c r="O186" s="1" t="s">
        <v>271</v>
      </c>
      <c r="P186" t="s">
        <v>279</v>
      </c>
      <c r="Q186">
        <v>2.5</v>
      </c>
      <c r="R186" t="s">
        <v>18</v>
      </c>
      <c r="S186">
        <v>2</v>
      </c>
      <c r="T186" t="s">
        <v>17</v>
      </c>
    </row>
    <row r="187" spans="1:20" x14ac:dyDescent="0.25">
      <c r="A187">
        <v>55</v>
      </c>
      <c r="B187">
        <v>710</v>
      </c>
      <c r="C187" t="s">
        <v>41</v>
      </c>
      <c r="D187">
        <v>288</v>
      </c>
      <c r="E187">
        <v>111</v>
      </c>
      <c r="F187">
        <v>8.9</v>
      </c>
      <c r="G187" t="s">
        <v>16</v>
      </c>
      <c r="M187" s="1"/>
      <c r="R187" t="s">
        <v>19</v>
      </c>
      <c r="S187">
        <v>0</v>
      </c>
      <c r="T187" t="s">
        <v>17</v>
      </c>
    </row>
    <row r="188" spans="1:20" x14ac:dyDescent="0.25">
      <c r="A188">
        <v>55</v>
      </c>
      <c r="B188">
        <v>710</v>
      </c>
      <c r="C188" t="s">
        <v>41</v>
      </c>
      <c r="D188">
        <v>301</v>
      </c>
      <c r="E188">
        <v>111</v>
      </c>
      <c r="F188">
        <v>9.5</v>
      </c>
      <c r="G188" t="s">
        <v>16</v>
      </c>
      <c r="M188" s="1"/>
      <c r="R188" t="s">
        <v>19</v>
      </c>
      <c r="S188">
        <v>0</v>
      </c>
      <c r="T188" t="s">
        <v>17</v>
      </c>
    </row>
    <row r="189" spans="1:20" x14ac:dyDescent="0.25">
      <c r="A189">
        <v>55</v>
      </c>
      <c r="B189">
        <v>710</v>
      </c>
      <c r="C189" t="s">
        <v>41</v>
      </c>
      <c r="D189">
        <v>309</v>
      </c>
      <c r="E189">
        <v>111</v>
      </c>
      <c r="F189">
        <v>8.5</v>
      </c>
      <c r="G189" t="s">
        <v>16</v>
      </c>
      <c r="M189" s="1"/>
      <c r="R189" t="s">
        <v>19</v>
      </c>
      <c r="S189">
        <v>0</v>
      </c>
      <c r="T189" t="s">
        <v>17</v>
      </c>
    </row>
    <row r="190" spans="1:20" x14ac:dyDescent="0.25">
      <c r="A190">
        <v>122</v>
      </c>
      <c r="B190">
        <v>2135</v>
      </c>
      <c r="C190" t="s">
        <v>52</v>
      </c>
      <c r="D190">
        <v>399</v>
      </c>
      <c r="E190">
        <v>111</v>
      </c>
      <c r="F190">
        <v>7</v>
      </c>
      <c r="G190" t="s">
        <v>22</v>
      </c>
      <c r="M190" s="1"/>
      <c r="R190" t="s">
        <v>19</v>
      </c>
      <c r="S190">
        <v>0</v>
      </c>
      <c r="T190" t="s">
        <v>17</v>
      </c>
    </row>
    <row r="191" spans="1:20" x14ac:dyDescent="0.25">
      <c r="A191">
        <v>9</v>
      </c>
      <c r="B191">
        <v>52</v>
      </c>
      <c r="C191" t="s">
        <v>26</v>
      </c>
      <c r="D191">
        <v>162</v>
      </c>
      <c r="E191">
        <v>112</v>
      </c>
      <c r="F191">
        <v>8.99</v>
      </c>
      <c r="G191" t="s">
        <v>16</v>
      </c>
      <c r="H191">
        <v>3</v>
      </c>
      <c r="I191">
        <v>3</v>
      </c>
      <c r="J191">
        <v>3</v>
      </c>
      <c r="K191" t="s">
        <v>271</v>
      </c>
      <c r="L191" s="1">
        <v>5</v>
      </c>
      <c r="M191" s="1"/>
      <c r="O191" s="1" t="s">
        <v>272</v>
      </c>
      <c r="R191" t="s">
        <v>18</v>
      </c>
      <c r="S191">
        <v>2</v>
      </c>
      <c r="T191" t="s">
        <v>27</v>
      </c>
    </row>
    <row r="192" spans="1:20" x14ac:dyDescent="0.25">
      <c r="A192">
        <v>39</v>
      </c>
      <c r="B192">
        <v>209</v>
      </c>
      <c r="C192" t="s">
        <v>35</v>
      </c>
      <c r="D192">
        <v>191</v>
      </c>
      <c r="E192">
        <v>112</v>
      </c>
      <c r="F192">
        <v>9.1999999999999993</v>
      </c>
      <c r="G192" t="s">
        <v>16</v>
      </c>
      <c r="M192" s="1"/>
      <c r="R192" t="s">
        <v>19</v>
      </c>
      <c r="S192">
        <v>0</v>
      </c>
      <c r="T192" t="s">
        <v>17</v>
      </c>
    </row>
    <row r="193" spans="1:20" x14ac:dyDescent="0.25">
      <c r="A193">
        <v>56</v>
      </c>
      <c r="B193">
        <v>454</v>
      </c>
      <c r="C193" t="s">
        <v>39</v>
      </c>
      <c r="D193">
        <v>214</v>
      </c>
      <c r="E193">
        <v>112</v>
      </c>
      <c r="F193">
        <v>4</v>
      </c>
      <c r="G193" t="s">
        <v>16</v>
      </c>
      <c r="M193" s="1"/>
      <c r="P193" t="s">
        <v>252</v>
      </c>
      <c r="R193" t="s">
        <v>19</v>
      </c>
      <c r="S193">
        <v>0</v>
      </c>
      <c r="T193" t="s">
        <v>27</v>
      </c>
    </row>
    <row r="194" spans="1:20" x14ac:dyDescent="0.25">
      <c r="A194">
        <v>56</v>
      </c>
      <c r="B194">
        <v>454</v>
      </c>
      <c r="C194" t="s">
        <v>39</v>
      </c>
      <c r="D194">
        <v>251</v>
      </c>
      <c r="E194">
        <v>112</v>
      </c>
      <c r="F194">
        <v>9.6</v>
      </c>
      <c r="G194" t="s">
        <v>16</v>
      </c>
      <c r="M194" s="1"/>
      <c r="R194" t="s">
        <v>19</v>
      </c>
      <c r="S194">
        <v>0</v>
      </c>
      <c r="T194" t="s">
        <v>17</v>
      </c>
    </row>
    <row r="195" spans="1:20" x14ac:dyDescent="0.25">
      <c r="A195">
        <v>56</v>
      </c>
      <c r="B195">
        <v>454</v>
      </c>
      <c r="C195" t="s">
        <v>39</v>
      </c>
      <c r="D195">
        <v>264</v>
      </c>
      <c r="E195">
        <v>112</v>
      </c>
      <c r="F195">
        <v>9.1999999999999993</v>
      </c>
      <c r="G195" t="s">
        <v>40</v>
      </c>
      <c r="M195" s="1"/>
      <c r="R195" t="s">
        <v>19</v>
      </c>
      <c r="S195">
        <v>0</v>
      </c>
      <c r="T195" t="s">
        <v>40</v>
      </c>
    </row>
    <row r="196" spans="1:20" x14ac:dyDescent="0.25">
      <c r="A196">
        <v>56</v>
      </c>
      <c r="B196">
        <v>454</v>
      </c>
      <c r="C196" t="s">
        <v>39</v>
      </c>
      <c r="D196">
        <v>276</v>
      </c>
      <c r="E196">
        <v>112</v>
      </c>
      <c r="F196">
        <v>8.9</v>
      </c>
      <c r="G196" t="s">
        <v>22</v>
      </c>
      <c r="M196" s="1"/>
      <c r="R196" t="s">
        <v>19</v>
      </c>
      <c r="S196">
        <v>0</v>
      </c>
      <c r="T196" t="s">
        <v>17</v>
      </c>
    </row>
    <row r="197" spans="1:20" x14ac:dyDescent="0.25">
      <c r="A197">
        <v>55</v>
      </c>
      <c r="B197">
        <v>710</v>
      </c>
      <c r="C197" t="s">
        <v>41</v>
      </c>
      <c r="D197">
        <v>283</v>
      </c>
      <c r="E197">
        <v>112</v>
      </c>
      <c r="F197">
        <v>9.8000000000000007</v>
      </c>
      <c r="G197" t="s">
        <v>16</v>
      </c>
      <c r="M197" s="1"/>
      <c r="R197" t="s">
        <v>19</v>
      </c>
      <c r="S197">
        <v>0</v>
      </c>
      <c r="T197" t="s">
        <v>17</v>
      </c>
    </row>
    <row r="198" spans="1:20" x14ac:dyDescent="0.25">
      <c r="A198">
        <v>56</v>
      </c>
      <c r="B198">
        <v>454</v>
      </c>
      <c r="C198" t="s">
        <v>39</v>
      </c>
      <c r="D198">
        <v>253</v>
      </c>
      <c r="E198">
        <v>113</v>
      </c>
      <c r="F198">
        <v>7.4</v>
      </c>
      <c r="G198" t="s">
        <v>22</v>
      </c>
      <c r="H198">
        <v>3</v>
      </c>
      <c r="I198">
        <v>2</v>
      </c>
      <c r="J198">
        <v>2</v>
      </c>
      <c r="K198" t="s">
        <v>271</v>
      </c>
      <c r="L198" s="1">
        <v>4</v>
      </c>
      <c r="M198" s="1">
        <v>4</v>
      </c>
      <c r="N198">
        <v>4</v>
      </c>
      <c r="O198" s="1" t="s">
        <v>271</v>
      </c>
      <c r="Q198">
        <v>3</v>
      </c>
      <c r="R198" t="s">
        <v>18</v>
      </c>
      <c r="S198">
        <v>2</v>
      </c>
      <c r="T198" t="s">
        <v>17</v>
      </c>
    </row>
    <row r="199" spans="1:20" x14ac:dyDescent="0.25">
      <c r="A199">
        <v>56</v>
      </c>
      <c r="B199">
        <v>454</v>
      </c>
      <c r="C199" t="s">
        <v>39</v>
      </c>
      <c r="D199">
        <v>255</v>
      </c>
      <c r="E199">
        <v>113</v>
      </c>
      <c r="F199">
        <v>9.6</v>
      </c>
      <c r="G199" t="s">
        <v>40</v>
      </c>
      <c r="M199" s="1"/>
      <c r="R199" t="s">
        <v>19</v>
      </c>
      <c r="S199">
        <v>0</v>
      </c>
      <c r="T199" t="s">
        <v>40</v>
      </c>
    </row>
    <row r="200" spans="1:20" x14ac:dyDescent="0.25">
      <c r="A200">
        <v>55</v>
      </c>
      <c r="B200">
        <v>710</v>
      </c>
      <c r="C200" t="s">
        <v>41</v>
      </c>
      <c r="D200">
        <v>303</v>
      </c>
      <c r="E200">
        <v>113</v>
      </c>
      <c r="F200">
        <v>9.6</v>
      </c>
      <c r="G200" t="s">
        <v>16</v>
      </c>
      <c r="M200" s="1"/>
      <c r="R200" t="s">
        <v>19</v>
      </c>
      <c r="S200">
        <v>0</v>
      </c>
      <c r="T200" t="s">
        <v>17</v>
      </c>
    </row>
    <row r="201" spans="1:20" x14ac:dyDescent="0.25">
      <c r="A201">
        <v>55</v>
      </c>
      <c r="B201">
        <v>710</v>
      </c>
      <c r="C201" t="s">
        <v>41</v>
      </c>
      <c r="D201">
        <v>305</v>
      </c>
      <c r="E201">
        <v>113</v>
      </c>
      <c r="F201">
        <v>9.1</v>
      </c>
      <c r="G201" t="s">
        <v>16</v>
      </c>
      <c r="M201" s="1"/>
      <c r="R201" t="s">
        <v>19</v>
      </c>
      <c r="S201">
        <v>0</v>
      </c>
      <c r="T201" t="s">
        <v>17</v>
      </c>
    </row>
    <row r="202" spans="1:20" x14ac:dyDescent="0.25">
      <c r="A202">
        <v>64</v>
      </c>
      <c r="B202">
        <v>466</v>
      </c>
      <c r="C202" t="s">
        <v>50</v>
      </c>
      <c r="D202">
        <v>383</v>
      </c>
      <c r="E202">
        <v>113</v>
      </c>
      <c r="F202">
        <v>9.8000000000000007</v>
      </c>
      <c r="G202" t="s">
        <v>16</v>
      </c>
      <c r="M202" s="1"/>
      <c r="R202" t="s">
        <v>19</v>
      </c>
      <c r="S202">
        <v>0</v>
      </c>
      <c r="T202" t="s">
        <v>17</v>
      </c>
    </row>
    <row r="203" spans="1:20" x14ac:dyDescent="0.25">
      <c r="A203">
        <v>9</v>
      </c>
      <c r="B203">
        <v>52</v>
      </c>
      <c r="C203" t="s">
        <v>26</v>
      </c>
      <c r="D203">
        <v>155</v>
      </c>
      <c r="E203">
        <v>114</v>
      </c>
      <c r="F203">
        <v>9.35</v>
      </c>
      <c r="G203" t="s">
        <v>22</v>
      </c>
      <c r="L203" s="1">
        <v>4</v>
      </c>
      <c r="M203" s="1"/>
      <c r="O203" s="1" t="s">
        <v>272</v>
      </c>
      <c r="P203" t="s">
        <v>251</v>
      </c>
      <c r="R203" t="s">
        <v>18</v>
      </c>
      <c r="S203">
        <v>2</v>
      </c>
      <c r="T203" t="s">
        <v>17</v>
      </c>
    </row>
    <row r="204" spans="1:20" x14ac:dyDescent="0.25">
      <c r="A204">
        <v>9</v>
      </c>
      <c r="B204">
        <v>52</v>
      </c>
      <c r="C204" t="s">
        <v>26</v>
      </c>
      <c r="D204">
        <v>163</v>
      </c>
      <c r="E204">
        <v>114</v>
      </c>
      <c r="F204">
        <v>8.74</v>
      </c>
      <c r="G204" t="s">
        <v>22</v>
      </c>
      <c r="H204">
        <v>3</v>
      </c>
      <c r="I204">
        <v>3</v>
      </c>
      <c r="J204">
        <v>3</v>
      </c>
      <c r="K204" t="s">
        <v>271</v>
      </c>
      <c r="M204" s="1"/>
      <c r="Q204">
        <v>3</v>
      </c>
      <c r="R204" t="s">
        <v>18</v>
      </c>
      <c r="S204">
        <v>2</v>
      </c>
      <c r="T204" t="s">
        <v>17</v>
      </c>
    </row>
    <row r="205" spans="1:20" x14ac:dyDescent="0.25">
      <c r="A205">
        <v>47</v>
      </c>
      <c r="B205">
        <v>194</v>
      </c>
      <c r="C205" t="s">
        <v>37</v>
      </c>
      <c r="D205">
        <v>207</v>
      </c>
      <c r="E205">
        <v>114</v>
      </c>
      <c r="F205">
        <v>9.1</v>
      </c>
      <c r="G205" t="s">
        <v>22</v>
      </c>
      <c r="H205">
        <v>3</v>
      </c>
      <c r="I205">
        <v>3</v>
      </c>
      <c r="J205">
        <v>3</v>
      </c>
      <c r="K205" t="s">
        <v>271</v>
      </c>
      <c r="L205" s="1">
        <v>5</v>
      </c>
      <c r="M205" s="1">
        <v>6</v>
      </c>
      <c r="O205" s="1" t="s">
        <v>271</v>
      </c>
      <c r="P205" t="s">
        <v>281</v>
      </c>
      <c r="Q205">
        <v>2.5</v>
      </c>
      <c r="R205" t="s">
        <v>18</v>
      </c>
      <c r="S205">
        <v>2</v>
      </c>
      <c r="T205" t="s">
        <v>17</v>
      </c>
    </row>
    <row r="206" spans="1:20" x14ac:dyDescent="0.25">
      <c r="A206">
        <v>55</v>
      </c>
      <c r="B206">
        <v>710</v>
      </c>
      <c r="C206" t="s">
        <v>41</v>
      </c>
      <c r="D206">
        <v>291</v>
      </c>
      <c r="E206">
        <v>114</v>
      </c>
      <c r="F206">
        <v>9</v>
      </c>
      <c r="G206" t="s">
        <v>16</v>
      </c>
      <c r="M206" s="1"/>
      <c r="R206" t="s">
        <v>19</v>
      </c>
      <c r="S206">
        <v>0</v>
      </c>
      <c r="T206" t="s">
        <v>17</v>
      </c>
    </row>
    <row r="207" spans="1:20" x14ac:dyDescent="0.25">
      <c r="A207">
        <v>55</v>
      </c>
      <c r="B207">
        <v>710</v>
      </c>
      <c r="C207" t="s">
        <v>41</v>
      </c>
      <c r="D207">
        <v>297</v>
      </c>
      <c r="E207">
        <v>114</v>
      </c>
      <c r="F207">
        <v>9.1</v>
      </c>
      <c r="G207" t="s">
        <v>16</v>
      </c>
      <c r="M207" s="1"/>
      <c r="R207" t="s">
        <v>19</v>
      </c>
      <c r="S207">
        <v>0</v>
      </c>
      <c r="T207" t="s">
        <v>17</v>
      </c>
    </row>
    <row r="208" spans="1:20" x14ac:dyDescent="0.25">
      <c r="A208">
        <v>55</v>
      </c>
      <c r="B208">
        <v>710</v>
      </c>
      <c r="C208" t="s">
        <v>41</v>
      </c>
      <c r="D208">
        <v>300</v>
      </c>
      <c r="E208">
        <v>114</v>
      </c>
      <c r="F208">
        <v>10.3</v>
      </c>
      <c r="G208" t="s">
        <v>16</v>
      </c>
      <c r="M208" s="1"/>
      <c r="R208" t="s">
        <v>19</v>
      </c>
      <c r="S208">
        <v>0</v>
      </c>
      <c r="T208" t="s">
        <v>17</v>
      </c>
    </row>
    <row r="209" spans="1:20" x14ac:dyDescent="0.25">
      <c r="A209">
        <v>112</v>
      </c>
      <c r="B209">
        <v>2039</v>
      </c>
      <c r="C209" t="s">
        <v>52</v>
      </c>
      <c r="D209">
        <v>390</v>
      </c>
      <c r="E209">
        <v>114</v>
      </c>
      <c r="F209">
        <v>8.5</v>
      </c>
      <c r="G209" t="s">
        <v>16</v>
      </c>
      <c r="M209" s="1"/>
      <c r="R209" t="s">
        <v>19</v>
      </c>
      <c r="S209">
        <v>0</v>
      </c>
      <c r="T209" t="s">
        <v>17</v>
      </c>
    </row>
    <row r="210" spans="1:20" x14ac:dyDescent="0.25">
      <c r="A210">
        <v>9</v>
      </c>
      <c r="B210">
        <v>52</v>
      </c>
      <c r="C210" t="s">
        <v>26</v>
      </c>
      <c r="D210">
        <v>157</v>
      </c>
      <c r="E210">
        <v>115</v>
      </c>
      <c r="F210">
        <v>9.61</v>
      </c>
      <c r="G210" t="s">
        <v>16</v>
      </c>
      <c r="H210">
        <v>3</v>
      </c>
      <c r="I210">
        <v>3</v>
      </c>
      <c r="J210">
        <v>3</v>
      </c>
      <c r="K210" t="s">
        <v>271</v>
      </c>
      <c r="L210" s="1">
        <v>3</v>
      </c>
      <c r="M210" s="1">
        <v>4</v>
      </c>
      <c r="O210" s="1" t="s">
        <v>271</v>
      </c>
      <c r="P210" t="s">
        <v>281</v>
      </c>
      <c r="R210" t="s">
        <v>18</v>
      </c>
      <c r="S210">
        <v>1</v>
      </c>
      <c r="T210" t="s">
        <v>27</v>
      </c>
    </row>
    <row r="211" spans="1:20" x14ac:dyDescent="0.25">
      <c r="A211">
        <v>39</v>
      </c>
      <c r="B211">
        <v>209</v>
      </c>
      <c r="C211" t="s">
        <v>35</v>
      </c>
      <c r="D211">
        <v>192</v>
      </c>
      <c r="E211">
        <v>115</v>
      </c>
      <c r="F211">
        <v>9.6</v>
      </c>
      <c r="G211" t="s">
        <v>16</v>
      </c>
      <c r="M211" s="1"/>
      <c r="R211" t="s">
        <v>19</v>
      </c>
      <c r="S211">
        <v>0</v>
      </c>
      <c r="T211" t="s">
        <v>17</v>
      </c>
    </row>
    <row r="212" spans="1:20" x14ac:dyDescent="0.25">
      <c r="A212">
        <v>43</v>
      </c>
      <c r="B212">
        <v>763</v>
      </c>
      <c r="C212" t="s">
        <v>36</v>
      </c>
      <c r="D212">
        <v>204</v>
      </c>
      <c r="E212">
        <v>115</v>
      </c>
      <c r="F212">
        <v>9.6</v>
      </c>
      <c r="G212" t="s">
        <v>16</v>
      </c>
      <c r="M212" s="1"/>
      <c r="R212" t="s">
        <v>19</v>
      </c>
      <c r="S212">
        <v>0</v>
      </c>
      <c r="T212" t="s">
        <v>17</v>
      </c>
    </row>
    <row r="213" spans="1:20" x14ac:dyDescent="0.25">
      <c r="A213">
        <v>55</v>
      </c>
      <c r="B213">
        <v>710</v>
      </c>
      <c r="C213" t="s">
        <v>41</v>
      </c>
      <c r="D213">
        <v>294</v>
      </c>
      <c r="E213">
        <v>115</v>
      </c>
      <c r="F213">
        <v>8.3000000000000007</v>
      </c>
      <c r="G213" t="s">
        <v>16</v>
      </c>
      <c r="M213" s="1"/>
      <c r="R213" t="s">
        <v>19</v>
      </c>
      <c r="S213">
        <v>0</v>
      </c>
      <c r="T213" t="s">
        <v>17</v>
      </c>
    </row>
    <row r="214" spans="1:20" x14ac:dyDescent="0.25">
      <c r="A214">
        <v>56</v>
      </c>
      <c r="B214">
        <v>454</v>
      </c>
      <c r="C214" t="s">
        <v>39</v>
      </c>
      <c r="D214">
        <v>228</v>
      </c>
      <c r="E214">
        <v>116</v>
      </c>
      <c r="F214">
        <v>10.1</v>
      </c>
      <c r="G214" t="s">
        <v>16</v>
      </c>
      <c r="M214" s="1"/>
      <c r="R214" t="s">
        <v>19</v>
      </c>
      <c r="S214">
        <v>0</v>
      </c>
      <c r="T214" t="s">
        <v>17</v>
      </c>
    </row>
    <row r="215" spans="1:20" x14ac:dyDescent="0.25">
      <c r="A215">
        <v>55</v>
      </c>
      <c r="B215">
        <v>710</v>
      </c>
      <c r="C215" t="s">
        <v>41</v>
      </c>
      <c r="D215">
        <v>292</v>
      </c>
      <c r="E215">
        <v>116</v>
      </c>
      <c r="F215">
        <v>10.7</v>
      </c>
      <c r="G215" t="s">
        <v>16</v>
      </c>
      <c r="M215" s="1"/>
      <c r="P215" t="s">
        <v>42</v>
      </c>
      <c r="R215" t="s">
        <v>19</v>
      </c>
      <c r="S215">
        <v>0</v>
      </c>
      <c r="T215" t="s">
        <v>17</v>
      </c>
    </row>
    <row r="216" spans="1:20" x14ac:dyDescent="0.25">
      <c r="A216">
        <v>61</v>
      </c>
      <c r="B216">
        <v>463</v>
      </c>
      <c r="C216" t="s">
        <v>46</v>
      </c>
      <c r="D216">
        <v>338</v>
      </c>
      <c r="E216">
        <v>116</v>
      </c>
      <c r="F216">
        <v>9.6999999999999993</v>
      </c>
      <c r="G216" t="s">
        <v>16</v>
      </c>
      <c r="M216" s="1"/>
      <c r="R216" t="s">
        <v>19</v>
      </c>
      <c r="S216">
        <v>0</v>
      </c>
      <c r="T216" t="s">
        <v>17</v>
      </c>
    </row>
    <row r="217" spans="1:20" x14ac:dyDescent="0.25">
      <c r="A217">
        <v>61</v>
      </c>
      <c r="B217">
        <v>463</v>
      </c>
      <c r="C217" t="s">
        <v>46</v>
      </c>
      <c r="D217">
        <v>345</v>
      </c>
      <c r="E217">
        <v>116</v>
      </c>
      <c r="F217">
        <v>9.1999999999999993</v>
      </c>
      <c r="G217" t="s">
        <v>16</v>
      </c>
      <c r="M217" s="1"/>
      <c r="R217" t="s">
        <v>19</v>
      </c>
      <c r="S217">
        <v>0</v>
      </c>
      <c r="T217" t="s">
        <v>17</v>
      </c>
    </row>
    <row r="218" spans="1:20" x14ac:dyDescent="0.25">
      <c r="A218">
        <v>9</v>
      </c>
      <c r="B218">
        <v>52</v>
      </c>
      <c r="C218" t="s">
        <v>26</v>
      </c>
      <c r="D218">
        <v>156</v>
      </c>
      <c r="E218">
        <v>117</v>
      </c>
      <c r="F218">
        <v>10</v>
      </c>
      <c r="G218" t="s">
        <v>16</v>
      </c>
      <c r="H218">
        <v>3</v>
      </c>
      <c r="I218">
        <v>3</v>
      </c>
      <c r="J218">
        <v>3</v>
      </c>
      <c r="K218" t="s">
        <v>271</v>
      </c>
      <c r="L218" s="1">
        <v>4</v>
      </c>
      <c r="M218" s="1"/>
      <c r="O218" s="1" t="s">
        <v>272</v>
      </c>
      <c r="R218" t="s">
        <v>18</v>
      </c>
      <c r="S218">
        <v>2</v>
      </c>
      <c r="T218" t="s">
        <v>27</v>
      </c>
    </row>
    <row r="219" spans="1:20" x14ac:dyDescent="0.25">
      <c r="A219">
        <v>9</v>
      </c>
      <c r="B219">
        <v>52</v>
      </c>
      <c r="C219" t="s">
        <v>26</v>
      </c>
      <c r="D219">
        <v>158</v>
      </c>
      <c r="E219">
        <v>117</v>
      </c>
      <c r="F219">
        <v>9.94</v>
      </c>
      <c r="G219" t="s">
        <v>16</v>
      </c>
      <c r="H219">
        <v>3</v>
      </c>
      <c r="I219">
        <v>2</v>
      </c>
      <c r="J219">
        <v>2</v>
      </c>
      <c r="K219" t="s">
        <v>271</v>
      </c>
      <c r="L219" s="1">
        <v>3</v>
      </c>
      <c r="M219" s="1">
        <v>4</v>
      </c>
      <c r="N219">
        <v>4</v>
      </c>
      <c r="O219" s="1" t="s">
        <v>271</v>
      </c>
      <c r="R219" t="s">
        <v>18</v>
      </c>
      <c r="S219">
        <v>2</v>
      </c>
      <c r="T219" t="s">
        <v>17</v>
      </c>
    </row>
    <row r="220" spans="1:20" x14ac:dyDescent="0.25">
      <c r="A220">
        <v>9</v>
      </c>
      <c r="B220">
        <v>52</v>
      </c>
      <c r="C220" t="s">
        <v>26</v>
      </c>
      <c r="D220">
        <v>153</v>
      </c>
      <c r="E220">
        <v>118</v>
      </c>
      <c r="F220">
        <v>9.3000000000000007</v>
      </c>
      <c r="G220" t="s">
        <v>16</v>
      </c>
      <c r="H220">
        <v>2</v>
      </c>
      <c r="I220">
        <v>3</v>
      </c>
      <c r="J220">
        <v>3</v>
      </c>
      <c r="K220" t="s">
        <v>271</v>
      </c>
      <c r="L220" s="1">
        <v>4</v>
      </c>
      <c r="M220" s="1"/>
      <c r="R220" t="s">
        <v>18</v>
      </c>
      <c r="S220">
        <v>2</v>
      </c>
      <c r="T220" t="s">
        <v>27</v>
      </c>
    </row>
    <row r="221" spans="1:20" x14ac:dyDescent="0.25">
      <c r="A221">
        <v>9</v>
      </c>
      <c r="B221">
        <v>52</v>
      </c>
      <c r="C221" t="s">
        <v>26</v>
      </c>
      <c r="D221">
        <v>161</v>
      </c>
      <c r="E221">
        <v>118</v>
      </c>
      <c r="F221">
        <v>10.56</v>
      </c>
      <c r="G221" t="s">
        <v>16</v>
      </c>
      <c r="H221">
        <v>3</v>
      </c>
      <c r="I221">
        <v>3</v>
      </c>
      <c r="J221">
        <v>3</v>
      </c>
      <c r="K221" t="s">
        <v>271</v>
      </c>
      <c r="M221" s="1"/>
      <c r="Q221">
        <v>3</v>
      </c>
      <c r="R221" t="s">
        <v>18</v>
      </c>
      <c r="S221">
        <v>1</v>
      </c>
      <c r="T221" t="s">
        <v>27</v>
      </c>
    </row>
    <row r="222" spans="1:20" x14ac:dyDescent="0.25">
      <c r="A222">
        <v>56</v>
      </c>
      <c r="B222">
        <v>454</v>
      </c>
      <c r="C222" t="s">
        <v>39</v>
      </c>
      <c r="D222">
        <v>216</v>
      </c>
      <c r="E222">
        <v>118</v>
      </c>
      <c r="F222">
        <v>4.5</v>
      </c>
      <c r="G222" t="s">
        <v>16</v>
      </c>
      <c r="M222" s="1"/>
      <c r="P222" t="s">
        <v>252</v>
      </c>
      <c r="R222" t="s">
        <v>19</v>
      </c>
      <c r="S222">
        <v>0</v>
      </c>
      <c r="T222" t="s">
        <v>27</v>
      </c>
    </row>
    <row r="223" spans="1:20" x14ac:dyDescent="0.25">
      <c r="A223">
        <v>56</v>
      </c>
      <c r="B223">
        <v>454</v>
      </c>
      <c r="C223" t="s">
        <v>39</v>
      </c>
      <c r="D223">
        <v>223</v>
      </c>
      <c r="E223">
        <v>118</v>
      </c>
      <c r="F223">
        <v>10.199999999999999</v>
      </c>
      <c r="G223" t="s">
        <v>16</v>
      </c>
      <c r="M223" s="1"/>
      <c r="R223" t="s">
        <v>19</v>
      </c>
      <c r="S223">
        <v>0</v>
      </c>
      <c r="T223" t="s">
        <v>17</v>
      </c>
    </row>
    <row r="224" spans="1:20" x14ac:dyDescent="0.25">
      <c r="A224">
        <v>55</v>
      </c>
      <c r="B224">
        <v>710</v>
      </c>
      <c r="C224" t="s">
        <v>41</v>
      </c>
      <c r="D224">
        <v>302</v>
      </c>
      <c r="E224">
        <v>118</v>
      </c>
      <c r="F224">
        <v>10.4</v>
      </c>
      <c r="G224" t="s">
        <v>16</v>
      </c>
      <c r="M224" s="1"/>
      <c r="R224" t="s">
        <v>19</v>
      </c>
      <c r="S224">
        <v>0</v>
      </c>
      <c r="T224" t="s">
        <v>17</v>
      </c>
    </row>
    <row r="225" spans="1:20" x14ac:dyDescent="0.25">
      <c r="A225">
        <v>56</v>
      </c>
      <c r="B225">
        <v>454</v>
      </c>
      <c r="C225" t="s">
        <v>39</v>
      </c>
      <c r="D225">
        <v>231</v>
      </c>
      <c r="E225">
        <v>119</v>
      </c>
      <c r="F225">
        <v>10.4</v>
      </c>
      <c r="G225" t="s">
        <v>16</v>
      </c>
      <c r="M225" s="1"/>
      <c r="R225" t="s">
        <v>19</v>
      </c>
      <c r="S225">
        <v>0</v>
      </c>
      <c r="T225" t="s">
        <v>17</v>
      </c>
    </row>
    <row r="226" spans="1:20" x14ac:dyDescent="0.25">
      <c r="A226">
        <v>55</v>
      </c>
      <c r="B226">
        <v>710</v>
      </c>
      <c r="C226" t="s">
        <v>41</v>
      </c>
      <c r="D226">
        <v>312</v>
      </c>
      <c r="E226">
        <v>119</v>
      </c>
      <c r="F226">
        <v>9.6999999999999993</v>
      </c>
      <c r="G226" t="s">
        <v>16</v>
      </c>
      <c r="M226" s="1"/>
      <c r="R226" t="s">
        <v>19</v>
      </c>
      <c r="S226">
        <v>0</v>
      </c>
      <c r="T226" t="s">
        <v>17</v>
      </c>
    </row>
    <row r="227" spans="1:20" x14ac:dyDescent="0.25">
      <c r="A227">
        <v>9</v>
      </c>
      <c r="B227">
        <v>52</v>
      </c>
      <c r="C227" t="s">
        <v>26</v>
      </c>
      <c r="D227">
        <v>159</v>
      </c>
      <c r="E227">
        <v>120</v>
      </c>
      <c r="F227">
        <v>10.029999999999999</v>
      </c>
      <c r="G227" t="s">
        <v>16</v>
      </c>
      <c r="H227">
        <v>3</v>
      </c>
      <c r="I227">
        <v>2</v>
      </c>
      <c r="J227">
        <v>3</v>
      </c>
      <c r="K227" t="s">
        <v>271</v>
      </c>
      <c r="L227" s="1">
        <v>5</v>
      </c>
      <c r="M227" s="1">
        <v>5</v>
      </c>
      <c r="N227">
        <v>5</v>
      </c>
      <c r="O227" s="1" t="s">
        <v>271</v>
      </c>
      <c r="R227" t="s">
        <v>18</v>
      </c>
      <c r="S227">
        <v>2</v>
      </c>
      <c r="T227" t="s">
        <v>17</v>
      </c>
    </row>
    <row r="228" spans="1:20" x14ac:dyDescent="0.25">
      <c r="A228">
        <v>56</v>
      </c>
      <c r="B228">
        <v>454</v>
      </c>
      <c r="C228" t="s">
        <v>39</v>
      </c>
      <c r="D228">
        <v>222</v>
      </c>
      <c r="E228">
        <v>120</v>
      </c>
      <c r="F228">
        <v>10.6</v>
      </c>
      <c r="G228" t="s">
        <v>16</v>
      </c>
      <c r="H228">
        <v>4</v>
      </c>
      <c r="I228">
        <v>4</v>
      </c>
      <c r="J228">
        <v>4</v>
      </c>
      <c r="K228" t="s">
        <v>271</v>
      </c>
      <c r="M228" s="1"/>
      <c r="O228" s="1" t="s">
        <v>272</v>
      </c>
      <c r="Q228">
        <v>3</v>
      </c>
      <c r="R228" t="s">
        <v>18</v>
      </c>
      <c r="S228">
        <v>2</v>
      </c>
      <c r="T228" t="s">
        <v>17</v>
      </c>
    </row>
    <row r="229" spans="1:20" x14ac:dyDescent="0.25">
      <c r="A229">
        <v>56</v>
      </c>
      <c r="B229">
        <v>454</v>
      </c>
      <c r="C229" t="s">
        <v>39</v>
      </c>
      <c r="D229">
        <v>225</v>
      </c>
      <c r="E229">
        <v>120</v>
      </c>
      <c r="F229">
        <v>11</v>
      </c>
      <c r="G229" t="s">
        <v>16</v>
      </c>
      <c r="H229">
        <v>4</v>
      </c>
      <c r="I229">
        <v>4</v>
      </c>
      <c r="J229">
        <v>4</v>
      </c>
      <c r="K229" t="s">
        <v>271</v>
      </c>
      <c r="L229" s="1">
        <v>5</v>
      </c>
      <c r="M229" s="1">
        <v>6</v>
      </c>
      <c r="N229">
        <v>5</v>
      </c>
      <c r="O229" s="1" t="s">
        <v>271</v>
      </c>
      <c r="P229" t="s">
        <v>285</v>
      </c>
      <c r="Q229">
        <v>2.5</v>
      </c>
      <c r="R229" t="s">
        <v>18</v>
      </c>
      <c r="S229">
        <v>2</v>
      </c>
      <c r="T229" t="s">
        <v>17</v>
      </c>
    </row>
    <row r="230" spans="1:20" x14ac:dyDescent="0.25">
      <c r="A230">
        <v>61</v>
      </c>
      <c r="B230">
        <v>463</v>
      </c>
      <c r="C230" t="s">
        <v>46</v>
      </c>
      <c r="D230">
        <v>328</v>
      </c>
      <c r="E230">
        <v>120</v>
      </c>
      <c r="F230">
        <v>11.4</v>
      </c>
      <c r="G230" t="s">
        <v>16</v>
      </c>
      <c r="M230" s="1"/>
      <c r="R230" t="s">
        <v>19</v>
      </c>
      <c r="S230">
        <v>0</v>
      </c>
      <c r="T230" t="s">
        <v>17</v>
      </c>
    </row>
    <row r="231" spans="1:20" x14ac:dyDescent="0.25">
      <c r="A231">
        <v>56</v>
      </c>
      <c r="B231">
        <v>454</v>
      </c>
      <c r="C231" t="s">
        <v>39</v>
      </c>
      <c r="D231">
        <v>224</v>
      </c>
      <c r="E231">
        <v>121</v>
      </c>
      <c r="F231">
        <v>10.199999999999999</v>
      </c>
      <c r="G231" t="s">
        <v>16</v>
      </c>
      <c r="H231">
        <v>4</v>
      </c>
      <c r="I231">
        <v>4</v>
      </c>
      <c r="J231">
        <v>4</v>
      </c>
      <c r="K231" t="s">
        <v>271</v>
      </c>
      <c r="L231" s="1">
        <v>5</v>
      </c>
      <c r="M231" s="1">
        <v>5</v>
      </c>
      <c r="N231">
        <v>5</v>
      </c>
      <c r="O231" s="1" t="s">
        <v>271</v>
      </c>
      <c r="Q231">
        <v>2.5</v>
      </c>
      <c r="R231" t="s">
        <v>18</v>
      </c>
      <c r="S231">
        <v>2</v>
      </c>
      <c r="T231" t="s">
        <v>17</v>
      </c>
    </row>
    <row r="232" spans="1:20" x14ac:dyDescent="0.25">
      <c r="A232">
        <v>55</v>
      </c>
      <c r="B232">
        <v>710</v>
      </c>
      <c r="C232" t="s">
        <v>41</v>
      </c>
      <c r="D232">
        <v>287</v>
      </c>
      <c r="E232">
        <v>121</v>
      </c>
      <c r="F232">
        <v>11.1</v>
      </c>
      <c r="G232" t="s">
        <v>16</v>
      </c>
      <c r="H232">
        <v>3</v>
      </c>
      <c r="I232">
        <v>4</v>
      </c>
      <c r="J232">
        <v>3</v>
      </c>
      <c r="K232" t="s">
        <v>271</v>
      </c>
      <c r="L232" s="1">
        <v>5</v>
      </c>
      <c r="M232" s="1"/>
      <c r="O232" s="1" t="s">
        <v>272</v>
      </c>
      <c r="Q232">
        <v>3</v>
      </c>
      <c r="R232" t="s">
        <v>18</v>
      </c>
      <c r="S232">
        <v>2</v>
      </c>
      <c r="T232" t="s">
        <v>17</v>
      </c>
    </row>
    <row r="233" spans="1:20" x14ac:dyDescent="0.25">
      <c r="A233">
        <v>55</v>
      </c>
      <c r="B233">
        <v>710</v>
      </c>
      <c r="C233" t="s">
        <v>41</v>
      </c>
      <c r="D233">
        <v>293</v>
      </c>
      <c r="E233">
        <v>121</v>
      </c>
      <c r="F233">
        <v>12.6</v>
      </c>
      <c r="G233" t="s">
        <v>16</v>
      </c>
      <c r="M233" s="1"/>
      <c r="R233" t="s">
        <v>19</v>
      </c>
      <c r="S233">
        <v>0</v>
      </c>
      <c r="T233" t="s">
        <v>17</v>
      </c>
    </row>
    <row r="234" spans="1:20" x14ac:dyDescent="0.25">
      <c r="A234">
        <v>55</v>
      </c>
      <c r="B234">
        <v>710</v>
      </c>
      <c r="C234" t="s">
        <v>41</v>
      </c>
      <c r="D234">
        <v>307</v>
      </c>
      <c r="E234">
        <v>121</v>
      </c>
      <c r="F234">
        <v>11</v>
      </c>
      <c r="G234" t="s">
        <v>16</v>
      </c>
      <c r="M234" s="1"/>
      <c r="P234" t="s">
        <v>42</v>
      </c>
      <c r="R234" t="s">
        <v>19</v>
      </c>
      <c r="S234">
        <v>0</v>
      </c>
      <c r="T234" t="s">
        <v>17</v>
      </c>
    </row>
    <row r="235" spans="1:20" x14ac:dyDescent="0.25">
      <c r="A235">
        <v>61</v>
      </c>
      <c r="B235">
        <v>463</v>
      </c>
      <c r="C235" t="s">
        <v>46</v>
      </c>
      <c r="D235">
        <v>334</v>
      </c>
      <c r="E235">
        <v>121</v>
      </c>
      <c r="F235">
        <v>10.6</v>
      </c>
      <c r="G235" t="s">
        <v>16</v>
      </c>
      <c r="M235" s="1"/>
      <c r="R235" t="s">
        <v>19</v>
      </c>
      <c r="S235">
        <v>0</v>
      </c>
      <c r="T235" t="s">
        <v>17</v>
      </c>
    </row>
    <row r="236" spans="1:20" x14ac:dyDescent="0.25">
      <c r="A236">
        <v>61</v>
      </c>
      <c r="B236">
        <v>463</v>
      </c>
      <c r="C236" t="s">
        <v>46</v>
      </c>
      <c r="D236">
        <v>339</v>
      </c>
      <c r="E236">
        <v>121</v>
      </c>
      <c r="F236">
        <v>11.3</v>
      </c>
      <c r="G236" t="s">
        <v>16</v>
      </c>
      <c r="M236" s="1"/>
      <c r="R236" t="s">
        <v>19</v>
      </c>
      <c r="S236">
        <v>0</v>
      </c>
      <c r="T236" t="s">
        <v>17</v>
      </c>
    </row>
    <row r="237" spans="1:20" x14ac:dyDescent="0.25">
      <c r="A237">
        <v>61</v>
      </c>
      <c r="B237">
        <v>463</v>
      </c>
      <c r="C237" t="s">
        <v>46</v>
      </c>
      <c r="D237">
        <v>346</v>
      </c>
      <c r="E237">
        <v>121</v>
      </c>
      <c r="F237">
        <v>9.6</v>
      </c>
      <c r="G237" t="s">
        <v>16</v>
      </c>
      <c r="M237" s="1"/>
      <c r="R237" t="s">
        <v>19</v>
      </c>
      <c r="S237">
        <v>0</v>
      </c>
      <c r="T237" t="s">
        <v>17</v>
      </c>
    </row>
    <row r="238" spans="1:20" x14ac:dyDescent="0.25">
      <c r="A238">
        <v>56</v>
      </c>
      <c r="B238">
        <v>454</v>
      </c>
      <c r="C238" t="s">
        <v>39</v>
      </c>
      <c r="D238">
        <v>265</v>
      </c>
      <c r="E238">
        <v>122</v>
      </c>
      <c r="F238">
        <v>10.1</v>
      </c>
      <c r="G238" t="s">
        <v>16</v>
      </c>
      <c r="H238">
        <v>3</v>
      </c>
      <c r="I238">
        <v>3</v>
      </c>
      <c r="J238">
        <v>3</v>
      </c>
      <c r="K238" t="s">
        <v>271</v>
      </c>
      <c r="L238" s="1">
        <v>5</v>
      </c>
      <c r="M238" s="1">
        <v>7</v>
      </c>
      <c r="O238" s="1" t="s">
        <v>272</v>
      </c>
      <c r="Q238">
        <v>3</v>
      </c>
      <c r="R238" t="s">
        <v>18</v>
      </c>
      <c r="S238">
        <v>2</v>
      </c>
      <c r="T238" t="s">
        <v>17</v>
      </c>
    </row>
    <row r="239" spans="1:20" x14ac:dyDescent="0.25">
      <c r="A239">
        <v>61</v>
      </c>
      <c r="B239">
        <v>463</v>
      </c>
      <c r="C239" t="s">
        <v>46</v>
      </c>
      <c r="D239">
        <v>353</v>
      </c>
      <c r="E239">
        <v>122</v>
      </c>
      <c r="F239">
        <v>12</v>
      </c>
      <c r="G239" t="s">
        <v>16</v>
      </c>
      <c r="M239" s="1"/>
      <c r="R239" t="s">
        <v>19</v>
      </c>
      <c r="S239">
        <v>0</v>
      </c>
      <c r="T239" t="s">
        <v>17</v>
      </c>
    </row>
    <row r="240" spans="1:20" x14ac:dyDescent="0.25">
      <c r="A240">
        <v>119</v>
      </c>
      <c r="B240">
        <v>2165</v>
      </c>
      <c r="C240" t="s">
        <v>52</v>
      </c>
      <c r="D240">
        <v>396</v>
      </c>
      <c r="E240">
        <v>124</v>
      </c>
      <c r="F240">
        <v>12.3</v>
      </c>
      <c r="G240" t="s">
        <v>22</v>
      </c>
      <c r="H240">
        <v>5</v>
      </c>
      <c r="I240">
        <v>5</v>
      </c>
      <c r="J240">
        <v>5</v>
      </c>
      <c r="K240" t="s">
        <v>271</v>
      </c>
      <c r="L240" s="1">
        <v>7</v>
      </c>
      <c r="M240" s="1">
        <v>6</v>
      </c>
      <c r="N240">
        <v>6</v>
      </c>
      <c r="O240" s="1" t="s">
        <v>271</v>
      </c>
      <c r="P240" t="s">
        <v>286</v>
      </c>
      <c r="Q240">
        <v>2.5</v>
      </c>
      <c r="R240" t="s">
        <v>18</v>
      </c>
      <c r="S240">
        <v>2</v>
      </c>
      <c r="T240" t="s">
        <v>17</v>
      </c>
    </row>
    <row r="241" spans="1:20" x14ac:dyDescent="0.25">
      <c r="A241">
        <v>21</v>
      </c>
      <c r="B241">
        <v>151</v>
      </c>
      <c r="C241" t="s">
        <v>33</v>
      </c>
      <c r="D241">
        <v>183</v>
      </c>
      <c r="E241">
        <v>125</v>
      </c>
      <c r="F241">
        <v>16</v>
      </c>
      <c r="G241" t="s">
        <v>22</v>
      </c>
      <c r="H241">
        <v>3</v>
      </c>
      <c r="I241">
        <v>3</v>
      </c>
      <c r="J241">
        <v>3</v>
      </c>
      <c r="K241" t="s">
        <v>271</v>
      </c>
      <c r="M241" s="1"/>
      <c r="O241" s="1" t="s">
        <v>272</v>
      </c>
      <c r="R241" t="s">
        <v>18</v>
      </c>
      <c r="S241">
        <v>2</v>
      </c>
      <c r="T241" t="s">
        <v>17</v>
      </c>
    </row>
    <row r="242" spans="1:20" x14ac:dyDescent="0.25">
      <c r="A242">
        <v>61</v>
      </c>
      <c r="B242">
        <v>463</v>
      </c>
      <c r="C242" t="s">
        <v>46</v>
      </c>
      <c r="D242">
        <v>327</v>
      </c>
      <c r="E242">
        <v>125</v>
      </c>
      <c r="F242">
        <v>13.2</v>
      </c>
      <c r="G242" t="s">
        <v>16</v>
      </c>
      <c r="M242" s="1"/>
      <c r="R242" t="s">
        <v>19</v>
      </c>
      <c r="S242">
        <v>0</v>
      </c>
      <c r="T242" t="s">
        <v>17</v>
      </c>
    </row>
    <row r="243" spans="1:20" x14ac:dyDescent="0.25">
      <c r="A243">
        <v>61</v>
      </c>
      <c r="B243">
        <v>463</v>
      </c>
      <c r="C243" t="s">
        <v>46</v>
      </c>
      <c r="D243">
        <v>340</v>
      </c>
      <c r="E243">
        <v>125</v>
      </c>
      <c r="F243">
        <v>11.5</v>
      </c>
      <c r="G243" t="s">
        <v>16</v>
      </c>
      <c r="M243" s="1"/>
      <c r="R243" t="s">
        <v>19</v>
      </c>
      <c r="S243">
        <v>0</v>
      </c>
      <c r="T243" t="s">
        <v>17</v>
      </c>
    </row>
    <row r="244" spans="1:20" x14ac:dyDescent="0.25">
      <c r="A244">
        <v>61</v>
      </c>
      <c r="B244">
        <v>463</v>
      </c>
      <c r="C244" t="s">
        <v>46</v>
      </c>
      <c r="D244">
        <v>343</v>
      </c>
      <c r="E244">
        <v>125</v>
      </c>
      <c r="F244">
        <v>12.8</v>
      </c>
      <c r="G244" t="s">
        <v>16</v>
      </c>
      <c r="M244" s="1"/>
      <c r="R244" t="s">
        <v>19</v>
      </c>
      <c r="S244">
        <v>0</v>
      </c>
      <c r="T244" t="s">
        <v>17</v>
      </c>
    </row>
    <row r="245" spans="1:20" x14ac:dyDescent="0.25">
      <c r="A245">
        <v>9</v>
      </c>
      <c r="B245">
        <v>52</v>
      </c>
      <c r="C245" t="s">
        <v>26</v>
      </c>
      <c r="D245">
        <v>160</v>
      </c>
      <c r="E245">
        <v>126</v>
      </c>
      <c r="F245">
        <v>13.8</v>
      </c>
      <c r="G245" t="s">
        <v>16</v>
      </c>
      <c r="H245">
        <v>3</v>
      </c>
      <c r="I245">
        <v>3</v>
      </c>
      <c r="J245">
        <v>3</v>
      </c>
      <c r="K245" t="s">
        <v>271</v>
      </c>
      <c r="L245" s="1">
        <v>5</v>
      </c>
      <c r="M245" s="1">
        <v>4</v>
      </c>
      <c r="N245">
        <v>4</v>
      </c>
      <c r="O245" s="1" t="s">
        <v>271</v>
      </c>
      <c r="R245" t="s">
        <v>18</v>
      </c>
      <c r="S245">
        <v>2</v>
      </c>
      <c r="T245" t="s">
        <v>17</v>
      </c>
    </row>
    <row r="246" spans="1:20" x14ac:dyDescent="0.25">
      <c r="A246">
        <v>61</v>
      </c>
      <c r="B246">
        <v>463</v>
      </c>
      <c r="C246" t="s">
        <v>46</v>
      </c>
      <c r="D246">
        <v>329</v>
      </c>
      <c r="E246">
        <v>126</v>
      </c>
      <c r="F246">
        <v>12.8</v>
      </c>
      <c r="G246" t="s">
        <v>16</v>
      </c>
      <c r="M246" s="1"/>
      <c r="R246" t="s">
        <v>19</v>
      </c>
      <c r="S246">
        <v>0</v>
      </c>
      <c r="T246" t="s">
        <v>17</v>
      </c>
    </row>
    <row r="247" spans="1:20" x14ac:dyDescent="0.25">
      <c r="A247">
        <v>61</v>
      </c>
      <c r="B247">
        <v>463</v>
      </c>
      <c r="C247" t="s">
        <v>46</v>
      </c>
      <c r="D247">
        <v>330</v>
      </c>
      <c r="E247">
        <v>126</v>
      </c>
      <c r="F247">
        <v>13</v>
      </c>
      <c r="G247" t="s">
        <v>16</v>
      </c>
      <c r="M247" s="1"/>
      <c r="R247" t="s">
        <v>19</v>
      </c>
      <c r="S247">
        <v>0</v>
      </c>
      <c r="T247" t="s">
        <v>17</v>
      </c>
    </row>
    <row r="248" spans="1:20" x14ac:dyDescent="0.25">
      <c r="A248">
        <v>61</v>
      </c>
      <c r="B248">
        <v>463</v>
      </c>
      <c r="C248" t="s">
        <v>46</v>
      </c>
      <c r="D248">
        <v>332</v>
      </c>
      <c r="E248">
        <v>127</v>
      </c>
      <c r="F248">
        <v>13.1</v>
      </c>
      <c r="G248" t="s">
        <v>16</v>
      </c>
      <c r="M248" s="1"/>
      <c r="R248" t="s">
        <v>19</v>
      </c>
      <c r="S248">
        <v>0</v>
      </c>
      <c r="T248" t="s">
        <v>17</v>
      </c>
    </row>
    <row r="249" spans="1:20" x14ac:dyDescent="0.25">
      <c r="A249">
        <v>61</v>
      </c>
      <c r="B249">
        <v>463</v>
      </c>
      <c r="C249" t="s">
        <v>46</v>
      </c>
      <c r="D249">
        <v>336</v>
      </c>
      <c r="E249">
        <v>127</v>
      </c>
      <c r="F249">
        <v>13.9</v>
      </c>
      <c r="G249" t="s">
        <v>16</v>
      </c>
      <c r="M249" s="1"/>
      <c r="R249" t="s">
        <v>19</v>
      </c>
      <c r="S249">
        <v>0</v>
      </c>
      <c r="T249" t="s">
        <v>17</v>
      </c>
    </row>
    <row r="250" spans="1:20" x14ac:dyDescent="0.25">
      <c r="A250">
        <v>61</v>
      </c>
      <c r="B250">
        <v>463</v>
      </c>
      <c r="C250" t="s">
        <v>46</v>
      </c>
      <c r="D250">
        <v>337</v>
      </c>
      <c r="E250">
        <v>127</v>
      </c>
      <c r="F250">
        <v>14.2</v>
      </c>
      <c r="G250" t="s">
        <v>16</v>
      </c>
      <c r="M250" s="1"/>
      <c r="R250" t="s">
        <v>19</v>
      </c>
      <c r="S250">
        <v>0</v>
      </c>
      <c r="T250" t="s">
        <v>17</v>
      </c>
    </row>
    <row r="251" spans="1:20" x14ac:dyDescent="0.25">
      <c r="A251">
        <v>55</v>
      </c>
      <c r="B251">
        <v>710</v>
      </c>
      <c r="C251" t="s">
        <v>41</v>
      </c>
      <c r="D251">
        <v>299</v>
      </c>
      <c r="E251">
        <v>128</v>
      </c>
      <c r="F251">
        <v>13.4</v>
      </c>
      <c r="G251" t="s">
        <v>16</v>
      </c>
      <c r="M251" s="1"/>
      <c r="R251" t="s">
        <v>19</v>
      </c>
      <c r="S251">
        <v>0</v>
      </c>
      <c r="T251" t="s">
        <v>17</v>
      </c>
    </row>
    <row r="252" spans="1:20" x14ac:dyDescent="0.25">
      <c r="A252">
        <v>61</v>
      </c>
      <c r="B252">
        <v>463</v>
      </c>
      <c r="C252" t="s">
        <v>46</v>
      </c>
      <c r="D252">
        <v>342</v>
      </c>
      <c r="E252">
        <v>128</v>
      </c>
      <c r="F252">
        <v>12.6</v>
      </c>
      <c r="G252" t="s">
        <v>16</v>
      </c>
      <c r="M252" s="1"/>
      <c r="R252" t="s">
        <v>19</v>
      </c>
      <c r="S252">
        <v>0</v>
      </c>
      <c r="T252" t="s">
        <v>17</v>
      </c>
    </row>
    <row r="253" spans="1:20" x14ac:dyDescent="0.25">
      <c r="A253">
        <v>61</v>
      </c>
      <c r="B253">
        <v>463</v>
      </c>
      <c r="C253" t="s">
        <v>46</v>
      </c>
      <c r="D253">
        <v>349</v>
      </c>
      <c r="E253">
        <v>128</v>
      </c>
      <c r="F253">
        <v>13</v>
      </c>
      <c r="G253" t="s">
        <v>16</v>
      </c>
      <c r="M253" s="1"/>
      <c r="R253" t="s">
        <v>19</v>
      </c>
      <c r="S253">
        <v>0</v>
      </c>
      <c r="T253" t="s">
        <v>17</v>
      </c>
    </row>
    <row r="254" spans="1:20" x14ac:dyDescent="0.25">
      <c r="A254">
        <v>61</v>
      </c>
      <c r="B254">
        <v>463</v>
      </c>
      <c r="C254" t="s">
        <v>46</v>
      </c>
      <c r="D254">
        <v>331</v>
      </c>
      <c r="E254">
        <v>129</v>
      </c>
      <c r="F254">
        <v>13.1</v>
      </c>
      <c r="G254" t="s">
        <v>16</v>
      </c>
      <c r="M254" s="1"/>
      <c r="R254" t="s">
        <v>19</v>
      </c>
      <c r="S254">
        <v>0</v>
      </c>
      <c r="T254" t="s">
        <v>17</v>
      </c>
    </row>
    <row r="255" spans="1:20" x14ac:dyDescent="0.25">
      <c r="A255">
        <v>18</v>
      </c>
      <c r="B255">
        <v>205</v>
      </c>
      <c r="C255" t="s">
        <v>31</v>
      </c>
      <c r="D255">
        <v>180</v>
      </c>
      <c r="E255">
        <v>130</v>
      </c>
      <c r="F255">
        <v>22</v>
      </c>
      <c r="G255" t="s">
        <v>16</v>
      </c>
      <c r="H255">
        <v>4</v>
      </c>
      <c r="I255">
        <v>4</v>
      </c>
      <c r="J255">
        <v>4</v>
      </c>
      <c r="K255" t="s">
        <v>271</v>
      </c>
      <c r="L255" s="1">
        <v>4</v>
      </c>
      <c r="M255" s="1">
        <v>5</v>
      </c>
      <c r="N255">
        <v>5</v>
      </c>
      <c r="O255" s="1" t="s">
        <v>271</v>
      </c>
      <c r="P255" t="s">
        <v>275</v>
      </c>
      <c r="R255" t="s">
        <v>18</v>
      </c>
      <c r="S255">
        <v>1</v>
      </c>
      <c r="T255" t="s">
        <v>17</v>
      </c>
    </row>
    <row r="256" spans="1:20" x14ac:dyDescent="0.25">
      <c r="A256">
        <v>61</v>
      </c>
      <c r="B256">
        <v>463</v>
      </c>
      <c r="C256" t="s">
        <v>46</v>
      </c>
      <c r="D256">
        <v>333</v>
      </c>
      <c r="E256">
        <v>130</v>
      </c>
      <c r="F256">
        <v>15.1</v>
      </c>
      <c r="G256" t="s">
        <v>16</v>
      </c>
      <c r="H256">
        <v>4</v>
      </c>
      <c r="I256">
        <v>3</v>
      </c>
      <c r="J256">
        <v>3</v>
      </c>
      <c r="K256" t="s">
        <v>271</v>
      </c>
      <c r="L256" s="1">
        <v>4</v>
      </c>
      <c r="M256" s="1">
        <v>7</v>
      </c>
      <c r="O256" s="1" t="s">
        <v>271</v>
      </c>
      <c r="P256" t="s">
        <v>281</v>
      </c>
      <c r="Q256">
        <v>3</v>
      </c>
      <c r="R256" t="s">
        <v>18</v>
      </c>
      <c r="S256">
        <v>0</v>
      </c>
      <c r="T256" t="s">
        <v>17</v>
      </c>
    </row>
    <row r="257" spans="1:20" x14ac:dyDescent="0.25">
      <c r="A257">
        <v>61</v>
      </c>
      <c r="B257">
        <v>463</v>
      </c>
      <c r="C257" t="s">
        <v>46</v>
      </c>
      <c r="D257">
        <v>344</v>
      </c>
      <c r="E257">
        <v>130</v>
      </c>
      <c r="F257">
        <v>13.6</v>
      </c>
      <c r="G257" t="s">
        <v>16</v>
      </c>
      <c r="H257">
        <v>3</v>
      </c>
      <c r="I257">
        <v>3</v>
      </c>
      <c r="J257">
        <v>3</v>
      </c>
      <c r="K257" t="s">
        <v>271</v>
      </c>
      <c r="L257" s="1">
        <v>5</v>
      </c>
      <c r="M257" s="1"/>
      <c r="O257" s="1" t="s">
        <v>272</v>
      </c>
      <c r="Q257">
        <v>3</v>
      </c>
      <c r="R257" t="s">
        <v>18</v>
      </c>
      <c r="S257">
        <v>2</v>
      </c>
      <c r="T257" t="s">
        <v>17</v>
      </c>
    </row>
    <row r="258" spans="1:20" x14ac:dyDescent="0.25">
      <c r="A258">
        <v>61</v>
      </c>
      <c r="B258">
        <v>463</v>
      </c>
      <c r="C258" t="s">
        <v>46</v>
      </c>
      <c r="D258">
        <v>348</v>
      </c>
      <c r="E258">
        <v>130</v>
      </c>
      <c r="F258">
        <v>14</v>
      </c>
      <c r="G258" t="s">
        <v>16</v>
      </c>
      <c r="M258" s="1"/>
      <c r="R258" t="s">
        <v>19</v>
      </c>
      <c r="S258">
        <v>0</v>
      </c>
      <c r="T258" t="s">
        <v>17</v>
      </c>
    </row>
    <row r="259" spans="1:20" x14ac:dyDescent="0.25">
      <c r="A259">
        <v>61</v>
      </c>
      <c r="B259">
        <v>463</v>
      </c>
      <c r="C259" t="s">
        <v>46</v>
      </c>
      <c r="D259">
        <v>351</v>
      </c>
      <c r="E259">
        <v>130</v>
      </c>
      <c r="F259">
        <v>14</v>
      </c>
      <c r="G259" t="s">
        <v>16</v>
      </c>
      <c r="M259" s="1"/>
      <c r="R259" t="s">
        <v>19</v>
      </c>
      <c r="S259">
        <v>0</v>
      </c>
      <c r="T259" t="s">
        <v>17</v>
      </c>
    </row>
    <row r="260" spans="1:20" x14ac:dyDescent="0.25">
      <c r="A260">
        <v>122</v>
      </c>
      <c r="B260">
        <v>2135</v>
      </c>
      <c r="C260" t="s">
        <v>52</v>
      </c>
      <c r="D260">
        <v>397</v>
      </c>
      <c r="E260">
        <v>130</v>
      </c>
      <c r="F260">
        <v>13.7</v>
      </c>
      <c r="G260" t="s">
        <v>16</v>
      </c>
      <c r="M260" s="1"/>
      <c r="R260" t="s">
        <v>19</v>
      </c>
      <c r="S260">
        <v>0</v>
      </c>
      <c r="T260" t="s">
        <v>17</v>
      </c>
    </row>
    <row r="261" spans="1:20" x14ac:dyDescent="0.25">
      <c r="A261">
        <v>61</v>
      </c>
      <c r="B261">
        <v>463</v>
      </c>
      <c r="C261" t="s">
        <v>46</v>
      </c>
      <c r="D261">
        <v>352</v>
      </c>
      <c r="E261">
        <v>132</v>
      </c>
      <c r="F261">
        <v>14.2</v>
      </c>
      <c r="G261" t="s">
        <v>16</v>
      </c>
      <c r="M261" s="1"/>
      <c r="R261" t="s">
        <v>19</v>
      </c>
      <c r="S261">
        <v>0</v>
      </c>
      <c r="T261" t="s">
        <v>17</v>
      </c>
    </row>
    <row r="262" spans="1:20" x14ac:dyDescent="0.25">
      <c r="A262">
        <v>61</v>
      </c>
      <c r="B262">
        <v>463</v>
      </c>
      <c r="C262" t="s">
        <v>46</v>
      </c>
      <c r="D262">
        <v>341</v>
      </c>
      <c r="E262">
        <v>134</v>
      </c>
      <c r="F262">
        <v>14.6</v>
      </c>
      <c r="G262" t="s">
        <v>16</v>
      </c>
      <c r="H262">
        <v>4</v>
      </c>
      <c r="I262">
        <v>4</v>
      </c>
      <c r="J262">
        <v>4</v>
      </c>
      <c r="K262" t="s">
        <v>271</v>
      </c>
      <c r="L262" s="1">
        <v>8</v>
      </c>
      <c r="M262" s="1">
        <v>8</v>
      </c>
      <c r="N262">
        <v>8</v>
      </c>
      <c r="O262" s="1" t="s">
        <v>271</v>
      </c>
      <c r="Q262">
        <v>2</v>
      </c>
      <c r="R262" t="s">
        <v>18</v>
      </c>
      <c r="S262">
        <v>2</v>
      </c>
      <c r="T262" t="s">
        <v>17</v>
      </c>
    </row>
    <row r="263" spans="1:20" x14ac:dyDescent="0.25">
      <c r="A263">
        <v>61</v>
      </c>
      <c r="B263">
        <v>463</v>
      </c>
      <c r="C263" t="s">
        <v>46</v>
      </c>
      <c r="D263">
        <v>335</v>
      </c>
      <c r="E263">
        <v>136</v>
      </c>
      <c r="F263">
        <v>14.1</v>
      </c>
      <c r="G263" t="s">
        <v>16</v>
      </c>
      <c r="H263">
        <v>4</v>
      </c>
      <c r="I263">
        <v>3</v>
      </c>
      <c r="J263">
        <v>5</v>
      </c>
      <c r="K263" t="s">
        <v>271</v>
      </c>
      <c r="L263" s="1">
        <v>7</v>
      </c>
      <c r="M263" s="1">
        <v>7</v>
      </c>
      <c r="N263">
        <v>7</v>
      </c>
      <c r="O263" s="1" t="s">
        <v>271</v>
      </c>
      <c r="Q263">
        <v>2.5</v>
      </c>
      <c r="R263" t="s">
        <v>18</v>
      </c>
      <c r="S263">
        <v>2</v>
      </c>
      <c r="T263" t="s">
        <v>17</v>
      </c>
    </row>
    <row r="264" spans="1:20" x14ac:dyDescent="0.25">
      <c r="A264">
        <v>57</v>
      </c>
      <c r="B264">
        <v>708</v>
      </c>
      <c r="C264" t="s">
        <v>44</v>
      </c>
      <c r="D264">
        <v>318</v>
      </c>
      <c r="E264">
        <v>136</v>
      </c>
      <c r="F264">
        <v>13.1</v>
      </c>
      <c r="G264" t="s">
        <v>16</v>
      </c>
      <c r="H264">
        <v>4</v>
      </c>
      <c r="I264">
        <v>3</v>
      </c>
      <c r="J264">
        <v>3</v>
      </c>
      <c r="K264" t="s">
        <v>271</v>
      </c>
      <c r="L264" s="1">
        <v>8</v>
      </c>
      <c r="M264" s="1"/>
      <c r="O264" s="1" t="s">
        <v>272</v>
      </c>
      <c r="Q264">
        <v>3</v>
      </c>
      <c r="R264" t="s">
        <v>18</v>
      </c>
      <c r="S264">
        <v>2</v>
      </c>
      <c r="T264" t="s">
        <v>17</v>
      </c>
    </row>
    <row r="265" spans="1:20" x14ac:dyDescent="0.25">
      <c r="A265">
        <v>64</v>
      </c>
      <c r="B265">
        <v>466</v>
      </c>
      <c r="C265" t="s">
        <v>50</v>
      </c>
      <c r="D265">
        <v>382</v>
      </c>
      <c r="E265">
        <v>136</v>
      </c>
      <c r="F265">
        <v>15.2</v>
      </c>
      <c r="G265" t="s">
        <v>16</v>
      </c>
      <c r="M265" s="1"/>
      <c r="R265" t="s">
        <v>19</v>
      </c>
      <c r="S265">
        <v>0</v>
      </c>
      <c r="T265" t="s">
        <v>17</v>
      </c>
    </row>
    <row r="266" spans="1:20" x14ac:dyDescent="0.25">
      <c r="A266">
        <v>62</v>
      </c>
      <c r="B266">
        <v>464</v>
      </c>
      <c r="C266" t="s">
        <v>47</v>
      </c>
      <c r="D266">
        <v>355</v>
      </c>
      <c r="E266">
        <v>139</v>
      </c>
      <c r="F266">
        <v>15.9</v>
      </c>
      <c r="G266" t="s">
        <v>16</v>
      </c>
      <c r="H266">
        <v>4</v>
      </c>
      <c r="I266">
        <v>3</v>
      </c>
      <c r="J266">
        <v>3</v>
      </c>
      <c r="K266" t="s">
        <v>271</v>
      </c>
      <c r="L266" s="1">
        <v>7</v>
      </c>
      <c r="M266" s="1">
        <v>6</v>
      </c>
      <c r="N266">
        <v>6</v>
      </c>
      <c r="O266" s="1" t="s">
        <v>271</v>
      </c>
      <c r="Q266">
        <v>3</v>
      </c>
      <c r="R266" t="s">
        <v>18</v>
      </c>
      <c r="S266">
        <v>2</v>
      </c>
      <c r="T266" t="s">
        <v>17</v>
      </c>
    </row>
    <row r="267" spans="1:20" x14ac:dyDescent="0.25">
      <c r="A267">
        <v>9</v>
      </c>
      <c r="B267">
        <v>52</v>
      </c>
      <c r="C267" t="s">
        <v>26</v>
      </c>
      <c r="D267">
        <v>154</v>
      </c>
      <c r="E267">
        <v>142</v>
      </c>
      <c r="F267">
        <v>19.600000000000001</v>
      </c>
      <c r="G267" t="s">
        <v>16</v>
      </c>
      <c r="H267">
        <v>5</v>
      </c>
      <c r="I267">
        <v>4</v>
      </c>
      <c r="J267">
        <v>5</v>
      </c>
      <c r="K267" t="s">
        <v>271</v>
      </c>
      <c r="L267" s="1">
        <v>6</v>
      </c>
      <c r="M267" s="1">
        <v>6</v>
      </c>
      <c r="N267">
        <v>6</v>
      </c>
      <c r="O267" s="1" t="s">
        <v>271</v>
      </c>
      <c r="R267" t="s">
        <v>18</v>
      </c>
      <c r="S267">
        <v>2</v>
      </c>
      <c r="T267" t="s">
        <v>17</v>
      </c>
    </row>
    <row r="268" spans="1:20" x14ac:dyDescent="0.25">
      <c r="A268">
        <v>57</v>
      </c>
      <c r="B268">
        <v>708</v>
      </c>
      <c r="C268" t="s">
        <v>44</v>
      </c>
      <c r="D268">
        <v>319</v>
      </c>
      <c r="E268">
        <v>143</v>
      </c>
      <c r="F268">
        <v>19.399999999999999</v>
      </c>
      <c r="G268" t="s">
        <v>16</v>
      </c>
      <c r="H268">
        <v>5</v>
      </c>
      <c r="I268">
        <v>6</v>
      </c>
      <c r="J268">
        <v>5</v>
      </c>
      <c r="K268" t="s">
        <v>271</v>
      </c>
      <c r="L268" s="1">
        <v>8</v>
      </c>
      <c r="M268" s="1">
        <v>9</v>
      </c>
      <c r="N268">
        <v>8</v>
      </c>
      <c r="O268" s="1" t="s">
        <v>271</v>
      </c>
      <c r="P268" t="s">
        <v>287</v>
      </c>
      <c r="Q268">
        <v>2</v>
      </c>
      <c r="R268" t="s">
        <v>18</v>
      </c>
      <c r="S268">
        <v>2</v>
      </c>
      <c r="T268" t="s">
        <v>17</v>
      </c>
    </row>
    <row r="269" spans="1:20" x14ac:dyDescent="0.25">
      <c r="A269">
        <v>3</v>
      </c>
      <c r="B269">
        <v>86</v>
      </c>
      <c r="C269" t="s">
        <v>15</v>
      </c>
      <c r="D269">
        <v>134</v>
      </c>
      <c r="E269">
        <v>144</v>
      </c>
      <c r="F269">
        <v>18.97</v>
      </c>
      <c r="G269" t="s">
        <v>16</v>
      </c>
      <c r="H269">
        <v>5</v>
      </c>
      <c r="I269">
        <v>5</v>
      </c>
      <c r="J269">
        <v>5</v>
      </c>
      <c r="K269" t="s">
        <v>271</v>
      </c>
      <c r="L269" s="1">
        <v>8</v>
      </c>
      <c r="M269" s="1">
        <v>7</v>
      </c>
      <c r="N269">
        <v>8</v>
      </c>
      <c r="O269" s="1" t="s">
        <v>271</v>
      </c>
      <c r="P269" t="s">
        <v>288</v>
      </c>
      <c r="R269" t="s">
        <v>18</v>
      </c>
      <c r="S269">
        <v>2</v>
      </c>
      <c r="T269" t="s">
        <v>17</v>
      </c>
    </row>
    <row r="270" spans="1:20" x14ac:dyDescent="0.25">
      <c r="A270">
        <v>18</v>
      </c>
      <c r="B270">
        <v>205</v>
      </c>
      <c r="C270" t="s">
        <v>31</v>
      </c>
      <c r="D270">
        <v>181</v>
      </c>
      <c r="E270">
        <v>150</v>
      </c>
      <c r="F270">
        <v>32</v>
      </c>
      <c r="G270" t="s">
        <v>16</v>
      </c>
      <c r="H270">
        <v>6</v>
      </c>
      <c r="I270">
        <v>6</v>
      </c>
      <c r="J270">
        <v>6</v>
      </c>
      <c r="K270" t="s">
        <v>271</v>
      </c>
      <c r="L270" s="1">
        <v>8</v>
      </c>
      <c r="M270" s="1">
        <v>10</v>
      </c>
      <c r="N270">
        <v>9</v>
      </c>
      <c r="O270" s="1" t="s">
        <v>271</v>
      </c>
      <c r="P270" t="s">
        <v>289</v>
      </c>
      <c r="R270" t="s">
        <v>18</v>
      </c>
      <c r="S270">
        <v>1</v>
      </c>
      <c r="T270" t="s">
        <v>17</v>
      </c>
    </row>
    <row r="271" spans="1:20" x14ac:dyDescent="0.25">
      <c r="O271"/>
    </row>
    <row r="272" spans="1:20" x14ac:dyDescent="0.25">
      <c r="O272"/>
    </row>
    <row r="273" spans="15:15" x14ac:dyDescent="0.25">
      <c r="O273"/>
    </row>
    <row r="274" spans="15:15" x14ac:dyDescent="0.25">
      <c r="O274"/>
    </row>
    <row r="275" spans="15:15" x14ac:dyDescent="0.25">
      <c r="O275"/>
    </row>
    <row r="276" spans="15:15" x14ac:dyDescent="0.25">
      <c r="O276"/>
    </row>
    <row r="277" spans="15:15" x14ac:dyDescent="0.25">
      <c r="O277"/>
    </row>
    <row r="278" spans="15:15" x14ac:dyDescent="0.25">
      <c r="O278"/>
    </row>
    <row r="279" spans="15:15" x14ac:dyDescent="0.25">
      <c r="O279"/>
    </row>
    <row r="280" spans="15:15" x14ac:dyDescent="0.25">
      <c r="O280"/>
    </row>
    <row r="281" spans="15:15" x14ac:dyDescent="0.25">
      <c r="O281"/>
    </row>
    <row r="282" spans="15:15" x14ac:dyDescent="0.25">
      <c r="O282"/>
    </row>
    <row r="283" spans="15:15" x14ac:dyDescent="0.25">
      <c r="O283"/>
    </row>
    <row r="284" spans="15:15" x14ac:dyDescent="0.25">
      <c r="O284"/>
    </row>
    <row r="285" spans="15:15" x14ac:dyDescent="0.25">
      <c r="O285"/>
    </row>
    <row r="286" spans="15:15" x14ac:dyDescent="0.25">
      <c r="O286"/>
    </row>
    <row r="287" spans="15:15" x14ac:dyDescent="0.25">
      <c r="O287"/>
    </row>
    <row r="288" spans="15:15" x14ac:dyDescent="0.25">
      <c r="O288"/>
    </row>
    <row r="289" spans="15:15" x14ac:dyDescent="0.25">
      <c r="O289"/>
    </row>
    <row r="290" spans="15:15" x14ac:dyDescent="0.25">
      <c r="O290"/>
    </row>
    <row r="291" spans="15:15" x14ac:dyDescent="0.25">
      <c r="O291"/>
    </row>
    <row r="292" spans="15:15" x14ac:dyDescent="0.25">
      <c r="O292"/>
    </row>
    <row r="293" spans="15:15" x14ac:dyDescent="0.25">
      <c r="O293"/>
    </row>
    <row r="294" spans="15:15" x14ac:dyDescent="0.25">
      <c r="O294"/>
    </row>
    <row r="295" spans="15:15" x14ac:dyDescent="0.25">
      <c r="O295"/>
    </row>
    <row r="296" spans="15:15" x14ac:dyDescent="0.25">
      <c r="O296"/>
    </row>
    <row r="297" spans="15:15" x14ac:dyDescent="0.25">
      <c r="O297"/>
    </row>
    <row r="298" spans="15:15" x14ac:dyDescent="0.25">
      <c r="O298"/>
    </row>
    <row r="299" spans="15:15" x14ac:dyDescent="0.25">
      <c r="O299"/>
    </row>
    <row r="300" spans="15:15" x14ac:dyDescent="0.25">
      <c r="O300"/>
    </row>
    <row r="301" spans="15:15" x14ac:dyDescent="0.25">
      <c r="O301"/>
    </row>
    <row r="302" spans="15:15" x14ac:dyDescent="0.25">
      <c r="O302"/>
    </row>
    <row r="303" spans="15:15" x14ac:dyDescent="0.25">
      <c r="O303"/>
    </row>
    <row r="304" spans="15:15" x14ac:dyDescent="0.25">
      <c r="O304"/>
    </row>
    <row r="305" spans="15:15" x14ac:dyDescent="0.25">
      <c r="O305"/>
    </row>
    <row r="306" spans="15:15" x14ac:dyDescent="0.25">
      <c r="O306"/>
    </row>
    <row r="307" spans="15:15" x14ac:dyDescent="0.25">
      <c r="O307"/>
    </row>
    <row r="308" spans="15:15" x14ac:dyDescent="0.25">
      <c r="O308"/>
    </row>
    <row r="309" spans="15:15" x14ac:dyDescent="0.25">
      <c r="O309"/>
    </row>
  </sheetData>
  <autoFilter ref="A1:T309"/>
  <sortState ref="A2:AD319">
    <sortCondition ref="E2:E319"/>
    <sortCondition ref="N2:N31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ySplit="1" topLeftCell="A2" activePane="bottomLeft" state="frozen"/>
      <selection pane="bottomLeft" activeCell="N1" sqref="N1"/>
    </sheetView>
  </sheetViews>
  <sheetFormatPr defaultColWidth="8.875" defaultRowHeight="14.3" x14ac:dyDescent="0.25"/>
  <cols>
    <col min="1" max="1" width="6" bestFit="1" customWidth="1"/>
    <col min="2" max="2" width="9.625" style="21" bestFit="1" customWidth="1"/>
    <col min="3" max="3" width="7.375" bestFit="1" customWidth="1"/>
    <col min="4" max="4" width="7.125" bestFit="1" customWidth="1"/>
    <col min="5" max="5" width="22.125" bestFit="1" customWidth="1"/>
    <col min="6" max="6" width="11.625" bestFit="1" customWidth="1"/>
    <col min="7" max="7" width="12.125" bestFit="1" customWidth="1"/>
    <col min="8" max="8" width="9.875" bestFit="1" customWidth="1"/>
    <col min="9" max="9" width="10" bestFit="1" customWidth="1"/>
    <col min="10" max="11" width="9.875" bestFit="1" customWidth="1"/>
    <col min="12" max="12" width="5.625" bestFit="1" customWidth="1"/>
    <col min="13" max="13" width="8.625" bestFit="1" customWidth="1"/>
  </cols>
  <sheetData>
    <row r="1" spans="1:14" ht="28.55" x14ac:dyDescent="0.25">
      <c r="A1" s="30" t="s">
        <v>0</v>
      </c>
      <c r="B1" s="47" t="s">
        <v>58</v>
      </c>
      <c r="C1" s="30" t="s">
        <v>57</v>
      </c>
      <c r="D1" s="48" t="s">
        <v>1</v>
      </c>
      <c r="E1" s="30" t="s">
        <v>2</v>
      </c>
      <c r="F1" s="49" t="s">
        <v>154</v>
      </c>
      <c r="G1" s="49" t="s">
        <v>155</v>
      </c>
      <c r="H1" s="50" t="s">
        <v>62</v>
      </c>
      <c r="I1" s="50" t="s">
        <v>63</v>
      </c>
      <c r="J1" s="32" t="s">
        <v>65</v>
      </c>
      <c r="K1" s="32" t="s">
        <v>66</v>
      </c>
      <c r="L1" s="31" t="s">
        <v>67</v>
      </c>
      <c r="M1" s="31" t="s">
        <v>156</v>
      </c>
      <c r="N1" s="51" t="s">
        <v>71</v>
      </c>
    </row>
    <row r="2" spans="1:14" x14ac:dyDescent="0.25">
      <c r="A2">
        <v>6</v>
      </c>
      <c r="B2" s="21">
        <v>41415</v>
      </c>
      <c r="C2" s="35" t="str">
        <f>INDEX('Fish Summary'!$D:$D,MATCH(A2,'Fish Summary'!$C:$C,0))</f>
        <v>BTR</v>
      </c>
      <c r="D2" s="35">
        <f>AVERAGEIF('Fish Summary'!$C:$C,A2,'Fish Summary'!$E:$E)</f>
        <v>44</v>
      </c>
      <c r="E2" s="35" t="str">
        <f>INDEX('Fish Summary'!$F:$F,MATCH(A2,'Fish Summary'!$C:$C,0))</f>
        <v>Outer Island West</v>
      </c>
      <c r="F2" s="45">
        <v>46.840433333333337</v>
      </c>
      <c r="G2" s="45">
        <v>-90.725233333333335</v>
      </c>
      <c r="H2" s="37">
        <f>AVERAGEIF('Fish Summary'!$C:$C,A2,'Fish Summary'!$K:$K)</f>
        <v>10.6</v>
      </c>
      <c r="I2" s="37">
        <f>AVERAGEIF('Fish Summary'!$C:$C,A2,'Fish Summary'!$L:$L)</f>
        <v>54.1</v>
      </c>
      <c r="J2" s="37">
        <f>AVERAGEIF('Fish Summary'!$C:$C,A2,'Fish Summary'!$N:$N)</f>
        <v>6.4</v>
      </c>
      <c r="K2" s="37">
        <f>AVERAGEIF('Fish Summary'!$C:$C,A2,'Fish Summary'!$O:$O)</f>
        <v>6.5</v>
      </c>
      <c r="L2" s="37">
        <f>AVERAGEIF('Fish Summary'!$C:$C,A2,'Fish Summary'!$P:$P)</f>
        <v>3.6</v>
      </c>
      <c r="M2" s="37">
        <f>AVERAGEIF('Fish Summary'!$C:$C,A2,'Fish Summary'!$Q:$Q)</f>
        <v>3.4</v>
      </c>
      <c r="N2">
        <f>AVERAGEIF('Fish Summary'!$C:$C,A2,'Fish Summary'!$T:$T)</f>
        <v>0.79</v>
      </c>
    </row>
    <row r="3" spans="1:14" x14ac:dyDescent="0.25">
      <c r="A3">
        <v>64</v>
      </c>
      <c r="B3" s="21">
        <v>41440</v>
      </c>
      <c r="C3" s="35" t="str">
        <f>INDEX('Fish Summary'!$D:$D,MATCH(A3,'Fish Summary'!$C:$C,0))</f>
        <v>BTR</v>
      </c>
      <c r="D3" s="35">
        <f>AVERAGEIF('Fish Summary'!$C:$C,A3,'Fish Summary'!$E:$E)</f>
        <v>466</v>
      </c>
      <c r="E3" s="35" t="str">
        <f>INDEX('Fish Summary'!$F:$F,MATCH(A3,'Fish Summary'!$C:$C,0))</f>
        <v>Richardson Harbor</v>
      </c>
      <c r="F3" s="36">
        <v>47.034300000000002</v>
      </c>
      <c r="G3" s="36">
        <v>-90.489066666666673</v>
      </c>
      <c r="H3" s="37">
        <f>AVERAGEIF('Fish Summary'!$C:$C,A3,'Fish Summary'!$K:$K)</f>
        <v>10.7</v>
      </c>
      <c r="I3" s="37">
        <f>AVERAGEIF('Fish Summary'!$C:$C,A3,'Fish Summary'!$L:$L)</f>
        <v>111</v>
      </c>
      <c r="J3" s="37">
        <f>AVERAGEIF('Fish Summary'!$C:$C,A3,'Fish Summary'!$N:$N)</f>
        <v>10.5</v>
      </c>
      <c r="K3" s="37">
        <f>AVERAGEIF('Fish Summary'!$C:$C,A3,'Fish Summary'!$O:$O)</f>
        <v>13.2</v>
      </c>
      <c r="L3" s="37">
        <f>AVERAGEIF('Fish Summary'!$C:$C,A3,'Fish Summary'!$P:$P)</f>
        <v>4</v>
      </c>
      <c r="M3" s="37">
        <f>AVERAGEIF('Fish Summary'!$C:$C,A3,'Fish Summary'!$Q:$Q)</f>
        <v>3.5</v>
      </c>
      <c r="N3">
        <f>AVERAGEIF('Fish Summary'!$C:$C,A3,'Fish Summary'!$T:$T)</f>
        <v>2.02</v>
      </c>
    </row>
    <row r="4" spans="1:14" x14ac:dyDescent="0.25">
      <c r="A4">
        <v>65</v>
      </c>
      <c r="B4" s="21">
        <v>41441</v>
      </c>
      <c r="C4" s="35" t="str">
        <f>INDEX('Fish Summary'!$D:$D,MATCH(A4,'Fish Summary'!$C:$C,0))</f>
        <v>BTR</v>
      </c>
      <c r="D4" s="35">
        <f>AVERAGEIF('Fish Summary'!$C:$C,A4,'Fish Summary'!$E:$E)</f>
        <v>465</v>
      </c>
      <c r="E4" s="35" t="str">
        <f>INDEX('Fish Summary'!$F:$F,MATCH(A4,'Fish Summary'!$C:$C,0))</f>
        <v>Otter Island</v>
      </c>
      <c r="F4" s="45">
        <v>46.976900000000001</v>
      </c>
      <c r="G4" s="45">
        <v>-90.453408333333329</v>
      </c>
      <c r="H4" s="37">
        <f>AVERAGEIF('Fish Summary'!$C:$C,A4,'Fish Summary'!$K:$K)</f>
        <v>11.3</v>
      </c>
      <c r="I4" s="37">
        <f>AVERAGEIF('Fish Summary'!$C:$C,A4,'Fish Summary'!$L:$L)</f>
        <v>103</v>
      </c>
      <c r="J4" s="37">
        <f>AVERAGEIF('Fish Summary'!$C:$C,A4,'Fish Summary'!$N:$N)</f>
        <v>11.1</v>
      </c>
      <c r="K4" s="37">
        <f>AVERAGEIF('Fish Summary'!$C:$C,A4,'Fish Summary'!$O:$O)</f>
        <v>10.199999999999999</v>
      </c>
      <c r="L4" s="37">
        <f>AVERAGEIF('Fish Summary'!$C:$C,A4,'Fish Summary'!$P:$P)</f>
        <v>4.8</v>
      </c>
      <c r="M4" s="37">
        <f>AVERAGEIF('Fish Summary'!$C:$C,A4,'Fish Summary'!$Q:$Q)</f>
        <v>3.9</v>
      </c>
      <c r="N4">
        <f>AVERAGEIF('Fish Summary'!$C:$C,A4,'Fish Summary'!$T:$T)</f>
        <v>0.93</v>
      </c>
    </row>
    <row r="5" spans="1:14" x14ac:dyDescent="0.25">
      <c r="A5">
        <v>21</v>
      </c>
      <c r="B5" s="21">
        <v>41425</v>
      </c>
      <c r="C5" s="35" t="str">
        <f>INDEX('Fish Summary'!$D:$D,MATCH(A5,'Fish Summary'!$C:$C,0))</f>
        <v>BTR</v>
      </c>
      <c r="D5" s="35">
        <f>AVERAGEIF('Fish Summary'!$C:$C,A5,'Fish Summary'!$E:$E)</f>
        <v>151</v>
      </c>
      <c r="E5" s="35" t="str">
        <f>INDEX('Fish Summary'!$F:$F,MATCH(A5,'Fish Summary'!$C:$C,0))</f>
        <v>Bark Point</v>
      </c>
      <c r="F5" s="45">
        <v>47.626416666666664</v>
      </c>
      <c r="G5" s="45">
        <v>-90.709966666666674</v>
      </c>
      <c r="H5" s="37">
        <f>AVERAGEIF('Fish Summary'!$C:$C,A5,'Fish Summary'!$K:$K)</f>
        <v>12.2</v>
      </c>
      <c r="I5" s="37">
        <f>AVERAGEIF('Fish Summary'!$C:$C,A5,'Fish Summary'!$L:$L)</f>
        <v>73.8</v>
      </c>
      <c r="J5" s="37">
        <f>AVERAGEIF('Fish Summary'!$C:$C,A5,'Fish Summary'!$N:$N)</f>
        <v>8.8000000000000007</v>
      </c>
      <c r="K5" s="37">
        <f>AVERAGEIF('Fish Summary'!$C:$C,A5,'Fish Summary'!$O:$O)</f>
        <v>9.4</v>
      </c>
      <c r="L5" s="37">
        <f>AVERAGEIF('Fish Summary'!$C:$C,A5,'Fish Summary'!$P:$P)</f>
        <v>2.6</v>
      </c>
      <c r="M5" s="37">
        <f>AVERAGEIF('Fish Summary'!$C:$C,A5,'Fish Summary'!$Q:$Q)</f>
        <v>3.1</v>
      </c>
      <c r="N5">
        <f>AVERAGEIF('Fish Summary'!$C:$C,A5,'Fish Summary'!$T:$T)</f>
        <v>1.1000000000000001</v>
      </c>
    </row>
    <row r="6" spans="1:14" x14ac:dyDescent="0.25">
      <c r="A6">
        <v>56</v>
      </c>
      <c r="B6" s="21">
        <v>41439</v>
      </c>
      <c r="C6" s="35" t="str">
        <f>INDEX('Fish Summary'!$D:$D,MATCH(A6,'Fish Summary'!$C:$C,0))</f>
        <v>BTR</v>
      </c>
      <c r="D6" s="35">
        <f>AVERAGEIF('Fish Summary'!$C:$C,A6,'Fish Summary'!$E:$E)</f>
        <v>454</v>
      </c>
      <c r="E6" s="35" t="str">
        <f>INDEX('Fish Summary'!$F:$F,MATCH(A6,'Fish Summary'!$C:$C,0))</f>
        <v>Red Rock River Bay</v>
      </c>
      <c r="F6" s="45">
        <v>47.693758333333335</v>
      </c>
      <c r="G6" s="45">
        <v>-90.531633333333332</v>
      </c>
      <c r="H6" s="37">
        <f>AVERAGEIF('Fish Summary'!$C:$C,A6,'Fish Summary'!$K:$K)</f>
        <v>12.7</v>
      </c>
      <c r="I6" s="37">
        <f>AVERAGEIF('Fish Summary'!$C:$C,A6,'Fish Summary'!$L:$L)</f>
        <v>87.7</v>
      </c>
      <c r="J6" s="37">
        <f>AVERAGEIF('Fish Summary'!$C:$C,A6,'Fish Summary'!$N:$N)</f>
        <v>11.8</v>
      </c>
      <c r="K6" s="37">
        <f>AVERAGEIF('Fish Summary'!$C:$C,A6,'Fish Summary'!$O:$O)</f>
        <v>12.5</v>
      </c>
      <c r="L6" s="37">
        <f>AVERAGEIF('Fish Summary'!$C:$C,A6,'Fish Summary'!$P:$P)</f>
        <v>3.7</v>
      </c>
      <c r="M6" s="37">
        <f>AVERAGEIF('Fish Summary'!$C:$C,A6,'Fish Summary'!$Q:$Q)</f>
        <v>3.6</v>
      </c>
      <c r="N6">
        <f>AVERAGEIF('Fish Summary'!$C:$C,A6,'Fish Summary'!$T:$T)</f>
        <v>0.73</v>
      </c>
    </row>
    <row r="7" spans="1:14" x14ac:dyDescent="0.25">
      <c r="A7">
        <v>9</v>
      </c>
      <c r="B7" s="21">
        <v>41416</v>
      </c>
      <c r="C7" s="35" t="str">
        <f>INDEX('Fish Summary'!$D:$D,MATCH(A7,'Fish Summary'!$C:$C,0))</f>
        <v>BTR</v>
      </c>
      <c r="D7" s="35">
        <f>AVERAGEIF('Fish Summary'!$C:$C,A7,'Fish Summary'!$E:$E)</f>
        <v>52</v>
      </c>
      <c r="E7" s="35" t="str">
        <f>INDEX('Fish Summary'!$F:$F,MATCH(A7,'Fish Summary'!$C:$C,0))</f>
        <v>Cat Island</v>
      </c>
      <c r="F7" s="45">
        <v>47.74666666666667</v>
      </c>
      <c r="G7" s="45">
        <v>-90.318341666666669</v>
      </c>
      <c r="H7" s="37">
        <f>AVERAGEIF('Fish Summary'!$C:$C,A7,'Fish Summary'!$K:$K)</f>
        <v>12.9</v>
      </c>
      <c r="I7" s="37">
        <f>AVERAGEIF('Fish Summary'!$C:$C,A7,'Fish Summary'!$L:$L)</f>
        <v>64.3</v>
      </c>
      <c r="J7" s="37">
        <f>AVERAGEIF('Fish Summary'!$C:$C,A7,'Fish Summary'!$N:$N)</f>
        <v>7.7</v>
      </c>
      <c r="K7" s="37">
        <f>AVERAGEIF('Fish Summary'!$C:$C,A7,'Fish Summary'!$O:$O)</f>
        <v>7</v>
      </c>
      <c r="L7" s="37">
        <f>AVERAGEIF('Fish Summary'!$C:$C,A7,'Fish Summary'!$P:$P)</f>
        <v>3.3</v>
      </c>
      <c r="M7" s="37">
        <f>AVERAGEIF('Fish Summary'!$C:$C,A7,'Fish Summary'!$Q:$Q)</f>
        <v>3.3</v>
      </c>
      <c r="N7">
        <f>AVERAGEIF('Fish Summary'!$C:$C,A7,'Fish Summary'!$T:$T)</f>
        <v>0.56999999999999995</v>
      </c>
    </row>
    <row r="8" spans="1:14" x14ac:dyDescent="0.25">
      <c r="A8">
        <v>12</v>
      </c>
      <c r="B8" s="21">
        <v>41422</v>
      </c>
      <c r="C8" s="35" t="str">
        <f>INDEX('Fish Summary'!$D:$D,MATCH(A8,'Fish Summary'!$C:$C,0))</f>
        <v>BTR</v>
      </c>
      <c r="D8" s="35">
        <f>AVERAGEIF('Fish Summary'!$C:$C,A8,'Fish Summary'!$E:$E)</f>
        <v>65</v>
      </c>
      <c r="E8" s="35" t="str">
        <f>INDEX('Fish Summary'!$F:$F,MATCH(A8,'Fish Summary'!$C:$C,0))</f>
        <v>Grand Marais</v>
      </c>
      <c r="F8" s="45">
        <v>46.818958333333335</v>
      </c>
      <c r="G8" s="45">
        <v>-91.41868333333332</v>
      </c>
      <c r="H8" s="37">
        <f>AVERAGEIF('Fish Summary'!$C:$C,A8,'Fish Summary'!$K:$K)</f>
        <v>13</v>
      </c>
      <c r="I8" s="37">
        <f>AVERAGEIF('Fish Summary'!$C:$C,A8,'Fish Summary'!$L:$L)</f>
        <v>72.2</v>
      </c>
      <c r="J8" s="37">
        <f>AVERAGEIF('Fish Summary'!$C:$C,A8,'Fish Summary'!$N:$N)</f>
        <v>8.9</v>
      </c>
      <c r="K8" s="37">
        <f>AVERAGEIF('Fish Summary'!$C:$C,A8,'Fish Summary'!$O:$O)</f>
        <v>10.7</v>
      </c>
      <c r="L8" s="37">
        <f>AVERAGEIF('Fish Summary'!$C:$C,A8,'Fish Summary'!$P:$P)</f>
        <v>2.6</v>
      </c>
      <c r="M8" s="37">
        <f>AVERAGEIF('Fish Summary'!$C:$C,A8,'Fish Summary'!$Q:$Q)</f>
        <v>2.2000000000000002</v>
      </c>
      <c r="N8">
        <f>AVERAGEIF('Fish Summary'!$C:$C,A8,'Fish Summary'!$T:$T)</f>
        <v>0.57999999999999996</v>
      </c>
    </row>
    <row r="9" spans="1:14" x14ac:dyDescent="0.25">
      <c r="A9">
        <v>62</v>
      </c>
      <c r="B9" s="21">
        <v>41440</v>
      </c>
      <c r="C9" s="35" t="str">
        <f>INDEX('Fish Summary'!$D:$D,MATCH(A9,'Fish Summary'!$C:$C,0))</f>
        <v>BTR</v>
      </c>
      <c r="D9" s="35">
        <f>AVERAGEIF('Fish Summary'!$C:$C,A9,'Fish Summary'!$E:$E)</f>
        <v>464</v>
      </c>
      <c r="E9" s="35" t="str">
        <f>INDEX('Fish Summary'!$F:$F,MATCH(A9,'Fish Summary'!$C:$C,0))</f>
        <v>Wheat Bin/Crane Island</v>
      </c>
      <c r="F9" s="45">
        <v>46.833616666666671</v>
      </c>
      <c r="G9" s="45">
        <v>-91.994375000000005</v>
      </c>
      <c r="H9" s="37">
        <f>AVERAGEIF('Fish Summary'!$C:$C,A9,'Fish Summary'!$K:$K)</f>
        <v>13</v>
      </c>
      <c r="I9" s="37">
        <f>AVERAGEIF('Fish Summary'!$C:$C,A9,'Fish Summary'!$L:$L)</f>
        <v>89.8</v>
      </c>
      <c r="J9" s="37">
        <f>AVERAGEIF('Fish Summary'!$C:$C,A9,'Fish Summary'!$N:$N)</f>
        <v>10.5</v>
      </c>
      <c r="K9" s="37">
        <f>AVERAGEIF('Fish Summary'!$C:$C,A9,'Fish Summary'!$O:$O)</f>
        <v>10.7</v>
      </c>
      <c r="L9" s="37">
        <f>AVERAGEIF('Fish Summary'!$C:$C,A9,'Fish Summary'!$P:$P)</f>
        <v>4.3</v>
      </c>
      <c r="M9" s="37">
        <f>AVERAGEIF('Fish Summary'!$C:$C,A9,'Fish Summary'!$Q:$Q)</f>
        <v>3.7</v>
      </c>
      <c r="N9">
        <f>AVERAGEIF('Fish Summary'!$C:$C,A9,'Fish Summary'!$T:$T)</f>
        <v>1.01</v>
      </c>
    </row>
    <row r="10" spans="1:14" x14ac:dyDescent="0.25">
      <c r="A10">
        <v>32</v>
      </c>
      <c r="B10" s="21">
        <v>41431</v>
      </c>
      <c r="C10" s="35" t="str">
        <f>INDEX('Fish Summary'!$D:$D,MATCH(A10,'Fish Summary'!$C:$C,0))</f>
        <v>ROLLER</v>
      </c>
      <c r="D10" s="35">
        <f>AVERAGEIF('Fish Summary'!$C:$C,A10,'Fish Summary'!$E:$E)</f>
        <v>140</v>
      </c>
      <c r="E10" s="35" t="str">
        <f>INDEX('Fish Summary'!$F:$F,MATCH(A10,'Fish Summary'!$C:$C,0))</f>
        <v>Grand Traverse Bay</v>
      </c>
      <c r="F10" s="45">
        <v>46.884974999999997</v>
      </c>
      <c r="G10" s="45">
        <v>-91.21542500000001</v>
      </c>
      <c r="H10" s="37">
        <f>AVERAGEIF('Fish Summary'!$C:$C,A10,'Fish Summary'!$K:$K)</f>
        <v>14.5</v>
      </c>
      <c r="I10" s="37">
        <f>AVERAGEIF('Fish Summary'!$C:$C,A10,'Fish Summary'!$L:$L)</f>
        <v>92</v>
      </c>
      <c r="J10" s="37">
        <f>AVERAGEIF('Fish Summary'!$C:$C,A10,'Fish Summary'!$N:$N)</f>
        <v>8.5</v>
      </c>
      <c r="K10" s="37">
        <f>AVERAGEIF('Fish Summary'!$C:$C,A10,'Fish Summary'!$O:$O)</f>
        <v>10.3</v>
      </c>
      <c r="L10" s="37">
        <f>AVERAGEIF('Fish Summary'!$C:$C,A10,'Fish Summary'!$P:$P)</f>
        <v>4.5</v>
      </c>
      <c r="M10" s="37">
        <f>AVERAGEIF('Fish Summary'!$C:$C,A10,'Fish Summary'!$Q:$Q)</f>
        <v>3.8</v>
      </c>
      <c r="N10">
        <f>AVERAGEIF('Fish Summary'!$C:$C,A10,'Fish Summary'!$T:$T)</f>
        <v>2.02</v>
      </c>
    </row>
    <row r="11" spans="1:14" x14ac:dyDescent="0.25">
      <c r="A11">
        <v>60</v>
      </c>
      <c r="B11" s="21">
        <v>41440</v>
      </c>
      <c r="C11" s="35" t="str">
        <f>INDEX('Fish Summary'!$D:$D,MATCH(A11,'Fish Summary'!$C:$C,0))</f>
        <v>BTR</v>
      </c>
      <c r="D11" s="35">
        <f>AVERAGEIF('Fish Summary'!$C:$C,A11,'Fish Summary'!$E:$E)</f>
        <v>451</v>
      </c>
      <c r="E11" s="35" t="str">
        <f>INDEX('Fish Summary'!$F:$F,MATCH(A11,'Fish Summary'!$C:$C,0))</f>
        <v>Dog River</v>
      </c>
      <c r="F11" s="45">
        <v>47.160466666666665</v>
      </c>
      <c r="G11" s="45">
        <v>-88.201058333333322</v>
      </c>
      <c r="H11" s="37">
        <f>AVERAGEIF('Fish Summary'!$C:$C,A11,'Fish Summary'!$K:$K)</f>
        <v>15.3</v>
      </c>
      <c r="I11" s="37">
        <f>AVERAGEIF('Fish Summary'!$C:$C,A11,'Fish Summary'!$L:$L)</f>
        <v>69.3</v>
      </c>
      <c r="J11" s="37">
        <f>AVERAGEIF('Fish Summary'!$C:$C,A11,'Fish Summary'!$N:$N)</f>
        <v>5.8</v>
      </c>
      <c r="K11" s="37">
        <f>AVERAGEIF('Fish Summary'!$C:$C,A11,'Fish Summary'!$O:$O)</f>
        <v>9.3000000000000007</v>
      </c>
      <c r="L11" s="37">
        <f>AVERAGEIF('Fish Summary'!$C:$C,A11,'Fish Summary'!$P:$P)</f>
        <v>3.7</v>
      </c>
      <c r="M11" s="37">
        <f>AVERAGEIF('Fish Summary'!$C:$C,A11,'Fish Summary'!$Q:$Q)</f>
        <v>3.7</v>
      </c>
      <c r="N11">
        <f>AVERAGEIF('Fish Summary'!$C:$C,A11,'Fish Summary'!$T:$T)</f>
        <v>1.81</v>
      </c>
    </row>
    <row r="12" spans="1:14" x14ac:dyDescent="0.25">
      <c r="A12">
        <v>11</v>
      </c>
      <c r="B12" s="21">
        <v>41422</v>
      </c>
      <c r="C12" s="35" t="str">
        <f>INDEX('Fish Summary'!$D:$D,MATCH(A12,'Fish Summary'!$C:$C,0))</f>
        <v>ROLLER</v>
      </c>
      <c r="D12" s="35">
        <f>AVERAGEIF('Fish Summary'!$C:$C,A12,'Fish Summary'!$E:$E)</f>
        <v>208</v>
      </c>
      <c r="E12" s="35" t="str">
        <f>INDEX('Fish Summary'!$F:$F,MATCH(A12,'Fish Summary'!$C:$C,0))</f>
        <v>Cascade River</v>
      </c>
      <c r="F12" s="45">
        <v>47.371625000000002</v>
      </c>
      <c r="G12" s="45">
        <v>-87.812950000000001</v>
      </c>
      <c r="H12" s="37">
        <f>AVERAGEIF('Fish Summary'!$C:$C,A12,'Fish Summary'!$K:$K)</f>
        <v>15.8</v>
      </c>
      <c r="I12" s="37">
        <f>AVERAGEIF('Fish Summary'!$C:$C,A12,'Fish Summary'!$L:$L)</f>
        <v>78.2</v>
      </c>
      <c r="J12" s="37">
        <f>AVERAGEIF('Fish Summary'!$C:$C,A12,'Fish Summary'!$N:$N)</f>
        <v>10</v>
      </c>
      <c r="K12" s="37">
        <f>AVERAGEIF('Fish Summary'!$C:$C,A12,'Fish Summary'!$O:$O)</f>
        <v>10.4</v>
      </c>
      <c r="L12" s="37">
        <f>AVERAGEIF('Fish Summary'!$C:$C,A12,'Fish Summary'!$P:$P)</f>
        <v>2.8</v>
      </c>
      <c r="M12" s="37">
        <f>AVERAGEIF('Fish Summary'!$C:$C,A12,'Fish Summary'!$Q:$Q)</f>
        <v>2.5</v>
      </c>
      <c r="N12">
        <f>AVERAGEIF('Fish Summary'!$C:$C,A12,'Fish Summary'!$T:$T)</f>
        <v>0.68</v>
      </c>
    </row>
    <row r="13" spans="1:14" x14ac:dyDescent="0.25">
      <c r="A13">
        <v>61</v>
      </c>
      <c r="B13" s="21">
        <v>41440</v>
      </c>
      <c r="C13" s="35" t="str">
        <f>INDEX('Fish Summary'!$D:$D,MATCH(A13,'Fish Summary'!$C:$C,0))</f>
        <v>BTR</v>
      </c>
      <c r="D13" s="35">
        <f>AVERAGEIF('Fish Summary'!$C:$C,A13,'Fish Summary'!$E:$E)</f>
        <v>463</v>
      </c>
      <c r="E13" s="35" t="str">
        <f>INDEX('Fish Summary'!$F:$F,MATCH(A13,'Fish Summary'!$C:$C,0))</f>
        <v>The Flats</v>
      </c>
      <c r="F13" s="45">
        <v>46.529724999999999</v>
      </c>
      <c r="G13" s="45">
        <v>-86.720583333333337</v>
      </c>
      <c r="H13" s="37">
        <f>AVERAGEIF('Fish Summary'!$C:$C,A13,'Fish Summary'!$K:$K)</f>
        <v>16.2</v>
      </c>
      <c r="I13" s="37">
        <f>AVERAGEIF('Fish Summary'!$C:$C,A13,'Fish Summary'!$L:$L)</f>
        <v>78.7</v>
      </c>
      <c r="J13" s="37">
        <f>AVERAGEIF('Fish Summary'!$C:$C,A13,'Fish Summary'!$N:$N)</f>
        <v>9</v>
      </c>
      <c r="K13" s="37">
        <f>AVERAGEIF('Fish Summary'!$C:$C,A13,'Fish Summary'!$O:$O)</f>
        <v>10.8</v>
      </c>
      <c r="L13" s="37">
        <f>AVERAGEIF('Fish Summary'!$C:$C,A13,'Fish Summary'!$P:$P)</f>
        <v>4.0999999999999996</v>
      </c>
      <c r="M13" s="37">
        <f>AVERAGEIF('Fish Summary'!$C:$C,A13,'Fish Summary'!$Q:$Q)</f>
        <v>3.9</v>
      </c>
      <c r="N13">
        <f>AVERAGEIF('Fish Summary'!$C:$C,A13,'Fish Summary'!$T:$T)</f>
        <v>1.17</v>
      </c>
    </row>
    <row r="14" spans="1:14" x14ac:dyDescent="0.25">
      <c r="A14">
        <v>20</v>
      </c>
      <c r="B14" s="21">
        <v>41424</v>
      </c>
      <c r="C14" s="35" t="str">
        <f>INDEX('Fish Summary'!$D:$D,MATCH(A14,'Fish Summary'!$C:$C,0))</f>
        <v>BTR</v>
      </c>
      <c r="D14" s="35">
        <f>AVERAGEIF('Fish Summary'!$C:$C,A14,'Fish Summary'!$E:$E)</f>
        <v>186</v>
      </c>
      <c r="E14" s="35" t="str">
        <f>INDEX('Fish Summary'!$F:$F,MATCH(A14,'Fish Summary'!$C:$C,0))</f>
        <v>Lester River</v>
      </c>
      <c r="F14" s="36">
        <v>46.761716700000001</v>
      </c>
      <c r="G14" s="36">
        <v>-86.046532999999997</v>
      </c>
      <c r="H14" s="37">
        <f>AVERAGEIF('Fish Summary'!$C:$C,A14,'Fish Summary'!$K:$K)</f>
        <v>17.399999999999999</v>
      </c>
      <c r="I14" s="37">
        <f>AVERAGEIF('Fish Summary'!$C:$C,A14,'Fish Summary'!$L:$L)</f>
        <v>37.6</v>
      </c>
      <c r="J14" s="37">
        <f>AVERAGEIF('Fish Summary'!$C:$C,A14,'Fish Summary'!$N:$N)</f>
        <v>7.8</v>
      </c>
      <c r="K14" s="37">
        <f>AVERAGEIF('Fish Summary'!$C:$C,A14,'Fish Summary'!$O:$O)</f>
        <v>7.2</v>
      </c>
      <c r="L14" s="37">
        <f>AVERAGEIF('Fish Summary'!$C:$C,A14,'Fish Summary'!$P:$P)</f>
        <v>2.9</v>
      </c>
      <c r="M14" s="37">
        <f>AVERAGEIF('Fish Summary'!$C:$C,A14,'Fish Summary'!$Q:$Q)</f>
        <v>2.7</v>
      </c>
      <c r="N14">
        <f>AVERAGEIF('Fish Summary'!$C:$C,A14,'Fish Summary'!$T:$T)</f>
        <v>0.4</v>
      </c>
    </row>
    <row r="15" spans="1:14" x14ac:dyDescent="0.25">
      <c r="A15">
        <v>34</v>
      </c>
      <c r="B15" s="21">
        <v>41432</v>
      </c>
      <c r="C15" s="35" t="str">
        <f>INDEX('Fish Summary'!$D:$D,MATCH(A15,'Fish Summary'!$C:$C,0))</f>
        <v>BTR</v>
      </c>
      <c r="D15" s="35">
        <f>AVERAGEIF('Fish Summary'!$C:$C,A15,'Fish Summary'!$E:$E)</f>
        <v>101</v>
      </c>
      <c r="E15" s="35" t="str">
        <f>INDEX('Fish Summary'!$F:$F,MATCH(A15,'Fish Summary'!$C:$C,0))</f>
        <v>Bete Grise</v>
      </c>
      <c r="F15" s="45">
        <v>46.62425833333333</v>
      </c>
      <c r="G15" s="45">
        <v>-84.882949999999994</v>
      </c>
      <c r="H15" s="37">
        <f>AVERAGEIF('Fish Summary'!$C:$C,A15,'Fish Summary'!$K:$K)</f>
        <v>18</v>
      </c>
      <c r="I15" s="37">
        <f>AVERAGEIF('Fish Summary'!$C:$C,A15,'Fish Summary'!$L:$L)</f>
        <v>56.7</v>
      </c>
      <c r="J15" s="37">
        <f>AVERAGEIF('Fish Summary'!$C:$C,A15,'Fish Summary'!$N:$N)</f>
        <v>11.2</v>
      </c>
      <c r="K15" s="37">
        <f>AVERAGEIF('Fish Summary'!$C:$C,A15,'Fish Summary'!$O:$O)</f>
        <v>11.5</v>
      </c>
      <c r="L15" s="37">
        <f>AVERAGEIF('Fish Summary'!$C:$C,A15,'Fish Summary'!$P:$P)</f>
        <v>4.4000000000000004</v>
      </c>
      <c r="M15" s="37">
        <f>AVERAGEIF('Fish Summary'!$C:$C,A15,'Fish Summary'!$Q:$Q)</f>
        <v>3.9</v>
      </c>
      <c r="N15">
        <f>AVERAGEIF('Fish Summary'!$C:$C,A15,'Fish Summary'!$T:$T)</f>
        <v>1.23</v>
      </c>
    </row>
    <row r="16" spans="1:14" x14ac:dyDescent="0.25">
      <c r="A16">
        <v>54</v>
      </c>
      <c r="B16" s="21">
        <v>41439</v>
      </c>
      <c r="C16" s="35" t="str">
        <f>INDEX('Fish Summary'!$D:$D,MATCH(A16,'Fish Summary'!$C:$C,0))</f>
        <v>BTR</v>
      </c>
      <c r="D16" s="35">
        <f>AVERAGEIF('Fish Summary'!$C:$C,A16,'Fish Summary'!$E:$E)</f>
        <v>455</v>
      </c>
      <c r="E16" s="35" t="str">
        <f>INDEX('Fish Summary'!$F:$F,MATCH(A16,'Fish Summary'!$C:$C,0))</f>
        <v>Gargantua</v>
      </c>
      <c r="F16" s="45">
        <v>47.313658333333336</v>
      </c>
      <c r="G16" s="45">
        <v>-84.655883333333335</v>
      </c>
      <c r="H16" s="37">
        <f>AVERAGEIF('Fish Summary'!$C:$C,A16,'Fish Summary'!$K:$K)</f>
        <v>18.3</v>
      </c>
      <c r="I16" s="37">
        <f>AVERAGEIF('Fish Summary'!$C:$C,A16,'Fish Summary'!$L:$L)</f>
        <v>109</v>
      </c>
      <c r="J16" s="37">
        <f>AVERAGEIF('Fish Summary'!$C:$C,A16,'Fish Summary'!$N:$N)</f>
        <v>12.8</v>
      </c>
      <c r="K16" s="37">
        <f>AVERAGEIF('Fish Summary'!$C:$C,A16,'Fish Summary'!$O:$O)</f>
        <v>16.2</v>
      </c>
      <c r="L16" s="37">
        <f>AVERAGEIF('Fish Summary'!$C:$C,A16,'Fish Summary'!$P:$P)</f>
        <v>3.8</v>
      </c>
      <c r="M16" s="37">
        <f>AVERAGEIF('Fish Summary'!$C:$C,A16,'Fish Summary'!$Q:$Q)</f>
        <v>3.8</v>
      </c>
      <c r="N16">
        <f>AVERAGEIF('Fish Summary'!$C:$C,A16,'Fish Summary'!$T:$T)</f>
        <v>1.26</v>
      </c>
    </row>
    <row r="17" spans="1:14" x14ac:dyDescent="0.25">
      <c r="A17">
        <v>18</v>
      </c>
      <c r="B17" s="21">
        <v>41424</v>
      </c>
      <c r="C17" s="35" t="str">
        <f>INDEX('Fish Summary'!$D:$D,MATCH(A17,'Fish Summary'!$C:$C,0))</f>
        <v>ROLLER</v>
      </c>
      <c r="D17" s="35">
        <f>AVERAGEIF('Fish Summary'!$C:$C,A17,'Fish Summary'!$E:$E)</f>
        <v>205</v>
      </c>
      <c r="E17" s="35" t="str">
        <f>INDEX('Fish Summary'!$F:$F,MATCH(A17,'Fish Summary'!$C:$C,0))</f>
        <v>Port Wing</v>
      </c>
      <c r="F17" s="45">
        <v>47.549683333333334</v>
      </c>
      <c r="G17" s="45">
        <v>-84.968941666666666</v>
      </c>
      <c r="H17" s="37">
        <f>AVERAGEIF('Fish Summary'!$C:$C,A17,'Fish Summary'!$K:$K)</f>
        <v>21.8</v>
      </c>
      <c r="I17" s="37">
        <f>AVERAGEIF('Fish Summary'!$C:$C,A17,'Fish Summary'!$L:$L)</f>
        <v>54.9</v>
      </c>
      <c r="J17" s="37">
        <f>AVERAGEIF('Fish Summary'!$C:$C,A17,'Fish Summary'!$N:$N)</f>
        <v>1.7</v>
      </c>
      <c r="K17" s="37">
        <f>AVERAGEIF('Fish Summary'!$C:$C,A17,'Fish Summary'!$O:$O)</f>
        <v>3.5</v>
      </c>
      <c r="L17" s="37">
        <f>AVERAGEIF('Fish Summary'!$C:$C,A17,'Fish Summary'!$P:$P)</f>
        <v>3.2</v>
      </c>
      <c r="M17" s="37">
        <f>AVERAGEIF('Fish Summary'!$C:$C,A17,'Fish Summary'!$Q:$Q)</f>
        <v>3.3</v>
      </c>
      <c r="N17">
        <f>AVERAGEIF('Fish Summary'!$C:$C,A17,'Fish Summary'!$T:$T)</f>
        <v>1.6</v>
      </c>
    </row>
    <row r="18" spans="1:14" x14ac:dyDescent="0.25">
      <c r="A18">
        <v>10</v>
      </c>
      <c r="B18" s="21">
        <v>41422</v>
      </c>
      <c r="C18" s="35" t="str">
        <f>INDEX('Fish Summary'!$D:$D,MATCH(A18,'Fish Summary'!$C:$C,0))</f>
        <v>ROLLER</v>
      </c>
      <c r="D18" s="35">
        <f>AVERAGEIF('Fish Summary'!$C:$C,A18,'Fish Summary'!$E:$E)</f>
        <v>190</v>
      </c>
      <c r="E18" s="35" t="str">
        <f>INDEX('Fish Summary'!$F:$F,MATCH(A18,'Fish Summary'!$C:$C,0))</f>
        <v>Poplar River</v>
      </c>
      <c r="F18" s="45">
        <v>47.5510667</v>
      </c>
      <c r="G18" s="45">
        <v>-84.984583000000001</v>
      </c>
      <c r="H18" s="37">
        <f>AVERAGEIF('Fish Summary'!$C:$C,A18,'Fish Summary'!$K:$K)</f>
        <v>22.8</v>
      </c>
      <c r="I18" s="37">
        <f>AVERAGEIF('Fish Summary'!$C:$C,A18,'Fish Summary'!$L:$L)</f>
        <v>53</v>
      </c>
      <c r="J18" s="37">
        <f>AVERAGEIF('Fish Summary'!$C:$C,A18,'Fish Summary'!$N:$N)</f>
        <v>8.5</v>
      </c>
      <c r="K18" s="37">
        <f>AVERAGEIF('Fish Summary'!$C:$C,A18,'Fish Summary'!$O:$O)</f>
        <v>10.199999999999999</v>
      </c>
      <c r="L18" s="37">
        <f>AVERAGEIF('Fish Summary'!$C:$C,A18,'Fish Summary'!$P:$P)</f>
        <v>2.6</v>
      </c>
      <c r="M18" s="37">
        <f>AVERAGEIF('Fish Summary'!$C:$C,A18,'Fish Summary'!$Q:$Q)</f>
        <v>2.8</v>
      </c>
      <c r="N18">
        <f>AVERAGEIF('Fish Summary'!$C:$C,A18,'Fish Summary'!$T:$T)</f>
        <v>0.84</v>
      </c>
    </row>
    <row r="19" spans="1:14" x14ac:dyDescent="0.25">
      <c r="A19">
        <v>53</v>
      </c>
      <c r="B19" s="21">
        <v>41439</v>
      </c>
      <c r="C19" s="35" t="str">
        <f>INDEX('Fish Summary'!$D:$D,MATCH(A19,'Fish Summary'!$C:$C,0))</f>
        <v>BTR</v>
      </c>
      <c r="D19" s="35">
        <f>AVERAGEIF('Fish Summary'!$C:$C,A19,'Fish Summary'!$E:$E)</f>
        <v>456</v>
      </c>
      <c r="E19" s="35" t="str">
        <f>INDEX('Fish Summary'!$F:$F,MATCH(A19,'Fish Summary'!$C:$C,0))</f>
        <v>Agawa Bay</v>
      </c>
      <c r="F19" s="45">
        <v>47.675516666666667</v>
      </c>
      <c r="G19" s="45">
        <v>-84.991950000000003</v>
      </c>
      <c r="H19" s="37">
        <f>AVERAGEIF('Fish Summary'!$C:$C,A19,'Fish Summary'!$K:$K)</f>
        <v>23.2</v>
      </c>
      <c r="I19" s="37">
        <f>AVERAGEIF('Fish Summary'!$C:$C,A19,'Fish Summary'!$L:$L)</f>
        <v>86.2</v>
      </c>
      <c r="J19" s="37">
        <f>AVERAGEIF('Fish Summary'!$C:$C,A19,'Fish Summary'!$N:$N)</f>
        <v>5.8</v>
      </c>
      <c r="K19" s="37">
        <f>AVERAGEIF('Fish Summary'!$C:$C,A19,'Fish Summary'!$O:$O)</f>
        <v>6.2</v>
      </c>
      <c r="L19" s="37">
        <f>AVERAGEIF('Fish Summary'!$C:$C,A19,'Fish Summary'!$P:$P)</f>
        <v>6.8</v>
      </c>
      <c r="M19" s="37">
        <f>AVERAGEIF('Fish Summary'!$C:$C,A19,'Fish Summary'!$Q:$Q)</f>
        <v>3.8</v>
      </c>
      <c r="N19">
        <f>AVERAGEIF('Fish Summary'!$C:$C,A19,'Fish Summary'!$T:$T)</f>
        <v>1.19</v>
      </c>
    </row>
    <row r="20" spans="1:14" x14ac:dyDescent="0.25">
      <c r="A20">
        <v>39</v>
      </c>
      <c r="B20" s="21">
        <v>41433</v>
      </c>
      <c r="C20" s="35" t="str">
        <f>INDEX('Fish Summary'!$D:$D,MATCH(A20,'Fish Summary'!$C:$C,0))</f>
        <v>BTR</v>
      </c>
      <c r="D20" s="35">
        <f>AVERAGEIF('Fish Summary'!$C:$C,A20,'Fish Summary'!$E:$E)</f>
        <v>209</v>
      </c>
      <c r="E20" s="35" t="str">
        <f>INDEX('Fish Summary'!$F:$F,MATCH(A20,'Fish Summary'!$C:$C,0))</f>
        <v>Grand Island</v>
      </c>
      <c r="F20" s="36">
        <v>47.901233300000001</v>
      </c>
      <c r="G20" s="36">
        <v>-84.97175</v>
      </c>
      <c r="H20" s="37">
        <f>AVERAGEIF('Fish Summary'!$C:$C,A20,'Fish Summary'!$K:$K)</f>
        <v>23.7</v>
      </c>
      <c r="I20" s="37">
        <f>AVERAGEIF('Fish Summary'!$C:$C,A20,'Fish Summary'!$L:$L)</f>
        <v>93.7</v>
      </c>
      <c r="J20" s="37">
        <f>AVERAGEIF('Fish Summary'!$C:$C,A20,'Fish Summary'!$N:$N)</f>
        <v>10.8</v>
      </c>
      <c r="K20" s="37">
        <f>AVERAGEIF('Fish Summary'!$C:$C,A20,'Fish Summary'!$O:$O)</f>
        <v>10.6</v>
      </c>
      <c r="L20" s="37">
        <f>AVERAGEIF('Fish Summary'!$C:$C,A20,'Fish Summary'!$P:$P)</f>
        <v>8.6999999999999993</v>
      </c>
      <c r="M20" s="37">
        <f>AVERAGEIF('Fish Summary'!$C:$C,A20,'Fish Summary'!$Q:$Q)</f>
        <v>4</v>
      </c>
      <c r="N20">
        <f>AVERAGEIF('Fish Summary'!$C:$C,A20,'Fish Summary'!$T:$T)</f>
        <v>0.87</v>
      </c>
    </row>
    <row r="21" spans="1:14" x14ac:dyDescent="0.25">
      <c r="A21" s="33">
        <v>3</v>
      </c>
      <c r="B21" s="34">
        <v>41414</v>
      </c>
      <c r="C21" s="35" t="str">
        <f>INDEX('Fish Summary'!$D:$D,MATCH(A21,'Fish Summary'!$C:$C,0))</f>
        <v>BTR</v>
      </c>
      <c r="D21" s="35">
        <f>AVERAGEIF('Fish Summary'!$C:$C,A21,'Fish Summary'!$E:$E)</f>
        <v>86</v>
      </c>
      <c r="E21" s="35" t="str">
        <f>INDEX('Fish Summary'!$F:$F,MATCH(A21,'Fish Summary'!$C:$C,0))</f>
        <v>Basswood Island</v>
      </c>
      <c r="F21" s="45">
        <v>47.936133333333331</v>
      </c>
      <c r="G21" s="45">
        <v>-85.180733333333336</v>
      </c>
      <c r="H21" s="37">
        <f>AVERAGEIF('Fish Summary'!$C:$C,A21,'Fish Summary'!$K:$K)</f>
        <v>24.1</v>
      </c>
      <c r="I21" s="37">
        <f>AVERAGEIF('Fish Summary'!$C:$C,A21,'Fish Summary'!$L:$L)</f>
        <v>53.2</v>
      </c>
      <c r="J21" s="37">
        <f>AVERAGEIF('Fish Summary'!$C:$C,A21,'Fish Summary'!$N:$N)</f>
        <v>5.7</v>
      </c>
      <c r="K21" s="37">
        <f>AVERAGEIF('Fish Summary'!$C:$C,A21,'Fish Summary'!$O:$O)</f>
        <v>4.3</v>
      </c>
      <c r="L21" s="37">
        <f>AVERAGEIF('Fish Summary'!$C:$C,A21,'Fish Summary'!$P:$P)</f>
        <v>4.2</v>
      </c>
      <c r="M21" s="37">
        <f>AVERAGEIF('Fish Summary'!$C:$C,A21,'Fish Summary'!$Q:$Q)</f>
        <v>4.2</v>
      </c>
      <c r="N21">
        <f>AVERAGEIF('Fish Summary'!$C:$C,A21,'Fish Summary'!$T:$T)</f>
        <v>0.79</v>
      </c>
    </row>
    <row r="22" spans="1:14" x14ac:dyDescent="0.25">
      <c r="A22">
        <v>47</v>
      </c>
      <c r="B22" s="21">
        <v>41435</v>
      </c>
      <c r="C22" s="35" t="str">
        <f>INDEX('Fish Summary'!$D:$D,MATCH(A22,'Fish Summary'!$C:$C,0))</f>
        <v>BTR</v>
      </c>
      <c r="D22" s="35">
        <f>AVERAGEIF('Fish Summary'!$C:$C,A22,'Fish Summary'!$E:$E)</f>
        <v>194</v>
      </c>
      <c r="E22" s="35" t="str">
        <f>INDEX('Fish Summary'!$F:$F,MATCH(A22,'Fish Summary'!$C:$C,0))</f>
        <v>Paradise</v>
      </c>
      <c r="F22" s="45">
        <v>47.910133333333334</v>
      </c>
      <c r="G22" s="45">
        <v>-85.431758333333335</v>
      </c>
      <c r="H22" s="37">
        <f>AVERAGEIF('Fish Summary'!$C:$C,A22,'Fish Summary'!$K:$K)</f>
        <v>27.7</v>
      </c>
      <c r="I22" s="37">
        <f>AVERAGEIF('Fish Summary'!$C:$C,A22,'Fish Summary'!$L:$L)</f>
        <v>100</v>
      </c>
      <c r="J22" s="37">
        <f>AVERAGEIF('Fish Summary'!$C:$C,A22,'Fish Summary'!$N:$N)</f>
        <v>7.1</v>
      </c>
      <c r="K22" s="37">
        <f>AVERAGEIF('Fish Summary'!$C:$C,A22,'Fish Summary'!$O:$O)</f>
        <v>10.199999999999999</v>
      </c>
      <c r="L22" s="37">
        <f>AVERAGEIF('Fish Summary'!$C:$C,A22,'Fish Summary'!$P:$P)</f>
        <v>9.1</v>
      </c>
      <c r="M22" s="37">
        <f>AVERAGEIF('Fish Summary'!$C:$C,A22,'Fish Summary'!$Q:$Q)</f>
        <v>4.0999999999999996</v>
      </c>
      <c r="N22">
        <f>AVERAGEIF('Fish Summary'!$C:$C,A22,'Fish Summary'!$T:$T)</f>
        <v>1.9</v>
      </c>
    </row>
    <row r="23" spans="1:14" x14ac:dyDescent="0.25">
      <c r="A23">
        <v>112</v>
      </c>
      <c r="B23" s="21">
        <v>41471</v>
      </c>
      <c r="C23" s="35" t="str">
        <f>INDEX('Fish Summary'!$D:$D,MATCH(A23,'Fish Summary'!$C:$C,0))</f>
        <v>BTR</v>
      </c>
      <c r="D23" s="35">
        <f>AVERAGEIF('Fish Summary'!$C:$C,A23,'Fish Summary'!$E:$E)</f>
        <v>2039</v>
      </c>
      <c r="E23" s="35" t="str">
        <f>INDEX('Fish Summary'!$F:$F,MATCH(A23,'Fish Summary'!$C:$C,0))</f>
        <v>Offshore</v>
      </c>
      <c r="F23" s="45">
        <v>47.948608333333333</v>
      </c>
      <c r="G23" s="45">
        <v>-85.819516666666658</v>
      </c>
      <c r="H23" s="37">
        <f>AVERAGEIF('Fish Summary'!$C:$C,A23,'Fish Summary'!$K:$K)</f>
        <v>86.3</v>
      </c>
      <c r="I23" s="37">
        <f>AVERAGEIF('Fish Summary'!$C:$C,A23,'Fish Summary'!$L:$L)</f>
        <v>89.3</v>
      </c>
      <c r="J23" s="37" t="e">
        <f>AVERAGEIF('Fish Summary'!$C:$C,A23,'Fish Summary'!$N:$N)</f>
        <v>#DIV/0!</v>
      </c>
      <c r="K23" s="37">
        <f>AVERAGEIF('Fish Summary'!$C:$C,A23,'Fish Summary'!$O:$O)</f>
        <v>15.5</v>
      </c>
      <c r="L23" s="37">
        <f>AVERAGEIF('Fish Summary'!$C:$C,A23,'Fish Summary'!$P:$P)</f>
        <v>11.6</v>
      </c>
      <c r="M23" s="37">
        <f>AVERAGEIF('Fish Summary'!$C:$C,A23,'Fish Summary'!$Q:$Q)</f>
        <v>3.9</v>
      </c>
      <c r="N23">
        <f>AVERAGEIF('Fish Summary'!$C:$C,A23,'Fish Summary'!$T:$T)</f>
        <v>0.91</v>
      </c>
    </row>
    <row r="24" spans="1:14" x14ac:dyDescent="0.25">
      <c r="A24">
        <v>57</v>
      </c>
      <c r="B24" s="21">
        <v>41439</v>
      </c>
      <c r="C24" s="35" t="str">
        <f>INDEX('Fish Summary'!$D:$D,MATCH(A24,'Fish Summary'!$C:$C,0))</f>
        <v>BTR</v>
      </c>
      <c r="D24" s="35">
        <f>AVERAGEIF('Fish Summary'!$C:$C,A24,'Fish Summary'!$E:$E)</f>
        <v>708</v>
      </c>
      <c r="E24" s="35" t="str">
        <f>INDEX('Fish Summary'!$F:$F,MATCH(A24,'Fish Summary'!$C:$C,0))</f>
        <v>Dore Bay Deep</v>
      </c>
      <c r="F24" s="36">
        <v>48.042833330000001</v>
      </c>
      <c r="G24" s="36">
        <v>-85.965766669999994</v>
      </c>
      <c r="H24" s="37">
        <f>AVERAGEIF('Fish Summary'!$C:$C,A24,'Fish Summary'!$K:$K)</f>
        <v>96.7</v>
      </c>
      <c r="I24" s="37">
        <f>AVERAGEIF('Fish Summary'!$C:$C,A24,'Fish Summary'!$L:$L)</f>
        <v>145</v>
      </c>
      <c r="J24" s="37" t="e">
        <f>AVERAGEIF('Fish Summary'!$C:$C,A24,'Fish Summary'!$N:$N)</f>
        <v>#DIV/0!</v>
      </c>
      <c r="K24" s="37">
        <f>AVERAGEIF('Fish Summary'!$C:$C,A24,'Fish Summary'!$O:$O)</f>
        <v>14.8</v>
      </c>
      <c r="L24" s="37">
        <f>AVERAGEIF('Fish Summary'!$C:$C,A24,'Fish Summary'!$P:$P)</f>
        <v>3.5</v>
      </c>
      <c r="M24" s="37">
        <f>AVERAGEIF('Fish Summary'!$C:$C,A24,'Fish Summary'!$Q:$Q)</f>
        <v>3.3</v>
      </c>
      <c r="N24">
        <f>AVERAGEIF('Fish Summary'!$C:$C,A24,'Fish Summary'!$T:$T)</f>
        <v>1.34</v>
      </c>
    </row>
    <row r="25" spans="1:14" x14ac:dyDescent="0.25">
      <c r="A25">
        <v>55</v>
      </c>
      <c r="B25" s="21">
        <v>41439</v>
      </c>
      <c r="C25" s="35" t="str">
        <f>INDEX('Fish Summary'!$D:$D,MATCH(A25,'Fish Summary'!$C:$C,0))</f>
        <v>BTR</v>
      </c>
      <c r="D25" s="35">
        <f>AVERAGEIF('Fish Summary'!$C:$C,A25,'Fish Summary'!$E:$E)</f>
        <v>710</v>
      </c>
      <c r="E25" s="35" t="str">
        <f>INDEX('Fish Summary'!$F:$F,MATCH(A25,'Fish Summary'!$C:$C,0))</f>
        <v>Gargantua DW</v>
      </c>
      <c r="F25" s="45">
        <v>48.121724999999998</v>
      </c>
      <c r="G25" s="45">
        <v>-86.058383333333339</v>
      </c>
      <c r="H25" s="37">
        <f>AVERAGEIF('Fish Summary'!$C:$C,A25,'Fish Summary'!$K:$K)</f>
        <v>108</v>
      </c>
      <c r="I25" s="37">
        <f>AVERAGEIF('Fish Summary'!$C:$C,A25,'Fish Summary'!$L:$L)</f>
        <v>138</v>
      </c>
      <c r="J25" s="37" t="e">
        <f>AVERAGEIF('Fish Summary'!$C:$C,A25,'Fish Summary'!$N:$N)</f>
        <v>#DIV/0!</v>
      </c>
      <c r="K25" s="37">
        <f>AVERAGEIF('Fish Summary'!$C:$C,A25,'Fish Summary'!$O:$O)</f>
        <v>14.5</v>
      </c>
      <c r="L25" s="37">
        <f>AVERAGEIF('Fish Summary'!$C:$C,A25,'Fish Summary'!$P:$P)</f>
        <v>4.5</v>
      </c>
      <c r="M25" s="37">
        <f>AVERAGEIF('Fish Summary'!$C:$C,A25,'Fish Summary'!$Q:$Q)</f>
        <v>3.7</v>
      </c>
      <c r="N25">
        <f>AVERAGEIF('Fish Summary'!$C:$C,A25,'Fish Summary'!$T:$T)</f>
        <v>0.88</v>
      </c>
    </row>
    <row r="26" spans="1:14" x14ac:dyDescent="0.25">
      <c r="A26">
        <v>43</v>
      </c>
      <c r="B26" s="21">
        <v>41434</v>
      </c>
      <c r="C26" s="35" t="str">
        <f>INDEX('Fish Summary'!$D:$D,MATCH(A26,'Fish Summary'!$C:$C,0))</f>
        <v>BTR</v>
      </c>
      <c r="D26" s="35">
        <f>AVERAGEIF('Fish Summary'!$C:$C,A26,'Fish Summary'!$E:$E)</f>
        <v>763</v>
      </c>
      <c r="E26" s="35" t="str">
        <f>INDEX('Fish Summary'!$F:$F,MATCH(A26,'Fish Summary'!$C:$C,0))</f>
        <v>Grand Marais, Deep</v>
      </c>
      <c r="F26" s="45">
        <v>47.153733000000003</v>
      </c>
      <c r="G26" s="45">
        <v>-89.292083000000005</v>
      </c>
      <c r="H26" s="37">
        <f>AVERAGEIF('Fish Summary'!$C:$C,A26,'Fish Summary'!$K:$K)</f>
        <v>119</v>
      </c>
      <c r="I26" s="37">
        <f>AVERAGEIF('Fish Summary'!$C:$C,A26,'Fish Summary'!$L:$L)</f>
        <v>156</v>
      </c>
      <c r="J26" s="37" t="e">
        <f>AVERAGEIF('Fish Summary'!$C:$C,A26,'Fish Summary'!$N:$N)</f>
        <v>#DIV/0!</v>
      </c>
      <c r="K26" s="37">
        <f>AVERAGEIF('Fish Summary'!$C:$C,A26,'Fish Summary'!$O:$O)</f>
        <v>11.8</v>
      </c>
      <c r="L26" s="37">
        <f>AVERAGEIF('Fish Summary'!$C:$C,A26,'Fish Summary'!$P:$P)</f>
        <v>4.0999999999999996</v>
      </c>
      <c r="M26" s="37">
        <f>AVERAGEIF('Fish Summary'!$C:$C,A26,'Fish Summary'!$Q:$Q)</f>
        <v>3.8</v>
      </c>
      <c r="N26">
        <f>AVERAGEIF('Fish Summary'!$C:$C,A26,'Fish Summary'!$T:$T)</f>
        <v>1.2</v>
      </c>
    </row>
    <row r="27" spans="1:14" x14ac:dyDescent="0.25">
      <c r="A27">
        <v>119</v>
      </c>
      <c r="B27" s="21">
        <v>41474</v>
      </c>
      <c r="C27" s="35" t="str">
        <f>INDEX('Fish Summary'!$D:$D,MATCH(A27,'Fish Summary'!$C:$C,0))</f>
        <v>BTR</v>
      </c>
      <c r="D27" s="35">
        <f>AVERAGEIF('Fish Summary'!$C:$C,A27,'Fish Summary'!$E:$E)</f>
        <v>2165</v>
      </c>
      <c r="E27" s="35" t="str">
        <f>INDEX('Fish Summary'!$F:$F,MATCH(A27,'Fish Summary'!$C:$C,0))</f>
        <v>Offshore</v>
      </c>
      <c r="F27" s="45">
        <v>46.909550000000003</v>
      </c>
      <c r="G27" s="45">
        <v>-85.415724999999995</v>
      </c>
      <c r="H27" s="37">
        <f>AVERAGEIF('Fish Summary'!$C:$C,A27,'Fish Summary'!$K:$K)</f>
        <v>130</v>
      </c>
      <c r="I27" s="37">
        <f>AVERAGEIF('Fish Summary'!$C:$C,A27,'Fish Summary'!$L:$L)</f>
        <v>134</v>
      </c>
      <c r="J27" s="37" t="e">
        <f>AVERAGEIF('Fish Summary'!$C:$C,A27,'Fish Summary'!$N:$N)</f>
        <v>#DIV/0!</v>
      </c>
      <c r="K27" s="37">
        <f>AVERAGEIF('Fish Summary'!$C:$C,A27,'Fish Summary'!$O:$O)</f>
        <v>13.6</v>
      </c>
      <c r="L27" s="37">
        <f>AVERAGEIF('Fish Summary'!$C:$C,A27,'Fish Summary'!$P:$P)</f>
        <v>7.9</v>
      </c>
      <c r="M27" s="37">
        <f>AVERAGEIF('Fish Summary'!$C:$C,A27,'Fish Summary'!$Q:$Q)</f>
        <v>3.7</v>
      </c>
      <c r="N27">
        <f>AVERAGEIF('Fish Summary'!$C:$C,A27,'Fish Summary'!$T:$T)</f>
        <v>0.95</v>
      </c>
    </row>
    <row r="28" spans="1:14" x14ac:dyDescent="0.25">
      <c r="A28">
        <v>99</v>
      </c>
      <c r="B28" s="21">
        <v>41463</v>
      </c>
      <c r="C28" s="35" t="str">
        <f>INDEX('Fish Summary'!$D:$D,MATCH(A28,'Fish Summary'!$C:$C,0))</f>
        <v>BTR</v>
      </c>
      <c r="D28" s="35">
        <f>AVERAGEIF('Fish Summary'!$C:$C,A28,'Fish Summary'!$E:$E)</f>
        <v>2151</v>
      </c>
      <c r="E28" s="35" t="str">
        <f>INDEX('Fish Summary'!$F:$F,MATCH(A28,'Fish Summary'!$C:$C,0))</f>
        <v>Offshore</v>
      </c>
      <c r="F28" s="45">
        <v>47.593299999999999</v>
      </c>
      <c r="G28" s="45">
        <v>-86.224917000000005</v>
      </c>
      <c r="H28" s="37">
        <f>AVERAGEIF('Fish Summary'!$C:$C,A28,'Fish Summary'!$K:$K)</f>
        <v>136</v>
      </c>
      <c r="I28" s="37">
        <f>AVERAGEIF('Fish Summary'!$C:$C,A28,'Fish Summary'!$L:$L)</f>
        <v>142</v>
      </c>
      <c r="J28" s="37" t="e">
        <f>AVERAGEIF('Fish Summary'!$C:$C,A28,'Fish Summary'!$N:$N)</f>
        <v>#DIV/0!</v>
      </c>
      <c r="K28" s="37">
        <f>AVERAGEIF('Fish Summary'!$C:$C,A28,'Fish Summary'!$O:$O)</f>
        <v>4.5</v>
      </c>
      <c r="L28" s="37">
        <f>AVERAGEIF('Fish Summary'!$C:$C,A28,'Fish Summary'!$P:$P)</f>
        <v>12.7</v>
      </c>
      <c r="M28" s="37">
        <f>AVERAGEIF('Fish Summary'!$C:$C,A28,'Fish Summary'!$Q:$Q)</f>
        <v>3.8</v>
      </c>
      <c r="N28">
        <f>AVERAGEIF('Fish Summary'!$C:$C,A28,'Fish Summary'!$T:$T)</f>
        <v>0.9</v>
      </c>
    </row>
    <row r="29" spans="1:14" x14ac:dyDescent="0.25">
      <c r="A29">
        <v>122</v>
      </c>
      <c r="B29" s="21">
        <v>41475</v>
      </c>
      <c r="C29" s="35" t="str">
        <f>INDEX('Fish Summary'!$D:$D,MATCH(A29,'Fish Summary'!$C:$C,0))</f>
        <v>ROLLER</v>
      </c>
      <c r="D29" s="35">
        <f>AVERAGEIF('Fish Summary'!$C:$C,A29,'Fish Summary'!$E:$E)</f>
        <v>2135</v>
      </c>
      <c r="E29" s="35" t="str">
        <f>INDEX('Fish Summary'!$F:$F,MATCH(A29,'Fish Summary'!$C:$C,0))</f>
        <v>Offshore</v>
      </c>
      <c r="F29" s="45">
        <v>48.023142</v>
      </c>
      <c r="G29" s="45">
        <v>-86.632966999999994</v>
      </c>
      <c r="H29" s="37">
        <f>AVERAGEIF('Fish Summary'!$C:$C,A29,'Fish Summary'!$K:$K)</f>
        <v>140</v>
      </c>
      <c r="I29" s="37">
        <f>AVERAGEIF('Fish Summary'!$C:$C,A29,'Fish Summary'!$L:$L)</f>
        <v>140</v>
      </c>
      <c r="J29" s="37" t="e">
        <f>AVERAGEIF('Fish Summary'!$C:$C,A29,'Fish Summary'!$N:$N)</f>
        <v>#DIV/0!</v>
      </c>
      <c r="K29" s="37">
        <f>AVERAGEIF('Fish Summary'!$C:$C,A29,'Fish Summary'!$O:$O)</f>
        <v>12.7</v>
      </c>
      <c r="L29" s="37">
        <f>AVERAGEIF('Fish Summary'!$C:$C,A29,'Fish Summary'!$P:$P)</f>
        <v>6</v>
      </c>
      <c r="M29" s="37">
        <f>AVERAGEIF('Fish Summary'!$C:$C,A29,'Fish Summary'!$Q:$Q)</f>
        <v>3.7</v>
      </c>
      <c r="N29">
        <f>AVERAGEIF('Fish Summary'!$C:$C,A29,'Fish Summary'!$T:$T)</f>
        <v>1.04</v>
      </c>
    </row>
    <row r="31" spans="1:14" x14ac:dyDescent="0.25">
      <c r="H31" s="44"/>
      <c r="I31" s="44"/>
    </row>
    <row r="32" spans="1:14" x14ac:dyDescent="0.25">
      <c r="H32" s="44"/>
      <c r="I32" s="44"/>
    </row>
    <row r="33" spans="8:9" x14ac:dyDescent="0.25">
      <c r="H33" s="44"/>
      <c r="I33" s="44"/>
    </row>
  </sheetData>
  <sortState ref="A2:Q29">
    <sortCondition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workbookViewId="0">
      <pane ySplit="1" topLeftCell="A2" activePane="bottomLeft" state="frozen"/>
      <selection pane="bottomLeft" activeCell="F5" sqref="F5"/>
    </sheetView>
  </sheetViews>
  <sheetFormatPr defaultColWidth="9.125" defaultRowHeight="13.6" x14ac:dyDescent="0.25"/>
  <cols>
    <col min="1" max="1" width="6.375" style="12" bestFit="1" customWidth="1"/>
    <col min="2" max="2" width="9.125" style="12" customWidth="1"/>
    <col min="3" max="3" width="9.125" style="11" bestFit="1" customWidth="1"/>
    <col min="4" max="4" width="9.125" style="12"/>
    <col min="5" max="5" width="6.625" style="12" bestFit="1" customWidth="1"/>
    <col min="6" max="6" width="25.125" style="12" bestFit="1" customWidth="1"/>
    <col min="7" max="7" width="9.625" style="12" bestFit="1" customWidth="1"/>
    <col min="8" max="8" width="13.375" style="14" bestFit="1" customWidth="1"/>
    <col min="9" max="9" width="6.375" style="12" bestFit="1" customWidth="1"/>
    <col min="10" max="10" width="10.875" style="29" bestFit="1" customWidth="1"/>
    <col min="11" max="11" width="8.375" style="8" bestFit="1" customWidth="1"/>
    <col min="12" max="12" width="8.625" style="8" bestFit="1" customWidth="1"/>
    <col min="13" max="13" width="8.375" style="8" bestFit="1" customWidth="1"/>
    <col min="14" max="14" width="8.625" style="8" bestFit="1" customWidth="1"/>
    <col min="15" max="15" width="8.875" style="8" bestFit="1" customWidth="1"/>
    <col min="16" max="16" width="5" style="8" bestFit="1" customWidth="1"/>
    <col min="17" max="17" width="5.125" style="8" bestFit="1" customWidth="1"/>
    <col min="18" max="18" width="10.625" style="8" bestFit="1" customWidth="1"/>
    <col min="19" max="19" width="10.125" style="26" bestFit="1" customWidth="1"/>
    <col min="20" max="20" width="10.125" style="27" customWidth="1"/>
    <col min="21" max="16384" width="9.125" style="12"/>
  </cols>
  <sheetData>
    <row r="1" spans="1:20" s="2" customFormat="1" ht="40.75" x14ac:dyDescent="0.25">
      <c r="A1" s="2" t="s">
        <v>55</v>
      </c>
      <c r="B1" s="2" t="s">
        <v>56</v>
      </c>
      <c r="C1" s="3" t="s">
        <v>0</v>
      </c>
      <c r="D1" s="4" t="s">
        <v>57</v>
      </c>
      <c r="E1" s="4" t="s">
        <v>1</v>
      </c>
      <c r="F1" s="4" t="s">
        <v>2</v>
      </c>
      <c r="G1" s="4" t="s">
        <v>58</v>
      </c>
      <c r="H1" s="5" t="s">
        <v>59</v>
      </c>
      <c r="I1" s="6" t="s">
        <v>60</v>
      </c>
      <c r="J1" s="4" t="s">
        <v>61</v>
      </c>
      <c r="K1" s="7" t="s">
        <v>62</v>
      </c>
      <c r="L1" s="7" t="s">
        <v>63</v>
      </c>
      <c r="M1" s="7" t="s">
        <v>64</v>
      </c>
      <c r="N1" s="8" t="s">
        <v>65</v>
      </c>
      <c r="O1" s="8" t="s">
        <v>66</v>
      </c>
      <c r="P1" s="7" t="s">
        <v>67</v>
      </c>
      <c r="Q1" s="7" t="s">
        <v>68</v>
      </c>
      <c r="R1" s="9" t="s">
        <v>69</v>
      </c>
      <c r="S1" s="9" t="s">
        <v>70</v>
      </c>
      <c r="T1" s="10" t="s">
        <v>71</v>
      </c>
    </row>
    <row r="2" spans="1:20" x14ac:dyDescent="0.25">
      <c r="A2" s="2">
        <v>1</v>
      </c>
      <c r="B2" s="2" t="s">
        <v>72</v>
      </c>
      <c r="C2" s="11">
        <v>1</v>
      </c>
      <c r="D2" s="12" t="s">
        <v>73</v>
      </c>
      <c r="E2" s="12">
        <v>71</v>
      </c>
      <c r="F2" s="12" t="s">
        <v>74</v>
      </c>
      <c r="G2" s="13">
        <v>41414</v>
      </c>
      <c r="H2" s="14">
        <v>0.43541666666666662</v>
      </c>
      <c r="I2" s="12" t="s">
        <v>75</v>
      </c>
      <c r="J2" s="15" t="s">
        <v>18</v>
      </c>
      <c r="K2" s="8">
        <v>10.5</v>
      </c>
      <c r="L2" s="8">
        <v>37.1</v>
      </c>
      <c r="M2" s="16">
        <f t="shared" ref="M2:M65" si="0">AVERAGE(K2:L2)</f>
        <v>23.8</v>
      </c>
      <c r="N2" s="8">
        <v>5.3</v>
      </c>
      <c r="O2" s="8">
        <v>5.9</v>
      </c>
      <c r="P2" s="16">
        <v>4.4000000000000004</v>
      </c>
      <c r="Q2" s="16">
        <v>4.4000000000000004</v>
      </c>
      <c r="R2" s="16">
        <v>8.3000000000000007</v>
      </c>
      <c r="S2" s="17">
        <v>22.3</v>
      </c>
      <c r="T2" s="18">
        <v>0.67</v>
      </c>
    </row>
    <row r="3" spans="1:20" x14ac:dyDescent="0.25">
      <c r="A3" s="2">
        <v>2</v>
      </c>
      <c r="B3" s="2" t="s">
        <v>72</v>
      </c>
      <c r="C3" s="11">
        <v>2</v>
      </c>
      <c r="D3" s="12" t="s">
        <v>73</v>
      </c>
      <c r="E3" s="12">
        <v>75</v>
      </c>
      <c r="F3" s="12" t="s">
        <v>76</v>
      </c>
      <c r="G3" s="13">
        <v>41414</v>
      </c>
      <c r="H3" s="14">
        <v>0.48749999999999999</v>
      </c>
      <c r="I3" s="12" t="s">
        <v>75</v>
      </c>
      <c r="J3" s="15" t="s">
        <v>18</v>
      </c>
      <c r="K3" s="8">
        <v>30</v>
      </c>
      <c r="L3" s="8">
        <v>46.5</v>
      </c>
      <c r="M3" s="16">
        <f t="shared" si="0"/>
        <v>38.25</v>
      </c>
      <c r="N3" s="8">
        <v>7.5</v>
      </c>
      <c r="O3" s="8">
        <v>12.5</v>
      </c>
      <c r="P3" s="16">
        <v>4</v>
      </c>
      <c r="Q3" s="16">
        <v>4</v>
      </c>
      <c r="R3" s="16">
        <v>8.8000000000000007</v>
      </c>
      <c r="S3" s="17">
        <v>24.5</v>
      </c>
      <c r="T3" s="18">
        <v>0.49</v>
      </c>
    </row>
    <row r="4" spans="1:20" x14ac:dyDescent="0.25">
      <c r="A4" s="12">
        <v>3</v>
      </c>
      <c r="B4" s="2" t="s">
        <v>72</v>
      </c>
      <c r="C4" s="11">
        <v>3</v>
      </c>
      <c r="D4" s="12" t="s">
        <v>73</v>
      </c>
      <c r="E4" s="12">
        <v>86</v>
      </c>
      <c r="F4" s="12" t="s">
        <v>15</v>
      </c>
      <c r="G4" s="13">
        <v>41414</v>
      </c>
      <c r="H4" s="14">
        <v>0.55625000000000002</v>
      </c>
      <c r="I4" s="12" t="s">
        <v>75</v>
      </c>
      <c r="J4" s="15" t="s">
        <v>18</v>
      </c>
      <c r="K4" s="8">
        <v>24.1</v>
      </c>
      <c r="L4" s="8">
        <v>53.2</v>
      </c>
      <c r="M4" s="16">
        <f t="shared" si="0"/>
        <v>38.650000000000006</v>
      </c>
      <c r="N4" s="8">
        <v>5.7</v>
      </c>
      <c r="O4" s="8">
        <v>4.3</v>
      </c>
      <c r="P4" s="16">
        <v>4.2</v>
      </c>
      <c r="Q4" s="16">
        <v>4.2</v>
      </c>
      <c r="R4" s="16">
        <v>8.6</v>
      </c>
      <c r="S4" s="17">
        <v>25.3</v>
      </c>
      <c r="T4" s="18">
        <v>0.79</v>
      </c>
    </row>
    <row r="5" spans="1:20" x14ac:dyDescent="0.25">
      <c r="A5" s="20">
        <v>4</v>
      </c>
      <c r="B5" s="2" t="s">
        <v>72</v>
      </c>
      <c r="C5" s="11">
        <v>4</v>
      </c>
      <c r="D5" s="12" t="s">
        <v>73</v>
      </c>
      <c r="E5" s="12">
        <v>2</v>
      </c>
      <c r="F5" s="12" t="s">
        <v>77</v>
      </c>
      <c r="G5" s="13">
        <v>41415</v>
      </c>
      <c r="H5" s="14">
        <v>0.40416666666666662</v>
      </c>
      <c r="I5" s="12" t="s">
        <v>75</v>
      </c>
      <c r="J5" s="15" t="s">
        <v>18</v>
      </c>
      <c r="K5" s="8">
        <v>16.3</v>
      </c>
      <c r="L5" s="8">
        <v>96.7</v>
      </c>
      <c r="M5" s="16">
        <f t="shared" si="0"/>
        <v>56.5</v>
      </c>
      <c r="N5" s="8">
        <v>5.0999999999999996</v>
      </c>
      <c r="O5" s="8">
        <v>4.5999999999999996</v>
      </c>
      <c r="P5" s="16">
        <v>3.8</v>
      </c>
      <c r="Q5" s="16">
        <v>3.6</v>
      </c>
      <c r="R5" s="16">
        <v>10.4</v>
      </c>
      <c r="S5" s="17">
        <v>28.3</v>
      </c>
      <c r="T5" s="18">
        <v>1.63</v>
      </c>
    </row>
    <row r="6" spans="1:20" x14ac:dyDescent="0.25">
      <c r="A6" s="20">
        <v>5</v>
      </c>
      <c r="B6" s="2" t="s">
        <v>72</v>
      </c>
      <c r="C6" s="11">
        <v>5</v>
      </c>
      <c r="D6" s="12" t="s">
        <v>73</v>
      </c>
      <c r="E6" s="12">
        <v>87</v>
      </c>
      <c r="F6" s="12" t="s">
        <v>78</v>
      </c>
      <c r="G6" s="13">
        <v>41415</v>
      </c>
      <c r="H6" s="14">
        <v>0.47430555555555554</v>
      </c>
      <c r="I6" s="12" t="s">
        <v>75</v>
      </c>
      <c r="J6" s="15" t="s">
        <v>18</v>
      </c>
      <c r="K6" s="8">
        <v>13.9</v>
      </c>
      <c r="L6" s="8">
        <v>58.9</v>
      </c>
      <c r="M6" s="16">
        <f t="shared" si="0"/>
        <v>36.4</v>
      </c>
      <c r="N6" s="8">
        <v>3.9</v>
      </c>
      <c r="O6" s="8">
        <v>8.1999999999999993</v>
      </c>
      <c r="P6" s="16">
        <v>3.6</v>
      </c>
      <c r="Q6" s="16">
        <v>3.5</v>
      </c>
      <c r="R6" s="16">
        <v>9</v>
      </c>
      <c r="S6" s="17">
        <v>23.9</v>
      </c>
      <c r="T6" s="18">
        <v>0.71</v>
      </c>
    </row>
    <row r="7" spans="1:20" x14ac:dyDescent="0.25">
      <c r="A7" s="20">
        <v>6</v>
      </c>
      <c r="B7" s="2" t="s">
        <v>72</v>
      </c>
      <c r="C7" s="11">
        <v>6</v>
      </c>
      <c r="D7" s="12" t="s">
        <v>73</v>
      </c>
      <c r="E7" s="12">
        <v>44</v>
      </c>
      <c r="F7" s="12" t="s">
        <v>23</v>
      </c>
      <c r="G7" s="13">
        <v>41415</v>
      </c>
      <c r="H7" s="14">
        <v>0.54236111111111118</v>
      </c>
      <c r="I7" s="12" t="s">
        <v>75</v>
      </c>
      <c r="J7" s="15" t="s">
        <v>18</v>
      </c>
      <c r="K7" s="8">
        <v>10.6</v>
      </c>
      <c r="L7" s="8">
        <v>54.1</v>
      </c>
      <c r="M7" s="16">
        <f t="shared" si="0"/>
        <v>32.35</v>
      </c>
      <c r="N7" s="8">
        <v>6.4</v>
      </c>
      <c r="O7" s="8">
        <v>6.5</v>
      </c>
      <c r="P7" s="16">
        <v>3.6</v>
      </c>
      <c r="Q7" s="16">
        <v>3.4</v>
      </c>
      <c r="R7" s="16">
        <v>8.6999999999999993</v>
      </c>
      <c r="S7" s="17">
        <v>25.9</v>
      </c>
      <c r="T7" s="18">
        <v>0.79</v>
      </c>
    </row>
    <row r="8" spans="1:20" ht="14.3" x14ac:dyDescent="0.25">
      <c r="A8" s="20">
        <v>7</v>
      </c>
      <c r="B8" s="2" t="s">
        <v>72</v>
      </c>
      <c r="C8" s="12">
        <v>7</v>
      </c>
      <c r="D8" s="12" t="s">
        <v>73</v>
      </c>
      <c r="E8" s="12">
        <v>24</v>
      </c>
      <c r="F8" s="12" t="s">
        <v>79</v>
      </c>
      <c r="G8" s="21">
        <v>41416</v>
      </c>
      <c r="H8" s="22">
        <v>0.40625</v>
      </c>
      <c r="I8" s="12" t="s">
        <v>75</v>
      </c>
      <c r="J8" s="15" t="s">
        <v>18</v>
      </c>
      <c r="K8" s="8">
        <v>15</v>
      </c>
      <c r="L8" s="8">
        <v>61.7</v>
      </c>
      <c r="M8" s="8">
        <f t="shared" si="0"/>
        <v>38.35</v>
      </c>
      <c r="N8" s="8">
        <v>8.8000000000000007</v>
      </c>
      <c r="O8" s="8">
        <v>10.1</v>
      </c>
      <c r="P8" s="16">
        <v>2.5</v>
      </c>
      <c r="Q8" s="16">
        <v>2.5</v>
      </c>
      <c r="R8" s="16">
        <v>8.6</v>
      </c>
      <c r="S8" s="17">
        <v>25.1</v>
      </c>
      <c r="T8" s="18">
        <v>0.61</v>
      </c>
    </row>
    <row r="9" spans="1:20" ht="14.3" x14ac:dyDescent="0.25">
      <c r="A9" s="20">
        <v>8</v>
      </c>
      <c r="B9" s="2" t="s">
        <v>72</v>
      </c>
      <c r="C9" s="11">
        <v>8</v>
      </c>
      <c r="D9" s="12" t="s">
        <v>73</v>
      </c>
      <c r="E9" s="12">
        <v>45</v>
      </c>
      <c r="F9" s="12" t="s">
        <v>80</v>
      </c>
      <c r="G9" s="21">
        <v>41416</v>
      </c>
      <c r="H9" s="22">
        <v>0.47361111111111115</v>
      </c>
      <c r="I9" s="12" t="s">
        <v>75</v>
      </c>
      <c r="J9" s="15" t="s">
        <v>18</v>
      </c>
      <c r="K9" s="8">
        <v>14.3</v>
      </c>
      <c r="L9" s="8">
        <v>82.7</v>
      </c>
      <c r="M9" s="16">
        <f t="shared" si="0"/>
        <v>48.5</v>
      </c>
      <c r="N9" s="8">
        <v>9.3000000000000007</v>
      </c>
      <c r="O9" s="8">
        <v>9.5</v>
      </c>
      <c r="P9" s="16">
        <v>2.6</v>
      </c>
      <c r="Q9" s="16">
        <v>3.1</v>
      </c>
      <c r="R9" s="16">
        <v>10.1</v>
      </c>
      <c r="S9" s="17">
        <v>27.3</v>
      </c>
      <c r="T9" s="18">
        <v>1.1200000000000001</v>
      </c>
    </row>
    <row r="10" spans="1:20" ht="14.3" x14ac:dyDescent="0.25">
      <c r="A10" s="20">
        <v>9</v>
      </c>
      <c r="B10" s="2" t="s">
        <v>72</v>
      </c>
      <c r="C10" s="11">
        <v>9</v>
      </c>
      <c r="D10" s="12" t="s">
        <v>73</v>
      </c>
      <c r="E10" s="12">
        <v>52</v>
      </c>
      <c r="F10" s="12" t="s">
        <v>26</v>
      </c>
      <c r="G10" s="21">
        <v>41416</v>
      </c>
      <c r="H10" s="22">
        <v>0.52916666666666667</v>
      </c>
      <c r="I10" s="12" t="s">
        <v>75</v>
      </c>
      <c r="J10" s="15" t="s">
        <v>18</v>
      </c>
      <c r="K10" s="8">
        <v>12.9</v>
      </c>
      <c r="L10" s="8">
        <v>64.3</v>
      </c>
      <c r="M10" s="23">
        <f t="shared" si="0"/>
        <v>38.6</v>
      </c>
      <c r="N10" s="8">
        <v>7.7</v>
      </c>
      <c r="O10" s="8">
        <v>7</v>
      </c>
      <c r="P10" s="23">
        <v>3.3</v>
      </c>
      <c r="Q10" s="23">
        <v>3.3</v>
      </c>
      <c r="R10" s="23">
        <v>8.6</v>
      </c>
      <c r="S10" s="24">
        <v>24.6</v>
      </c>
      <c r="T10" s="25">
        <v>0.56999999999999995</v>
      </c>
    </row>
    <row r="11" spans="1:20" x14ac:dyDescent="0.25">
      <c r="A11" s="12">
        <v>10</v>
      </c>
      <c r="B11" s="2" t="s">
        <v>72</v>
      </c>
      <c r="C11" s="11">
        <v>10</v>
      </c>
      <c r="D11" s="12" t="s">
        <v>81</v>
      </c>
      <c r="E11" s="12">
        <v>190</v>
      </c>
      <c r="F11" s="12" t="s">
        <v>28</v>
      </c>
      <c r="G11" s="13">
        <v>41422</v>
      </c>
      <c r="H11" s="14">
        <v>0.55486111111111114</v>
      </c>
      <c r="I11" s="12" t="s">
        <v>82</v>
      </c>
      <c r="J11" s="15" t="s">
        <v>18</v>
      </c>
      <c r="K11" s="8">
        <v>22.8</v>
      </c>
      <c r="L11" s="8">
        <v>53</v>
      </c>
      <c r="M11" s="8">
        <f t="shared" si="0"/>
        <v>37.9</v>
      </c>
      <c r="N11" s="8">
        <v>8.5</v>
      </c>
      <c r="O11" s="8">
        <v>10.199999999999999</v>
      </c>
      <c r="P11" s="8">
        <v>2.6</v>
      </c>
      <c r="Q11" s="8">
        <v>2.8</v>
      </c>
      <c r="R11" s="8">
        <v>7.9</v>
      </c>
      <c r="S11" s="26">
        <v>24.3</v>
      </c>
      <c r="T11" s="27">
        <v>0.84</v>
      </c>
    </row>
    <row r="12" spans="1:20" x14ac:dyDescent="0.25">
      <c r="A12" s="12">
        <v>11</v>
      </c>
      <c r="B12" s="2" t="s">
        <v>72</v>
      </c>
      <c r="C12" s="11">
        <v>11</v>
      </c>
      <c r="D12" s="12" t="s">
        <v>81</v>
      </c>
      <c r="E12" s="12">
        <v>208</v>
      </c>
      <c r="F12" s="12" t="s">
        <v>29</v>
      </c>
      <c r="G12" s="13">
        <v>41422</v>
      </c>
      <c r="H12" s="14">
        <v>0.62569444444444444</v>
      </c>
      <c r="I12" s="12" t="s">
        <v>83</v>
      </c>
      <c r="J12" s="15" t="s">
        <v>18</v>
      </c>
      <c r="K12" s="8">
        <v>15.8</v>
      </c>
      <c r="L12" s="8">
        <v>78.2</v>
      </c>
      <c r="M12" s="8">
        <f t="shared" si="0"/>
        <v>47</v>
      </c>
      <c r="N12" s="8">
        <v>10</v>
      </c>
      <c r="O12" s="8">
        <v>10.4</v>
      </c>
      <c r="P12" s="8">
        <v>2.8</v>
      </c>
      <c r="Q12" s="8">
        <v>2.5</v>
      </c>
      <c r="R12" s="8">
        <v>7.3</v>
      </c>
      <c r="S12" s="26">
        <v>21.8</v>
      </c>
      <c r="T12" s="27">
        <v>0.68</v>
      </c>
    </row>
    <row r="13" spans="1:20" x14ac:dyDescent="0.25">
      <c r="A13" s="12">
        <v>12</v>
      </c>
      <c r="B13" s="2" t="s">
        <v>72</v>
      </c>
      <c r="C13" s="11">
        <v>12</v>
      </c>
      <c r="D13" s="12" t="s">
        <v>73</v>
      </c>
      <c r="E13" s="2">
        <v>65</v>
      </c>
      <c r="F13" s="2" t="s">
        <v>30</v>
      </c>
      <c r="G13" s="13">
        <v>41422</v>
      </c>
      <c r="H13" s="14">
        <v>0.69930555555555562</v>
      </c>
      <c r="I13" s="12" t="s">
        <v>83</v>
      </c>
      <c r="J13" s="15" t="s">
        <v>18</v>
      </c>
      <c r="K13" s="8">
        <v>13</v>
      </c>
      <c r="L13" s="8">
        <v>72.2</v>
      </c>
      <c r="M13" s="8">
        <f t="shared" si="0"/>
        <v>42.6</v>
      </c>
      <c r="N13" s="8">
        <v>8.9</v>
      </c>
      <c r="O13" s="8">
        <v>10.7</v>
      </c>
      <c r="P13" s="8">
        <v>2.6</v>
      </c>
      <c r="Q13" s="8">
        <v>2.2000000000000002</v>
      </c>
      <c r="R13" s="8">
        <v>7.7</v>
      </c>
      <c r="S13" s="26">
        <v>20.5</v>
      </c>
      <c r="T13" s="27">
        <v>0.57999999999999996</v>
      </c>
    </row>
    <row r="14" spans="1:20" x14ac:dyDescent="0.25">
      <c r="A14" s="12">
        <v>13</v>
      </c>
      <c r="B14" s="2" t="s">
        <v>72</v>
      </c>
      <c r="C14" s="11">
        <v>13</v>
      </c>
      <c r="D14" s="12" t="s">
        <v>81</v>
      </c>
      <c r="E14" s="12">
        <v>172</v>
      </c>
      <c r="F14" s="12" t="s">
        <v>84</v>
      </c>
      <c r="G14" s="13">
        <v>41423</v>
      </c>
      <c r="H14" s="14">
        <v>0.47152777777777777</v>
      </c>
      <c r="I14" s="12" t="s">
        <v>82</v>
      </c>
      <c r="J14" s="15" t="s">
        <v>18</v>
      </c>
      <c r="K14" s="8">
        <v>15</v>
      </c>
      <c r="L14" s="8">
        <v>35.4</v>
      </c>
      <c r="M14" s="8">
        <f t="shared" si="0"/>
        <v>25.2</v>
      </c>
      <c r="N14" s="8">
        <v>11.5</v>
      </c>
      <c r="O14" s="8">
        <v>13.3</v>
      </c>
      <c r="P14" s="8">
        <v>2.5</v>
      </c>
      <c r="Q14" s="8">
        <v>2.4</v>
      </c>
      <c r="R14" s="8">
        <v>6.7</v>
      </c>
      <c r="S14" s="26">
        <v>19</v>
      </c>
      <c r="T14" s="27">
        <v>0.35</v>
      </c>
    </row>
    <row r="15" spans="1:20" x14ac:dyDescent="0.25">
      <c r="A15" s="12">
        <v>14</v>
      </c>
      <c r="B15" s="2" t="s">
        <v>72</v>
      </c>
      <c r="C15" s="11">
        <v>14</v>
      </c>
      <c r="D15" s="12" t="s">
        <v>81</v>
      </c>
      <c r="E15" s="12">
        <v>188</v>
      </c>
      <c r="F15" s="12" t="s">
        <v>85</v>
      </c>
      <c r="G15" s="13">
        <v>41423</v>
      </c>
      <c r="H15" s="14">
        <v>0.58333333333333337</v>
      </c>
      <c r="I15" s="12" t="s">
        <v>86</v>
      </c>
      <c r="J15" s="15" t="s">
        <v>18</v>
      </c>
      <c r="K15" s="8">
        <v>20.100000000000001</v>
      </c>
      <c r="L15" s="8">
        <v>27.1</v>
      </c>
      <c r="M15" s="8">
        <f t="shared" si="0"/>
        <v>23.6</v>
      </c>
      <c r="N15" s="8">
        <v>10</v>
      </c>
      <c r="O15" s="8">
        <v>10.5</v>
      </c>
      <c r="P15" s="8">
        <v>2.6</v>
      </c>
      <c r="Q15" s="8">
        <v>2.4</v>
      </c>
      <c r="R15" s="8">
        <v>7.1</v>
      </c>
      <c r="S15" s="26">
        <v>21.5</v>
      </c>
      <c r="T15" s="27">
        <v>0.43</v>
      </c>
    </row>
    <row r="16" spans="1:20" x14ac:dyDescent="0.25">
      <c r="A16" s="12">
        <v>15</v>
      </c>
      <c r="B16" s="2" t="s">
        <v>72</v>
      </c>
      <c r="C16" s="11">
        <v>15</v>
      </c>
      <c r="D16" s="12" t="s">
        <v>73</v>
      </c>
      <c r="E16" s="12">
        <v>36</v>
      </c>
      <c r="F16" s="12" t="s">
        <v>87</v>
      </c>
      <c r="G16" s="13">
        <v>41423</v>
      </c>
      <c r="H16" s="14">
        <v>0.64166666666666672</v>
      </c>
      <c r="I16" s="12" t="s">
        <v>82</v>
      </c>
      <c r="J16" s="15" t="s">
        <v>18</v>
      </c>
      <c r="K16" s="8">
        <v>21.6</v>
      </c>
      <c r="L16" s="8">
        <v>36.6</v>
      </c>
      <c r="M16" s="8">
        <f t="shared" si="0"/>
        <v>29.1</v>
      </c>
      <c r="N16" s="8">
        <v>11.9</v>
      </c>
      <c r="O16" s="8">
        <v>10.1</v>
      </c>
      <c r="P16" s="8">
        <v>2.6</v>
      </c>
      <c r="Q16" s="8">
        <v>2.4</v>
      </c>
      <c r="R16" s="8">
        <v>8</v>
      </c>
      <c r="S16" s="26">
        <v>22.4</v>
      </c>
      <c r="T16" s="27">
        <v>0.45</v>
      </c>
    </row>
    <row r="17" spans="1:20" x14ac:dyDescent="0.25">
      <c r="A17" s="12">
        <v>16</v>
      </c>
      <c r="B17" s="2" t="s">
        <v>72</v>
      </c>
      <c r="C17" s="11">
        <v>16</v>
      </c>
      <c r="D17" s="12" t="s">
        <v>73</v>
      </c>
      <c r="E17" s="2">
        <v>210</v>
      </c>
      <c r="F17" s="2" t="s">
        <v>88</v>
      </c>
      <c r="G17" s="13">
        <v>41424</v>
      </c>
      <c r="H17" s="14">
        <v>0.32083333333333336</v>
      </c>
      <c r="I17" s="12" t="s">
        <v>86</v>
      </c>
      <c r="J17" s="15" t="s">
        <v>18</v>
      </c>
      <c r="K17" s="8">
        <v>13</v>
      </c>
      <c r="L17" s="8">
        <v>21.8</v>
      </c>
      <c r="M17" s="8">
        <f t="shared" si="0"/>
        <v>17.399999999999999</v>
      </c>
      <c r="N17" s="8">
        <v>1.2</v>
      </c>
      <c r="O17" s="8">
        <v>5.2</v>
      </c>
      <c r="P17" s="8">
        <v>3.4</v>
      </c>
      <c r="Q17" s="8">
        <v>3.4</v>
      </c>
      <c r="R17" s="8">
        <v>7.6</v>
      </c>
      <c r="S17" s="26">
        <v>20.9</v>
      </c>
      <c r="T17" s="27">
        <v>1.42</v>
      </c>
    </row>
    <row r="18" spans="1:20" x14ac:dyDescent="0.25">
      <c r="A18" s="12">
        <v>17</v>
      </c>
      <c r="B18" s="2" t="s">
        <v>72</v>
      </c>
      <c r="C18" s="11">
        <v>17</v>
      </c>
      <c r="D18" s="12" t="s">
        <v>81</v>
      </c>
      <c r="E18" s="12">
        <v>206</v>
      </c>
      <c r="F18" s="12" t="s">
        <v>89</v>
      </c>
      <c r="G18" s="13">
        <v>41424</v>
      </c>
      <c r="H18" s="14">
        <v>0.45347222222222222</v>
      </c>
      <c r="I18" s="12" t="s">
        <v>90</v>
      </c>
      <c r="J18" s="15" t="s">
        <v>18</v>
      </c>
      <c r="K18" s="8">
        <v>25.3</v>
      </c>
      <c r="L18" s="8">
        <v>48.9</v>
      </c>
      <c r="M18" s="8">
        <f t="shared" si="0"/>
        <v>37.1</v>
      </c>
      <c r="N18" s="8">
        <v>2.5</v>
      </c>
      <c r="O18" s="8">
        <v>3.2</v>
      </c>
      <c r="P18" s="8">
        <v>3.3</v>
      </c>
      <c r="Q18" s="8">
        <v>3.3</v>
      </c>
      <c r="R18" s="8">
        <v>7.5</v>
      </c>
      <c r="S18" s="26">
        <v>23.6</v>
      </c>
      <c r="T18" s="27">
        <v>1.53</v>
      </c>
    </row>
    <row r="19" spans="1:20" x14ac:dyDescent="0.25">
      <c r="A19" s="12">
        <v>18</v>
      </c>
      <c r="B19" s="2" t="s">
        <v>72</v>
      </c>
      <c r="C19" s="11">
        <v>18</v>
      </c>
      <c r="D19" s="12" t="s">
        <v>81</v>
      </c>
      <c r="E19" s="12">
        <v>205</v>
      </c>
      <c r="F19" s="12" t="s">
        <v>31</v>
      </c>
      <c r="G19" s="13">
        <v>41424</v>
      </c>
      <c r="H19" s="14">
        <v>0.54236111111111118</v>
      </c>
      <c r="I19" s="12" t="s">
        <v>90</v>
      </c>
      <c r="J19" s="15" t="s">
        <v>18</v>
      </c>
      <c r="K19" s="8">
        <v>21.8</v>
      </c>
      <c r="L19" s="8">
        <v>54.9</v>
      </c>
      <c r="M19" s="8">
        <f t="shared" si="0"/>
        <v>38.35</v>
      </c>
      <c r="N19" s="8">
        <v>1.7</v>
      </c>
      <c r="O19" s="8">
        <v>3.5</v>
      </c>
      <c r="P19" s="8">
        <v>3.2</v>
      </c>
      <c r="Q19" s="8">
        <v>3.3</v>
      </c>
      <c r="R19" s="8">
        <v>7.7</v>
      </c>
      <c r="S19" s="26">
        <v>23.1</v>
      </c>
      <c r="T19" s="27">
        <v>1.6</v>
      </c>
    </row>
    <row r="20" spans="1:20" x14ac:dyDescent="0.25">
      <c r="A20" s="12">
        <v>19</v>
      </c>
      <c r="B20" s="2" t="s">
        <v>72</v>
      </c>
      <c r="C20" s="11">
        <v>19</v>
      </c>
      <c r="D20" s="12" t="s">
        <v>81</v>
      </c>
      <c r="E20" s="12">
        <v>187</v>
      </c>
      <c r="F20" s="12" t="s">
        <v>91</v>
      </c>
      <c r="G20" s="13">
        <v>41424</v>
      </c>
      <c r="H20" s="14">
        <v>0.65902777777777777</v>
      </c>
      <c r="I20" s="12" t="s">
        <v>86</v>
      </c>
      <c r="J20" s="15" t="s">
        <v>18</v>
      </c>
      <c r="K20" s="8">
        <v>23</v>
      </c>
      <c r="L20" s="8">
        <v>38.9</v>
      </c>
      <c r="M20" s="8">
        <f t="shared" si="0"/>
        <v>30.95</v>
      </c>
      <c r="N20" s="8">
        <v>9.1999999999999993</v>
      </c>
      <c r="O20" s="8">
        <v>9</v>
      </c>
      <c r="P20" s="8">
        <v>2.6</v>
      </c>
      <c r="Q20" s="8">
        <v>2.4</v>
      </c>
      <c r="R20" s="8">
        <v>7.4</v>
      </c>
      <c r="S20" s="26">
        <v>23.3</v>
      </c>
      <c r="T20" s="27">
        <v>0.34</v>
      </c>
    </row>
    <row r="21" spans="1:20" x14ac:dyDescent="0.25">
      <c r="A21" s="12">
        <v>20</v>
      </c>
      <c r="B21" s="2" t="s">
        <v>72</v>
      </c>
      <c r="C21" s="11">
        <v>20</v>
      </c>
      <c r="D21" s="12" t="s">
        <v>73</v>
      </c>
      <c r="E21" s="2">
        <v>186</v>
      </c>
      <c r="F21" s="2" t="s">
        <v>32</v>
      </c>
      <c r="G21" s="13">
        <v>41424</v>
      </c>
      <c r="H21" s="14">
        <v>0.71875</v>
      </c>
      <c r="I21" s="12" t="s">
        <v>86</v>
      </c>
      <c r="J21" s="15" t="s">
        <v>18</v>
      </c>
      <c r="K21" s="8">
        <v>17.399999999999999</v>
      </c>
      <c r="L21" s="8">
        <v>37.6</v>
      </c>
      <c r="M21" s="8">
        <f t="shared" si="0"/>
        <v>27.5</v>
      </c>
      <c r="N21" s="8">
        <v>7.8</v>
      </c>
      <c r="O21" s="8">
        <v>7.2</v>
      </c>
      <c r="P21" s="8">
        <v>2.9</v>
      </c>
      <c r="Q21" s="8">
        <v>2.7</v>
      </c>
      <c r="R21" s="8">
        <v>8.4</v>
      </c>
      <c r="S21" s="26">
        <v>22.8</v>
      </c>
      <c r="T21" s="27">
        <v>0.4</v>
      </c>
    </row>
    <row r="22" spans="1:20" x14ac:dyDescent="0.25">
      <c r="A22" s="12">
        <v>21</v>
      </c>
      <c r="B22" s="2" t="s">
        <v>72</v>
      </c>
      <c r="C22" s="11">
        <v>21</v>
      </c>
      <c r="D22" s="12" t="s">
        <v>73</v>
      </c>
      <c r="E22" s="12">
        <v>151</v>
      </c>
      <c r="F22" s="12" t="s">
        <v>33</v>
      </c>
      <c r="G22" s="13">
        <v>41425</v>
      </c>
      <c r="H22" s="14">
        <v>0.45208333333333334</v>
      </c>
      <c r="I22" s="12" t="s">
        <v>90</v>
      </c>
      <c r="J22" s="15" t="s">
        <v>18</v>
      </c>
      <c r="K22" s="8">
        <v>12.2</v>
      </c>
      <c r="L22" s="8">
        <v>73.8</v>
      </c>
      <c r="M22" s="8">
        <f t="shared" si="0"/>
        <v>43</v>
      </c>
      <c r="N22" s="8">
        <v>8.8000000000000007</v>
      </c>
      <c r="O22" s="8">
        <v>9.4</v>
      </c>
      <c r="P22" s="8">
        <v>2.6</v>
      </c>
      <c r="Q22" s="8">
        <v>3.1</v>
      </c>
      <c r="R22" s="8">
        <v>8.6999999999999993</v>
      </c>
      <c r="S22" s="26">
        <v>24.8</v>
      </c>
      <c r="T22" s="27">
        <v>1.1000000000000001</v>
      </c>
    </row>
    <row r="23" spans="1:20" x14ac:dyDescent="0.25">
      <c r="A23" s="12">
        <v>22</v>
      </c>
      <c r="B23" s="2" t="s">
        <v>72</v>
      </c>
      <c r="C23" s="11">
        <v>22</v>
      </c>
      <c r="D23" s="12" t="s">
        <v>73</v>
      </c>
      <c r="E23" s="12">
        <v>76</v>
      </c>
      <c r="F23" s="12" t="s">
        <v>92</v>
      </c>
      <c r="G23" s="13">
        <v>41425</v>
      </c>
      <c r="H23" s="14">
        <v>0.51527777777777783</v>
      </c>
      <c r="I23" s="12" t="s">
        <v>75</v>
      </c>
      <c r="J23" s="15" t="s">
        <v>18</v>
      </c>
      <c r="K23" s="8">
        <v>14.3</v>
      </c>
      <c r="L23" s="8">
        <v>37.200000000000003</v>
      </c>
      <c r="M23" s="8">
        <f t="shared" si="0"/>
        <v>25.75</v>
      </c>
      <c r="N23" s="8">
        <v>2.8</v>
      </c>
      <c r="O23" s="8">
        <v>3.9</v>
      </c>
      <c r="P23" s="8">
        <v>6.5</v>
      </c>
      <c r="Q23" s="8">
        <v>4.2</v>
      </c>
      <c r="R23" s="8">
        <v>8.5</v>
      </c>
      <c r="S23" s="26">
        <v>23</v>
      </c>
      <c r="T23" s="27">
        <v>0.93</v>
      </c>
    </row>
    <row r="24" spans="1:20" x14ac:dyDescent="0.25">
      <c r="A24" s="12">
        <v>23</v>
      </c>
      <c r="B24" s="2" t="s">
        <v>72</v>
      </c>
      <c r="C24" s="11">
        <v>23</v>
      </c>
      <c r="D24" s="12" t="s">
        <v>73</v>
      </c>
      <c r="E24" s="12">
        <v>139</v>
      </c>
      <c r="F24" s="12" t="s">
        <v>93</v>
      </c>
      <c r="G24" s="13">
        <v>41425</v>
      </c>
      <c r="H24" s="14">
        <v>0.58194444444444449</v>
      </c>
      <c r="I24" s="12" t="s">
        <v>75</v>
      </c>
      <c r="J24" s="15" t="s">
        <v>18</v>
      </c>
      <c r="K24" s="8">
        <v>12.2</v>
      </c>
      <c r="L24" s="8">
        <v>73.8</v>
      </c>
      <c r="M24" s="8">
        <f t="shared" si="0"/>
        <v>43</v>
      </c>
      <c r="N24" s="8">
        <v>6.5</v>
      </c>
      <c r="O24" s="8">
        <v>6.9</v>
      </c>
      <c r="P24" s="8">
        <v>5.6</v>
      </c>
      <c r="Q24" s="8">
        <v>3.9</v>
      </c>
      <c r="R24" s="8">
        <v>8.5</v>
      </c>
      <c r="S24" s="26">
        <v>24.7</v>
      </c>
      <c r="T24" s="27">
        <v>1.54</v>
      </c>
    </row>
    <row r="25" spans="1:20" x14ac:dyDescent="0.25">
      <c r="A25" s="12">
        <v>24</v>
      </c>
      <c r="B25" s="2" t="s">
        <v>72</v>
      </c>
      <c r="C25" s="11">
        <v>24</v>
      </c>
      <c r="D25" s="12" t="s">
        <v>81</v>
      </c>
      <c r="E25" s="12">
        <v>184</v>
      </c>
      <c r="F25" s="12" t="s">
        <v>94</v>
      </c>
      <c r="G25" s="13">
        <v>41429</v>
      </c>
      <c r="H25" s="14">
        <v>0.42708333333333331</v>
      </c>
      <c r="I25" s="12" t="s">
        <v>95</v>
      </c>
      <c r="J25" s="15" t="s">
        <v>19</v>
      </c>
      <c r="K25" s="8">
        <v>22</v>
      </c>
      <c r="L25" s="8">
        <v>38.6</v>
      </c>
      <c r="M25" s="8">
        <f t="shared" si="0"/>
        <v>30.3</v>
      </c>
      <c r="N25" s="8">
        <v>4.2</v>
      </c>
      <c r="O25" s="8">
        <v>4.0999999999999996</v>
      </c>
      <c r="P25" s="8">
        <v>7.8</v>
      </c>
      <c r="Q25" s="8">
        <v>4</v>
      </c>
      <c r="R25" s="8">
        <v>7.9</v>
      </c>
      <c r="S25" s="26">
        <v>22.6</v>
      </c>
      <c r="T25" s="27">
        <v>1.3</v>
      </c>
    </row>
    <row r="26" spans="1:20" x14ac:dyDescent="0.25">
      <c r="A26" s="12">
        <v>25</v>
      </c>
      <c r="B26" s="2" t="s">
        <v>72</v>
      </c>
      <c r="C26" s="11">
        <v>25</v>
      </c>
      <c r="D26" s="12" t="s">
        <v>73</v>
      </c>
      <c r="E26" s="12">
        <v>192</v>
      </c>
      <c r="F26" s="12" t="s">
        <v>96</v>
      </c>
      <c r="G26" s="13">
        <v>41429</v>
      </c>
      <c r="H26" s="14">
        <v>0.52638888888888891</v>
      </c>
      <c r="I26" s="12" t="s">
        <v>95</v>
      </c>
      <c r="J26" s="15" t="s">
        <v>18</v>
      </c>
      <c r="K26" s="8">
        <v>15</v>
      </c>
      <c r="L26" s="8">
        <v>39.5</v>
      </c>
      <c r="M26" s="8">
        <f t="shared" si="0"/>
        <v>27.25</v>
      </c>
      <c r="N26" s="8">
        <v>4.9000000000000004</v>
      </c>
      <c r="O26" s="8">
        <v>4.9000000000000004</v>
      </c>
      <c r="P26" s="8">
        <v>6.9</v>
      </c>
      <c r="Q26" s="8">
        <v>3.9</v>
      </c>
      <c r="R26" s="8">
        <v>8.4</v>
      </c>
      <c r="S26" s="26">
        <v>23.5</v>
      </c>
      <c r="T26" s="27">
        <v>1.64</v>
      </c>
    </row>
    <row r="27" spans="1:20" x14ac:dyDescent="0.25">
      <c r="A27" s="12">
        <v>26</v>
      </c>
      <c r="B27" s="2" t="s">
        <v>72</v>
      </c>
      <c r="C27" s="11">
        <v>26</v>
      </c>
      <c r="D27" s="12" t="s">
        <v>73</v>
      </c>
      <c r="E27" s="12">
        <v>57</v>
      </c>
      <c r="F27" s="12" t="s">
        <v>97</v>
      </c>
      <c r="G27" s="13">
        <v>41429</v>
      </c>
      <c r="H27" s="14">
        <v>0.69097222222222221</v>
      </c>
      <c r="I27" s="12" t="s">
        <v>95</v>
      </c>
      <c r="J27" s="15" t="s">
        <v>18</v>
      </c>
      <c r="K27" s="8">
        <v>19.100000000000001</v>
      </c>
      <c r="L27" s="8">
        <v>48</v>
      </c>
      <c r="M27" s="8">
        <f t="shared" si="0"/>
        <v>33.549999999999997</v>
      </c>
      <c r="N27" s="8">
        <v>1.5</v>
      </c>
      <c r="O27" s="8">
        <v>1.6</v>
      </c>
      <c r="P27" s="8">
        <v>7.9</v>
      </c>
      <c r="Q27" s="8">
        <v>4.0999999999999996</v>
      </c>
      <c r="R27" s="8">
        <v>8.4</v>
      </c>
      <c r="S27" s="26">
        <v>23.8</v>
      </c>
      <c r="T27" s="27">
        <v>2.5299999999999998</v>
      </c>
    </row>
    <row r="28" spans="1:20" x14ac:dyDescent="0.25">
      <c r="A28" s="12">
        <v>27</v>
      </c>
      <c r="B28" s="2" t="s">
        <v>72</v>
      </c>
      <c r="C28" s="11">
        <v>27</v>
      </c>
      <c r="D28" s="12" t="s">
        <v>81</v>
      </c>
      <c r="E28" s="12">
        <v>183</v>
      </c>
      <c r="F28" s="12" t="s">
        <v>98</v>
      </c>
      <c r="G28" s="13">
        <v>41430</v>
      </c>
      <c r="H28" s="14">
        <v>0.34166666666666662</v>
      </c>
      <c r="I28" s="12" t="s">
        <v>99</v>
      </c>
      <c r="J28" s="15" t="s">
        <v>19</v>
      </c>
      <c r="K28" s="8">
        <v>15</v>
      </c>
      <c r="L28" s="8">
        <v>46</v>
      </c>
      <c r="M28" s="8">
        <f t="shared" si="0"/>
        <v>30.5</v>
      </c>
      <c r="N28" s="8">
        <v>5.5</v>
      </c>
      <c r="O28" s="8">
        <v>3.5</v>
      </c>
      <c r="P28" s="8">
        <v>7.7</v>
      </c>
      <c r="Q28" s="8">
        <v>4.0999999999999996</v>
      </c>
      <c r="R28" s="8">
        <v>7.5</v>
      </c>
      <c r="S28" s="26">
        <v>22.2</v>
      </c>
      <c r="T28" s="27">
        <v>2.19</v>
      </c>
    </row>
    <row r="29" spans="1:20" x14ac:dyDescent="0.25">
      <c r="A29" s="12">
        <v>28</v>
      </c>
      <c r="B29" s="2" t="s">
        <v>72</v>
      </c>
      <c r="C29" s="11">
        <v>28</v>
      </c>
      <c r="D29" s="12" t="s">
        <v>81</v>
      </c>
      <c r="E29" s="12">
        <v>182</v>
      </c>
      <c r="F29" s="12" t="s">
        <v>100</v>
      </c>
      <c r="G29" s="13">
        <v>41430</v>
      </c>
      <c r="H29" s="14">
        <v>0.46666666666666662</v>
      </c>
      <c r="I29" s="12" t="s">
        <v>99</v>
      </c>
      <c r="J29" s="15" t="s">
        <v>19</v>
      </c>
      <c r="K29" s="8">
        <v>28.8</v>
      </c>
      <c r="L29" s="8">
        <v>52.8</v>
      </c>
      <c r="M29" s="8">
        <f t="shared" si="0"/>
        <v>40.799999999999997</v>
      </c>
      <c r="N29" s="12">
        <v>8</v>
      </c>
      <c r="O29" s="19">
        <v>9.8000000000000007</v>
      </c>
      <c r="P29" s="8">
        <v>3.9</v>
      </c>
      <c r="Q29" s="8">
        <v>3.9</v>
      </c>
      <c r="R29" s="8">
        <v>8.4</v>
      </c>
      <c r="S29" s="26">
        <v>24.9</v>
      </c>
      <c r="T29" s="27">
        <v>2.12</v>
      </c>
    </row>
    <row r="30" spans="1:20" x14ac:dyDescent="0.25">
      <c r="A30" s="12">
        <v>29</v>
      </c>
      <c r="B30" s="2" t="s">
        <v>72</v>
      </c>
      <c r="C30" s="11">
        <v>29</v>
      </c>
      <c r="D30" s="12" t="s">
        <v>81</v>
      </c>
      <c r="E30" s="12">
        <v>181</v>
      </c>
      <c r="F30" s="12" t="s">
        <v>101</v>
      </c>
      <c r="G30" s="13">
        <v>41430</v>
      </c>
      <c r="H30" s="14">
        <v>0.6020833333333333</v>
      </c>
      <c r="I30" s="12" t="s">
        <v>99</v>
      </c>
      <c r="J30" s="15" t="s">
        <v>18</v>
      </c>
      <c r="K30" s="8">
        <v>14.8</v>
      </c>
      <c r="L30" s="8">
        <v>78</v>
      </c>
      <c r="M30" s="8">
        <f t="shared" si="0"/>
        <v>46.4</v>
      </c>
      <c r="N30" s="8">
        <v>5.8</v>
      </c>
      <c r="O30" s="8">
        <v>9.1999999999999993</v>
      </c>
      <c r="P30" s="8">
        <v>6.8</v>
      </c>
      <c r="Q30" s="8">
        <v>3.8</v>
      </c>
      <c r="R30" s="8">
        <v>7.4</v>
      </c>
      <c r="S30" s="26">
        <v>23.6</v>
      </c>
      <c r="T30" s="27">
        <v>0.94</v>
      </c>
    </row>
    <row r="31" spans="1:20" x14ac:dyDescent="0.25">
      <c r="A31" s="12">
        <v>30</v>
      </c>
      <c r="B31" s="2" t="s">
        <v>72</v>
      </c>
      <c r="C31" s="11">
        <v>30</v>
      </c>
      <c r="D31" s="12" t="s">
        <v>73</v>
      </c>
      <c r="E31" s="12">
        <v>82</v>
      </c>
      <c r="F31" s="12" t="s">
        <v>102</v>
      </c>
      <c r="G31" s="13">
        <v>41431</v>
      </c>
      <c r="H31" s="14">
        <v>0.52638888888888891</v>
      </c>
      <c r="I31" s="12" t="s">
        <v>103</v>
      </c>
      <c r="J31" s="15" t="s">
        <v>18</v>
      </c>
      <c r="K31" s="8">
        <v>14</v>
      </c>
      <c r="L31" s="8">
        <v>67.3</v>
      </c>
      <c r="M31" s="8">
        <f t="shared" si="0"/>
        <v>40.65</v>
      </c>
      <c r="N31" s="8">
        <v>9.5</v>
      </c>
      <c r="O31" s="8">
        <v>7.8</v>
      </c>
      <c r="P31" s="8">
        <v>4.9000000000000004</v>
      </c>
      <c r="Q31" s="8">
        <v>4.0999999999999996</v>
      </c>
      <c r="R31" s="8">
        <v>7.6</v>
      </c>
      <c r="S31" s="26">
        <v>22.6</v>
      </c>
      <c r="T31" s="27">
        <v>1.47</v>
      </c>
    </row>
    <row r="32" spans="1:20" x14ac:dyDescent="0.25">
      <c r="A32" s="12">
        <v>31</v>
      </c>
      <c r="B32" s="2" t="s">
        <v>72</v>
      </c>
      <c r="C32" s="11">
        <v>31</v>
      </c>
      <c r="D32" s="12" t="s">
        <v>73</v>
      </c>
      <c r="E32" s="12">
        <v>84</v>
      </c>
      <c r="F32" s="12" t="s">
        <v>104</v>
      </c>
      <c r="G32" s="13">
        <v>41431</v>
      </c>
      <c r="H32" s="14">
        <v>0.5854166666666667</v>
      </c>
      <c r="I32" s="12" t="s">
        <v>103</v>
      </c>
      <c r="J32" s="15" t="s">
        <v>18</v>
      </c>
      <c r="K32" s="8">
        <v>15</v>
      </c>
      <c r="L32" s="8">
        <v>142</v>
      </c>
      <c r="M32" s="8">
        <f t="shared" si="0"/>
        <v>78.5</v>
      </c>
      <c r="N32" s="8">
        <v>7.9</v>
      </c>
      <c r="O32" s="8">
        <v>6.9</v>
      </c>
      <c r="P32" s="8">
        <v>7.4</v>
      </c>
      <c r="Q32" s="8">
        <v>3.8</v>
      </c>
      <c r="R32" s="8">
        <v>7.7</v>
      </c>
      <c r="S32" s="26">
        <v>22.1</v>
      </c>
      <c r="T32" s="27">
        <v>2.41</v>
      </c>
    </row>
    <row r="33" spans="1:20" x14ac:dyDescent="0.25">
      <c r="A33" s="12">
        <v>32</v>
      </c>
      <c r="B33" s="2" t="s">
        <v>72</v>
      </c>
      <c r="C33" s="11">
        <v>32</v>
      </c>
      <c r="D33" s="12" t="s">
        <v>81</v>
      </c>
      <c r="E33" s="12">
        <v>140</v>
      </c>
      <c r="F33" s="12" t="s">
        <v>34</v>
      </c>
      <c r="G33" s="13">
        <v>41431</v>
      </c>
      <c r="H33" s="14">
        <v>0.7270833333333333</v>
      </c>
      <c r="I33" s="12" t="s">
        <v>103</v>
      </c>
      <c r="J33" s="15" t="s">
        <v>18</v>
      </c>
      <c r="K33" s="8">
        <v>14.5</v>
      </c>
      <c r="L33" s="8">
        <v>92</v>
      </c>
      <c r="M33" s="8">
        <f t="shared" si="0"/>
        <v>53.25</v>
      </c>
      <c r="N33" s="8">
        <v>8.5</v>
      </c>
      <c r="O33" s="8">
        <v>10.3</v>
      </c>
      <c r="P33" s="8">
        <v>4.5</v>
      </c>
      <c r="Q33" s="8">
        <v>3.8</v>
      </c>
      <c r="R33" s="8">
        <v>7.2</v>
      </c>
      <c r="S33" s="26">
        <v>22.6</v>
      </c>
      <c r="T33" s="27">
        <v>2.02</v>
      </c>
    </row>
    <row r="34" spans="1:20" x14ac:dyDescent="0.25">
      <c r="A34" s="12">
        <v>33</v>
      </c>
      <c r="B34" s="2" t="s">
        <v>72</v>
      </c>
      <c r="C34" s="11">
        <v>33</v>
      </c>
      <c r="D34" s="12" t="s">
        <v>81</v>
      </c>
      <c r="E34" s="12">
        <v>85</v>
      </c>
      <c r="F34" s="12" t="s">
        <v>105</v>
      </c>
      <c r="G34" s="13">
        <v>41431</v>
      </c>
      <c r="H34" s="14">
        <v>0.80069444444444438</v>
      </c>
      <c r="I34" s="12" t="s">
        <v>103</v>
      </c>
      <c r="J34" s="15" t="s">
        <v>18</v>
      </c>
      <c r="K34" s="8">
        <v>10.1</v>
      </c>
      <c r="L34" s="8">
        <v>41.7</v>
      </c>
      <c r="M34" s="8">
        <f t="shared" si="0"/>
        <v>25.900000000000002</v>
      </c>
      <c r="N34" s="8">
        <v>9</v>
      </c>
      <c r="O34" s="8">
        <v>11.5</v>
      </c>
      <c r="P34" s="8">
        <v>5.4</v>
      </c>
      <c r="Q34" s="8">
        <v>4.0999999999999996</v>
      </c>
      <c r="R34" s="8">
        <v>8.1</v>
      </c>
      <c r="S34" s="26">
        <v>21.2</v>
      </c>
      <c r="T34" s="27">
        <v>0.72</v>
      </c>
    </row>
    <row r="35" spans="1:20" x14ac:dyDescent="0.25">
      <c r="A35" s="12">
        <v>34</v>
      </c>
      <c r="B35" s="2" t="s">
        <v>72</v>
      </c>
      <c r="C35" s="11">
        <v>34</v>
      </c>
      <c r="D35" s="12" t="s">
        <v>73</v>
      </c>
      <c r="E35" s="12">
        <v>101</v>
      </c>
      <c r="F35" s="12" t="s">
        <v>38</v>
      </c>
      <c r="G35" s="13">
        <v>41432</v>
      </c>
      <c r="H35" s="14">
        <v>0.3</v>
      </c>
      <c r="I35" s="12" t="s">
        <v>103</v>
      </c>
      <c r="J35" s="15" t="s">
        <v>18</v>
      </c>
      <c r="K35" s="8">
        <v>18</v>
      </c>
      <c r="L35" s="8">
        <v>56.7</v>
      </c>
      <c r="M35" s="8">
        <f t="shared" si="0"/>
        <v>37.35</v>
      </c>
      <c r="N35" s="8">
        <v>11.2</v>
      </c>
      <c r="O35" s="8">
        <v>11.5</v>
      </c>
      <c r="P35" s="8">
        <v>4.4000000000000004</v>
      </c>
      <c r="Q35" s="8">
        <v>3.9</v>
      </c>
      <c r="R35" s="8">
        <v>7.7</v>
      </c>
      <c r="S35" s="26">
        <v>23.1</v>
      </c>
      <c r="T35" s="27">
        <v>1.23</v>
      </c>
    </row>
    <row r="36" spans="1:20" x14ac:dyDescent="0.25">
      <c r="A36" s="12">
        <v>35</v>
      </c>
      <c r="B36" s="2" t="s">
        <v>72</v>
      </c>
      <c r="C36" s="11">
        <v>35</v>
      </c>
      <c r="D36" s="12" t="s">
        <v>73</v>
      </c>
      <c r="E36" s="12">
        <v>158</v>
      </c>
      <c r="F36" s="12" t="s">
        <v>106</v>
      </c>
      <c r="G36" s="13">
        <v>41432</v>
      </c>
      <c r="H36" s="14">
        <v>0.45277777777777778</v>
      </c>
      <c r="I36" s="12" t="s">
        <v>103</v>
      </c>
      <c r="J36" s="15" t="s">
        <v>18</v>
      </c>
      <c r="K36" s="8">
        <v>14.5</v>
      </c>
      <c r="L36" s="8">
        <v>51.4</v>
      </c>
      <c r="M36" s="8">
        <f t="shared" si="0"/>
        <v>32.950000000000003</v>
      </c>
      <c r="N36" s="8">
        <v>7</v>
      </c>
      <c r="O36" s="8">
        <v>6.7</v>
      </c>
      <c r="P36" s="8">
        <v>7.9</v>
      </c>
      <c r="Q36" s="8">
        <v>4.5</v>
      </c>
      <c r="R36" s="8">
        <v>9</v>
      </c>
      <c r="S36" s="26">
        <v>22.6</v>
      </c>
      <c r="T36" s="27">
        <v>1.58</v>
      </c>
    </row>
    <row r="37" spans="1:20" x14ac:dyDescent="0.25">
      <c r="A37" s="12">
        <v>36</v>
      </c>
      <c r="B37" s="2" t="s">
        <v>72</v>
      </c>
      <c r="C37" s="11">
        <v>36</v>
      </c>
      <c r="D37" s="12" t="s">
        <v>73</v>
      </c>
      <c r="E37" s="12">
        <v>196</v>
      </c>
      <c r="F37" s="12" t="s">
        <v>107</v>
      </c>
      <c r="G37" s="13">
        <v>41432</v>
      </c>
      <c r="H37" s="14">
        <v>0.62569444444444444</v>
      </c>
      <c r="I37" s="12" t="s">
        <v>108</v>
      </c>
      <c r="J37" s="15" t="s">
        <v>18</v>
      </c>
      <c r="K37" s="8">
        <v>28.5</v>
      </c>
      <c r="L37" s="8">
        <v>75</v>
      </c>
      <c r="M37" s="8">
        <f t="shared" si="0"/>
        <v>51.75</v>
      </c>
      <c r="N37" s="8">
        <v>14.5</v>
      </c>
      <c r="O37" s="8">
        <v>15.2</v>
      </c>
      <c r="P37" s="8">
        <v>5.6</v>
      </c>
      <c r="Q37" s="8">
        <v>3.9</v>
      </c>
      <c r="R37" s="8">
        <v>8.5</v>
      </c>
      <c r="S37" s="26">
        <v>23.1</v>
      </c>
      <c r="T37" s="27">
        <v>1.22</v>
      </c>
    </row>
    <row r="38" spans="1:20" x14ac:dyDescent="0.25">
      <c r="A38" s="12">
        <v>37</v>
      </c>
      <c r="B38" s="2" t="s">
        <v>72</v>
      </c>
      <c r="C38" s="11">
        <v>37</v>
      </c>
      <c r="D38" s="12" t="s">
        <v>73</v>
      </c>
      <c r="E38" s="12">
        <v>120</v>
      </c>
      <c r="F38" s="12" t="s">
        <v>109</v>
      </c>
      <c r="G38" s="13">
        <v>41433</v>
      </c>
      <c r="H38" s="14">
        <v>0.37916666666666665</v>
      </c>
      <c r="I38" s="12" t="s">
        <v>108</v>
      </c>
      <c r="J38" s="15" t="s">
        <v>18</v>
      </c>
      <c r="K38" s="8">
        <v>20</v>
      </c>
      <c r="L38" s="8">
        <v>56</v>
      </c>
      <c r="M38" s="8">
        <f t="shared" si="0"/>
        <v>38</v>
      </c>
      <c r="N38" s="8">
        <v>9.5</v>
      </c>
      <c r="O38" s="8">
        <v>11.7</v>
      </c>
      <c r="P38" s="8">
        <v>7.4</v>
      </c>
      <c r="Q38" s="8">
        <v>4</v>
      </c>
      <c r="R38" s="8">
        <v>9.1</v>
      </c>
      <c r="S38" s="26">
        <v>23.8</v>
      </c>
      <c r="T38" s="27">
        <v>2.44</v>
      </c>
    </row>
    <row r="39" spans="1:20" x14ac:dyDescent="0.25">
      <c r="A39" s="12">
        <v>38</v>
      </c>
      <c r="B39" s="2" t="s">
        <v>72</v>
      </c>
      <c r="C39" s="11">
        <v>38</v>
      </c>
      <c r="D39" s="12" t="s">
        <v>73</v>
      </c>
      <c r="E39" s="12">
        <v>88</v>
      </c>
      <c r="F39" s="12" t="s">
        <v>110</v>
      </c>
      <c r="G39" s="13">
        <v>41433</v>
      </c>
      <c r="H39" s="14">
        <v>0.49027777777777781</v>
      </c>
      <c r="I39" s="12" t="s">
        <v>111</v>
      </c>
      <c r="J39" s="15" t="s">
        <v>18</v>
      </c>
      <c r="K39" s="8">
        <v>27.8</v>
      </c>
      <c r="L39" s="8">
        <v>85</v>
      </c>
      <c r="M39" s="8">
        <f t="shared" si="0"/>
        <v>56.4</v>
      </c>
      <c r="N39" s="8">
        <v>10.3</v>
      </c>
      <c r="O39" s="8">
        <v>14.5</v>
      </c>
      <c r="P39" s="8">
        <v>3.6</v>
      </c>
      <c r="Q39" s="8">
        <v>3.8</v>
      </c>
      <c r="R39" s="8">
        <v>7.8</v>
      </c>
      <c r="S39" s="26">
        <v>24.3</v>
      </c>
      <c r="T39" s="27">
        <v>2.1800000000000002</v>
      </c>
    </row>
    <row r="40" spans="1:20" x14ac:dyDescent="0.25">
      <c r="A40" s="12">
        <v>39</v>
      </c>
      <c r="B40" s="2" t="s">
        <v>72</v>
      </c>
      <c r="C40" s="11">
        <v>39</v>
      </c>
      <c r="D40" s="12" t="s">
        <v>73</v>
      </c>
      <c r="E40" s="12">
        <v>209</v>
      </c>
      <c r="F40" s="12" t="s">
        <v>35</v>
      </c>
      <c r="G40" s="13">
        <v>41433</v>
      </c>
      <c r="H40" s="14">
        <v>0.58333333333333337</v>
      </c>
      <c r="I40" s="12" t="s">
        <v>111</v>
      </c>
      <c r="J40" s="15" t="s">
        <v>18</v>
      </c>
      <c r="K40" s="8">
        <v>23.7</v>
      </c>
      <c r="L40" s="8">
        <v>93.7</v>
      </c>
      <c r="M40" s="8">
        <f t="shared" si="0"/>
        <v>58.7</v>
      </c>
      <c r="N40" s="12">
        <v>10.8</v>
      </c>
      <c r="O40" s="8">
        <v>10.6</v>
      </c>
      <c r="P40" s="8">
        <v>8.6999999999999993</v>
      </c>
      <c r="Q40" s="8">
        <v>4</v>
      </c>
      <c r="R40" s="8">
        <v>7.9</v>
      </c>
      <c r="S40" s="26">
        <v>22.3</v>
      </c>
      <c r="T40" s="27">
        <v>0.87</v>
      </c>
    </row>
    <row r="41" spans="1:20" x14ac:dyDescent="0.25">
      <c r="A41" s="12">
        <v>40</v>
      </c>
      <c r="B41" s="2" t="s">
        <v>72</v>
      </c>
      <c r="C41" s="11">
        <v>40</v>
      </c>
      <c r="D41" s="12" t="s">
        <v>73</v>
      </c>
      <c r="E41" s="12">
        <v>178</v>
      </c>
      <c r="F41" s="12" t="s">
        <v>112</v>
      </c>
      <c r="G41" s="13">
        <v>41434</v>
      </c>
      <c r="H41" s="14">
        <v>0.38541666666666669</v>
      </c>
      <c r="I41" s="12" t="s">
        <v>111</v>
      </c>
      <c r="J41" s="15" t="s">
        <v>18</v>
      </c>
      <c r="K41" s="8">
        <v>28</v>
      </c>
      <c r="L41" s="8">
        <v>95</v>
      </c>
      <c r="M41" s="8">
        <f t="shared" si="0"/>
        <v>61.5</v>
      </c>
      <c r="N41" s="12">
        <v>11.3</v>
      </c>
      <c r="O41" s="8">
        <v>10.1</v>
      </c>
      <c r="P41" s="8">
        <v>3.9</v>
      </c>
      <c r="Q41" s="8">
        <v>3.7</v>
      </c>
      <c r="R41" s="26">
        <v>7.9</v>
      </c>
      <c r="S41" s="8">
        <v>23.9</v>
      </c>
      <c r="T41" s="27">
        <v>2</v>
      </c>
    </row>
    <row r="42" spans="1:20" x14ac:dyDescent="0.25">
      <c r="A42" s="12">
        <v>41</v>
      </c>
      <c r="B42" s="2" t="s">
        <v>113</v>
      </c>
      <c r="C42" s="11">
        <v>41</v>
      </c>
      <c r="D42" s="12" t="s">
        <v>73</v>
      </c>
      <c r="E42" s="12">
        <v>759</v>
      </c>
      <c r="F42" s="12" t="s">
        <v>114</v>
      </c>
      <c r="G42" s="13">
        <v>41434</v>
      </c>
      <c r="H42" s="14">
        <v>0.49513888888888885</v>
      </c>
      <c r="I42" s="12" t="s">
        <v>111</v>
      </c>
      <c r="J42" s="15" t="s">
        <v>19</v>
      </c>
      <c r="K42" s="8">
        <v>319</v>
      </c>
      <c r="L42" s="8">
        <v>333</v>
      </c>
      <c r="M42" s="8">
        <f t="shared" si="0"/>
        <v>326</v>
      </c>
      <c r="O42" s="8">
        <v>16.7</v>
      </c>
      <c r="P42" s="8">
        <v>3.6</v>
      </c>
      <c r="Q42" s="8">
        <v>3.1</v>
      </c>
      <c r="R42" s="26">
        <v>10.4</v>
      </c>
      <c r="S42" s="8">
        <v>31.3</v>
      </c>
      <c r="T42" s="27">
        <v>1.1000000000000001</v>
      </c>
    </row>
    <row r="43" spans="1:20" x14ac:dyDescent="0.25">
      <c r="A43" s="12">
        <v>42</v>
      </c>
      <c r="B43" s="2" t="s">
        <v>113</v>
      </c>
      <c r="C43" s="11">
        <v>42</v>
      </c>
      <c r="D43" s="12" t="s">
        <v>73</v>
      </c>
      <c r="E43" s="12">
        <v>760</v>
      </c>
      <c r="F43" s="12" t="s">
        <v>115</v>
      </c>
      <c r="G43" s="13">
        <v>41434</v>
      </c>
      <c r="H43" s="14">
        <v>0.57986111111111105</v>
      </c>
      <c r="I43" s="12" t="s">
        <v>116</v>
      </c>
      <c r="J43" s="15" t="s">
        <v>19</v>
      </c>
      <c r="K43" s="8">
        <v>186</v>
      </c>
      <c r="L43" s="8">
        <v>215</v>
      </c>
      <c r="M43" s="8">
        <f t="shared" si="0"/>
        <v>200.5</v>
      </c>
      <c r="O43" s="8">
        <v>15.1</v>
      </c>
      <c r="P43" s="8">
        <v>3.1</v>
      </c>
      <c r="Q43" s="8">
        <v>3.6</v>
      </c>
      <c r="R43" s="26">
        <v>8.6999999999999993</v>
      </c>
      <c r="S43" s="8">
        <v>25.1</v>
      </c>
      <c r="T43" s="27">
        <v>1.22</v>
      </c>
    </row>
    <row r="44" spans="1:20" x14ac:dyDescent="0.25">
      <c r="A44" s="12">
        <v>43</v>
      </c>
      <c r="B44" s="2" t="s">
        <v>113</v>
      </c>
      <c r="C44" s="11">
        <v>43</v>
      </c>
      <c r="D44" s="12" t="s">
        <v>73</v>
      </c>
      <c r="E44" s="12">
        <v>763</v>
      </c>
      <c r="F44" s="12" t="s">
        <v>36</v>
      </c>
      <c r="G44" s="13">
        <v>41434</v>
      </c>
      <c r="H44" s="14">
        <v>0.66180555555555554</v>
      </c>
      <c r="I44" s="12" t="s">
        <v>118</v>
      </c>
      <c r="J44" s="15" t="s">
        <v>19</v>
      </c>
      <c r="K44" s="8">
        <v>119</v>
      </c>
      <c r="L44" s="8">
        <v>156</v>
      </c>
      <c r="M44" s="8">
        <f t="shared" si="0"/>
        <v>137.5</v>
      </c>
      <c r="O44" s="8">
        <v>11.8</v>
      </c>
      <c r="P44" s="8">
        <v>4.0999999999999996</v>
      </c>
      <c r="Q44" s="8">
        <v>3.8</v>
      </c>
      <c r="R44" s="26">
        <v>8.6</v>
      </c>
      <c r="S44" s="8">
        <v>25.6</v>
      </c>
      <c r="T44" s="27">
        <v>1.2</v>
      </c>
    </row>
    <row r="45" spans="1:20" x14ac:dyDescent="0.25">
      <c r="A45" s="12">
        <v>44</v>
      </c>
      <c r="B45" s="2" t="s">
        <v>72</v>
      </c>
      <c r="C45" s="11">
        <v>44</v>
      </c>
      <c r="D45" s="12" t="s">
        <v>73</v>
      </c>
      <c r="E45" s="12">
        <v>177</v>
      </c>
      <c r="F45" s="12" t="s">
        <v>117</v>
      </c>
      <c r="G45" s="13">
        <v>41435</v>
      </c>
      <c r="H45" s="14">
        <v>0.31111111111111112</v>
      </c>
      <c r="I45" s="12" t="s">
        <v>118</v>
      </c>
      <c r="J45" s="15" t="s">
        <v>18</v>
      </c>
      <c r="K45" s="8">
        <v>20</v>
      </c>
      <c r="L45" s="8">
        <v>64</v>
      </c>
      <c r="M45" s="8">
        <f t="shared" si="0"/>
        <v>42</v>
      </c>
      <c r="N45" s="8">
        <v>10.6</v>
      </c>
      <c r="O45" s="8">
        <v>9.8000000000000007</v>
      </c>
      <c r="P45" s="8">
        <v>4.8</v>
      </c>
      <c r="Q45" s="8">
        <v>3.9</v>
      </c>
      <c r="R45" s="8">
        <v>8.4</v>
      </c>
      <c r="S45" s="26">
        <v>22.6</v>
      </c>
      <c r="T45" s="27">
        <v>1.93</v>
      </c>
    </row>
    <row r="46" spans="1:20" x14ac:dyDescent="0.25">
      <c r="A46" s="12">
        <v>45</v>
      </c>
      <c r="B46" s="2" t="s">
        <v>72</v>
      </c>
      <c r="C46" s="11">
        <v>45</v>
      </c>
      <c r="D46" s="12" t="s">
        <v>73</v>
      </c>
      <c r="E46" s="12">
        <v>176</v>
      </c>
      <c r="F46" s="12" t="s">
        <v>119</v>
      </c>
      <c r="G46" s="13">
        <v>41435</v>
      </c>
      <c r="H46" s="14">
        <v>0.44027777777777777</v>
      </c>
      <c r="I46" s="12" t="s">
        <v>120</v>
      </c>
      <c r="J46" s="15" t="s">
        <v>18</v>
      </c>
      <c r="K46" s="8">
        <v>20</v>
      </c>
      <c r="L46" s="8">
        <v>50.9</v>
      </c>
      <c r="M46" s="8">
        <f t="shared" si="0"/>
        <v>35.450000000000003</v>
      </c>
      <c r="N46" s="8">
        <v>7.8</v>
      </c>
      <c r="O46" s="8">
        <v>8.3000000000000007</v>
      </c>
      <c r="P46" s="8">
        <v>8.6999999999999993</v>
      </c>
      <c r="Q46" s="8">
        <v>4</v>
      </c>
      <c r="R46" s="8">
        <v>8.8000000000000007</v>
      </c>
      <c r="S46" s="26">
        <v>23.4</v>
      </c>
      <c r="T46" s="27">
        <v>1.1000000000000001</v>
      </c>
    </row>
    <row r="47" spans="1:20" x14ac:dyDescent="0.25">
      <c r="A47" s="12">
        <v>46</v>
      </c>
      <c r="B47" s="2" t="s">
        <v>72</v>
      </c>
      <c r="C47" s="11">
        <v>46</v>
      </c>
      <c r="D47" s="12" t="s">
        <v>73</v>
      </c>
      <c r="E47" s="12">
        <v>195</v>
      </c>
      <c r="F47" s="12" t="s">
        <v>121</v>
      </c>
      <c r="G47" s="13">
        <v>41435</v>
      </c>
      <c r="H47" s="14">
        <v>0.54375000000000007</v>
      </c>
      <c r="I47" s="12" t="s">
        <v>120</v>
      </c>
      <c r="J47" s="15" t="s">
        <v>18</v>
      </c>
      <c r="K47" s="8">
        <v>9.1999999999999993</v>
      </c>
      <c r="L47" s="8">
        <v>65</v>
      </c>
      <c r="M47" s="8">
        <f t="shared" si="0"/>
        <v>37.1</v>
      </c>
      <c r="N47" s="8">
        <v>8.9</v>
      </c>
      <c r="O47" s="8">
        <v>9.6999999999999993</v>
      </c>
      <c r="P47" s="8">
        <v>8.1</v>
      </c>
      <c r="Q47" s="8">
        <v>4.3</v>
      </c>
      <c r="R47" s="8">
        <v>7.9</v>
      </c>
      <c r="S47" s="26">
        <v>23.1</v>
      </c>
      <c r="T47" s="27">
        <v>1.3</v>
      </c>
    </row>
    <row r="48" spans="1:20" x14ac:dyDescent="0.25">
      <c r="A48" s="12">
        <v>47</v>
      </c>
      <c r="B48" s="2" t="s">
        <v>72</v>
      </c>
      <c r="C48" s="11">
        <v>47</v>
      </c>
      <c r="D48" s="12" t="s">
        <v>73</v>
      </c>
      <c r="E48" s="12">
        <v>194</v>
      </c>
      <c r="F48" s="12" t="s">
        <v>37</v>
      </c>
      <c r="G48" s="13">
        <v>41435</v>
      </c>
      <c r="H48" s="14">
        <v>0.45624999999999999</v>
      </c>
      <c r="I48" s="12" t="s">
        <v>120</v>
      </c>
      <c r="J48" s="15" t="s">
        <v>18</v>
      </c>
      <c r="K48" s="8">
        <v>27.7</v>
      </c>
      <c r="L48" s="8">
        <v>100</v>
      </c>
      <c r="M48" s="8">
        <f t="shared" si="0"/>
        <v>63.85</v>
      </c>
      <c r="N48" s="8">
        <v>7.1</v>
      </c>
      <c r="O48" s="8">
        <v>10.199999999999999</v>
      </c>
      <c r="P48" s="8">
        <v>9.1</v>
      </c>
      <c r="Q48" s="8">
        <v>4.0999999999999996</v>
      </c>
      <c r="R48" s="8">
        <v>8.6999999999999993</v>
      </c>
      <c r="S48" s="26">
        <v>24.7</v>
      </c>
      <c r="T48" s="27">
        <v>1.9</v>
      </c>
    </row>
    <row r="49" spans="1:20" x14ac:dyDescent="0.25">
      <c r="A49" s="12">
        <v>48</v>
      </c>
      <c r="B49" s="2" t="s">
        <v>72</v>
      </c>
      <c r="C49" s="12">
        <v>48</v>
      </c>
      <c r="D49" s="12" t="s">
        <v>73</v>
      </c>
      <c r="E49" s="12">
        <v>193</v>
      </c>
      <c r="F49" s="12" t="s">
        <v>122</v>
      </c>
      <c r="G49" s="13">
        <v>41436</v>
      </c>
      <c r="H49" s="14">
        <v>0.57291666666666663</v>
      </c>
      <c r="I49" s="12" t="s">
        <v>120</v>
      </c>
      <c r="J49" s="15" t="s">
        <v>18</v>
      </c>
      <c r="K49" s="8">
        <v>17.100000000000001</v>
      </c>
      <c r="L49" s="8">
        <v>61.8</v>
      </c>
      <c r="M49" s="8">
        <f t="shared" si="0"/>
        <v>39.450000000000003</v>
      </c>
      <c r="N49" s="8">
        <v>7.3</v>
      </c>
      <c r="O49" s="19">
        <v>7</v>
      </c>
      <c r="P49" s="8">
        <v>11.4</v>
      </c>
      <c r="Q49" s="8">
        <v>4.3</v>
      </c>
      <c r="R49" s="8">
        <v>9.1</v>
      </c>
      <c r="S49" s="26">
        <v>23.6</v>
      </c>
      <c r="T49" s="27">
        <v>1.42</v>
      </c>
    </row>
    <row r="50" spans="1:20" x14ac:dyDescent="0.25">
      <c r="A50" s="12">
        <v>49</v>
      </c>
      <c r="B50" s="2" t="s">
        <v>72</v>
      </c>
      <c r="C50" s="12">
        <v>49</v>
      </c>
      <c r="D50" s="12" t="s">
        <v>73</v>
      </c>
      <c r="E50" s="12">
        <v>460</v>
      </c>
      <c r="F50" s="12" t="s">
        <v>123</v>
      </c>
      <c r="G50" s="13">
        <v>41438</v>
      </c>
      <c r="H50" s="14">
        <v>0.52361111111111114</v>
      </c>
      <c r="I50" s="12">
        <v>34</v>
      </c>
      <c r="J50" s="15" t="s">
        <v>18</v>
      </c>
      <c r="K50" s="8">
        <v>13.2</v>
      </c>
      <c r="L50" s="8">
        <v>53.8</v>
      </c>
      <c r="M50" s="8">
        <f t="shared" si="0"/>
        <v>33.5</v>
      </c>
      <c r="N50" s="8">
        <v>4.5</v>
      </c>
      <c r="O50" s="8">
        <v>4.5</v>
      </c>
      <c r="P50" s="8">
        <v>10.4</v>
      </c>
      <c r="Q50" s="8">
        <v>4.3</v>
      </c>
      <c r="R50" s="8">
        <v>8.1999999999999993</v>
      </c>
      <c r="S50" s="26">
        <v>23.8</v>
      </c>
      <c r="T50" s="27">
        <v>1.51</v>
      </c>
    </row>
    <row r="51" spans="1:20" x14ac:dyDescent="0.25">
      <c r="A51" s="12">
        <v>50</v>
      </c>
      <c r="B51" s="2" t="s">
        <v>72</v>
      </c>
      <c r="C51" s="12">
        <v>50</v>
      </c>
      <c r="D51" s="12" t="s">
        <v>73</v>
      </c>
      <c r="E51" s="12">
        <v>459</v>
      </c>
      <c r="F51" s="12" t="s">
        <v>124</v>
      </c>
      <c r="G51" s="13">
        <v>41438</v>
      </c>
      <c r="H51" s="14">
        <v>0.59652777777777777</v>
      </c>
      <c r="I51" s="12">
        <v>33</v>
      </c>
      <c r="J51" s="15" t="s">
        <v>18</v>
      </c>
      <c r="K51" s="8">
        <v>17.2</v>
      </c>
      <c r="L51" s="8">
        <v>71.599999999999994</v>
      </c>
      <c r="M51" s="8">
        <f t="shared" si="0"/>
        <v>44.4</v>
      </c>
      <c r="N51" s="8">
        <v>4</v>
      </c>
      <c r="O51" s="8">
        <v>5.5</v>
      </c>
      <c r="P51" s="8">
        <v>10.4</v>
      </c>
      <c r="Q51" s="8">
        <v>4</v>
      </c>
      <c r="R51" s="8">
        <v>6.7</v>
      </c>
      <c r="S51" s="26">
        <v>9.8000000000000007</v>
      </c>
      <c r="T51" s="27">
        <v>1.65</v>
      </c>
    </row>
    <row r="52" spans="1:20" x14ac:dyDescent="0.25">
      <c r="A52" s="12">
        <v>51</v>
      </c>
      <c r="B52" s="2" t="s">
        <v>72</v>
      </c>
      <c r="C52" s="12">
        <v>51</v>
      </c>
      <c r="D52" s="12" t="s">
        <v>73</v>
      </c>
      <c r="E52" s="12">
        <v>461</v>
      </c>
      <c r="F52" s="12" t="s">
        <v>125</v>
      </c>
      <c r="G52" s="13">
        <v>41438</v>
      </c>
      <c r="H52" s="14">
        <v>0.7090277777777777</v>
      </c>
      <c r="I52" s="12">
        <v>33</v>
      </c>
      <c r="J52" s="15" t="s">
        <v>18</v>
      </c>
      <c r="K52" s="8">
        <v>30.7</v>
      </c>
      <c r="L52" s="8">
        <v>73.2</v>
      </c>
      <c r="M52" s="8">
        <f t="shared" si="0"/>
        <v>51.95</v>
      </c>
      <c r="N52" s="8">
        <v>7</v>
      </c>
      <c r="O52" s="8">
        <v>5</v>
      </c>
      <c r="P52" s="8">
        <v>11.1</v>
      </c>
      <c r="Q52" s="8">
        <v>3.8</v>
      </c>
      <c r="R52" s="8">
        <v>9.1</v>
      </c>
      <c r="S52" s="26">
        <v>26.8</v>
      </c>
      <c r="T52" s="27">
        <v>1.38</v>
      </c>
    </row>
    <row r="53" spans="1:20" x14ac:dyDescent="0.25">
      <c r="A53" s="12">
        <v>52</v>
      </c>
      <c r="B53" s="2" t="s">
        <v>72</v>
      </c>
      <c r="C53" s="12">
        <v>52</v>
      </c>
      <c r="D53" s="12" t="s">
        <v>73</v>
      </c>
      <c r="E53" s="12">
        <v>457</v>
      </c>
      <c r="F53" s="12" t="s">
        <v>126</v>
      </c>
      <c r="G53" s="13">
        <v>41438</v>
      </c>
      <c r="H53" s="14">
        <v>0.82291666666666663</v>
      </c>
      <c r="I53" s="12">
        <v>33</v>
      </c>
      <c r="J53" s="15" t="s">
        <v>18</v>
      </c>
      <c r="K53" s="8">
        <v>20.7</v>
      </c>
      <c r="L53" s="8">
        <v>130</v>
      </c>
      <c r="M53" s="8">
        <f t="shared" si="0"/>
        <v>75.349999999999994</v>
      </c>
      <c r="N53" s="8">
        <v>9.8000000000000007</v>
      </c>
      <c r="O53" s="8">
        <v>11.5</v>
      </c>
      <c r="P53" s="8">
        <v>4.3</v>
      </c>
      <c r="Q53" s="8">
        <v>3.7</v>
      </c>
      <c r="R53" s="8">
        <v>9.3000000000000007</v>
      </c>
      <c r="S53" s="26">
        <v>25</v>
      </c>
      <c r="T53" s="27">
        <v>0.84</v>
      </c>
    </row>
    <row r="54" spans="1:20" x14ac:dyDescent="0.25">
      <c r="A54" s="12">
        <v>53</v>
      </c>
      <c r="B54" s="2" t="s">
        <v>72</v>
      </c>
      <c r="C54" s="12">
        <v>53</v>
      </c>
      <c r="D54" s="12" t="s">
        <v>73</v>
      </c>
      <c r="E54" s="12">
        <v>456</v>
      </c>
      <c r="F54" s="12" t="s">
        <v>43</v>
      </c>
      <c r="G54" s="13">
        <v>41439</v>
      </c>
      <c r="H54" s="14">
        <v>0.27708333333333335</v>
      </c>
      <c r="I54" s="12">
        <v>31</v>
      </c>
      <c r="J54" s="15" t="s">
        <v>18</v>
      </c>
      <c r="K54" s="8">
        <v>23.2</v>
      </c>
      <c r="L54" s="8">
        <v>86.2</v>
      </c>
      <c r="M54" s="8">
        <f t="shared" si="0"/>
        <v>54.7</v>
      </c>
      <c r="N54" s="8">
        <v>5.8</v>
      </c>
      <c r="O54" s="8">
        <v>6.2</v>
      </c>
      <c r="P54" s="8">
        <v>6.8</v>
      </c>
      <c r="Q54" s="8">
        <v>3.8</v>
      </c>
      <c r="R54" s="8">
        <v>10.3</v>
      </c>
      <c r="S54" s="26">
        <v>26.6</v>
      </c>
      <c r="T54" s="27">
        <v>1.19</v>
      </c>
    </row>
    <row r="55" spans="1:20" x14ac:dyDescent="0.25">
      <c r="A55" s="12">
        <v>54</v>
      </c>
      <c r="B55" s="2" t="s">
        <v>72</v>
      </c>
      <c r="C55" s="12">
        <v>54</v>
      </c>
      <c r="D55" s="12" t="s">
        <v>73</v>
      </c>
      <c r="E55" s="12">
        <v>455</v>
      </c>
      <c r="F55" s="12" t="s">
        <v>45</v>
      </c>
      <c r="G55" s="13">
        <v>41439</v>
      </c>
      <c r="H55" s="14">
        <v>0.39583333333333331</v>
      </c>
      <c r="I55" s="12">
        <v>31</v>
      </c>
      <c r="J55" s="15" t="s">
        <v>18</v>
      </c>
      <c r="K55" s="8">
        <v>18.3</v>
      </c>
      <c r="L55" s="8">
        <v>109</v>
      </c>
      <c r="M55" s="8">
        <f t="shared" si="0"/>
        <v>63.65</v>
      </c>
      <c r="N55" s="8">
        <v>12.8</v>
      </c>
      <c r="O55" s="8">
        <v>16.2</v>
      </c>
      <c r="P55" s="8">
        <v>3.8</v>
      </c>
      <c r="Q55" s="8">
        <v>3.8</v>
      </c>
      <c r="R55" s="8">
        <v>9</v>
      </c>
      <c r="S55" s="26">
        <v>25.3</v>
      </c>
      <c r="T55" s="27">
        <v>1.26</v>
      </c>
    </row>
    <row r="56" spans="1:20" x14ac:dyDescent="0.25">
      <c r="A56" s="12">
        <v>55</v>
      </c>
      <c r="B56" s="2" t="s">
        <v>113</v>
      </c>
      <c r="C56" s="12">
        <v>55</v>
      </c>
      <c r="D56" s="12" t="s">
        <v>73</v>
      </c>
      <c r="E56" s="12">
        <v>710</v>
      </c>
      <c r="F56" s="12" t="s">
        <v>41</v>
      </c>
      <c r="G56" s="13">
        <v>41439</v>
      </c>
      <c r="H56" s="14">
        <v>0.44861111111111113</v>
      </c>
      <c r="I56" s="12">
        <v>31</v>
      </c>
      <c r="J56" s="15" t="s">
        <v>19</v>
      </c>
      <c r="K56" s="8">
        <v>108</v>
      </c>
      <c r="L56" s="8">
        <v>138</v>
      </c>
      <c r="M56" s="8">
        <f t="shared" si="0"/>
        <v>123</v>
      </c>
      <c r="O56" s="8">
        <v>14.5</v>
      </c>
      <c r="P56" s="8">
        <v>4.5</v>
      </c>
      <c r="Q56" s="8">
        <v>3.7</v>
      </c>
      <c r="R56" s="8">
        <v>9.4</v>
      </c>
      <c r="S56" s="26">
        <v>26.3</v>
      </c>
      <c r="T56" s="27">
        <v>0.88</v>
      </c>
    </row>
    <row r="57" spans="1:20" x14ac:dyDescent="0.25">
      <c r="A57" s="12">
        <v>56</v>
      </c>
      <c r="B57" s="2" t="s">
        <v>72</v>
      </c>
      <c r="C57" s="12">
        <v>56</v>
      </c>
      <c r="D57" s="12" t="s">
        <v>73</v>
      </c>
      <c r="E57" s="12">
        <v>454</v>
      </c>
      <c r="F57" s="12" t="s">
        <v>39</v>
      </c>
      <c r="G57" s="13">
        <v>41439</v>
      </c>
      <c r="H57" s="14">
        <v>0.52361111111111114</v>
      </c>
      <c r="I57" s="12">
        <v>28</v>
      </c>
      <c r="J57" s="15" t="s">
        <v>19</v>
      </c>
      <c r="K57" s="8">
        <v>12.7</v>
      </c>
      <c r="L57" s="8">
        <v>87.7</v>
      </c>
      <c r="M57" s="8">
        <f t="shared" si="0"/>
        <v>50.2</v>
      </c>
      <c r="N57" s="8">
        <v>11.8</v>
      </c>
      <c r="O57" s="8">
        <v>12.5</v>
      </c>
      <c r="P57" s="8">
        <v>3.7</v>
      </c>
      <c r="Q57" s="8">
        <v>3.6</v>
      </c>
      <c r="R57" s="8">
        <v>8.3000000000000007</v>
      </c>
      <c r="S57" s="26">
        <v>22.8</v>
      </c>
      <c r="T57" s="27">
        <v>0.73</v>
      </c>
    </row>
    <row r="58" spans="1:20" x14ac:dyDescent="0.25">
      <c r="A58" s="12">
        <v>57</v>
      </c>
      <c r="B58" s="2" t="s">
        <v>113</v>
      </c>
      <c r="C58" s="12">
        <v>57</v>
      </c>
      <c r="D58" s="12" t="s">
        <v>73</v>
      </c>
      <c r="E58" s="12">
        <v>708</v>
      </c>
      <c r="F58" s="12" t="s">
        <v>44</v>
      </c>
      <c r="G58" s="13">
        <v>41439</v>
      </c>
      <c r="H58" s="14">
        <v>0.60833333333333328</v>
      </c>
      <c r="I58" s="12">
        <v>28</v>
      </c>
      <c r="J58" s="15" t="s">
        <v>19</v>
      </c>
      <c r="K58" s="8">
        <v>96.7</v>
      </c>
      <c r="L58" s="8">
        <v>145</v>
      </c>
      <c r="M58" s="8">
        <f t="shared" si="0"/>
        <v>120.85</v>
      </c>
      <c r="O58" s="8">
        <v>14.8</v>
      </c>
      <c r="P58" s="8">
        <v>3.5</v>
      </c>
      <c r="Q58" s="8">
        <v>3.3</v>
      </c>
      <c r="R58" s="8">
        <v>9.5</v>
      </c>
      <c r="S58" s="26">
        <v>26.6</v>
      </c>
      <c r="T58" s="27">
        <v>1.34</v>
      </c>
    </row>
    <row r="59" spans="1:20" x14ac:dyDescent="0.25">
      <c r="A59" s="12">
        <v>58</v>
      </c>
      <c r="B59" s="2" t="s">
        <v>113</v>
      </c>
      <c r="C59" s="12">
        <v>58</v>
      </c>
      <c r="D59" s="12" t="s">
        <v>73</v>
      </c>
      <c r="E59" s="12">
        <v>721</v>
      </c>
      <c r="F59" s="12" t="s">
        <v>127</v>
      </c>
      <c r="G59" s="13">
        <v>41439</v>
      </c>
      <c r="H59" s="14">
        <v>0.65625</v>
      </c>
      <c r="I59" s="12">
        <v>28</v>
      </c>
      <c r="J59" s="15" t="s">
        <v>19</v>
      </c>
      <c r="K59" s="8">
        <v>170</v>
      </c>
      <c r="L59" s="8">
        <v>201</v>
      </c>
      <c r="M59" s="8">
        <f t="shared" si="0"/>
        <v>185.5</v>
      </c>
      <c r="O59" s="8">
        <v>13.4</v>
      </c>
      <c r="P59" s="8">
        <v>3.4</v>
      </c>
      <c r="Q59" s="8">
        <v>3.3</v>
      </c>
      <c r="R59" s="8">
        <v>9.1</v>
      </c>
      <c r="S59" s="26">
        <v>25.8</v>
      </c>
      <c r="T59" s="27">
        <v>1.0900000000000001</v>
      </c>
    </row>
    <row r="60" spans="1:20" x14ac:dyDescent="0.25">
      <c r="A60" s="12">
        <v>59</v>
      </c>
      <c r="B60" s="2" t="s">
        <v>72</v>
      </c>
      <c r="C60" s="12">
        <v>59</v>
      </c>
      <c r="D60" s="12" t="s">
        <v>73</v>
      </c>
      <c r="E60" s="12">
        <v>462</v>
      </c>
      <c r="F60" s="12" t="s">
        <v>128</v>
      </c>
      <c r="G60" s="13">
        <v>41440</v>
      </c>
      <c r="H60" s="14">
        <v>0.31666666666666665</v>
      </c>
      <c r="I60" s="12">
        <v>28</v>
      </c>
      <c r="J60" s="15" t="s">
        <v>18</v>
      </c>
      <c r="K60" s="8">
        <v>18.3</v>
      </c>
      <c r="L60" s="8">
        <v>116</v>
      </c>
      <c r="M60" s="8">
        <f t="shared" si="0"/>
        <v>67.150000000000006</v>
      </c>
      <c r="N60" s="8">
        <v>5.4</v>
      </c>
      <c r="O60" s="8">
        <v>10.199999999999999</v>
      </c>
      <c r="P60" s="8">
        <v>3.9</v>
      </c>
      <c r="Q60" s="8">
        <v>3.8</v>
      </c>
      <c r="R60" s="8">
        <v>9.1</v>
      </c>
      <c r="S60" s="26">
        <v>24.8</v>
      </c>
      <c r="T60" s="27">
        <v>1.1100000000000001</v>
      </c>
    </row>
    <row r="61" spans="1:20" x14ac:dyDescent="0.25">
      <c r="A61" s="12">
        <v>60</v>
      </c>
      <c r="B61" s="2" t="s">
        <v>72</v>
      </c>
      <c r="C61" s="12">
        <v>60</v>
      </c>
      <c r="D61" s="12" t="s">
        <v>73</v>
      </c>
      <c r="E61" s="12">
        <v>451</v>
      </c>
      <c r="F61" s="12" t="s">
        <v>48</v>
      </c>
      <c r="G61" s="13">
        <v>41440</v>
      </c>
      <c r="H61" s="14">
        <v>0.40069444444444446</v>
      </c>
      <c r="I61" s="12">
        <v>28</v>
      </c>
      <c r="J61" s="15" t="s">
        <v>18</v>
      </c>
      <c r="K61" s="8">
        <v>15.3</v>
      </c>
      <c r="L61" s="8">
        <v>69.3</v>
      </c>
      <c r="M61" s="8">
        <f t="shared" si="0"/>
        <v>42.3</v>
      </c>
      <c r="N61" s="8">
        <v>5.8</v>
      </c>
      <c r="O61" s="8">
        <v>9.3000000000000007</v>
      </c>
      <c r="P61" s="8">
        <v>3.7</v>
      </c>
      <c r="Q61" s="8">
        <v>3.7</v>
      </c>
      <c r="R61" s="8">
        <v>9</v>
      </c>
      <c r="S61" s="26">
        <v>23.9</v>
      </c>
      <c r="T61" s="27">
        <v>1.81</v>
      </c>
    </row>
    <row r="62" spans="1:20" x14ac:dyDescent="0.25">
      <c r="A62" s="12">
        <v>61</v>
      </c>
      <c r="B62" s="2" t="s">
        <v>72</v>
      </c>
      <c r="C62" s="12">
        <v>61</v>
      </c>
      <c r="D62" s="12" t="s">
        <v>73</v>
      </c>
      <c r="E62" s="12">
        <v>463</v>
      </c>
      <c r="F62" s="12" t="s">
        <v>46</v>
      </c>
      <c r="G62" s="13">
        <v>41440</v>
      </c>
      <c r="H62" s="14">
        <v>0.4993055555555555</v>
      </c>
      <c r="I62" s="12">
        <v>28</v>
      </c>
      <c r="J62" s="15" t="s">
        <v>18</v>
      </c>
      <c r="K62" s="8">
        <v>16.2</v>
      </c>
      <c r="L62" s="8">
        <v>78.7</v>
      </c>
      <c r="M62" s="8">
        <f t="shared" si="0"/>
        <v>47.45</v>
      </c>
      <c r="N62" s="8">
        <v>9</v>
      </c>
      <c r="O62" s="8">
        <v>10.8</v>
      </c>
      <c r="P62" s="8">
        <v>4.0999999999999996</v>
      </c>
      <c r="Q62" s="8">
        <v>3.9</v>
      </c>
      <c r="R62" s="8">
        <v>10</v>
      </c>
      <c r="S62" s="26">
        <v>24.6</v>
      </c>
      <c r="T62" s="27">
        <v>1.17</v>
      </c>
    </row>
    <row r="63" spans="1:20" x14ac:dyDescent="0.25">
      <c r="A63" s="12">
        <v>62</v>
      </c>
      <c r="B63" s="2" t="s">
        <v>72</v>
      </c>
      <c r="C63" s="12">
        <v>62</v>
      </c>
      <c r="D63" s="12" t="s">
        <v>73</v>
      </c>
      <c r="E63" s="12">
        <v>464</v>
      </c>
      <c r="F63" s="12" t="s">
        <v>47</v>
      </c>
      <c r="G63" s="13">
        <v>41440</v>
      </c>
      <c r="H63" s="14">
        <v>0.60138888888888886</v>
      </c>
      <c r="I63" s="12">
        <v>24</v>
      </c>
      <c r="J63" s="15" t="s">
        <v>18</v>
      </c>
      <c r="K63" s="8">
        <v>13</v>
      </c>
      <c r="L63" s="8">
        <v>89.8</v>
      </c>
      <c r="M63" s="8">
        <f t="shared" si="0"/>
        <v>51.4</v>
      </c>
      <c r="N63" s="8">
        <v>10.5</v>
      </c>
      <c r="O63" s="8">
        <v>10.7</v>
      </c>
      <c r="P63" s="8">
        <v>4.3</v>
      </c>
      <c r="Q63" s="8">
        <v>3.7</v>
      </c>
      <c r="R63" s="8">
        <v>10</v>
      </c>
      <c r="S63" s="26">
        <v>27.1</v>
      </c>
      <c r="T63" s="27">
        <v>1.01</v>
      </c>
    </row>
    <row r="64" spans="1:20" x14ac:dyDescent="0.25">
      <c r="A64" s="12">
        <v>63</v>
      </c>
      <c r="B64" s="2" t="s">
        <v>72</v>
      </c>
      <c r="C64" s="12">
        <v>63</v>
      </c>
      <c r="D64" s="12" t="s">
        <v>73</v>
      </c>
      <c r="E64" s="12">
        <v>702</v>
      </c>
      <c r="F64" s="12" t="s">
        <v>129</v>
      </c>
      <c r="G64" s="13">
        <v>41440</v>
      </c>
      <c r="H64" s="14">
        <v>0.64513888888888882</v>
      </c>
      <c r="I64" s="12">
        <v>24</v>
      </c>
      <c r="J64" s="15" t="s">
        <v>19</v>
      </c>
      <c r="K64" s="8">
        <v>89.7</v>
      </c>
      <c r="L64" s="8">
        <v>116</v>
      </c>
      <c r="M64" s="8">
        <f t="shared" si="0"/>
        <v>102.85</v>
      </c>
      <c r="O64" s="8">
        <v>9.6999999999999993</v>
      </c>
      <c r="P64" s="8">
        <v>4.3</v>
      </c>
      <c r="Q64" s="8">
        <v>3.8</v>
      </c>
      <c r="R64" s="8">
        <v>10.1</v>
      </c>
      <c r="S64" s="26">
        <v>28.2</v>
      </c>
      <c r="T64" s="27">
        <v>1.1000000000000001</v>
      </c>
    </row>
    <row r="65" spans="1:20" x14ac:dyDescent="0.25">
      <c r="A65" s="12">
        <v>64</v>
      </c>
      <c r="B65" s="2" t="s">
        <v>72</v>
      </c>
      <c r="C65" s="12">
        <v>64</v>
      </c>
      <c r="D65" s="12" t="s">
        <v>73</v>
      </c>
      <c r="E65" s="12">
        <v>466</v>
      </c>
      <c r="F65" s="12" t="s">
        <v>50</v>
      </c>
      <c r="G65" s="13">
        <v>41440</v>
      </c>
      <c r="H65" s="14">
        <v>0.7104166666666667</v>
      </c>
      <c r="I65" s="12">
        <v>24</v>
      </c>
      <c r="J65" s="15" t="s">
        <v>18</v>
      </c>
      <c r="K65" s="8">
        <v>10.7</v>
      </c>
      <c r="L65" s="8">
        <v>111</v>
      </c>
      <c r="M65" s="8">
        <f t="shared" si="0"/>
        <v>60.85</v>
      </c>
      <c r="N65" s="8">
        <v>10.5</v>
      </c>
      <c r="O65" s="8">
        <v>13.2</v>
      </c>
      <c r="P65" s="8">
        <v>4</v>
      </c>
      <c r="Q65" s="8">
        <v>3.5</v>
      </c>
      <c r="R65" s="8">
        <v>9.1</v>
      </c>
      <c r="S65" s="26">
        <v>25.7</v>
      </c>
      <c r="T65" s="27">
        <v>2.02</v>
      </c>
    </row>
    <row r="66" spans="1:20" x14ac:dyDescent="0.25">
      <c r="A66" s="12">
        <v>65</v>
      </c>
      <c r="B66" s="2" t="s">
        <v>72</v>
      </c>
      <c r="C66" s="12">
        <v>65</v>
      </c>
      <c r="D66" s="12" t="s">
        <v>73</v>
      </c>
      <c r="E66" s="12">
        <v>465</v>
      </c>
      <c r="F66" s="12" t="s">
        <v>51</v>
      </c>
      <c r="G66" s="13">
        <v>41441</v>
      </c>
      <c r="H66" s="14">
        <v>0.3430555555555555</v>
      </c>
      <c r="I66" s="12">
        <v>23</v>
      </c>
      <c r="J66" s="15" t="s">
        <v>18</v>
      </c>
      <c r="K66" s="8">
        <v>11.3</v>
      </c>
      <c r="L66" s="8">
        <v>103</v>
      </c>
      <c r="M66" s="8">
        <f t="shared" ref="M66:M124" si="1">AVERAGE(K66:L66)</f>
        <v>57.15</v>
      </c>
      <c r="N66" s="8">
        <v>11.1</v>
      </c>
      <c r="O66" s="8">
        <v>10.199999999999999</v>
      </c>
      <c r="P66" s="8">
        <v>4.8</v>
      </c>
      <c r="Q66" s="8">
        <v>3.9</v>
      </c>
      <c r="R66" s="8">
        <v>9</v>
      </c>
      <c r="S66" s="26">
        <v>24.4</v>
      </c>
      <c r="T66" s="27">
        <v>0.93</v>
      </c>
    </row>
    <row r="67" spans="1:20" x14ac:dyDescent="0.25">
      <c r="A67" s="12">
        <v>66</v>
      </c>
      <c r="B67" s="2" t="s">
        <v>113</v>
      </c>
      <c r="C67" s="12">
        <v>66</v>
      </c>
      <c r="D67" s="12" t="s">
        <v>73</v>
      </c>
      <c r="E67" s="12">
        <v>700</v>
      </c>
      <c r="F67" s="12" t="s">
        <v>130</v>
      </c>
      <c r="G67" s="13">
        <v>41441</v>
      </c>
      <c r="H67" s="14">
        <v>0.38750000000000001</v>
      </c>
      <c r="I67" s="12">
        <v>23</v>
      </c>
      <c r="J67" s="15" t="s">
        <v>19</v>
      </c>
      <c r="K67" s="8">
        <v>130</v>
      </c>
      <c r="L67" s="8">
        <v>133</v>
      </c>
      <c r="M67" s="8">
        <f t="shared" si="1"/>
        <v>131.5</v>
      </c>
      <c r="O67" s="8">
        <v>14.5</v>
      </c>
      <c r="P67" s="8">
        <v>3.5</v>
      </c>
      <c r="Q67" s="8">
        <v>3.4</v>
      </c>
      <c r="R67" s="8">
        <v>9.1</v>
      </c>
      <c r="S67" s="26">
        <v>26.5</v>
      </c>
      <c r="T67" s="27">
        <v>0.77</v>
      </c>
    </row>
    <row r="68" spans="1:20" x14ac:dyDescent="0.25">
      <c r="A68" s="12">
        <v>67</v>
      </c>
      <c r="B68" s="2" t="s">
        <v>113</v>
      </c>
      <c r="C68" s="12">
        <v>67</v>
      </c>
      <c r="D68" s="12" t="s">
        <v>73</v>
      </c>
      <c r="E68" s="12">
        <v>719</v>
      </c>
      <c r="F68" s="12" t="s">
        <v>131</v>
      </c>
      <c r="G68" s="13">
        <v>41441</v>
      </c>
      <c r="H68" s="14">
        <v>0.42708333333333331</v>
      </c>
      <c r="I68" s="12">
        <v>23</v>
      </c>
      <c r="J68" s="15" t="s">
        <v>19</v>
      </c>
      <c r="K68" s="8">
        <v>151</v>
      </c>
      <c r="L68" s="8">
        <v>173</v>
      </c>
      <c r="M68" s="8">
        <f t="shared" si="1"/>
        <v>162</v>
      </c>
      <c r="O68" s="8">
        <v>14.5</v>
      </c>
      <c r="P68" s="8">
        <v>3.6</v>
      </c>
      <c r="Q68" s="8">
        <v>3.3</v>
      </c>
      <c r="R68" s="8">
        <v>9.8000000000000007</v>
      </c>
      <c r="S68" s="26">
        <v>27</v>
      </c>
      <c r="T68" s="27">
        <v>0.9</v>
      </c>
    </row>
    <row r="69" spans="1:20" x14ac:dyDescent="0.25">
      <c r="A69" s="12">
        <v>68</v>
      </c>
      <c r="B69" s="2" t="s">
        <v>72</v>
      </c>
      <c r="C69" s="12">
        <v>68</v>
      </c>
      <c r="D69" s="12" t="s">
        <v>73</v>
      </c>
      <c r="E69" s="12">
        <v>422</v>
      </c>
      <c r="F69" s="12" t="s">
        <v>132</v>
      </c>
      <c r="G69" s="13">
        <v>41441</v>
      </c>
      <c r="H69" s="14">
        <v>0.58819444444444446</v>
      </c>
      <c r="I69" s="12">
        <v>19</v>
      </c>
      <c r="J69" s="15" t="s">
        <v>19</v>
      </c>
      <c r="K69" s="8">
        <v>24.6</v>
      </c>
      <c r="L69" s="8">
        <v>50.9</v>
      </c>
      <c r="M69" s="8">
        <f t="shared" si="1"/>
        <v>37.75</v>
      </c>
      <c r="N69" s="8">
        <v>4.0999999999999996</v>
      </c>
      <c r="O69" s="8">
        <v>10.1</v>
      </c>
      <c r="P69" s="8">
        <v>3.9</v>
      </c>
      <c r="Q69" s="8">
        <v>3.9</v>
      </c>
      <c r="R69" s="8">
        <v>8.6</v>
      </c>
      <c r="S69" s="26">
        <v>23.6</v>
      </c>
      <c r="T69" s="27">
        <v>0.51</v>
      </c>
    </row>
    <row r="70" spans="1:20" x14ac:dyDescent="0.25">
      <c r="A70" s="12">
        <v>69</v>
      </c>
      <c r="B70" s="2" t="s">
        <v>72</v>
      </c>
      <c r="C70" s="12">
        <v>69</v>
      </c>
      <c r="D70" s="12" t="s">
        <v>73</v>
      </c>
      <c r="E70" s="12">
        <v>420</v>
      </c>
      <c r="F70" s="12" t="s">
        <v>133</v>
      </c>
      <c r="G70" s="13">
        <v>41442</v>
      </c>
      <c r="H70" s="14">
        <v>0.32569444444444445</v>
      </c>
      <c r="I70" s="12">
        <v>19</v>
      </c>
      <c r="J70" s="15" t="s">
        <v>18</v>
      </c>
      <c r="K70" s="8">
        <v>15.4</v>
      </c>
      <c r="L70" s="8">
        <v>45.3</v>
      </c>
      <c r="M70" s="8">
        <f t="shared" si="1"/>
        <v>30.349999999999998</v>
      </c>
      <c r="N70" s="8">
        <v>3.9</v>
      </c>
      <c r="O70" s="8">
        <v>5.4</v>
      </c>
      <c r="P70" s="8">
        <v>4.5</v>
      </c>
      <c r="Q70" s="8">
        <v>3.9</v>
      </c>
      <c r="R70" s="8">
        <v>8.5</v>
      </c>
      <c r="S70" s="26">
        <v>23.2</v>
      </c>
      <c r="T70" s="27">
        <v>0.89</v>
      </c>
    </row>
    <row r="71" spans="1:20" x14ac:dyDescent="0.25">
      <c r="A71" s="12">
        <v>70</v>
      </c>
      <c r="B71" s="2" t="s">
        <v>72</v>
      </c>
      <c r="C71" s="12">
        <v>70</v>
      </c>
      <c r="D71" s="12" t="s">
        <v>73</v>
      </c>
      <c r="E71" s="12">
        <v>419</v>
      </c>
      <c r="F71" s="12" t="s">
        <v>134</v>
      </c>
      <c r="G71" s="13">
        <v>41442</v>
      </c>
      <c r="H71" s="14">
        <v>0.41736111111111113</v>
      </c>
      <c r="I71" s="12">
        <v>18</v>
      </c>
      <c r="J71" s="15" t="s">
        <v>18</v>
      </c>
      <c r="K71" s="8">
        <v>26.7</v>
      </c>
      <c r="L71" s="8">
        <v>45</v>
      </c>
      <c r="M71" s="8">
        <f t="shared" si="1"/>
        <v>35.85</v>
      </c>
      <c r="N71" s="8">
        <v>8</v>
      </c>
      <c r="O71" s="8">
        <v>5.6</v>
      </c>
      <c r="P71" s="8">
        <v>6.3</v>
      </c>
      <c r="Q71" s="8">
        <v>4.3</v>
      </c>
      <c r="R71" s="8">
        <v>8.5</v>
      </c>
      <c r="S71" s="26">
        <v>26.9</v>
      </c>
      <c r="T71" s="27">
        <v>0.39</v>
      </c>
    </row>
    <row r="72" spans="1:20" x14ac:dyDescent="0.25">
      <c r="A72" s="12">
        <v>71</v>
      </c>
      <c r="B72" s="2" t="s">
        <v>72</v>
      </c>
      <c r="C72" s="12">
        <v>71</v>
      </c>
      <c r="D72" s="12" t="s">
        <v>73</v>
      </c>
      <c r="E72" s="12">
        <v>418</v>
      </c>
      <c r="F72" s="12" t="s">
        <v>135</v>
      </c>
      <c r="G72" s="13">
        <v>41442</v>
      </c>
      <c r="H72" s="14">
        <v>0.50277777777777777</v>
      </c>
      <c r="I72" s="12">
        <v>11</v>
      </c>
      <c r="J72" s="15" t="s">
        <v>18</v>
      </c>
      <c r="K72" s="8">
        <v>17.100000000000001</v>
      </c>
      <c r="L72" s="8">
        <v>41.6</v>
      </c>
      <c r="M72" s="8">
        <f t="shared" si="1"/>
        <v>29.35</v>
      </c>
      <c r="N72" s="8">
        <v>5.2</v>
      </c>
      <c r="O72" s="8">
        <v>6.5</v>
      </c>
      <c r="P72" s="8">
        <v>6.5</v>
      </c>
      <c r="Q72" s="8">
        <v>4.4000000000000004</v>
      </c>
      <c r="R72" s="8">
        <v>8.6999999999999993</v>
      </c>
      <c r="S72" s="26">
        <v>23.7</v>
      </c>
      <c r="T72" s="27">
        <v>0.56999999999999995</v>
      </c>
    </row>
    <row r="73" spans="1:20" x14ac:dyDescent="0.25">
      <c r="A73" s="12">
        <v>72</v>
      </c>
      <c r="B73" s="2" t="s">
        <v>72</v>
      </c>
      <c r="C73" s="12">
        <v>72</v>
      </c>
      <c r="D73" s="12" t="s">
        <v>73</v>
      </c>
      <c r="E73" s="12">
        <v>417</v>
      </c>
      <c r="F73" s="12" t="s">
        <v>136</v>
      </c>
      <c r="G73" s="13">
        <v>41442</v>
      </c>
      <c r="H73" s="14">
        <v>0.58263888888888882</v>
      </c>
      <c r="I73" s="12">
        <v>11</v>
      </c>
      <c r="J73" s="15" t="s">
        <v>18</v>
      </c>
      <c r="K73" s="8">
        <v>13.3</v>
      </c>
      <c r="L73" s="8">
        <v>66.3</v>
      </c>
      <c r="M73" s="8">
        <f t="shared" si="1"/>
        <v>39.799999999999997</v>
      </c>
      <c r="N73" s="8">
        <v>7.3</v>
      </c>
      <c r="O73" s="8">
        <v>5.9</v>
      </c>
      <c r="P73" s="8">
        <v>8.9</v>
      </c>
      <c r="Q73" s="8">
        <v>4</v>
      </c>
      <c r="R73" s="8">
        <v>8.5</v>
      </c>
      <c r="S73" s="26">
        <v>23.8</v>
      </c>
      <c r="T73" s="27">
        <v>0.53</v>
      </c>
    </row>
    <row r="74" spans="1:20" x14ac:dyDescent="0.25">
      <c r="A74" s="12">
        <v>73</v>
      </c>
      <c r="B74" s="2" t="s">
        <v>72</v>
      </c>
      <c r="C74" s="12">
        <v>73</v>
      </c>
      <c r="D74" s="12" t="s">
        <v>73</v>
      </c>
      <c r="E74" s="12">
        <v>415</v>
      </c>
      <c r="F74" s="12" t="s">
        <v>137</v>
      </c>
      <c r="G74" s="13">
        <v>41443</v>
      </c>
      <c r="H74" s="14">
        <v>0.38750000000000001</v>
      </c>
      <c r="I74" s="12">
        <v>11</v>
      </c>
      <c r="J74" s="15" t="s">
        <v>18</v>
      </c>
      <c r="K74" s="8">
        <v>16.3</v>
      </c>
      <c r="L74" s="8">
        <v>40.700000000000003</v>
      </c>
      <c r="M74" s="8">
        <f t="shared" si="1"/>
        <v>28.5</v>
      </c>
      <c r="N74" s="8">
        <v>4.5</v>
      </c>
      <c r="O74" s="8">
        <v>4.5</v>
      </c>
      <c r="P74" s="8">
        <v>9.9</v>
      </c>
      <c r="Q74" s="8">
        <v>4.3</v>
      </c>
      <c r="R74" s="8">
        <v>8.5</v>
      </c>
      <c r="S74" s="26">
        <v>23.2</v>
      </c>
      <c r="T74" s="27">
        <v>0.7</v>
      </c>
    </row>
    <row r="75" spans="1:20" x14ac:dyDescent="0.25">
      <c r="A75" s="12">
        <v>74</v>
      </c>
      <c r="B75" s="2" t="s">
        <v>72</v>
      </c>
      <c r="C75" s="12">
        <v>74</v>
      </c>
      <c r="D75" s="12" t="s">
        <v>73</v>
      </c>
      <c r="E75" s="12">
        <v>414</v>
      </c>
      <c r="F75" s="12" t="s">
        <v>138</v>
      </c>
      <c r="G75" s="13">
        <v>41443</v>
      </c>
      <c r="H75" s="14">
        <v>0.45416666666666666</v>
      </c>
      <c r="I75" s="12">
        <v>10</v>
      </c>
      <c r="J75" s="15" t="s">
        <v>18</v>
      </c>
      <c r="K75" s="8">
        <v>12.2</v>
      </c>
      <c r="L75" s="8">
        <v>28.1</v>
      </c>
      <c r="M75" s="8">
        <f t="shared" si="1"/>
        <v>20.149999999999999</v>
      </c>
      <c r="N75" s="8">
        <v>3.5</v>
      </c>
      <c r="O75" s="8">
        <v>3.3</v>
      </c>
      <c r="P75" s="8">
        <v>13.8</v>
      </c>
      <c r="Q75" s="8">
        <v>4.5</v>
      </c>
      <c r="R75" s="8">
        <v>7.3</v>
      </c>
      <c r="S75" s="26">
        <v>21.6</v>
      </c>
      <c r="T75" s="27">
        <v>0.82</v>
      </c>
    </row>
    <row r="76" spans="1:20" x14ac:dyDescent="0.25">
      <c r="A76" s="12">
        <v>75</v>
      </c>
      <c r="B76" s="2" t="s">
        <v>72</v>
      </c>
      <c r="C76" s="12">
        <v>75</v>
      </c>
      <c r="D76" s="12" t="s">
        <v>73</v>
      </c>
      <c r="E76" s="12">
        <v>413</v>
      </c>
      <c r="F76" s="12" t="s">
        <v>139</v>
      </c>
      <c r="G76" s="13">
        <v>41443</v>
      </c>
      <c r="H76" s="14">
        <v>0.52569444444444446</v>
      </c>
      <c r="I76" s="12">
        <v>10</v>
      </c>
      <c r="J76" s="15" t="s">
        <v>18</v>
      </c>
      <c r="K76" s="8">
        <v>14.1</v>
      </c>
      <c r="L76" s="8">
        <v>28</v>
      </c>
      <c r="M76" s="8">
        <f t="shared" si="1"/>
        <v>21.05</v>
      </c>
      <c r="N76" s="8">
        <v>2.4</v>
      </c>
      <c r="O76" s="8">
        <v>2.4</v>
      </c>
      <c r="P76" s="8">
        <v>13.7</v>
      </c>
      <c r="Q76" s="8">
        <v>9.1</v>
      </c>
      <c r="R76" s="8">
        <v>7.7</v>
      </c>
      <c r="S76" s="26">
        <v>19.8</v>
      </c>
      <c r="T76" s="27">
        <v>0.63</v>
      </c>
    </row>
    <row r="77" spans="1:20" x14ac:dyDescent="0.25">
      <c r="A77" s="12">
        <v>76</v>
      </c>
      <c r="B77" s="2" t="s">
        <v>72</v>
      </c>
      <c r="C77" s="12">
        <v>76</v>
      </c>
      <c r="D77" s="12" t="s">
        <v>73</v>
      </c>
      <c r="E77" s="12">
        <v>412</v>
      </c>
      <c r="F77" s="12" t="s">
        <v>140</v>
      </c>
      <c r="G77" s="13">
        <v>41443</v>
      </c>
      <c r="H77" s="14">
        <v>0.58958333333333335</v>
      </c>
      <c r="I77" s="12">
        <v>10</v>
      </c>
      <c r="J77" s="15" t="s">
        <v>18</v>
      </c>
      <c r="K77" s="8">
        <v>10.7</v>
      </c>
      <c r="L77" s="8">
        <v>50</v>
      </c>
      <c r="M77" s="8">
        <f t="shared" si="1"/>
        <v>30.35</v>
      </c>
      <c r="N77" s="8">
        <v>2.6</v>
      </c>
      <c r="O77" s="8">
        <v>2.6</v>
      </c>
      <c r="P77" s="8">
        <v>13.1</v>
      </c>
      <c r="Q77" s="8">
        <v>6.5</v>
      </c>
      <c r="R77" s="8">
        <v>8.8000000000000007</v>
      </c>
      <c r="S77" s="26">
        <v>22.7</v>
      </c>
      <c r="T77" s="27">
        <v>0.86</v>
      </c>
    </row>
    <row r="78" spans="1:20" x14ac:dyDescent="0.25">
      <c r="A78" s="12">
        <v>77</v>
      </c>
      <c r="B78" s="2" t="s">
        <v>72</v>
      </c>
      <c r="C78" s="12">
        <v>77</v>
      </c>
      <c r="D78" s="12" t="s">
        <v>73</v>
      </c>
      <c r="E78" s="12">
        <v>411</v>
      </c>
      <c r="F78" s="12" t="s">
        <v>141</v>
      </c>
      <c r="G78" s="13">
        <v>41443</v>
      </c>
      <c r="H78" s="14">
        <v>0.7104166666666667</v>
      </c>
      <c r="I78" s="12">
        <v>9</v>
      </c>
      <c r="J78" s="15" t="s">
        <v>18</v>
      </c>
      <c r="K78" s="8">
        <v>15.7</v>
      </c>
      <c r="L78" s="8">
        <v>57.2</v>
      </c>
      <c r="M78" s="8">
        <f t="shared" si="1"/>
        <v>36.450000000000003</v>
      </c>
      <c r="N78" s="8">
        <v>7.2</v>
      </c>
      <c r="O78" s="8">
        <v>7.2</v>
      </c>
      <c r="P78" s="8">
        <v>8.4</v>
      </c>
      <c r="Q78" s="8">
        <v>4.5999999999999996</v>
      </c>
      <c r="R78" s="8">
        <v>7.8</v>
      </c>
      <c r="S78" s="26">
        <v>21.6</v>
      </c>
      <c r="T78" s="27">
        <v>0.4</v>
      </c>
    </row>
    <row r="79" spans="1:20" x14ac:dyDescent="0.25">
      <c r="A79" s="12">
        <v>78</v>
      </c>
      <c r="B79" s="2" t="s">
        <v>72</v>
      </c>
      <c r="C79" s="12">
        <v>78</v>
      </c>
      <c r="D79" s="12" t="s">
        <v>73</v>
      </c>
      <c r="E79" s="12">
        <v>408</v>
      </c>
      <c r="F79" s="12" t="s">
        <v>142</v>
      </c>
      <c r="G79" s="13">
        <v>41444</v>
      </c>
      <c r="H79" s="14">
        <v>0.3979166666666667</v>
      </c>
      <c r="I79" s="12">
        <v>7</v>
      </c>
      <c r="J79" s="15" t="s">
        <v>18</v>
      </c>
      <c r="K79" s="8">
        <v>16.399999999999999</v>
      </c>
      <c r="L79" s="8">
        <v>19</v>
      </c>
      <c r="M79" s="8">
        <f t="shared" si="1"/>
        <v>17.7</v>
      </c>
      <c r="N79" s="8">
        <v>2.2999999999999998</v>
      </c>
      <c r="O79" s="8">
        <v>2</v>
      </c>
      <c r="P79" s="8">
        <v>13.6</v>
      </c>
      <c r="Q79" s="8">
        <v>7.8</v>
      </c>
      <c r="R79" s="8">
        <v>7.9</v>
      </c>
      <c r="S79" s="26">
        <v>21.9</v>
      </c>
      <c r="T79" s="27">
        <v>0.46</v>
      </c>
    </row>
    <row r="80" spans="1:20" x14ac:dyDescent="0.25">
      <c r="A80" s="12">
        <v>79</v>
      </c>
      <c r="B80" s="2" t="s">
        <v>72</v>
      </c>
      <c r="C80" s="12">
        <v>79</v>
      </c>
      <c r="D80" s="12" t="s">
        <v>73</v>
      </c>
      <c r="E80" s="12">
        <v>407</v>
      </c>
      <c r="F80" s="12" t="s">
        <v>143</v>
      </c>
      <c r="G80" s="13">
        <v>41444</v>
      </c>
      <c r="H80" s="14">
        <v>0.43541666666666662</v>
      </c>
      <c r="I80" s="12">
        <v>7</v>
      </c>
      <c r="J80" s="15" t="s">
        <v>18</v>
      </c>
      <c r="K80" s="8">
        <v>15.1</v>
      </c>
      <c r="L80" s="8">
        <v>29.2</v>
      </c>
      <c r="M80" s="8">
        <f t="shared" si="1"/>
        <v>22.15</v>
      </c>
      <c r="N80" s="8">
        <v>2.2999999999999998</v>
      </c>
      <c r="O80" s="8">
        <v>2.5</v>
      </c>
      <c r="P80" s="8">
        <v>13.2</v>
      </c>
      <c r="Q80" s="8">
        <v>6.6</v>
      </c>
      <c r="R80" s="8">
        <v>8.5</v>
      </c>
      <c r="S80" s="26">
        <v>21.4</v>
      </c>
      <c r="T80" s="27">
        <v>0.67</v>
      </c>
    </row>
    <row r="81" spans="1:20" x14ac:dyDescent="0.25">
      <c r="A81" s="12">
        <v>80</v>
      </c>
      <c r="B81" s="2" t="s">
        <v>72</v>
      </c>
      <c r="C81" s="12">
        <v>80</v>
      </c>
      <c r="D81" s="12" t="s">
        <v>73</v>
      </c>
      <c r="E81" s="12">
        <v>406</v>
      </c>
      <c r="F81" s="12" t="s">
        <v>144</v>
      </c>
      <c r="G81" s="13">
        <v>41444</v>
      </c>
      <c r="H81" s="14">
        <v>0.48125000000000001</v>
      </c>
      <c r="I81" s="12">
        <v>7</v>
      </c>
      <c r="J81" s="15" t="s">
        <v>18</v>
      </c>
      <c r="K81" s="8">
        <v>15.3</v>
      </c>
      <c r="L81" s="8">
        <v>41.2</v>
      </c>
      <c r="M81" s="8">
        <f t="shared" si="1"/>
        <v>28.25</v>
      </c>
      <c r="N81" s="8">
        <v>3.3</v>
      </c>
      <c r="O81" s="8">
        <v>2.8</v>
      </c>
      <c r="P81" s="8">
        <v>11.5</v>
      </c>
      <c r="Q81" s="8">
        <v>5</v>
      </c>
      <c r="R81" s="8">
        <v>8.4</v>
      </c>
      <c r="S81" s="26">
        <v>21.4</v>
      </c>
      <c r="T81" s="27">
        <v>0.83</v>
      </c>
    </row>
    <row r="82" spans="1:20" x14ac:dyDescent="0.25">
      <c r="A82" s="12">
        <v>81</v>
      </c>
      <c r="B82" s="2" t="s">
        <v>72</v>
      </c>
      <c r="C82" s="12">
        <v>81</v>
      </c>
      <c r="D82" s="12" t="s">
        <v>73</v>
      </c>
      <c r="E82" s="12">
        <v>405</v>
      </c>
      <c r="F82" s="12" t="s">
        <v>145</v>
      </c>
      <c r="G82" s="13">
        <v>41444</v>
      </c>
      <c r="H82" s="14">
        <v>0.53680555555555554</v>
      </c>
      <c r="I82" s="12">
        <v>7</v>
      </c>
      <c r="J82" s="15" t="s">
        <v>18</v>
      </c>
      <c r="K82" s="8">
        <v>14.1</v>
      </c>
      <c r="L82" s="8">
        <v>60</v>
      </c>
      <c r="M82" s="8">
        <f t="shared" si="1"/>
        <v>37.049999999999997</v>
      </c>
      <c r="N82" s="8">
        <v>4.0999999999999996</v>
      </c>
      <c r="O82" s="8">
        <v>6.8</v>
      </c>
      <c r="P82" s="8">
        <v>6.8</v>
      </c>
      <c r="Q82" s="8">
        <v>4.0999999999999996</v>
      </c>
      <c r="R82" s="8">
        <v>9.3000000000000007</v>
      </c>
      <c r="S82" s="26">
        <v>26.2</v>
      </c>
      <c r="T82" s="27">
        <v>0.63</v>
      </c>
    </row>
    <row r="83" spans="1:20" x14ac:dyDescent="0.25">
      <c r="A83" s="12">
        <v>82</v>
      </c>
      <c r="B83" s="2" t="s">
        <v>72</v>
      </c>
      <c r="C83" s="12">
        <v>82</v>
      </c>
      <c r="D83" s="12" t="s">
        <v>73</v>
      </c>
      <c r="E83" s="12">
        <v>401</v>
      </c>
      <c r="F83" s="28" t="s">
        <v>146</v>
      </c>
      <c r="G83" s="13">
        <v>41445</v>
      </c>
      <c r="H83" s="14">
        <v>0.39583333333333331</v>
      </c>
      <c r="I83" s="12">
        <v>1</v>
      </c>
      <c r="J83" s="15" t="s">
        <v>18</v>
      </c>
      <c r="K83" s="8">
        <v>15</v>
      </c>
      <c r="L83" s="8">
        <v>44.7</v>
      </c>
      <c r="M83" s="8">
        <f t="shared" si="1"/>
        <v>29.85</v>
      </c>
      <c r="N83" s="8">
        <v>4.5</v>
      </c>
      <c r="O83" s="8">
        <v>6.5</v>
      </c>
      <c r="P83" s="8">
        <v>11</v>
      </c>
      <c r="Q83" s="8">
        <v>4.0999999999999996</v>
      </c>
      <c r="R83" s="8">
        <v>8.9</v>
      </c>
      <c r="S83" s="26">
        <v>23.1</v>
      </c>
      <c r="T83" s="27">
        <v>0.74</v>
      </c>
    </row>
    <row r="84" spans="1:20" x14ac:dyDescent="0.25">
      <c r="A84" s="12">
        <v>83</v>
      </c>
      <c r="B84" s="2" t="s">
        <v>72</v>
      </c>
      <c r="C84" s="12">
        <v>83</v>
      </c>
      <c r="D84" s="12" t="s">
        <v>73</v>
      </c>
      <c r="E84" s="12">
        <v>402</v>
      </c>
      <c r="F84" s="28" t="s">
        <v>147</v>
      </c>
      <c r="G84" s="13">
        <v>41445</v>
      </c>
      <c r="H84" s="14">
        <v>0.4597222222222222</v>
      </c>
      <c r="I84" s="12">
        <v>3</v>
      </c>
      <c r="J84" s="15" t="s">
        <v>18</v>
      </c>
      <c r="K84" s="8">
        <v>14.5</v>
      </c>
      <c r="L84" s="8">
        <v>48.6</v>
      </c>
      <c r="M84" s="8">
        <f t="shared" si="1"/>
        <v>31.55</v>
      </c>
      <c r="N84" s="8">
        <v>5</v>
      </c>
      <c r="O84" s="8">
        <v>5.6</v>
      </c>
      <c r="P84" s="8">
        <v>11.8</v>
      </c>
      <c r="Q84" s="8">
        <v>3.9</v>
      </c>
      <c r="R84" s="8">
        <v>8.1999999999999993</v>
      </c>
      <c r="S84" s="26">
        <v>23.4</v>
      </c>
      <c r="T84" s="27">
        <v>1.31</v>
      </c>
    </row>
    <row r="85" spans="1:20" x14ac:dyDescent="0.25">
      <c r="A85" s="12">
        <v>84</v>
      </c>
      <c r="B85" s="2" t="s">
        <v>72</v>
      </c>
      <c r="C85" s="11">
        <v>84</v>
      </c>
      <c r="D85" s="12" t="s">
        <v>73</v>
      </c>
      <c r="E85" s="12">
        <v>404</v>
      </c>
      <c r="F85" s="28" t="s">
        <v>148</v>
      </c>
      <c r="G85" s="13">
        <v>41445</v>
      </c>
      <c r="H85" s="14">
        <v>0.52916666666666667</v>
      </c>
      <c r="I85" s="12">
        <v>3</v>
      </c>
      <c r="J85" s="15" t="s">
        <v>18</v>
      </c>
      <c r="K85" s="8">
        <v>17.8</v>
      </c>
      <c r="L85" s="8">
        <v>60.3</v>
      </c>
      <c r="M85" s="8">
        <f t="shared" si="1"/>
        <v>39.049999999999997</v>
      </c>
      <c r="N85" s="8">
        <v>6.9</v>
      </c>
      <c r="O85" s="8">
        <v>8.1999999999999993</v>
      </c>
      <c r="P85" s="8">
        <v>5.6</v>
      </c>
      <c r="Q85" s="8">
        <v>3.9</v>
      </c>
      <c r="R85" s="8">
        <v>8.9</v>
      </c>
      <c r="S85" s="26">
        <v>24.4</v>
      </c>
      <c r="T85" s="27">
        <v>0.67</v>
      </c>
    </row>
    <row r="86" spans="1:20" x14ac:dyDescent="0.25">
      <c r="A86" s="12">
        <v>85</v>
      </c>
      <c r="B86" s="2" t="s">
        <v>72</v>
      </c>
      <c r="C86" s="11">
        <v>85</v>
      </c>
      <c r="D86" s="12" t="s">
        <v>73</v>
      </c>
      <c r="E86" s="12">
        <v>403</v>
      </c>
      <c r="F86" s="28" t="s">
        <v>149</v>
      </c>
      <c r="G86" s="13">
        <v>41446</v>
      </c>
      <c r="H86" s="14">
        <v>0.34861111111111115</v>
      </c>
      <c r="I86" s="12">
        <v>2</v>
      </c>
      <c r="J86" s="15" t="s">
        <v>18</v>
      </c>
      <c r="K86" s="8">
        <v>16.2</v>
      </c>
      <c r="L86" s="8">
        <v>40.799999999999997</v>
      </c>
      <c r="M86" s="8">
        <f t="shared" si="1"/>
        <v>28.5</v>
      </c>
      <c r="N86" s="8">
        <v>3.7</v>
      </c>
      <c r="O86" s="8">
        <v>4.5999999999999996</v>
      </c>
      <c r="P86" s="8">
        <v>6.5</v>
      </c>
      <c r="Q86" s="8">
        <v>4.5999999999999996</v>
      </c>
      <c r="R86" s="8">
        <v>9.1</v>
      </c>
      <c r="S86" s="26">
        <v>22.6</v>
      </c>
      <c r="T86" s="27">
        <v>0.47</v>
      </c>
    </row>
    <row r="87" spans="1:20" x14ac:dyDescent="0.25">
      <c r="A87" s="12">
        <v>86</v>
      </c>
      <c r="B87" s="2" t="s">
        <v>72</v>
      </c>
      <c r="C87" s="11">
        <v>86</v>
      </c>
      <c r="D87" s="12" t="s">
        <v>73</v>
      </c>
      <c r="E87" s="12">
        <v>400</v>
      </c>
      <c r="F87" s="28" t="s">
        <v>150</v>
      </c>
      <c r="G87" s="13">
        <v>41446</v>
      </c>
      <c r="H87" s="14">
        <v>0.4368055555555555</v>
      </c>
      <c r="I87" s="12">
        <v>5</v>
      </c>
      <c r="J87" s="15" t="s">
        <v>18</v>
      </c>
      <c r="K87" s="8">
        <v>17.399999999999999</v>
      </c>
      <c r="L87" s="8">
        <v>55.3</v>
      </c>
      <c r="M87" s="8">
        <f t="shared" si="1"/>
        <v>36.349999999999994</v>
      </c>
      <c r="N87" s="8">
        <v>5.3</v>
      </c>
      <c r="O87" s="8">
        <v>8.1999999999999993</v>
      </c>
      <c r="P87" s="8">
        <v>3.3</v>
      </c>
      <c r="Q87" s="8">
        <v>4</v>
      </c>
      <c r="R87" s="8">
        <v>8.3000000000000007</v>
      </c>
      <c r="S87" s="26">
        <v>22.3</v>
      </c>
      <c r="T87" s="27">
        <v>1.4</v>
      </c>
    </row>
    <row r="88" spans="1:20" x14ac:dyDescent="0.25">
      <c r="A88" s="12">
        <v>87</v>
      </c>
      <c r="B88" s="2" t="s">
        <v>72</v>
      </c>
      <c r="C88" s="11">
        <v>87</v>
      </c>
      <c r="D88" s="12" t="s">
        <v>73</v>
      </c>
      <c r="E88" s="12">
        <v>191</v>
      </c>
      <c r="F88" s="28" t="s">
        <v>151</v>
      </c>
      <c r="G88" s="13">
        <v>41446</v>
      </c>
      <c r="H88" s="14">
        <v>0.53055555555555556</v>
      </c>
      <c r="I88" s="12" t="s">
        <v>83</v>
      </c>
      <c r="J88" s="15" t="s">
        <v>18</v>
      </c>
      <c r="K88" s="8">
        <v>15.3</v>
      </c>
      <c r="L88" s="8">
        <v>52.9</v>
      </c>
      <c r="M88" s="8">
        <f t="shared" si="1"/>
        <v>34.1</v>
      </c>
      <c r="N88" s="8">
        <v>9.6</v>
      </c>
      <c r="O88" s="8">
        <v>11.1</v>
      </c>
      <c r="P88" s="8">
        <v>3</v>
      </c>
      <c r="Q88" s="8">
        <v>3.8</v>
      </c>
      <c r="R88" s="8">
        <v>8.8000000000000007</v>
      </c>
      <c r="S88" s="26">
        <v>22.7</v>
      </c>
      <c r="T88" s="27">
        <v>1.36</v>
      </c>
    </row>
    <row r="89" spans="1:20" x14ac:dyDescent="0.25">
      <c r="A89" s="12">
        <v>88</v>
      </c>
      <c r="B89" s="2" t="s">
        <v>72</v>
      </c>
      <c r="C89" s="11">
        <v>88</v>
      </c>
      <c r="D89" s="12" t="s">
        <v>81</v>
      </c>
      <c r="E89" s="12">
        <v>207</v>
      </c>
      <c r="F89" s="28" t="s">
        <v>152</v>
      </c>
      <c r="G89" s="13">
        <v>41446</v>
      </c>
      <c r="H89" s="14">
        <v>0.63680555555555551</v>
      </c>
      <c r="I89" s="12" t="s">
        <v>83</v>
      </c>
      <c r="J89" s="15" t="s">
        <v>18</v>
      </c>
      <c r="K89" s="8">
        <v>14.5</v>
      </c>
      <c r="L89" s="8">
        <v>49.1</v>
      </c>
      <c r="M89" s="8">
        <f t="shared" si="1"/>
        <v>31.8</v>
      </c>
      <c r="N89" s="8">
        <v>10.8</v>
      </c>
      <c r="O89" s="8">
        <v>12.3</v>
      </c>
      <c r="P89" s="8">
        <v>3.2</v>
      </c>
      <c r="Q89" s="8">
        <v>3.1</v>
      </c>
      <c r="R89" s="8">
        <v>7.7</v>
      </c>
      <c r="S89" s="26">
        <v>21.4</v>
      </c>
      <c r="T89" s="27">
        <v>0.45</v>
      </c>
    </row>
    <row r="90" spans="1:20" x14ac:dyDescent="0.25">
      <c r="A90" s="12">
        <v>89</v>
      </c>
      <c r="B90" s="2" t="s">
        <v>52</v>
      </c>
      <c r="C90" s="12">
        <v>93</v>
      </c>
      <c r="D90" s="12" t="s">
        <v>73</v>
      </c>
      <c r="E90" s="12">
        <v>2161</v>
      </c>
      <c r="F90" s="12" t="s">
        <v>52</v>
      </c>
      <c r="G90" s="13">
        <v>41461</v>
      </c>
      <c r="H90" s="14">
        <v>0.50763888888888886</v>
      </c>
      <c r="I90" s="12" t="s">
        <v>75</v>
      </c>
      <c r="J90" s="15" t="s">
        <v>18</v>
      </c>
      <c r="K90" s="8">
        <v>135</v>
      </c>
      <c r="L90" s="8">
        <v>136</v>
      </c>
      <c r="M90" s="8">
        <f t="shared" si="1"/>
        <v>135.5</v>
      </c>
      <c r="O90" s="8">
        <v>5.9</v>
      </c>
      <c r="P90" s="8">
        <v>12.2</v>
      </c>
      <c r="Q90" s="8">
        <v>3.8</v>
      </c>
      <c r="R90" s="8">
        <v>10.199999999999999</v>
      </c>
      <c r="S90" s="8">
        <v>27.4</v>
      </c>
      <c r="T90" s="8">
        <v>0.88</v>
      </c>
    </row>
    <row r="91" spans="1:20" x14ac:dyDescent="0.25">
      <c r="A91" s="12">
        <v>90</v>
      </c>
      <c r="B91" s="2" t="s">
        <v>52</v>
      </c>
      <c r="C91" s="12">
        <v>94</v>
      </c>
      <c r="D91" s="12" t="s">
        <v>73</v>
      </c>
      <c r="E91" s="12">
        <v>2133</v>
      </c>
      <c r="F91" s="12" t="s">
        <v>52</v>
      </c>
      <c r="G91" s="13">
        <v>41461</v>
      </c>
      <c r="H91" s="14">
        <v>0.72430555555555554</v>
      </c>
      <c r="I91" s="12" t="s">
        <v>83</v>
      </c>
      <c r="J91" s="15" t="s">
        <v>18</v>
      </c>
      <c r="K91" s="8">
        <v>184</v>
      </c>
      <c r="L91" s="8">
        <v>186</v>
      </c>
      <c r="M91" s="8">
        <f t="shared" si="1"/>
        <v>185</v>
      </c>
      <c r="O91" s="8">
        <v>14</v>
      </c>
      <c r="P91" s="8">
        <v>3.6</v>
      </c>
      <c r="Q91" s="8">
        <v>3.5</v>
      </c>
      <c r="R91" s="8">
        <v>11.1</v>
      </c>
      <c r="S91" s="26">
        <v>28.7</v>
      </c>
      <c r="T91" s="27">
        <v>0.83</v>
      </c>
    </row>
    <row r="92" spans="1:20" x14ac:dyDescent="0.25">
      <c r="A92" s="12">
        <v>91</v>
      </c>
      <c r="B92" s="2" t="s">
        <v>52</v>
      </c>
      <c r="C92" s="12">
        <v>95</v>
      </c>
      <c r="D92" s="12" t="s">
        <v>73</v>
      </c>
      <c r="E92" s="12">
        <v>2124</v>
      </c>
      <c r="F92" s="12" t="s">
        <v>52</v>
      </c>
      <c r="G92" s="13">
        <v>41462</v>
      </c>
      <c r="H92" s="14">
        <v>0.38194444444444442</v>
      </c>
      <c r="I92" s="12" t="s">
        <v>83</v>
      </c>
      <c r="J92" s="15" t="s">
        <v>18</v>
      </c>
      <c r="K92" s="8">
        <v>155</v>
      </c>
      <c r="L92" s="8">
        <v>156</v>
      </c>
      <c r="M92" s="8">
        <f t="shared" si="1"/>
        <v>155.5</v>
      </c>
      <c r="O92" s="8">
        <v>11.4</v>
      </c>
      <c r="P92" s="8">
        <v>3.7</v>
      </c>
      <c r="Q92" s="8">
        <v>3.6</v>
      </c>
      <c r="R92" s="8">
        <v>10.4</v>
      </c>
      <c r="S92" s="26">
        <v>29.8</v>
      </c>
      <c r="T92" s="27">
        <v>0.98</v>
      </c>
    </row>
    <row r="93" spans="1:20" x14ac:dyDescent="0.25">
      <c r="A93" s="12">
        <v>92</v>
      </c>
      <c r="B93" s="2" t="s">
        <v>52</v>
      </c>
      <c r="C93" s="12">
        <v>96</v>
      </c>
      <c r="D93" s="12" t="s">
        <v>73</v>
      </c>
      <c r="E93" s="12">
        <v>2147</v>
      </c>
      <c r="F93" s="12" t="s">
        <v>52</v>
      </c>
      <c r="G93" s="13">
        <v>41462</v>
      </c>
      <c r="H93" s="14">
        <v>0.49861111111111112</v>
      </c>
      <c r="I93" s="12" t="s">
        <v>95</v>
      </c>
      <c r="J93" s="15" t="s">
        <v>18</v>
      </c>
      <c r="K93" s="8">
        <v>175</v>
      </c>
      <c r="L93" s="8">
        <v>171</v>
      </c>
      <c r="M93" s="8">
        <f t="shared" si="1"/>
        <v>173</v>
      </c>
      <c r="O93" s="8">
        <v>12.6</v>
      </c>
      <c r="P93" s="8">
        <v>3.7</v>
      </c>
      <c r="Q93" s="8">
        <v>3.6</v>
      </c>
      <c r="R93" s="8">
        <v>10.1</v>
      </c>
      <c r="S93" s="26">
        <v>28.1</v>
      </c>
      <c r="T93" s="27">
        <v>0.91</v>
      </c>
    </row>
    <row r="94" spans="1:20" x14ac:dyDescent="0.25">
      <c r="A94" s="12">
        <v>93</v>
      </c>
      <c r="B94" s="2" t="s">
        <v>52</v>
      </c>
      <c r="C94" s="11">
        <v>97</v>
      </c>
      <c r="D94" s="12" t="s">
        <v>73</v>
      </c>
      <c r="E94" s="12">
        <v>2120</v>
      </c>
      <c r="F94" s="12" t="s">
        <v>52</v>
      </c>
      <c r="G94" s="13">
        <v>41462</v>
      </c>
      <c r="H94" s="14">
        <v>0.60138888888888886</v>
      </c>
      <c r="I94" s="12" t="s">
        <v>95</v>
      </c>
      <c r="J94" s="15" t="s">
        <v>18</v>
      </c>
      <c r="K94" s="8">
        <v>209</v>
      </c>
      <c r="L94" s="8">
        <v>212</v>
      </c>
      <c r="M94" s="8">
        <f t="shared" si="1"/>
        <v>210.5</v>
      </c>
      <c r="O94" s="8">
        <v>16.2</v>
      </c>
      <c r="P94" s="8">
        <v>4</v>
      </c>
      <c r="Q94" s="8">
        <v>3.7</v>
      </c>
      <c r="R94" s="8">
        <v>10.4</v>
      </c>
      <c r="S94" s="26">
        <v>28.4</v>
      </c>
      <c r="T94" s="27">
        <v>0.9</v>
      </c>
    </row>
    <row r="95" spans="1:20" x14ac:dyDescent="0.25">
      <c r="A95" s="12">
        <v>94</v>
      </c>
      <c r="B95" s="2" t="s">
        <v>52</v>
      </c>
      <c r="C95" s="11">
        <v>98</v>
      </c>
      <c r="D95" s="12" t="s">
        <v>73</v>
      </c>
      <c r="E95" s="12">
        <v>2136</v>
      </c>
      <c r="F95" s="12" t="s">
        <v>52</v>
      </c>
      <c r="G95" s="13">
        <v>41463</v>
      </c>
      <c r="H95" s="14">
        <v>0.39513888888888887</v>
      </c>
      <c r="I95" s="12" t="s">
        <v>95</v>
      </c>
      <c r="J95" s="15" t="s">
        <v>18</v>
      </c>
      <c r="K95" s="8">
        <v>205</v>
      </c>
      <c r="L95" s="8">
        <v>206</v>
      </c>
      <c r="M95" s="8">
        <f t="shared" si="1"/>
        <v>205.5</v>
      </c>
      <c r="O95" s="8">
        <v>11.6</v>
      </c>
      <c r="P95" s="8">
        <v>4.0999999999999996</v>
      </c>
      <c r="Q95" s="8">
        <v>3.7</v>
      </c>
      <c r="R95" s="8">
        <v>11</v>
      </c>
      <c r="S95" s="26">
        <v>28.3</v>
      </c>
      <c r="T95" s="27">
        <v>0.79</v>
      </c>
    </row>
    <row r="96" spans="1:20" x14ac:dyDescent="0.25">
      <c r="A96" s="12">
        <v>95</v>
      </c>
      <c r="B96" s="2" t="s">
        <v>52</v>
      </c>
      <c r="C96" s="12">
        <v>99</v>
      </c>
      <c r="D96" s="12" t="s">
        <v>73</v>
      </c>
      <c r="E96" s="12">
        <v>2151</v>
      </c>
      <c r="F96" s="12" t="s">
        <v>52</v>
      </c>
      <c r="G96" s="13">
        <v>41463</v>
      </c>
      <c r="H96" s="14">
        <v>0.48819444444444443</v>
      </c>
      <c r="I96" s="12" t="s">
        <v>95</v>
      </c>
      <c r="J96" s="15" t="s">
        <v>18</v>
      </c>
      <c r="K96" s="8">
        <v>136</v>
      </c>
      <c r="L96" s="8">
        <v>142</v>
      </c>
      <c r="M96" s="8">
        <f t="shared" si="1"/>
        <v>139</v>
      </c>
      <c r="O96" s="8">
        <v>4.5</v>
      </c>
      <c r="P96" s="8">
        <v>12.7</v>
      </c>
      <c r="Q96" s="8">
        <v>3.8</v>
      </c>
      <c r="R96" s="8">
        <v>9.9</v>
      </c>
      <c r="S96" s="26">
        <v>27.9</v>
      </c>
      <c r="T96" s="27">
        <v>0.9</v>
      </c>
    </row>
    <row r="97" spans="1:20" x14ac:dyDescent="0.25">
      <c r="A97" s="12">
        <v>96</v>
      </c>
      <c r="B97" s="2" t="s">
        <v>52</v>
      </c>
      <c r="C97" s="12">
        <v>100</v>
      </c>
      <c r="D97" s="12" t="s">
        <v>73</v>
      </c>
      <c r="E97" s="12">
        <v>2115</v>
      </c>
      <c r="F97" s="12" t="s">
        <v>52</v>
      </c>
      <c r="G97" s="13">
        <v>41464</v>
      </c>
      <c r="H97" s="14">
        <v>0.40277777777777773</v>
      </c>
      <c r="I97" s="12" t="s">
        <v>99</v>
      </c>
      <c r="J97" s="15" t="s">
        <v>18</v>
      </c>
      <c r="K97" s="8">
        <v>191</v>
      </c>
      <c r="L97" s="8">
        <v>208</v>
      </c>
      <c r="M97" s="8">
        <f t="shared" si="1"/>
        <v>199.5</v>
      </c>
      <c r="O97" s="8">
        <v>8.9</v>
      </c>
      <c r="P97" s="8">
        <v>10.4</v>
      </c>
      <c r="Q97" s="8">
        <v>3.6</v>
      </c>
      <c r="R97" s="8">
        <v>9.3000000000000007</v>
      </c>
      <c r="S97" s="26">
        <v>27.6</v>
      </c>
      <c r="T97" s="27">
        <v>0.88</v>
      </c>
    </row>
    <row r="98" spans="1:20" x14ac:dyDescent="0.25">
      <c r="A98" s="12">
        <v>97</v>
      </c>
      <c r="B98" s="2" t="s">
        <v>52</v>
      </c>
      <c r="C98" s="12">
        <v>101</v>
      </c>
      <c r="D98" s="12" t="s">
        <v>73</v>
      </c>
      <c r="E98" s="12">
        <v>2128</v>
      </c>
      <c r="F98" s="12" t="s">
        <v>52</v>
      </c>
      <c r="G98" s="13">
        <v>41464</v>
      </c>
      <c r="H98" s="14">
        <v>0.5625</v>
      </c>
      <c r="I98" s="12" t="s">
        <v>153</v>
      </c>
      <c r="J98" s="15" t="s">
        <v>18</v>
      </c>
      <c r="K98" s="8">
        <v>240</v>
      </c>
      <c r="L98" s="8">
        <v>243</v>
      </c>
      <c r="M98" s="8">
        <f t="shared" si="1"/>
        <v>241.5</v>
      </c>
      <c r="O98" s="8">
        <v>14.4</v>
      </c>
      <c r="P98" s="8">
        <v>3.7</v>
      </c>
      <c r="Q98" s="8">
        <v>3.5</v>
      </c>
      <c r="R98" s="8">
        <v>10.5</v>
      </c>
      <c r="S98" s="26">
        <v>27.2</v>
      </c>
      <c r="T98" s="27">
        <v>0.79</v>
      </c>
    </row>
    <row r="99" spans="1:20" x14ac:dyDescent="0.25">
      <c r="A99" s="12">
        <v>98</v>
      </c>
      <c r="B99" s="2" t="s">
        <v>52</v>
      </c>
      <c r="C99" s="11">
        <v>102</v>
      </c>
      <c r="D99" s="12" t="s">
        <v>73</v>
      </c>
      <c r="E99" s="12">
        <v>2134</v>
      </c>
      <c r="F99" s="12" t="s">
        <v>52</v>
      </c>
      <c r="G99" s="13">
        <v>41464</v>
      </c>
      <c r="H99" s="14">
        <v>0.69791666666666663</v>
      </c>
      <c r="I99" s="12" t="s">
        <v>153</v>
      </c>
      <c r="J99" s="15" t="s">
        <v>18</v>
      </c>
      <c r="K99" s="8">
        <v>274</v>
      </c>
      <c r="L99" s="8">
        <v>258</v>
      </c>
      <c r="M99" s="8">
        <f t="shared" si="1"/>
        <v>266</v>
      </c>
      <c r="O99" s="8">
        <v>13.8</v>
      </c>
      <c r="P99" s="8">
        <v>3.7</v>
      </c>
      <c r="Q99" s="8">
        <v>3.5</v>
      </c>
      <c r="R99" s="8">
        <v>10.1</v>
      </c>
      <c r="S99" s="26">
        <v>28.7</v>
      </c>
      <c r="T99" s="27">
        <v>0.83</v>
      </c>
    </row>
    <row r="100" spans="1:20" x14ac:dyDescent="0.25">
      <c r="A100" s="12">
        <v>99</v>
      </c>
      <c r="B100" s="2" t="s">
        <v>52</v>
      </c>
      <c r="C100" s="11">
        <v>103</v>
      </c>
      <c r="D100" s="12" t="s">
        <v>73</v>
      </c>
      <c r="E100" s="12">
        <v>2118</v>
      </c>
      <c r="F100" s="12" t="s">
        <v>52</v>
      </c>
      <c r="G100" s="13">
        <v>41465</v>
      </c>
      <c r="H100" s="14">
        <v>0.43402777777777773</v>
      </c>
      <c r="I100" s="12" t="s">
        <v>153</v>
      </c>
      <c r="J100" s="15" t="s">
        <v>18</v>
      </c>
      <c r="K100" s="8">
        <v>243</v>
      </c>
      <c r="L100" s="8">
        <v>250</v>
      </c>
      <c r="M100" s="8">
        <f t="shared" si="1"/>
        <v>246.5</v>
      </c>
      <c r="O100" s="8">
        <v>16.2</v>
      </c>
      <c r="P100" s="8">
        <v>4.9000000000000004</v>
      </c>
      <c r="Q100" s="8">
        <v>3.5</v>
      </c>
      <c r="R100" s="8">
        <v>10.6</v>
      </c>
      <c r="S100" s="26">
        <v>29.8</v>
      </c>
      <c r="T100" s="27">
        <v>0.89</v>
      </c>
    </row>
    <row r="101" spans="1:20" x14ac:dyDescent="0.25">
      <c r="A101" s="12">
        <v>100</v>
      </c>
      <c r="B101" s="2" t="s">
        <v>52</v>
      </c>
      <c r="C101" s="12">
        <v>104</v>
      </c>
      <c r="D101" s="12" t="s">
        <v>73</v>
      </c>
      <c r="E101" s="12">
        <v>2122</v>
      </c>
      <c r="F101" s="12" t="s">
        <v>52</v>
      </c>
      <c r="G101" s="13">
        <v>41465</v>
      </c>
      <c r="H101" s="14">
        <v>0.54027777777777775</v>
      </c>
      <c r="I101" s="12" t="s">
        <v>99</v>
      </c>
      <c r="J101" s="15" t="s">
        <v>18</v>
      </c>
      <c r="K101" s="8">
        <v>225</v>
      </c>
      <c r="L101" s="8">
        <v>234</v>
      </c>
      <c r="M101" s="8">
        <f t="shared" si="1"/>
        <v>229.5</v>
      </c>
      <c r="O101" s="8">
        <v>16.5</v>
      </c>
      <c r="P101" s="8">
        <v>5.2</v>
      </c>
      <c r="Q101" s="8">
        <v>3.6</v>
      </c>
      <c r="R101" s="8">
        <v>10</v>
      </c>
      <c r="S101" s="26">
        <v>29.2</v>
      </c>
      <c r="T101" s="27">
        <v>0.9</v>
      </c>
    </row>
    <row r="102" spans="1:20" x14ac:dyDescent="0.25">
      <c r="A102" s="12">
        <v>101</v>
      </c>
      <c r="B102" s="2" t="s">
        <v>52</v>
      </c>
      <c r="C102" s="12">
        <v>105</v>
      </c>
      <c r="D102" s="12" t="s">
        <v>73</v>
      </c>
      <c r="E102" s="12">
        <v>2138</v>
      </c>
      <c r="F102" s="12" t="s">
        <v>52</v>
      </c>
      <c r="G102" s="13">
        <v>41465</v>
      </c>
      <c r="H102" s="14">
        <v>0.70208333333333339</v>
      </c>
      <c r="I102" s="12" t="s">
        <v>103</v>
      </c>
      <c r="J102" s="15" t="s">
        <v>18</v>
      </c>
      <c r="K102" s="8">
        <v>290</v>
      </c>
      <c r="L102" s="8">
        <v>305</v>
      </c>
      <c r="M102" s="8">
        <f t="shared" si="1"/>
        <v>297.5</v>
      </c>
      <c r="O102" s="8">
        <v>15</v>
      </c>
      <c r="P102" s="8">
        <v>4.3</v>
      </c>
      <c r="Q102" s="8">
        <v>3.5</v>
      </c>
      <c r="R102" s="8">
        <v>11.3</v>
      </c>
      <c r="S102" s="26">
        <v>30.1</v>
      </c>
      <c r="T102" s="27">
        <v>0.85</v>
      </c>
    </row>
    <row r="103" spans="1:20" x14ac:dyDescent="0.25">
      <c r="A103" s="12">
        <v>102</v>
      </c>
      <c r="B103" s="2" t="s">
        <v>52</v>
      </c>
      <c r="C103" s="12">
        <v>106</v>
      </c>
      <c r="D103" s="12" t="s">
        <v>73</v>
      </c>
      <c r="E103" s="12">
        <v>2150</v>
      </c>
      <c r="F103" s="12" t="s">
        <v>52</v>
      </c>
      <c r="G103" s="13">
        <v>41466</v>
      </c>
      <c r="H103" s="14">
        <v>0.41666666666666669</v>
      </c>
      <c r="I103" s="12" t="s">
        <v>103</v>
      </c>
      <c r="J103" s="15" t="s">
        <v>18</v>
      </c>
      <c r="K103" s="8">
        <v>136</v>
      </c>
      <c r="L103" s="8">
        <v>136</v>
      </c>
      <c r="M103" s="8">
        <f t="shared" si="1"/>
        <v>136</v>
      </c>
      <c r="O103" s="8">
        <v>17</v>
      </c>
      <c r="P103" s="8">
        <v>8.5</v>
      </c>
      <c r="Q103" s="8">
        <v>3.8</v>
      </c>
      <c r="R103" s="8">
        <v>9.6</v>
      </c>
      <c r="S103" s="26">
        <v>26.7</v>
      </c>
      <c r="T103" s="27">
        <v>0.91</v>
      </c>
    </row>
    <row r="104" spans="1:20" x14ac:dyDescent="0.25">
      <c r="A104" s="12">
        <v>103</v>
      </c>
      <c r="B104" s="2" t="s">
        <v>52</v>
      </c>
      <c r="C104" s="12">
        <v>107</v>
      </c>
      <c r="D104" s="12" t="s">
        <v>73</v>
      </c>
      <c r="E104" s="12">
        <v>2154</v>
      </c>
      <c r="F104" s="12" t="s">
        <v>52</v>
      </c>
      <c r="G104" s="13">
        <v>41466</v>
      </c>
      <c r="H104" s="14">
        <v>0.50138888888888888</v>
      </c>
      <c r="I104" s="12" t="s">
        <v>108</v>
      </c>
      <c r="J104" s="15" t="s">
        <v>18</v>
      </c>
      <c r="K104" s="8">
        <v>176</v>
      </c>
      <c r="L104" s="8">
        <v>176</v>
      </c>
      <c r="M104" s="8">
        <f t="shared" si="1"/>
        <v>176</v>
      </c>
      <c r="O104" s="8">
        <v>16.2</v>
      </c>
      <c r="P104" s="8">
        <v>9.9</v>
      </c>
      <c r="Q104" s="8">
        <v>3.8</v>
      </c>
      <c r="R104" s="8">
        <v>10</v>
      </c>
      <c r="S104" s="26">
        <v>26.2</v>
      </c>
      <c r="T104" s="27">
        <v>0.95</v>
      </c>
    </row>
    <row r="105" spans="1:20" x14ac:dyDescent="0.25">
      <c r="A105" s="12">
        <v>104</v>
      </c>
      <c r="B105" s="2" t="s">
        <v>52</v>
      </c>
      <c r="C105" s="12">
        <v>108</v>
      </c>
      <c r="D105" s="12" t="s">
        <v>73</v>
      </c>
      <c r="E105" s="12">
        <v>2152</v>
      </c>
      <c r="F105" s="12" t="s">
        <v>52</v>
      </c>
      <c r="G105" s="13">
        <v>41466</v>
      </c>
      <c r="H105" s="14">
        <v>0.60833333333333328</v>
      </c>
      <c r="I105" s="12" t="s">
        <v>108</v>
      </c>
      <c r="J105" s="15" t="s">
        <v>18</v>
      </c>
      <c r="K105" s="8">
        <v>149</v>
      </c>
      <c r="L105" s="8">
        <v>146</v>
      </c>
      <c r="M105" s="8">
        <f t="shared" si="1"/>
        <v>147.5</v>
      </c>
      <c r="O105" s="8">
        <v>13.7</v>
      </c>
      <c r="P105" s="8">
        <v>9.6</v>
      </c>
      <c r="Q105" s="8">
        <v>3.7</v>
      </c>
      <c r="R105" s="8">
        <v>9.6</v>
      </c>
      <c r="S105" s="26">
        <v>27.7</v>
      </c>
      <c r="T105" s="27">
        <v>0.91</v>
      </c>
    </row>
    <row r="106" spans="1:20" x14ac:dyDescent="0.25">
      <c r="A106" s="12">
        <v>105</v>
      </c>
      <c r="B106" s="2" t="s">
        <v>52</v>
      </c>
      <c r="C106" s="12">
        <v>109</v>
      </c>
      <c r="D106" s="12" t="s">
        <v>73</v>
      </c>
      <c r="E106" s="12">
        <v>2116</v>
      </c>
      <c r="F106" s="12" t="s">
        <v>52</v>
      </c>
      <c r="G106" s="13">
        <v>41467</v>
      </c>
      <c r="H106" s="14">
        <v>0.60833333333333328</v>
      </c>
      <c r="I106" s="12" t="s">
        <v>111</v>
      </c>
      <c r="J106" s="15" t="s">
        <v>18</v>
      </c>
      <c r="K106" s="8">
        <v>167</v>
      </c>
      <c r="L106" s="8">
        <v>175</v>
      </c>
      <c r="M106" s="8">
        <f t="shared" si="1"/>
        <v>171</v>
      </c>
      <c r="O106" s="8">
        <v>11.5</v>
      </c>
      <c r="P106" s="8">
        <v>8.9</v>
      </c>
      <c r="Q106" s="8">
        <v>3.8</v>
      </c>
      <c r="R106" s="8">
        <v>10.4</v>
      </c>
      <c r="S106" s="26">
        <v>26.6</v>
      </c>
      <c r="T106" s="27">
        <v>0.82</v>
      </c>
    </row>
    <row r="107" spans="1:20" x14ac:dyDescent="0.25">
      <c r="A107" s="12">
        <v>106</v>
      </c>
      <c r="B107" s="2" t="s">
        <v>52</v>
      </c>
      <c r="C107" s="12">
        <v>110</v>
      </c>
      <c r="D107" s="12" t="s">
        <v>73</v>
      </c>
      <c r="E107" s="12">
        <v>2125</v>
      </c>
      <c r="F107" s="12" t="s">
        <v>52</v>
      </c>
      <c r="G107" s="13">
        <v>41467</v>
      </c>
      <c r="H107" s="14">
        <v>0.60833333333333328</v>
      </c>
      <c r="I107" s="12" t="s">
        <v>111</v>
      </c>
      <c r="J107" s="15" t="s">
        <v>18</v>
      </c>
      <c r="K107" s="12">
        <v>184</v>
      </c>
      <c r="L107" s="12">
        <v>183</v>
      </c>
      <c r="M107" s="12">
        <f t="shared" si="1"/>
        <v>183.5</v>
      </c>
      <c r="O107" s="8">
        <v>13.5</v>
      </c>
      <c r="P107" s="8">
        <v>7.2</v>
      </c>
      <c r="Q107" s="8">
        <v>3.7</v>
      </c>
      <c r="R107" s="8">
        <v>10.1</v>
      </c>
      <c r="S107" s="26">
        <v>27.9</v>
      </c>
      <c r="T107" s="27">
        <v>0.87</v>
      </c>
    </row>
    <row r="108" spans="1:20" x14ac:dyDescent="0.25">
      <c r="A108" s="12">
        <v>107</v>
      </c>
      <c r="B108" s="20" t="s">
        <v>52</v>
      </c>
      <c r="C108" s="12">
        <v>111</v>
      </c>
      <c r="D108" s="12" t="s">
        <v>73</v>
      </c>
      <c r="E108" s="12">
        <v>2148</v>
      </c>
      <c r="F108" s="12" t="s">
        <v>52</v>
      </c>
      <c r="G108" s="13">
        <v>41468</v>
      </c>
      <c r="H108" s="14">
        <v>0.35833333333333334</v>
      </c>
      <c r="I108" s="12" t="s">
        <v>118</v>
      </c>
      <c r="J108" s="15" t="s">
        <v>18</v>
      </c>
      <c r="K108" s="8">
        <v>160</v>
      </c>
      <c r="L108" s="8">
        <v>157</v>
      </c>
      <c r="M108" s="8">
        <f t="shared" si="1"/>
        <v>158.5</v>
      </c>
      <c r="O108" s="8">
        <v>12</v>
      </c>
      <c r="P108" s="8">
        <v>10.6</v>
      </c>
      <c r="Q108" s="8">
        <v>3.8</v>
      </c>
      <c r="R108" s="8">
        <v>11</v>
      </c>
      <c r="S108" s="26">
        <v>28.3</v>
      </c>
      <c r="T108" s="27">
        <v>0.94</v>
      </c>
    </row>
    <row r="109" spans="1:20" x14ac:dyDescent="0.25">
      <c r="A109" s="12">
        <v>108</v>
      </c>
      <c r="B109" s="20" t="s">
        <v>52</v>
      </c>
      <c r="C109" s="12">
        <v>112</v>
      </c>
      <c r="D109" s="12" t="s">
        <v>73</v>
      </c>
      <c r="E109" s="12">
        <v>2039</v>
      </c>
      <c r="F109" s="12" t="s">
        <v>52</v>
      </c>
      <c r="G109" s="13">
        <v>41468</v>
      </c>
      <c r="H109" s="14">
        <v>0.41944444444444445</v>
      </c>
      <c r="I109" s="12" t="s">
        <v>118</v>
      </c>
      <c r="J109" s="15" t="s">
        <v>18</v>
      </c>
      <c r="K109" s="8">
        <v>86.3</v>
      </c>
      <c r="L109" s="8">
        <v>89.3</v>
      </c>
      <c r="M109" s="8">
        <f t="shared" si="1"/>
        <v>87.8</v>
      </c>
      <c r="O109" s="8">
        <v>15.5</v>
      </c>
      <c r="P109" s="8">
        <v>11.6</v>
      </c>
      <c r="Q109" s="8">
        <v>3.9</v>
      </c>
      <c r="R109" s="8">
        <v>10.9</v>
      </c>
      <c r="S109" s="26">
        <v>29.1</v>
      </c>
      <c r="T109" s="27">
        <v>0.91</v>
      </c>
    </row>
    <row r="110" spans="1:20" x14ac:dyDescent="0.25">
      <c r="A110" s="12">
        <v>109</v>
      </c>
      <c r="B110" s="2" t="s">
        <v>52</v>
      </c>
      <c r="C110" s="12">
        <v>113</v>
      </c>
      <c r="D110" s="12" t="s">
        <v>73</v>
      </c>
      <c r="E110" s="12">
        <v>2137</v>
      </c>
      <c r="F110" s="12" t="s">
        <v>52</v>
      </c>
      <c r="G110" s="13">
        <v>41470</v>
      </c>
      <c r="H110" s="14">
        <v>0.59722222222222221</v>
      </c>
      <c r="I110" s="12">
        <v>30</v>
      </c>
      <c r="J110" s="15" t="s">
        <v>18</v>
      </c>
      <c r="K110" s="8">
        <v>197</v>
      </c>
      <c r="L110" s="8">
        <v>214</v>
      </c>
      <c r="M110" s="8">
        <f t="shared" si="1"/>
        <v>205.5</v>
      </c>
      <c r="O110" s="8">
        <v>12.4</v>
      </c>
      <c r="P110" s="8">
        <v>10.9</v>
      </c>
      <c r="Q110" s="8">
        <v>3.7</v>
      </c>
      <c r="R110" s="8">
        <v>10.4</v>
      </c>
      <c r="S110" s="26">
        <v>26.7</v>
      </c>
      <c r="T110" s="27">
        <v>0.85</v>
      </c>
    </row>
    <row r="111" spans="1:20" x14ac:dyDescent="0.25">
      <c r="A111" s="12">
        <v>110</v>
      </c>
      <c r="B111" s="2" t="s">
        <v>52</v>
      </c>
      <c r="C111" s="12">
        <f>C110+1</f>
        <v>114</v>
      </c>
      <c r="D111" s="12" t="s">
        <v>73</v>
      </c>
      <c r="E111" s="12">
        <v>2121</v>
      </c>
      <c r="F111" s="12" t="s">
        <v>52</v>
      </c>
      <c r="G111" s="13">
        <v>41470</v>
      </c>
      <c r="H111" s="14">
        <v>0.70624999999999993</v>
      </c>
      <c r="I111" s="12">
        <v>27</v>
      </c>
      <c r="J111" s="15" t="s">
        <v>18</v>
      </c>
      <c r="K111" s="8">
        <v>277</v>
      </c>
      <c r="L111" s="8">
        <v>285</v>
      </c>
      <c r="M111" s="8">
        <f t="shared" si="1"/>
        <v>281</v>
      </c>
      <c r="O111" s="8">
        <v>9</v>
      </c>
      <c r="P111" s="8">
        <v>10.7</v>
      </c>
      <c r="Q111" s="8">
        <v>3.6</v>
      </c>
      <c r="R111" s="8">
        <v>10.5</v>
      </c>
      <c r="S111" s="26">
        <v>26.9</v>
      </c>
      <c r="T111" s="27">
        <v>0.85</v>
      </c>
    </row>
    <row r="112" spans="1:20" x14ac:dyDescent="0.25">
      <c r="A112" s="12">
        <v>111</v>
      </c>
      <c r="B112" s="2" t="s">
        <v>52</v>
      </c>
      <c r="C112" s="12">
        <f t="shared" ref="C112:C124" si="2">C111+1</f>
        <v>115</v>
      </c>
      <c r="D112" s="12" t="s">
        <v>73</v>
      </c>
      <c r="E112" s="12">
        <v>2059</v>
      </c>
      <c r="F112" s="12" t="s">
        <v>52</v>
      </c>
      <c r="G112" s="13">
        <v>41471</v>
      </c>
      <c r="H112" s="14">
        <v>0.34236111111111112</v>
      </c>
      <c r="I112" s="12">
        <v>26</v>
      </c>
      <c r="J112" s="15" t="s">
        <v>18</v>
      </c>
      <c r="K112" s="8">
        <v>96.3</v>
      </c>
      <c r="L112" s="8">
        <v>112</v>
      </c>
      <c r="M112" s="8">
        <f t="shared" si="1"/>
        <v>104.15</v>
      </c>
      <c r="O112" s="8">
        <v>11.4</v>
      </c>
      <c r="P112" s="8">
        <v>10.199999999999999</v>
      </c>
      <c r="Q112" s="8">
        <v>3.9</v>
      </c>
      <c r="R112" s="8">
        <v>9.1</v>
      </c>
      <c r="S112" s="26">
        <v>25.1</v>
      </c>
      <c r="T112" s="27">
        <v>0.83</v>
      </c>
    </row>
    <row r="113" spans="1:20" x14ac:dyDescent="0.25">
      <c r="A113" s="12">
        <v>112</v>
      </c>
      <c r="B113" s="2" t="s">
        <v>52</v>
      </c>
      <c r="C113" s="12">
        <f t="shared" si="2"/>
        <v>116</v>
      </c>
      <c r="D113" s="12" t="s">
        <v>73</v>
      </c>
      <c r="E113" s="12">
        <v>2153</v>
      </c>
      <c r="F113" s="12" t="s">
        <v>52</v>
      </c>
      <c r="G113" s="13">
        <v>41471</v>
      </c>
      <c r="H113" s="14">
        <v>0.46666666666666662</v>
      </c>
      <c r="I113" s="12">
        <v>26</v>
      </c>
      <c r="J113" s="15" t="s">
        <v>18</v>
      </c>
      <c r="K113" s="8">
        <v>149</v>
      </c>
      <c r="L113" s="8">
        <v>152</v>
      </c>
      <c r="M113" s="8">
        <f t="shared" si="1"/>
        <v>150.5</v>
      </c>
      <c r="R113" s="8">
        <v>9.6</v>
      </c>
      <c r="S113" s="26">
        <v>26.5</v>
      </c>
      <c r="T113" s="27">
        <v>0.92</v>
      </c>
    </row>
    <row r="114" spans="1:20" x14ac:dyDescent="0.25">
      <c r="A114" s="12">
        <v>113</v>
      </c>
      <c r="B114" s="2" t="s">
        <v>52</v>
      </c>
      <c r="C114" s="12">
        <f t="shared" si="2"/>
        <v>117</v>
      </c>
      <c r="D114" s="12" t="s">
        <v>73</v>
      </c>
      <c r="E114" s="12">
        <v>2129</v>
      </c>
      <c r="F114" s="12" t="s">
        <v>52</v>
      </c>
      <c r="G114" s="13">
        <v>41471</v>
      </c>
      <c r="H114" s="14">
        <v>0.55277777777777781</v>
      </c>
      <c r="I114" s="12">
        <v>26</v>
      </c>
      <c r="J114" s="15" t="s">
        <v>18</v>
      </c>
      <c r="K114" s="8">
        <v>196</v>
      </c>
      <c r="L114" s="8">
        <v>201</v>
      </c>
      <c r="M114" s="8">
        <f t="shared" si="1"/>
        <v>198.5</v>
      </c>
      <c r="O114" s="8">
        <v>11.6</v>
      </c>
      <c r="P114" s="8">
        <v>8.6999999999999993</v>
      </c>
      <c r="Q114" s="8">
        <v>3.7</v>
      </c>
      <c r="R114" s="8">
        <v>10</v>
      </c>
      <c r="S114" s="26">
        <v>26.4</v>
      </c>
      <c r="T114" s="27">
        <v>0.84</v>
      </c>
    </row>
    <row r="115" spans="1:20" x14ac:dyDescent="0.25">
      <c r="A115" s="12">
        <v>114</v>
      </c>
      <c r="B115" s="2" t="s">
        <v>52</v>
      </c>
      <c r="C115" s="12">
        <f t="shared" si="2"/>
        <v>118</v>
      </c>
      <c r="D115" s="12" t="s">
        <v>73</v>
      </c>
      <c r="E115" s="12">
        <v>2145</v>
      </c>
      <c r="F115" s="12" t="s">
        <v>52</v>
      </c>
      <c r="G115" s="13">
        <v>41472</v>
      </c>
      <c r="H115" s="14">
        <v>0.35833333333333334</v>
      </c>
      <c r="I115" s="12">
        <v>26</v>
      </c>
      <c r="J115" s="15" t="s">
        <v>18</v>
      </c>
      <c r="K115" s="8">
        <v>150</v>
      </c>
      <c r="L115" s="8">
        <v>150</v>
      </c>
      <c r="M115" s="8">
        <f t="shared" si="1"/>
        <v>150</v>
      </c>
      <c r="O115" s="8">
        <v>10.9</v>
      </c>
      <c r="P115" s="8">
        <v>9.3000000000000007</v>
      </c>
      <c r="Q115" s="8">
        <v>3.8</v>
      </c>
      <c r="R115" s="8">
        <v>9.9</v>
      </c>
      <c r="S115" s="26">
        <v>27.3</v>
      </c>
      <c r="T115" s="27">
        <v>0.91</v>
      </c>
    </row>
    <row r="116" spans="1:20" x14ac:dyDescent="0.25">
      <c r="A116" s="12">
        <v>115</v>
      </c>
      <c r="B116" s="2" t="s">
        <v>52</v>
      </c>
      <c r="C116" s="12">
        <f t="shared" si="2"/>
        <v>119</v>
      </c>
      <c r="D116" s="12" t="s">
        <v>73</v>
      </c>
      <c r="E116" s="12">
        <v>2165</v>
      </c>
      <c r="F116" s="12" t="s">
        <v>52</v>
      </c>
      <c r="G116" s="13">
        <v>41472</v>
      </c>
      <c r="H116" s="14">
        <v>0.4152777777777778</v>
      </c>
      <c r="I116" s="12">
        <v>26</v>
      </c>
      <c r="J116" s="15" t="s">
        <v>18</v>
      </c>
      <c r="K116" s="8">
        <v>130</v>
      </c>
      <c r="L116" s="8">
        <v>134</v>
      </c>
      <c r="M116" s="8">
        <f t="shared" si="1"/>
        <v>132</v>
      </c>
      <c r="O116" s="8">
        <v>13.6</v>
      </c>
      <c r="P116" s="8">
        <v>7.9</v>
      </c>
      <c r="Q116" s="8">
        <v>3.7</v>
      </c>
      <c r="R116" s="8">
        <v>12.4</v>
      </c>
      <c r="S116" s="26">
        <v>34.4</v>
      </c>
      <c r="T116" s="27">
        <v>0.95</v>
      </c>
    </row>
    <row r="117" spans="1:20" x14ac:dyDescent="0.25">
      <c r="A117" s="12">
        <v>116</v>
      </c>
      <c r="B117" s="2" t="s">
        <v>52</v>
      </c>
      <c r="C117" s="12">
        <f t="shared" si="2"/>
        <v>120</v>
      </c>
      <c r="D117" s="12" t="s">
        <v>73</v>
      </c>
      <c r="E117" s="12">
        <v>2126</v>
      </c>
      <c r="F117" s="12" t="s">
        <v>52</v>
      </c>
      <c r="G117" s="13">
        <v>41472</v>
      </c>
      <c r="H117" s="14">
        <v>0.52013888888888882</v>
      </c>
      <c r="I117" s="12">
        <v>25</v>
      </c>
      <c r="J117" s="15" t="s">
        <v>18</v>
      </c>
      <c r="K117" s="8">
        <v>300</v>
      </c>
      <c r="L117" s="8">
        <v>315</v>
      </c>
      <c r="M117" s="8">
        <f t="shared" si="1"/>
        <v>307.5</v>
      </c>
      <c r="O117" s="8">
        <v>16.5</v>
      </c>
      <c r="P117" s="8">
        <v>6.9</v>
      </c>
      <c r="Q117" s="8">
        <v>3.5</v>
      </c>
      <c r="R117" s="8">
        <v>8.6999999999999993</v>
      </c>
      <c r="S117" s="26">
        <v>23.5</v>
      </c>
      <c r="T117" s="27">
        <v>0.85</v>
      </c>
    </row>
    <row r="118" spans="1:20" x14ac:dyDescent="0.25">
      <c r="A118" s="12">
        <v>117</v>
      </c>
      <c r="B118" s="2" t="s">
        <v>52</v>
      </c>
      <c r="C118" s="12">
        <f t="shared" si="2"/>
        <v>121</v>
      </c>
      <c r="D118" s="12" t="s">
        <v>73</v>
      </c>
      <c r="E118" s="12">
        <v>2119</v>
      </c>
      <c r="F118" s="12" t="s">
        <v>52</v>
      </c>
      <c r="G118" s="13">
        <v>41473</v>
      </c>
      <c r="H118" s="14">
        <v>0.52013888888888882</v>
      </c>
      <c r="I118" s="12">
        <v>24</v>
      </c>
      <c r="J118" s="15" t="s">
        <v>18</v>
      </c>
      <c r="K118" s="8">
        <v>270</v>
      </c>
      <c r="L118" s="8">
        <v>270</v>
      </c>
      <c r="M118" s="8">
        <f t="shared" si="1"/>
        <v>270</v>
      </c>
      <c r="O118" s="8">
        <v>16.5</v>
      </c>
      <c r="P118" s="8">
        <v>5.8</v>
      </c>
      <c r="Q118" s="8">
        <v>3.6</v>
      </c>
      <c r="R118" s="8">
        <v>11.6</v>
      </c>
      <c r="S118" s="26">
        <v>29.1</v>
      </c>
      <c r="T118" s="27">
        <v>0.82</v>
      </c>
    </row>
    <row r="119" spans="1:20" x14ac:dyDescent="0.25">
      <c r="A119" s="12">
        <v>118</v>
      </c>
      <c r="B119" s="2" t="s">
        <v>52</v>
      </c>
      <c r="C119" s="12">
        <f t="shared" si="2"/>
        <v>122</v>
      </c>
      <c r="D119" s="12" t="s">
        <v>81</v>
      </c>
      <c r="E119" s="12">
        <v>2135</v>
      </c>
      <c r="F119" s="12" t="s">
        <v>52</v>
      </c>
      <c r="G119" s="13">
        <v>41473</v>
      </c>
      <c r="H119" s="14">
        <v>0.60972222222222217</v>
      </c>
      <c r="I119" s="12">
        <v>24</v>
      </c>
      <c r="J119" s="15" t="s">
        <v>18</v>
      </c>
      <c r="K119" s="8">
        <v>140</v>
      </c>
      <c r="L119" s="8">
        <v>140</v>
      </c>
      <c r="M119" s="8">
        <f t="shared" si="1"/>
        <v>140</v>
      </c>
      <c r="O119" s="8">
        <v>12.7</v>
      </c>
      <c r="P119" s="8">
        <v>6</v>
      </c>
      <c r="Q119" s="8">
        <v>3.7</v>
      </c>
      <c r="R119" s="8">
        <v>8.1999999999999993</v>
      </c>
      <c r="S119" s="26">
        <v>26.2</v>
      </c>
      <c r="T119" s="27">
        <v>1.04</v>
      </c>
    </row>
    <row r="120" spans="1:20" x14ac:dyDescent="0.25">
      <c r="A120" s="12">
        <v>119</v>
      </c>
      <c r="B120" s="2" t="s">
        <v>52</v>
      </c>
      <c r="C120" s="12">
        <f t="shared" si="2"/>
        <v>123</v>
      </c>
      <c r="D120" s="12" t="s">
        <v>73</v>
      </c>
      <c r="E120" s="12">
        <v>2139</v>
      </c>
      <c r="F120" s="12" t="s">
        <v>52</v>
      </c>
      <c r="G120" s="13">
        <v>41474</v>
      </c>
      <c r="H120" s="14">
        <v>0.34166666666666662</v>
      </c>
      <c r="I120" s="12">
        <v>17</v>
      </c>
      <c r="J120" s="15" t="s">
        <v>18</v>
      </c>
      <c r="K120" s="8">
        <v>185</v>
      </c>
      <c r="L120" s="8">
        <v>197</v>
      </c>
      <c r="M120" s="8">
        <f t="shared" si="1"/>
        <v>191</v>
      </c>
      <c r="O120" s="8">
        <v>12.9</v>
      </c>
      <c r="P120" s="8">
        <v>5.3</v>
      </c>
      <c r="Q120" s="8">
        <v>3.7</v>
      </c>
      <c r="R120" s="8">
        <v>9.5</v>
      </c>
      <c r="S120" s="26">
        <v>29</v>
      </c>
      <c r="T120" s="27">
        <v>0.87</v>
      </c>
    </row>
    <row r="121" spans="1:20" x14ac:dyDescent="0.25">
      <c r="A121" s="12">
        <v>120</v>
      </c>
      <c r="B121" s="2" t="s">
        <v>52</v>
      </c>
      <c r="C121" s="12">
        <f t="shared" si="2"/>
        <v>124</v>
      </c>
      <c r="D121" s="12" t="s">
        <v>73</v>
      </c>
      <c r="E121" s="12">
        <v>753</v>
      </c>
      <c r="F121" s="12" t="s">
        <v>52</v>
      </c>
      <c r="G121" s="13">
        <v>41474</v>
      </c>
      <c r="H121" s="14">
        <v>0.48819444444444443</v>
      </c>
      <c r="I121" s="12">
        <v>11</v>
      </c>
      <c r="J121" s="15" t="s">
        <v>18</v>
      </c>
      <c r="K121" s="8">
        <v>153</v>
      </c>
      <c r="L121" s="8">
        <v>168</v>
      </c>
      <c r="M121" s="8">
        <f t="shared" si="1"/>
        <v>160.5</v>
      </c>
      <c r="O121" s="8">
        <v>12.3</v>
      </c>
      <c r="P121" s="8">
        <v>7.5</v>
      </c>
      <c r="Q121" s="8">
        <v>3.7</v>
      </c>
      <c r="R121" s="8">
        <v>9.1999999999999993</v>
      </c>
      <c r="S121" s="26">
        <v>28.8</v>
      </c>
      <c r="T121" s="27">
        <v>0.84</v>
      </c>
    </row>
    <row r="122" spans="1:20" x14ac:dyDescent="0.25">
      <c r="A122" s="12">
        <v>121</v>
      </c>
      <c r="B122" s="2" t="s">
        <v>52</v>
      </c>
      <c r="C122" s="12">
        <f t="shared" si="2"/>
        <v>125</v>
      </c>
      <c r="D122" s="12" t="s">
        <v>73</v>
      </c>
      <c r="E122" s="12">
        <v>2155</v>
      </c>
      <c r="F122" s="12" t="s">
        <v>52</v>
      </c>
      <c r="G122" s="13">
        <v>41475</v>
      </c>
      <c r="H122" s="14">
        <v>0.3840277777777778</v>
      </c>
      <c r="I122" s="12">
        <v>12</v>
      </c>
      <c r="J122" s="15" t="s">
        <v>18</v>
      </c>
      <c r="K122" s="8">
        <v>145</v>
      </c>
      <c r="L122" s="8">
        <v>150</v>
      </c>
      <c r="M122" s="8">
        <f t="shared" si="1"/>
        <v>147.5</v>
      </c>
      <c r="O122" s="8">
        <v>13</v>
      </c>
      <c r="P122" s="8">
        <v>7</v>
      </c>
      <c r="Q122" s="8">
        <v>3.9</v>
      </c>
      <c r="R122" s="8">
        <v>10.8</v>
      </c>
      <c r="S122" s="26">
        <v>27.8</v>
      </c>
      <c r="T122" s="27">
        <v>0.84</v>
      </c>
    </row>
    <row r="123" spans="1:20" x14ac:dyDescent="0.25">
      <c r="A123" s="12">
        <v>122</v>
      </c>
      <c r="B123" s="2" t="s">
        <v>52</v>
      </c>
      <c r="C123" s="12">
        <f t="shared" si="2"/>
        <v>126</v>
      </c>
      <c r="D123" s="12" t="s">
        <v>73</v>
      </c>
      <c r="E123" s="12">
        <v>2127</v>
      </c>
      <c r="F123" s="12" t="s">
        <v>52</v>
      </c>
      <c r="G123" s="13">
        <v>41475</v>
      </c>
      <c r="H123" s="14">
        <v>0.48888888888888887</v>
      </c>
      <c r="I123" s="12">
        <v>13</v>
      </c>
      <c r="J123" s="15" t="s">
        <v>18</v>
      </c>
      <c r="K123" s="8">
        <v>230</v>
      </c>
      <c r="L123" s="8">
        <v>236</v>
      </c>
      <c r="M123" s="8">
        <f t="shared" si="1"/>
        <v>233</v>
      </c>
      <c r="O123" s="8">
        <v>13.2</v>
      </c>
      <c r="P123" s="8">
        <v>6</v>
      </c>
      <c r="Q123" s="8">
        <v>3.6</v>
      </c>
      <c r="R123" s="8">
        <v>10.6</v>
      </c>
      <c r="S123" s="26">
        <v>29.3</v>
      </c>
      <c r="T123" s="27">
        <v>0.82</v>
      </c>
    </row>
    <row r="124" spans="1:20" x14ac:dyDescent="0.25">
      <c r="A124" s="12">
        <v>123</v>
      </c>
      <c r="B124" s="2" t="s">
        <v>52</v>
      </c>
      <c r="C124" s="12">
        <f t="shared" si="2"/>
        <v>127</v>
      </c>
      <c r="D124" s="12" t="s">
        <v>73</v>
      </c>
      <c r="E124" s="12">
        <v>2140</v>
      </c>
      <c r="F124" s="12" t="s">
        <v>52</v>
      </c>
      <c r="G124" s="13">
        <v>41476</v>
      </c>
      <c r="H124" s="14">
        <v>0.4201388888888889</v>
      </c>
      <c r="I124" s="12" t="s">
        <v>153</v>
      </c>
      <c r="J124" s="15" t="s">
        <v>18</v>
      </c>
      <c r="K124" s="8">
        <v>150</v>
      </c>
      <c r="L124" s="8">
        <v>161</v>
      </c>
      <c r="M124" s="8">
        <f t="shared" si="1"/>
        <v>155.5</v>
      </c>
      <c r="O124" s="8">
        <v>12.8</v>
      </c>
      <c r="P124" s="8">
        <v>6.8</v>
      </c>
      <c r="Q124" s="8">
        <v>3.9</v>
      </c>
      <c r="R124" s="8">
        <v>8.1</v>
      </c>
      <c r="S124" s="26">
        <v>25.1</v>
      </c>
      <c r="T124" s="27">
        <v>0.92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pane ySplit="1" topLeftCell="A2" activePane="bottomLeft" state="frozen"/>
      <selection activeCell="M1" sqref="M1:M1048576"/>
      <selection pane="bottomLeft" activeCell="E66" sqref="E66"/>
    </sheetView>
  </sheetViews>
  <sheetFormatPr defaultColWidth="9.125" defaultRowHeight="13.6" x14ac:dyDescent="0.25"/>
  <cols>
    <col min="1" max="1" width="4.125" style="39" bestFit="1" customWidth="1"/>
    <col min="2" max="2" width="23" style="12" bestFit="1" customWidth="1"/>
    <col min="3" max="3" width="7.625" style="12" bestFit="1" customWidth="1"/>
    <col min="4" max="4" width="7.125" style="38" bestFit="1" customWidth="1"/>
    <col min="5" max="5" width="6.375" style="38" bestFit="1" customWidth="1"/>
    <col min="6" max="7" width="5.375" style="38" bestFit="1" customWidth="1"/>
    <col min="8" max="8" width="6.375" style="38" bestFit="1" customWidth="1"/>
    <col min="9" max="9" width="7" style="38" bestFit="1" customWidth="1"/>
    <col min="10" max="10" width="6.375" style="38" bestFit="1" customWidth="1"/>
    <col min="11" max="11" width="7.375" style="38" bestFit="1" customWidth="1"/>
    <col min="12" max="12" width="12.375" style="38" bestFit="1" customWidth="1"/>
    <col min="13" max="13" width="11.875" style="38" bestFit="1" customWidth="1"/>
    <col min="14" max="16384" width="9.125" style="12"/>
  </cols>
  <sheetData>
    <row r="1" spans="1:13" x14ac:dyDescent="0.25">
      <c r="A1" s="11" t="s">
        <v>194</v>
      </c>
      <c r="B1" s="12" t="s">
        <v>193</v>
      </c>
      <c r="C1" s="43" t="s">
        <v>192</v>
      </c>
      <c r="D1" s="38" t="s">
        <v>191</v>
      </c>
      <c r="E1" s="38" t="s">
        <v>190</v>
      </c>
      <c r="F1" s="38" t="s">
        <v>189</v>
      </c>
      <c r="G1" s="38" t="s">
        <v>188</v>
      </c>
      <c r="H1" s="38" t="s">
        <v>187</v>
      </c>
      <c r="I1" s="38" t="s">
        <v>186</v>
      </c>
      <c r="J1" s="38" t="s">
        <v>185</v>
      </c>
      <c r="K1" s="38" t="s">
        <v>184</v>
      </c>
      <c r="L1" s="38" t="s">
        <v>183</v>
      </c>
      <c r="M1" s="38" t="s">
        <v>182</v>
      </c>
    </row>
    <row r="2" spans="1:13" x14ac:dyDescent="0.25">
      <c r="A2" s="39">
        <v>2</v>
      </c>
      <c r="B2" s="12" t="s">
        <v>77</v>
      </c>
      <c r="C2" s="42">
        <v>276</v>
      </c>
      <c r="D2" s="41">
        <v>0</v>
      </c>
      <c r="E2" s="41">
        <v>7.1739130434782569E-2</v>
      </c>
      <c r="F2" s="41">
        <v>0.41498237367802532</v>
      </c>
      <c r="G2" s="41">
        <v>0.51327849588719088</v>
      </c>
      <c r="H2" s="38">
        <v>46.917333329999998</v>
      </c>
      <c r="I2" s="38">
        <v>-90.561333329999997</v>
      </c>
      <c r="J2" s="38">
        <v>46.895499999999998</v>
      </c>
      <c r="K2" s="38">
        <v>-90.569783330000007</v>
      </c>
      <c r="L2" s="38">
        <v>0.47660335999999998</v>
      </c>
      <c r="M2" s="38">
        <v>508.96499999999997</v>
      </c>
    </row>
    <row r="3" spans="1:13" x14ac:dyDescent="0.25">
      <c r="A3" s="39">
        <v>24</v>
      </c>
      <c r="B3" s="12" t="s">
        <v>79</v>
      </c>
      <c r="C3" s="42">
        <v>159</v>
      </c>
      <c r="D3" s="41">
        <v>4.1329739442946975E-2</v>
      </c>
      <c r="E3" s="41">
        <v>0.38018867924528266</v>
      </c>
      <c r="F3" s="41">
        <v>0.56610694252203597</v>
      </c>
      <c r="G3" s="41">
        <v>1.2374638789733132E-2</v>
      </c>
      <c r="H3" s="38">
        <v>46.855499999999999</v>
      </c>
      <c r="I3" s="38">
        <v>-90.473150000000004</v>
      </c>
      <c r="J3" s="38">
        <v>46.844499999999996</v>
      </c>
      <c r="K3" s="38">
        <v>-90.464633329999998</v>
      </c>
      <c r="L3" s="38">
        <v>1.21349847</v>
      </c>
      <c r="M3" s="38">
        <v>2108.62</v>
      </c>
    </row>
    <row r="4" spans="1:13" x14ac:dyDescent="0.25">
      <c r="A4" s="39">
        <v>36</v>
      </c>
      <c r="B4" s="12" t="s">
        <v>87</v>
      </c>
      <c r="C4" s="42">
        <v>91</v>
      </c>
      <c r="D4" s="41">
        <v>0</v>
      </c>
      <c r="E4" s="41">
        <v>0.13186813186813207</v>
      </c>
      <c r="F4" s="41">
        <v>0.74921294921294956</v>
      </c>
      <c r="G4" s="41">
        <v>0.11891891891891891</v>
      </c>
      <c r="H4" s="38">
        <v>47</v>
      </c>
      <c r="I4" s="38">
        <v>-91.701333329999997</v>
      </c>
      <c r="J4" s="38">
        <v>46.9985</v>
      </c>
      <c r="K4" s="38">
        <v>-91.692483330000002</v>
      </c>
      <c r="L4" s="38">
        <v>0.28395726999999998</v>
      </c>
      <c r="M4" s="38">
        <v>606.57600000000002</v>
      </c>
    </row>
    <row r="5" spans="1:13" x14ac:dyDescent="0.25">
      <c r="A5" s="39">
        <v>44</v>
      </c>
      <c r="B5" s="12" t="s">
        <v>181</v>
      </c>
      <c r="C5" s="42">
        <v>148</v>
      </c>
      <c r="D5" s="41">
        <v>2.837837837837839E-2</v>
      </c>
      <c r="E5" s="41">
        <v>0.33567567567567513</v>
      </c>
      <c r="F5" s="41">
        <v>0.61600438276113845</v>
      </c>
      <c r="G5" s="41">
        <v>1.9941563184806433E-2</v>
      </c>
      <c r="H5" s="38">
        <v>47.034333330000003</v>
      </c>
      <c r="I5" s="38">
        <v>-90.482483329999994</v>
      </c>
      <c r="J5" s="38">
        <v>47.034500000000001</v>
      </c>
      <c r="K5" s="38">
        <v>-90.496816670000001</v>
      </c>
      <c r="L5" s="38">
        <v>0.53010595000000005</v>
      </c>
      <c r="M5" s="38">
        <v>1898.4</v>
      </c>
    </row>
    <row r="6" spans="1:13" x14ac:dyDescent="0.25">
      <c r="A6" s="12">
        <v>45</v>
      </c>
      <c r="B6" s="12" t="s">
        <v>26</v>
      </c>
      <c r="C6" s="12">
        <v>0</v>
      </c>
      <c r="H6" s="38">
        <v>46.985999999999997</v>
      </c>
      <c r="I6" s="38">
        <v>-90.558300000000003</v>
      </c>
      <c r="J6" s="38">
        <v>46.97966667</v>
      </c>
      <c r="K6" s="38">
        <v>-90.550849999999997</v>
      </c>
      <c r="L6" s="38">
        <v>0.97471249000000004</v>
      </c>
      <c r="M6" s="38">
        <v>1136.07</v>
      </c>
    </row>
    <row r="7" spans="1:13" x14ac:dyDescent="0.25">
      <c r="A7" s="39">
        <v>52</v>
      </c>
      <c r="B7" s="12" t="s">
        <v>181</v>
      </c>
      <c r="C7" s="12">
        <v>0</v>
      </c>
      <c r="H7" s="38">
        <v>46.984333329999998</v>
      </c>
      <c r="I7" s="38">
        <v>-90.455716670000001</v>
      </c>
      <c r="J7" s="38">
        <v>46.96916667</v>
      </c>
      <c r="K7" s="38">
        <v>-90.452116669999995</v>
      </c>
      <c r="L7" s="38">
        <v>0.84779464999999998</v>
      </c>
      <c r="M7" s="38">
        <v>1019.21</v>
      </c>
    </row>
    <row r="8" spans="1:13" x14ac:dyDescent="0.25">
      <c r="A8" s="39">
        <v>57</v>
      </c>
      <c r="B8" s="12" t="s">
        <v>97</v>
      </c>
      <c r="C8" s="42">
        <v>674</v>
      </c>
      <c r="D8" s="41">
        <v>6.3586265366680781E-4</v>
      </c>
      <c r="E8" s="41">
        <v>0.15378338278931911</v>
      </c>
      <c r="F8" s="41">
        <v>0.84266151484253438</v>
      </c>
      <c r="G8" s="41">
        <v>2.9192397144919406E-3</v>
      </c>
      <c r="H8" s="38">
        <v>46.900500000000001</v>
      </c>
      <c r="I8" s="38">
        <v>-89.350549999999998</v>
      </c>
      <c r="J8" s="38">
        <v>46.928666669999998</v>
      </c>
      <c r="K8" s="38">
        <v>-89.382383329999996</v>
      </c>
      <c r="L8" s="38">
        <v>0.21254000000000001</v>
      </c>
      <c r="M8" s="38">
        <v>3074.77</v>
      </c>
    </row>
    <row r="9" spans="1:13" x14ac:dyDescent="0.25">
      <c r="A9" s="39">
        <v>65</v>
      </c>
      <c r="B9" s="12" t="s">
        <v>30</v>
      </c>
      <c r="C9" s="42">
        <v>99</v>
      </c>
      <c r="D9" s="41">
        <v>7.7922077922077922E-3</v>
      </c>
      <c r="E9" s="41">
        <v>0.18363636363636363</v>
      </c>
      <c r="F9" s="41">
        <v>0.68932490932491008</v>
      </c>
      <c r="G9" s="41">
        <v>0.11924651924651923</v>
      </c>
      <c r="H9" s="38">
        <v>47.747166669999999</v>
      </c>
      <c r="I9" s="38">
        <v>-90.322050000000004</v>
      </c>
      <c r="J9" s="38">
        <v>47.745666669999999</v>
      </c>
      <c r="K9" s="38">
        <v>-90.312983329999994</v>
      </c>
      <c r="L9" s="38">
        <v>1.64361823</v>
      </c>
      <c r="M9" s="38">
        <v>686.12099999999998</v>
      </c>
    </row>
    <row r="10" spans="1:13" x14ac:dyDescent="0.25">
      <c r="A10" s="11">
        <v>71</v>
      </c>
      <c r="B10" s="11" t="s">
        <v>180</v>
      </c>
      <c r="C10" s="12">
        <v>0</v>
      </c>
      <c r="H10" s="38">
        <v>46.939</v>
      </c>
      <c r="I10" s="38">
        <v>-90.796066670000002</v>
      </c>
      <c r="J10" s="38">
        <v>46.940833329999997</v>
      </c>
      <c r="K10" s="38">
        <v>-90.782449999999997</v>
      </c>
      <c r="L10" s="38">
        <v>0.40532522999999998</v>
      </c>
      <c r="M10" s="38">
        <v>301.51799999999997</v>
      </c>
    </row>
    <row r="11" spans="1:13" x14ac:dyDescent="0.25">
      <c r="A11" s="11">
        <v>75</v>
      </c>
      <c r="B11" s="11" t="s">
        <v>76</v>
      </c>
      <c r="C11" s="12">
        <v>0</v>
      </c>
      <c r="H11" s="38">
        <v>47.003500000000003</v>
      </c>
      <c r="I11" s="38">
        <v>-90.739099999999993</v>
      </c>
      <c r="J11" s="38">
        <v>47.001333330000001</v>
      </c>
      <c r="K11" s="38">
        <v>-90.728333329999998</v>
      </c>
      <c r="M11" s="38">
        <v>499.96300000000002</v>
      </c>
    </row>
    <row r="12" spans="1:13" x14ac:dyDescent="0.25">
      <c r="A12" s="39">
        <v>76</v>
      </c>
      <c r="B12" s="12" t="s">
        <v>92</v>
      </c>
      <c r="C12" s="42">
        <v>326</v>
      </c>
      <c r="D12" s="41">
        <v>0</v>
      </c>
      <c r="E12" s="41">
        <v>0</v>
      </c>
      <c r="F12" s="41">
        <v>1.6216216216216224E-2</v>
      </c>
      <c r="G12" s="41">
        <v>0.98378378378378806</v>
      </c>
      <c r="H12" s="38">
        <v>46.885333330000002</v>
      </c>
      <c r="I12" s="38">
        <v>-91.096033329999997</v>
      </c>
      <c r="J12" s="38">
        <v>46.894666669999999</v>
      </c>
      <c r="K12" s="38">
        <v>-91.106433330000002</v>
      </c>
      <c r="L12" s="38">
        <v>0.19589148000000001</v>
      </c>
      <c r="M12" s="38">
        <v>439.887</v>
      </c>
    </row>
    <row r="13" spans="1:13" x14ac:dyDescent="0.25">
      <c r="A13" s="39">
        <v>79</v>
      </c>
      <c r="B13" s="12" t="s">
        <v>179</v>
      </c>
      <c r="C13" s="42">
        <v>171</v>
      </c>
      <c r="D13" s="41">
        <v>3.2080200501253119E-2</v>
      </c>
      <c r="E13" s="41">
        <v>0.35105263157894651</v>
      </c>
      <c r="F13" s="41">
        <v>0.53632346632346595</v>
      </c>
      <c r="G13" s="41">
        <v>8.0543701596333159E-2</v>
      </c>
      <c r="H13" s="38">
        <v>46.564166669999999</v>
      </c>
      <c r="I13" s="38">
        <v>-84.884533329999996</v>
      </c>
      <c r="J13" s="38">
        <v>46.566666669999996</v>
      </c>
      <c r="K13" s="38">
        <v>-84.866616669999999</v>
      </c>
      <c r="L13" s="38">
        <v>0.30863717000000002</v>
      </c>
      <c r="M13" s="38">
        <v>9338.64</v>
      </c>
    </row>
    <row r="14" spans="1:13" x14ac:dyDescent="0.25">
      <c r="A14" s="39">
        <v>82</v>
      </c>
      <c r="B14" s="12" t="s">
        <v>102</v>
      </c>
      <c r="C14" s="42">
        <v>324</v>
      </c>
      <c r="D14" s="41">
        <v>2.6455026455026451E-4</v>
      </c>
      <c r="E14" s="41">
        <v>3.3240740740740779E-2</v>
      </c>
      <c r="F14" s="41">
        <v>0.18918406501739737</v>
      </c>
      <c r="G14" s="41">
        <v>0.77731064397731309</v>
      </c>
      <c r="H14" s="38">
        <v>46.978333329999998</v>
      </c>
      <c r="I14" s="38">
        <v>-88.393916669999996</v>
      </c>
      <c r="J14" s="38">
        <v>46.96616667</v>
      </c>
      <c r="K14" s="38">
        <v>-88.3733</v>
      </c>
      <c r="L14" s="38">
        <v>0.49568816999999998</v>
      </c>
      <c r="M14" s="38">
        <v>1023.58</v>
      </c>
    </row>
    <row r="15" spans="1:13" x14ac:dyDescent="0.25">
      <c r="A15" s="39">
        <v>84</v>
      </c>
      <c r="B15" s="12" t="s">
        <v>104</v>
      </c>
      <c r="C15" s="42">
        <v>226</v>
      </c>
      <c r="D15" s="41">
        <v>1.5170670037926673E-3</v>
      </c>
      <c r="E15" s="41">
        <v>8.5752212389380494E-2</v>
      </c>
      <c r="F15" s="41">
        <v>0.42519185430690082</v>
      </c>
      <c r="G15" s="41">
        <v>0.48753886629992743</v>
      </c>
      <c r="H15" s="38">
        <v>46.893000000000001</v>
      </c>
      <c r="I15" s="38">
        <v>-88.320666669999994</v>
      </c>
      <c r="J15" s="38">
        <v>46.9255</v>
      </c>
      <c r="K15" s="38">
        <v>-88.326216669999994</v>
      </c>
      <c r="L15" s="38">
        <v>1.5338673599999999</v>
      </c>
      <c r="M15" s="38">
        <v>819.774</v>
      </c>
    </row>
    <row r="16" spans="1:13" x14ac:dyDescent="0.25">
      <c r="A16" s="39">
        <v>85</v>
      </c>
      <c r="B16" s="12" t="s">
        <v>105</v>
      </c>
      <c r="C16" s="42">
        <v>158</v>
      </c>
      <c r="D16" s="41">
        <v>4.5083634719710608E-2</v>
      </c>
      <c r="E16" s="41">
        <v>0.44120253164556894</v>
      </c>
      <c r="F16" s="41">
        <v>0.51371383363471912</v>
      </c>
      <c r="G16" s="41">
        <v>0</v>
      </c>
      <c r="H16" s="38">
        <v>47.212833330000002</v>
      </c>
      <c r="I16" s="38">
        <v>-88.151733329999999</v>
      </c>
      <c r="J16" s="38">
        <v>47.206499999999998</v>
      </c>
      <c r="K16" s="38">
        <v>-88.141400000000004</v>
      </c>
      <c r="L16" s="38">
        <v>0.14190349999999999</v>
      </c>
      <c r="M16" s="38">
        <v>889.46799999999996</v>
      </c>
    </row>
    <row r="17" spans="1:13" x14ac:dyDescent="0.25">
      <c r="A17" s="39">
        <v>86</v>
      </c>
      <c r="B17" s="12" t="s">
        <v>15</v>
      </c>
      <c r="C17" s="42">
        <v>259</v>
      </c>
      <c r="D17" s="41">
        <v>0</v>
      </c>
      <c r="E17" s="41">
        <v>0</v>
      </c>
      <c r="F17" s="41">
        <v>1.6216216216216155E-2</v>
      </c>
      <c r="G17" s="41">
        <v>0.98378378378378695</v>
      </c>
      <c r="H17" s="38">
        <v>46.845500000000001</v>
      </c>
      <c r="I17" s="38">
        <v>-90.729900000000001</v>
      </c>
      <c r="J17" s="38">
        <v>46.835666670000002</v>
      </c>
      <c r="K17" s="38">
        <v>-90.719983330000005</v>
      </c>
      <c r="L17" s="38">
        <v>0.35608329999999999</v>
      </c>
      <c r="M17" s="38">
        <v>346.71100000000001</v>
      </c>
    </row>
    <row r="18" spans="1:13" x14ac:dyDescent="0.25">
      <c r="A18" s="11">
        <v>87</v>
      </c>
      <c r="B18" s="11" t="s">
        <v>178</v>
      </c>
      <c r="C18" s="12">
        <v>0</v>
      </c>
      <c r="H18" s="38">
        <v>46.935000000000002</v>
      </c>
      <c r="I18" s="38">
        <v>-90.646050000000002</v>
      </c>
      <c r="J18" s="38">
        <v>46.942333329999997</v>
      </c>
      <c r="K18" s="38">
        <v>-90.653450000000007</v>
      </c>
      <c r="L18" s="38">
        <v>0.28417480000000001</v>
      </c>
      <c r="M18" s="38">
        <v>191.506</v>
      </c>
    </row>
    <row r="19" spans="1:13" x14ac:dyDescent="0.25">
      <c r="A19" s="39">
        <v>88</v>
      </c>
      <c r="B19" s="12" t="s">
        <v>110</v>
      </c>
      <c r="C19" s="42">
        <v>198</v>
      </c>
      <c r="D19" s="41">
        <v>1.6883116883116889E-2</v>
      </c>
      <c r="E19" s="41">
        <v>0.26227272727272644</v>
      </c>
      <c r="F19" s="41">
        <v>0.72084415584415329</v>
      </c>
      <c r="G19" s="41">
        <v>0</v>
      </c>
      <c r="H19" s="38">
        <v>46.529166670000002</v>
      </c>
      <c r="I19" s="38">
        <v>-86.908050000000003</v>
      </c>
      <c r="J19" s="38">
        <v>46.536499999999997</v>
      </c>
      <c r="K19" s="38">
        <v>-86.887133329999997</v>
      </c>
      <c r="L19" s="38">
        <v>0.12154972999999999</v>
      </c>
      <c r="M19" s="38">
        <v>4581.4399999999996</v>
      </c>
    </row>
    <row r="20" spans="1:13" x14ac:dyDescent="0.25">
      <c r="A20" s="39">
        <v>100</v>
      </c>
      <c r="B20" s="12" t="s">
        <v>177</v>
      </c>
      <c r="C20" s="42">
        <v>143</v>
      </c>
      <c r="D20" s="41">
        <v>4.3577256077256037E-2</v>
      </c>
      <c r="E20" s="41">
        <v>0.43662004662004561</v>
      </c>
      <c r="F20" s="41">
        <v>0.51980269730269746</v>
      </c>
      <c r="G20" s="41">
        <v>0</v>
      </c>
      <c r="H20" s="38">
        <v>47.050666669999998</v>
      </c>
      <c r="I20" s="38">
        <v>-88.267933330000005</v>
      </c>
      <c r="J20" s="38">
        <v>47.051166670000001</v>
      </c>
      <c r="K20" s="38">
        <v>-88.2483</v>
      </c>
      <c r="L20" s="38">
        <v>0.10254148</v>
      </c>
      <c r="M20" s="38">
        <v>2059.8200000000002</v>
      </c>
    </row>
    <row r="21" spans="1:13" x14ac:dyDescent="0.25">
      <c r="A21" s="39">
        <v>101</v>
      </c>
      <c r="B21" s="12" t="s">
        <v>38</v>
      </c>
      <c r="C21" s="42">
        <v>304</v>
      </c>
      <c r="D21" s="41">
        <v>2.9288063909774394E-2</v>
      </c>
      <c r="E21" s="41">
        <v>0.28976973684210666</v>
      </c>
      <c r="F21" s="41">
        <v>0.52560791759804604</v>
      </c>
      <c r="G21" s="41">
        <v>0.15533428165007127</v>
      </c>
      <c r="H21" s="38">
        <v>47.374666670000003</v>
      </c>
      <c r="I21" s="38">
        <v>-87.804416669999995</v>
      </c>
      <c r="J21" s="38">
        <v>47.364333330000001</v>
      </c>
      <c r="K21" s="38">
        <v>-87.815100000000001</v>
      </c>
      <c r="L21" s="38">
        <v>0.51475154999999995</v>
      </c>
      <c r="M21" s="38">
        <v>1404.87</v>
      </c>
    </row>
    <row r="22" spans="1:13" x14ac:dyDescent="0.25">
      <c r="A22" s="12">
        <v>102</v>
      </c>
      <c r="B22" s="12" t="s">
        <v>176</v>
      </c>
      <c r="C22" s="42">
        <v>162</v>
      </c>
      <c r="D22" s="41">
        <v>0</v>
      </c>
      <c r="E22" s="41">
        <v>0</v>
      </c>
      <c r="F22" s="41">
        <v>1.6216216216216186E-2</v>
      </c>
      <c r="G22" s="41">
        <v>0.98378378378378362</v>
      </c>
    </row>
    <row r="23" spans="1:13" x14ac:dyDescent="0.25">
      <c r="A23" s="39">
        <v>120</v>
      </c>
      <c r="B23" s="12" t="s">
        <v>109</v>
      </c>
      <c r="C23" s="42">
        <v>292</v>
      </c>
      <c r="D23" s="41">
        <v>6.4579256360078252E-3</v>
      </c>
      <c r="E23" s="41">
        <v>0.19294520547945126</v>
      </c>
      <c r="F23" s="41">
        <v>0.80059686888453641</v>
      </c>
      <c r="G23" s="41">
        <v>0</v>
      </c>
      <c r="H23" s="38">
        <v>46.522500000000001</v>
      </c>
      <c r="I23" s="38">
        <v>-87.228833330000001</v>
      </c>
      <c r="J23" s="38">
        <v>46.54066667</v>
      </c>
      <c r="K23" s="38">
        <v>-87.224666670000005</v>
      </c>
      <c r="L23" s="38">
        <v>0.48732250999999999</v>
      </c>
      <c r="M23" s="38">
        <v>3734.46</v>
      </c>
    </row>
    <row r="24" spans="1:13" x14ac:dyDescent="0.25">
      <c r="A24" s="39">
        <v>139</v>
      </c>
      <c r="B24" s="12" t="s">
        <v>93</v>
      </c>
      <c r="C24" s="42">
        <v>585</v>
      </c>
      <c r="D24" s="41">
        <v>2.9304029304029295E-3</v>
      </c>
      <c r="E24" s="41">
        <v>0.1476923076923084</v>
      </c>
      <c r="F24" s="41">
        <v>0.70643434643435021</v>
      </c>
      <c r="G24" s="41">
        <v>0.14294294294294288</v>
      </c>
      <c r="H24" s="38">
        <v>46.969333329999998</v>
      </c>
      <c r="I24" s="38">
        <v>-90.993449999999996</v>
      </c>
      <c r="J24" s="38">
        <v>46.97433333</v>
      </c>
      <c r="K24" s="38">
        <v>-91.02631667</v>
      </c>
      <c r="L24" s="38">
        <v>0.52354979999999995</v>
      </c>
      <c r="M24" s="38">
        <v>1004.87</v>
      </c>
    </row>
    <row r="25" spans="1:13" x14ac:dyDescent="0.25">
      <c r="A25" s="11">
        <v>140</v>
      </c>
      <c r="B25" s="11" t="s">
        <v>34</v>
      </c>
      <c r="C25" s="12">
        <v>0</v>
      </c>
      <c r="H25" s="38">
        <v>47.164333329999998</v>
      </c>
      <c r="I25" s="38">
        <v>-88.217266670000001</v>
      </c>
      <c r="J25" s="38">
        <v>47.154833330000002</v>
      </c>
      <c r="K25" s="38">
        <v>-88.181666669999998</v>
      </c>
      <c r="L25" s="38">
        <v>0.28283839999999999</v>
      </c>
      <c r="M25" s="38">
        <v>1968.73</v>
      </c>
    </row>
    <row r="26" spans="1:13" x14ac:dyDescent="0.25">
      <c r="A26" s="39">
        <v>142</v>
      </c>
      <c r="B26" s="12" t="s">
        <v>175</v>
      </c>
      <c r="C26" s="42">
        <v>256</v>
      </c>
      <c r="D26" s="41">
        <v>0</v>
      </c>
      <c r="E26" s="41">
        <v>6.3867187500000089E-2</v>
      </c>
      <c r="F26" s="41">
        <v>0.37122571790540815</v>
      </c>
      <c r="G26" s="41">
        <v>0.56490709459459398</v>
      </c>
      <c r="H26" s="38">
        <v>46.853000000000002</v>
      </c>
      <c r="I26" s="38">
        <v>-87.728800000000007</v>
      </c>
      <c r="J26" s="38">
        <v>46.864166670000003</v>
      </c>
      <c r="K26" s="38">
        <v>-87.71296667</v>
      </c>
      <c r="L26" s="38">
        <v>0.1059803</v>
      </c>
      <c r="M26" s="38">
        <v>648.69299999999998</v>
      </c>
    </row>
    <row r="27" spans="1:13" x14ac:dyDescent="0.25">
      <c r="A27" s="39">
        <v>151</v>
      </c>
      <c r="B27" s="12" t="s">
        <v>33</v>
      </c>
      <c r="C27" s="42">
        <v>239</v>
      </c>
      <c r="D27" s="41">
        <v>2.1159593544530779E-2</v>
      </c>
      <c r="E27" s="41">
        <v>0.28945606694560616</v>
      </c>
      <c r="F27" s="41">
        <v>0.68115183922715039</v>
      </c>
      <c r="G27" s="41">
        <v>8.2325002827094897E-3</v>
      </c>
      <c r="H27" s="38">
        <v>46.878999999999998</v>
      </c>
      <c r="I27" s="38">
        <v>-91.208100000000002</v>
      </c>
      <c r="J27" s="38">
        <v>46.89233333</v>
      </c>
      <c r="K27" s="38">
        <v>-91.223316670000003</v>
      </c>
      <c r="L27" s="38">
        <v>0.80694460999999995</v>
      </c>
      <c r="M27" s="38">
        <v>866.928</v>
      </c>
    </row>
    <row r="28" spans="1:13" x14ac:dyDescent="0.25">
      <c r="A28" s="39">
        <v>158</v>
      </c>
      <c r="B28" s="12" t="s">
        <v>106</v>
      </c>
      <c r="C28" s="42">
        <v>455</v>
      </c>
      <c r="D28" s="41">
        <v>0</v>
      </c>
      <c r="E28" s="41">
        <v>6.6263736263736023E-2</v>
      </c>
      <c r="F28" s="41">
        <v>0.38454707454706838</v>
      </c>
      <c r="G28" s="41">
        <v>0.54918918918919091</v>
      </c>
      <c r="H28" s="38">
        <v>46.938166670000001</v>
      </c>
      <c r="I28" s="38">
        <v>-88.137183329999999</v>
      </c>
      <c r="J28" s="38">
        <v>46.933833329999999</v>
      </c>
      <c r="K28" s="38">
        <v>-88.10468333</v>
      </c>
      <c r="L28" s="38">
        <v>0.34190588999999999</v>
      </c>
      <c r="M28" s="38">
        <v>1223.99</v>
      </c>
    </row>
    <row r="29" spans="1:13" x14ac:dyDescent="0.25">
      <c r="A29" s="39">
        <v>172</v>
      </c>
      <c r="B29" s="12" t="s">
        <v>174</v>
      </c>
      <c r="C29" s="42">
        <v>35</v>
      </c>
      <c r="D29" s="41">
        <v>0</v>
      </c>
      <c r="E29" s="41">
        <v>0.13285714285714287</v>
      </c>
      <c r="F29" s="41">
        <v>0.75471042471042493</v>
      </c>
      <c r="G29" s="41">
        <v>0.11243243243243245</v>
      </c>
      <c r="H29" s="38">
        <v>47.33283333</v>
      </c>
      <c r="I29" s="38">
        <v>-91.195033330000001</v>
      </c>
      <c r="J29" s="38">
        <v>47.329500000000003</v>
      </c>
      <c r="K29" s="38">
        <v>-91.195099999999996</v>
      </c>
      <c r="M29" s="38">
        <v>352.178</v>
      </c>
    </row>
    <row r="30" spans="1:13" x14ac:dyDescent="0.25">
      <c r="A30" s="11">
        <v>174</v>
      </c>
      <c r="B30" s="11" t="s">
        <v>173</v>
      </c>
      <c r="C30" s="12">
        <v>0</v>
      </c>
      <c r="H30" s="38">
        <v>46.530999999999999</v>
      </c>
      <c r="I30" s="38">
        <v>-84.730166670000003</v>
      </c>
      <c r="J30" s="38">
        <v>46.542666670000003</v>
      </c>
      <c r="K30" s="38">
        <v>-84.743566670000007</v>
      </c>
      <c r="L30" s="38">
        <v>0.44624104999999997</v>
      </c>
      <c r="M30" s="38">
        <v>6085.49</v>
      </c>
    </row>
    <row r="31" spans="1:13" x14ac:dyDescent="0.25">
      <c r="A31" s="39">
        <v>175</v>
      </c>
      <c r="B31" s="12" t="s">
        <v>172</v>
      </c>
      <c r="C31" s="42">
        <v>162</v>
      </c>
      <c r="D31" s="41">
        <v>0</v>
      </c>
      <c r="E31" s="41">
        <v>0.10462962962962974</v>
      </c>
      <c r="F31" s="41">
        <v>0.59780613947280525</v>
      </c>
      <c r="G31" s="41">
        <v>0.29756423089756451</v>
      </c>
      <c r="H31" s="38">
        <v>46.750666670000001</v>
      </c>
      <c r="I31" s="38">
        <v>-84.953533329999999</v>
      </c>
      <c r="J31" s="38">
        <v>46.746000000000002</v>
      </c>
      <c r="K31" s="38">
        <v>-84.939016670000001</v>
      </c>
      <c r="L31" s="38">
        <v>0.21845469000000001</v>
      </c>
      <c r="M31" s="38">
        <v>1446.89</v>
      </c>
    </row>
    <row r="32" spans="1:13" x14ac:dyDescent="0.25">
      <c r="A32" s="39">
        <v>176</v>
      </c>
      <c r="B32" s="12" t="s">
        <v>119</v>
      </c>
      <c r="C32" s="42">
        <v>250</v>
      </c>
      <c r="D32" s="41">
        <v>5.5007142857142755E-2</v>
      </c>
      <c r="E32" s="41">
        <v>0.45595999999999964</v>
      </c>
      <c r="F32" s="41">
        <v>0.48903285714285544</v>
      </c>
      <c r="G32" s="41">
        <v>0</v>
      </c>
      <c r="H32" s="38">
        <v>46.776499999999999</v>
      </c>
      <c r="I32" s="38">
        <v>-85.318866670000006</v>
      </c>
      <c r="J32" s="38">
        <v>46.78916667</v>
      </c>
      <c r="K32" s="38">
        <v>-85.326499999999996</v>
      </c>
      <c r="L32" s="38">
        <v>0.30403507000000002</v>
      </c>
      <c r="M32" s="38">
        <v>4139.67</v>
      </c>
    </row>
    <row r="33" spans="1:13" x14ac:dyDescent="0.25">
      <c r="A33" s="39">
        <v>177</v>
      </c>
      <c r="B33" s="12" t="s">
        <v>117</v>
      </c>
      <c r="C33" s="42">
        <v>410</v>
      </c>
      <c r="D33" s="41">
        <v>8.362369337979093E-4</v>
      </c>
      <c r="E33" s="41">
        <v>0.1555609756097551</v>
      </c>
      <c r="F33" s="41">
        <v>0.84360278745644912</v>
      </c>
      <c r="G33" s="41">
        <v>0</v>
      </c>
      <c r="H33" s="38">
        <v>46.72366667</v>
      </c>
      <c r="I33" s="38">
        <v>-85.767849999999996</v>
      </c>
      <c r="J33" s="38">
        <v>46.751166670000003</v>
      </c>
      <c r="K33" s="38">
        <v>-85.767716669999999</v>
      </c>
      <c r="L33" s="38">
        <v>0.21036284</v>
      </c>
      <c r="M33" s="38">
        <v>4972.49</v>
      </c>
    </row>
    <row r="34" spans="1:13" x14ac:dyDescent="0.25">
      <c r="A34" s="11">
        <v>178</v>
      </c>
      <c r="B34" s="11" t="s">
        <v>112</v>
      </c>
      <c r="C34" s="12">
        <v>0</v>
      </c>
      <c r="H34" s="38">
        <v>46.657833330000003</v>
      </c>
      <c r="I34" s="38">
        <v>-86.311216669999993</v>
      </c>
      <c r="J34" s="38">
        <v>46.673666670000003</v>
      </c>
      <c r="K34" s="38">
        <v>-86.340199999999996</v>
      </c>
      <c r="L34" s="38">
        <v>0.51645529000000001</v>
      </c>
      <c r="M34" s="38">
        <v>5637.89</v>
      </c>
    </row>
    <row r="35" spans="1:13" x14ac:dyDescent="0.25">
      <c r="A35" s="11">
        <v>180</v>
      </c>
      <c r="B35" s="11" t="s">
        <v>171</v>
      </c>
      <c r="C35" s="12">
        <v>0</v>
      </c>
      <c r="H35" s="38">
        <v>47.443833329999997</v>
      </c>
      <c r="I35" s="38">
        <v>-88.266116670000002</v>
      </c>
      <c r="J35" s="38">
        <v>47.451166669999999</v>
      </c>
      <c r="K35" s="38">
        <v>-88.260033329999999</v>
      </c>
      <c r="L35" s="38">
        <v>3.4259469500000002</v>
      </c>
      <c r="M35" s="38">
        <v>2030.78</v>
      </c>
    </row>
    <row r="36" spans="1:13" x14ac:dyDescent="0.25">
      <c r="A36" s="39">
        <v>181</v>
      </c>
      <c r="B36" s="12" t="s">
        <v>101</v>
      </c>
      <c r="C36" s="42">
        <v>147</v>
      </c>
      <c r="D36" s="41">
        <v>5.2478134110787176E-3</v>
      </c>
      <c r="E36" s="41">
        <v>0.18489795918367316</v>
      </c>
      <c r="F36" s="41">
        <v>0.80985422740524571</v>
      </c>
      <c r="G36" s="41">
        <v>0</v>
      </c>
      <c r="H36" s="38">
        <v>47.335999999999999</v>
      </c>
      <c r="I36" s="38">
        <v>-88.481266669999997</v>
      </c>
      <c r="J36" s="38">
        <v>47.347000000000001</v>
      </c>
      <c r="K36" s="38">
        <v>-88.48906667</v>
      </c>
      <c r="L36" s="38">
        <v>0.49941906000000003</v>
      </c>
      <c r="M36" s="38">
        <v>1121.54</v>
      </c>
    </row>
    <row r="37" spans="1:13" x14ac:dyDescent="0.25">
      <c r="A37" s="11">
        <v>182</v>
      </c>
      <c r="B37" s="11" t="s">
        <v>100</v>
      </c>
      <c r="C37" s="12">
        <v>0</v>
      </c>
      <c r="H37" s="38">
        <v>47.149500000000003</v>
      </c>
      <c r="I37" s="38">
        <v>-88.859049999999996</v>
      </c>
      <c r="J37" s="38">
        <v>47.156333330000002</v>
      </c>
      <c r="K37" s="38">
        <v>-88.897933330000001</v>
      </c>
      <c r="L37" s="38">
        <v>0.51360554000000003</v>
      </c>
      <c r="M37" s="38">
        <v>3053.29</v>
      </c>
    </row>
    <row r="38" spans="1:13" x14ac:dyDescent="0.25">
      <c r="A38" s="11">
        <v>183</v>
      </c>
      <c r="B38" s="11" t="s">
        <v>98</v>
      </c>
      <c r="C38" s="12">
        <v>0</v>
      </c>
      <c r="H38" s="38">
        <v>46.997333329999996</v>
      </c>
      <c r="I38" s="38">
        <v>-89.145133329999993</v>
      </c>
      <c r="J38" s="38">
        <v>47.008000000000003</v>
      </c>
      <c r="K38" s="38">
        <v>-89.188133329999999</v>
      </c>
      <c r="L38" s="38">
        <v>0.87146670000000004</v>
      </c>
      <c r="M38" s="38">
        <v>1204.1199999999999</v>
      </c>
    </row>
    <row r="39" spans="1:13" x14ac:dyDescent="0.25">
      <c r="A39" s="11">
        <v>184</v>
      </c>
      <c r="B39" s="11" t="s">
        <v>170</v>
      </c>
      <c r="C39" s="12">
        <v>0</v>
      </c>
      <c r="H39" s="38">
        <v>46.614833330000003</v>
      </c>
      <c r="I39" s="38">
        <v>-90.330183329999997</v>
      </c>
      <c r="J39" s="38">
        <v>46.638500000000001</v>
      </c>
      <c r="K39" s="38">
        <v>-90.340116660000007</v>
      </c>
      <c r="L39" s="38">
        <v>0.37299594000000003</v>
      </c>
      <c r="M39" s="38">
        <v>677.75199999999995</v>
      </c>
    </row>
    <row r="40" spans="1:13" x14ac:dyDescent="0.25">
      <c r="A40" s="39">
        <v>186</v>
      </c>
      <c r="B40" s="12" t="s">
        <v>32</v>
      </c>
      <c r="C40" s="42">
        <v>148</v>
      </c>
      <c r="D40" s="41">
        <v>4.0540540540540543E-3</v>
      </c>
      <c r="E40" s="41">
        <v>8.2702702702702816E-2</v>
      </c>
      <c r="F40" s="41">
        <v>0.29505478451424327</v>
      </c>
      <c r="G40" s="41">
        <v>0.61818845872899875</v>
      </c>
      <c r="H40" s="38">
        <v>46.835333329999997</v>
      </c>
      <c r="I40" s="38">
        <v>-91.996166669999994</v>
      </c>
      <c r="J40" s="38">
        <v>46.832000000000001</v>
      </c>
      <c r="K40" s="38">
        <v>-91.991883329999993</v>
      </c>
      <c r="L40" s="38">
        <v>0.13977981</v>
      </c>
      <c r="M40" s="38">
        <v>477.05900000000003</v>
      </c>
    </row>
    <row r="41" spans="1:13" x14ac:dyDescent="0.25">
      <c r="A41" s="39">
        <v>187</v>
      </c>
      <c r="B41" s="12" t="s">
        <v>91</v>
      </c>
      <c r="C41" s="42">
        <v>161</v>
      </c>
      <c r="D41" s="41">
        <v>3.7267080745341614E-3</v>
      </c>
      <c r="E41" s="41">
        <v>0.17291925465838462</v>
      </c>
      <c r="F41" s="41">
        <v>0.81113312069833587</v>
      </c>
      <c r="G41" s="41">
        <v>1.2220916568742657E-2</v>
      </c>
      <c r="H41" s="38">
        <v>46.916333330000001</v>
      </c>
      <c r="I41" s="38">
        <v>-91.844683329999995</v>
      </c>
      <c r="J41" s="38">
        <v>46.912500000000001</v>
      </c>
      <c r="K41" s="38">
        <v>-91.837866669999997</v>
      </c>
      <c r="L41" s="38">
        <v>0.4737249</v>
      </c>
      <c r="M41" s="38">
        <v>614.06399999999996</v>
      </c>
    </row>
    <row r="42" spans="1:13" x14ac:dyDescent="0.25">
      <c r="A42" s="11">
        <v>188</v>
      </c>
      <c r="B42" s="11" t="s">
        <v>85</v>
      </c>
      <c r="C42" s="12">
        <v>0</v>
      </c>
      <c r="H42" s="38">
        <v>47.069000000000003</v>
      </c>
      <c r="I42" s="38">
        <v>-91.571016670000006</v>
      </c>
      <c r="J42" s="38">
        <v>47.07983333</v>
      </c>
      <c r="K42" s="38">
        <v>-91.569883329999996</v>
      </c>
      <c r="L42" s="38">
        <v>0.32590085000000002</v>
      </c>
      <c r="M42" s="38">
        <v>1182.3499999999999</v>
      </c>
    </row>
    <row r="43" spans="1:13" x14ac:dyDescent="0.25">
      <c r="A43" s="39">
        <v>190</v>
      </c>
      <c r="B43" s="12" t="s">
        <v>28</v>
      </c>
      <c r="C43" s="42">
        <v>233</v>
      </c>
      <c r="D43" s="41">
        <v>1.8761496014714905E-2</v>
      </c>
      <c r="E43" s="41">
        <v>0.27218884120171571</v>
      </c>
      <c r="F43" s="41">
        <v>0.6921606707872775</v>
      </c>
      <c r="G43" s="41">
        <v>1.6888991996288138E-2</v>
      </c>
      <c r="H43" s="38">
        <v>47.631</v>
      </c>
      <c r="I43" s="38">
        <v>-90.703733330000006</v>
      </c>
      <c r="J43" s="38">
        <v>47.621499999999997</v>
      </c>
      <c r="K43" s="38">
        <v>-90.716216669999994</v>
      </c>
      <c r="L43" s="38">
        <v>0.37054691000000001</v>
      </c>
      <c r="M43" s="38">
        <v>599.78399999999999</v>
      </c>
    </row>
    <row r="44" spans="1:13" x14ac:dyDescent="0.25">
      <c r="A44" s="39">
        <v>191</v>
      </c>
      <c r="B44" s="12" t="s">
        <v>151</v>
      </c>
      <c r="C44" s="42">
        <v>354</v>
      </c>
      <c r="D44" s="41">
        <v>2.4213075060532685E-4</v>
      </c>
      <c r="E44" s="41">
        <v>8.635593220338951E-2</v>
      </c>
      <c r="F44" s="41">
        <v>0.4854282005976866</v>
      </c>
      <c r="G44" s="41">
        <v>0.42797373644831244</v>
      </c>
      <c r="H44" s="38">
        <v>47.980166670000003</v>
      </c>
      <c r="I44" s="38">
        <v>-89.628799999999998</v>
      </c>
      <c r="J44" s="38">
        <v>47.963000000000001</v>
      </c>
      <c r="K44" s="38">
        <v>-89.620800000000003</v>
      </c>
      <c r="L44" s="38">
        <v>0.22721156000000001</v>
      </c>
      <c r="M44" s="38">
        <v>1041.44</v>
      </c>
    </row>
    <row r="45" spans="1:13" x14ac:dyDescent="0.25">
      <c r="A45" s="39">
        <v>192</v>
      </c>
      <c r="B45" s="12" t="s">
        <v>96</v>
      </c>
      <c r="C45" s="42">
        <v>290</v>
      </c>
      <c r="D45" s="41">
        <v>4.4334975369458123E-3</v>
      </c>
      <c r="E45" s="41">
        <v>0.17896551724137832</v>
      </c>
      <c r="F45" s="41">
        <v>0.81320862734655452</v>
      </c>
      <c r="G45" s="41">
        <v>3.3923578751164966E-3</v>
      </c>
      <c r="H45" s="38">
        <v>46.689500000000002</v>
      </c>
      <c r="I45" s="38">
        <v>-90.027266670000003</v>
      </c>
      <c r="J45" s="38">
        <v>46.70483333</v>
      </c>
      <c r="K45" s="38">
        <v>-90.038799999999995</v>
      </c>
      <c r="L45" s="38">
        <v>0.17711683</v>
      </c>
      <c r="M45" s="38">
        <v>1221.74</v>
      </c>
    </row>
    <row r="46" spans="1:13" x14ac:dyDescent="0.25">
      <c r="A46" s="39">
        <v>193</v>
      </c>
      <c r="B46" s="12" t="s">
        <v>122</v>
      </c>
      <c r="C46" s="42">
        <v>316</v>
      </c>
      <c r="D46" s="41">
        <v>2.3869801084990927E-2</v>
      </c>
      <c r="E46" s="41">
        <v>0.30778481012658432</v>
      </c>
      <c r="F46" s="41">
        <v>0.66211890914422256</v>
      </c>
      <c r="G46" s="41">
        <v>6.2264796442011638E-3</v>
      </c>
      <c r="H46" s="38">
        <v>46.509166669999999</v>
      </c>
      <c r="I46" s="38">
        <v>-84.87823333</v>
      </c>
      <c r="J46" s="38">
        <v>46.522333330000002</v>
      </c>
      <c r="K46" s="38">
        <v>-84.857283330000001</v>
      </c>
      <c r="L46" s="38">
        <v>0.28020969000000001</v>
      </c>
      <c r="M46" s="38">
        <v>4538.07</v>
      </c>
    </row>
    <row r="47" spans="1:13" x14ac:dyDescent="0.25">
      <c r="A47" s="39">
        <v>194</v>
      </c>
      <c r="B47" s="12" t="s">
        <v>37</v>
      </c>
      <c r="C47" s="42">
        <v>227</v>
      </c>
      <c r="D47" s="41">
        <v>3.7759597230962864E-4</v>
      </c>
      <c r="E47" s="41">
        <v>9.8986784140968995E-2</v>
      </c>
      <c r="F47" s="41">
        <v>0.54959382919735378</v>
      </c>
      <c r="G47" s="41">
        <v>0.35104179068936769</v>
      </c>
      <c r="H47" s="38">
        <v>46.620833330000004</v>
      </c>
      <c r="I47" s="38">
        <v>-84.897133330000003</v>
      </c>
      <c r="J47" s="38">
        <v>46.628333329999997</v>
      </c>
      <c r="K47" s="38">
        <v>-84.864599999999996</v>
      </c>
      <c r="L47" s="38">
        <v>0.33008527999999998</v>
      </c>
      <c r="M47" s="38">
        <v>10690.1</v>
      </c>
    </row>
    <row r="48" spans="1:13" x14ac:dyDescent="0.25">
      <c r="A48" s="39">
        <v>195</v>
      </c>
      <c r="B48" s="12" t="s">
        <v>121</v>
      </c>
      <c r="C48" s="42">
        <v>325</v>
      </c>
      <c r="D48" s="41">
        <v>3.8690476190476109E-2</v>
      </c>
      <c r="E48" s="41">
        <v>0.40589743589743804</v>
      </c>
      <c r="F48" s="41">
        <v>0.55541208791208518</v>
      </c>
      <c r="G48" s="41">
        <v>0</v>
      </c>
      <c r="H48" s="38">
        <v>46.797833330000003</v>
      </c>
      <c r="I48" s="38">
        <v>-84.988583329999997</v>
      </c>
      <c r="J48" s="38">
        <v>46.813166670000001</v>
      </c>
      <c r="K48" s="38">
        <v>-84.975666669999995</v>
      </c>
      <c r="L48" s="38">
        <v>0.90374290999999995</v>
      </c>
      <c r="M48" s="38">
        <v>2796.19</v>
      </c>
    </row>
    <row r="49" spans="1:13" x14ac:dyDescent="0.25">
      <c r="A49" s="39">
        <v>196</v>
      </c>
      <c r="B49" s="12" t="s">
        <v>107</v>
      </c>
      <c r="C49" s="42">
        <v>192</v>
      </c>
      <c r="D49" s="41">
        <v>2.7545262896825382E-2</v>
      </c>
      <c r="E49" s="41">
        <v>0.32456597222222172</v>
      </c>
      <c r="F49" s="41">
        <v>0.60689777388995991</v>
      </c>
      <c r="G49" s="41">
        <v>4.0990990990990989E-2</v>
      </c>
      <c r="H49" s="38">
        <v>46.778500000000001</v>
      </c>
      <c r="I49" s="38">
        <v>-87.559016670000005</v>
      </c>
      <c r="J49" s="38">
        <v>46.791333330000001</v>
      </c>
      <c r="K49" s="38">
        <v>-87.542783330000006</v>
      </c>
      <c r="L49" s="38">
        <v>0.34479009999999999</v>
      </c>
      <c r="M49" s="38">
        <v>2589.84</v>
      </c>
    </row>
    <row r="50" spans="1:13" x14ac:dyDescent="0.25">
      <c r="A50" s="39">
        <v>205</v>
      </c>
      <c r="B50" s="12" t="s">
        <v>31</v>
      </c>
      <c r="C50" s="42">
        <v>466</v>
      </c>
      <c r="D50" s="41">
        <v>3.0723737993051239E-2</v>
      </c>
      <c r="E50" s="41">
        <v>0.32415593705293516</v>
      </c>
      <c r="F50" s="41">
        <v>0.64512032495401572</v>
      </c>
      <c r="G50" s="41">
        <v>0</v>
      </c>
      <c r="H50" s="38">
        <v>46.808833329999999</v>
      </c>
      <c r="I50" s="38">
        <v>-91.411616670000001</v>
      </c>
      <c r="J50" s="38">
        <v>46.829333329999997</v>
      </c>
      <c r="K50" s="38">
        <v>-91.424616670000006</v>
      </c>
      <c r="L50" s="38">
        <v>0.45324045000000002</v>
      </c>
      <c r="M50" s="38">
        <v>1610.63</v>
      </c>
    </row>
    <row r="51" spans="1:13" x14ac:dyDescent="0.25">
      <c r="A51" s="11">
        <v>206</v>
      </c>
      <c r="B51" s="11" t="s">
        <v>89</v>
      </c>
      <c r="C51" s="12">
        <v>0</v>
      </c>
      <c r="H51" s="38">
        <v>46.771166669999999</v>
      </c>
      <c r="I51" s="38">
        <v>-91.626499999999993</v>
      </c>
      <c r="J51" s="38">
        <v>46.791666669999998</v>
      </c>
      <c r="K51" s="38">
        <v>-91.638199999999998</v>
      </c>
      <c r="L51" s="38">
        <v>0.69894427000000003</v>
      </c>
      <c r="M51" s="38">
        <v>2844.66</v>
      </c>
    </row>
    <row r="52" spans="1:13" x14ac:dyDescent="0.25">
      <c r="A52" s="39">
        <v>207</v>
      </c>
      <c r="B52" s="12" t="s">
        <v>152</v>
      </c>
      <c r="C52" s="42">
        <v>95</v>
      </c>
      <c r="D52" s="41">
        <v>1.8045112781954885E-3</v>
      </c>
      <c r="E52" s="41">
        <v>0.16042105263157921</v>
      </c>
      <c r="F52" s="41">
        <v>0.82741881731355393</v>
      </c>
      <c r="G52" s="41">
        <v>1.035561877667141E-2</v>
      </c>
      <c r="H52" s="38">
        <v>47.83666667</v>
      </c>
      <c r="I52" s="38">
        <v>-89.959699999999998</v>
      </c>
      <c r="J52" s="38">
        <v>47.83133333</v>
      </c>
      <c r="K52" s="38">
        <v>-89.960949999999997</v>
      </c>
      <c r="L52" s="38">
        <v>0.40557327999999998</v>
      </c>
      <c r="M52" s="38">
        <v>445.82499999999999</v>
      </c>
    </row>
    <row r="53" spans="1:13" x14ac:dyDescent="0.25">
      <c r="A53" s="11">
        <v>208</v>
      </c>
      <c r="B53" s="11" t="s">
        <v>29</v>
      </c>
      <c r="C53" s="12">
        <v>0</v>
      </c>
      <c r="H53" s="38">
        <v>47.694499999999998</v>
      </c>
      <c r="I53" s="38">
        <v>-90.536633330000001</v>
      </c>
      <c r="J53" s="38">
        <v>47.691499999999998</v>
      </c>
      <c r="K53" s="38">
        <v>-90.525350000000003</v>
      </c>
      <c r="L53" s="38">
        <v>0.84736138999999999</v>
      </c>
      <c r="M53" s="38">
        <v>682.07799999999997</v>
      </c>
    </row>
    <row r="54" spans="1:13" x14ac:dyDescent="0.25">
      <c r="A54" s="39">
        <v>209</v>
      </c>
      <c r="B54" s="12" t="s">
        <v>35</v>
      </c>
      <c r="C54" s="42">
        <v>134</v>
      </c>
      <c r="D54" s="41">
        <v>0</v>
      </c>
      <c r="E54" s="41">
        <v>0.12425373134328373</v>
      </c>
      <c r="F54" s="41">
        <v>0.70688785800726039</v>
      </c>
      <c r="G54" s="41">
        <v>0.16885841064945548</v>
      </c>
      <c r="H54" s="38">
        <v>46.526666669999997</v>
      </c>
      <c r="I54" s="38">
        <v>-86.713549999999998</v>
      </c>
      <c r="J54" s="38">
        <v>46.532833330000003</v>
      </c>
      <c r="K54" s="38">
        <v>-86.728516670000005</v>
      </c>
      <c r="L54" s="38">
        <v>0.66006792000000003</v>
      </c>
      <c r="M54" s="38">
        <v>651.21100000000001</v>
      </c>
    </row>
    <row r="55" spans="1:13" x14ac:dyDescent="0.25">
      <c r="A55" s="39">
        <v>210</v>
      </c>
      <c r="B55" s="12" t="s">
        <v>88</v>
      </c>
      <c r="C55" s="42">
        <v>569</v>
      </c>
      <c r="D55" s="41">
        <v>3.4044689932211811E-2</v>
      </c>
      <c r="E55" s="41">
        <v>0.37639718804921124</v>
      </c>
      <c r="F55" s="41">
        <v>0.58955812201858049</v>
      </c>
      <c r="G55" s="41">
        <v>0</v>
      </c>
      <c r="H55" s="38">
        <v>46.725666670000003</v>
      </c>
      <c r="I55" s="38">
        <v>-92.024216670000001</v>
      </c>
      <c r="J55" s="38">
        <v>46.737000000000002</v>
      </c>
      <c r="K55" s="38">
        <v>-92.019666670000007</v>
      </c>
      <c r="L55" s="38">
        <v>0.12526602000000001</v>
      </c>
      <c r="M55" s="38">
        <v>1187.53</v>
      </c>
    </row>
    <row r="56" spans="1:13" x14ac:dyDescent="0.25">
      <c r="A56" s="39">
        <v>400</v>
      </c>
      <c r="B56" s="12" t="s">
        <v>150</v>
      </c>
      <c r="C56" s="42">
        <v>334</v>
      </c>
      <c r="D56" s="41">
        <v>7.6988879384088955E-4</v>
      </c>
      <c r="E56" s="41">
        <v>5.9910179640718576E-2</v>
      </c>
      <c r="F56" s="41">
        <v>0.31488232030148045</v>
      </c>
      <c r="G56" s="41">
        <v>0.6244376112639598</v>
      </c>
      <c r="H56" s="38">
        <v>48.080500000000001</v>
      </c>
      <c r="I56" s="38">
        <v>-89.425016670000005</v>
      </c>
      <c r="J56" s="38">
        <v>48.071833329999997</v>
      </c>
      <c r="K56" s="38">
        <v>-89.397900000000007</v>
      </c>
      <c r="L56" s="38">
        <v>0.59661841000000004</v>
      </c>
      <c r="M56" s="38">
        <v>179.37100000000001</v>
      </c>
    </row>
    <row r="57" spans="1:13" x14ac:dyDescent="0.25">
      <c r="A57" s="39">
        <v>401</v>
      </c>
      <c r="B57" s="12" t="s">
        <v>146</v>
      </c>
      <c r="C57" s="42">
        <v>213</v>
      </c>
      <c r="D57" s="41">
        <v>4.0241448692152911E-4</v>
      </c>
      <c r="E57" s="41">
        <v>2.2394366197183102E-2</v>
      </c>
      <c r="F57" s="41">
        <v>0.12274312541918082</v>
      </c>
      <c r="G57" s="41">
        <v>0.8544600938967144</v>
      </c>
      <c r="H57" s="38">
        <v>48.513500000000001</v>
      </c>
      <c r="I57" s="38">
        <v>-88.939400000000006</v>
      </c>
      <c r="J57" s="38">
        <v>48.506166669999999</v>
      </c>
      <c r="K57" s="38">
        <v>-88.929933329999997</v>
      </c>
      <c r="L57" s="38">
        <v>0.29082215</v>
      </c>
      <c r="M57" s="38">
        <v>871.46799999999996</v>
      </c>
    </row>
    <row r="58" spans="1:13" x14ac:dyDescent="0.25">
      <c r="A58" s="39">
        <v>402</v>
      </c>
      <c r="B58" s="12" t="s">
        <v>147</v>
      </c>
      <c r="C58" s="42">
        <v>371</v>
      </c>
      <c r="D58" s="41">
        <v>8.7419779232447162E-2</v>
      </c>
      <c r="E58" s="41">
        <v>0.45631626235399764</v>
      </c>
      <c r="F58" s="41">
        <v>0.27859950150381407</v>
      </c>
      <c r="G58" s="41">
        <v>0.17766445690974011</v>
      </c>
      <c r="H58" s="38">
        <v>48.368333329999999</v>
      </c>
      <c r="I58" s="38">
        <v>-88.876199999999997</v>
      </c>
      <c r="J58" s="38">
        <v>48.385833329999997</v>
      </c>
      <c r="K58" s="38">
        <v>-88.915133330000003</v>
      </c>
      <c r="L58" s="38">
        <v>0.48761149999999998</v>
      </c>
      <c r="M58" s="38">
        <v>480.495</v>
      </c>
    </row>
    <row r="59" spans="1:13" x14ac:dyDescent="0.25">
      <c r="A59" s="39">
        <v>403</v>
      </c>
      <c r="B59" s="12" t="s">
        <v>149</v>
      </c>
      <c r="C59" s="42">
        <v>142</v>
      </c>
      <c r="D59" s="41">
        <v>0.13051224010730997</v>
      </c>
      <c r="E59" s="41">
        <v>0.60938967136150224</v>
      </c>
      <c r="F59" s="41">
        <v>0.2600980885311871</v>
      </c>
      <c r="G59" s="41">
        <v>0</v>
      </c>
      <c r="H59" s="38">
        <v>48.249333329999999</v>
      </c>
      <c r="I59" s="38">
        <v>-89.165533330000002</v>
      </c>
      <c r="J59" s="38">
        <v>48.253166669999999</v>
      </c>
      <c r="K59" s="38">
        <v>-89.174233330000007</v>
      </c>
      <c r="L59" s="38">
        <v>0.40631910999999998</v>
      </c>
      <c r="M59" s="38">
        <v>271.62299999999999</v>
      </c>
    </row>
    <row r="60" spans="1:13" x14ac:dyDescent="0.25">
      <c r="A60" s="39">
        <v>404</v>
      </c>
      <c r="B60" s="12" t="s">
        <v>148</v>
      </c>
      <c r="C60" s="42">
        <v>159</v>
      </c>
      <c r="D60" s="41">
        <v>0</v>
      </c>
      <c r="E60" s="41">
        <v>4.8113207547169856E-2</v>
      </c>
      <c r="F60" s="41">
        <v>0.283656297807241</v>
      </c>
      <c r="G60" s="41">
        <v>0.66823049464558792</v>
      </c>
      <c r="H60" s="38">
        <v>48.314166669999999</v>
      </c>
      <c r="I60" s="38">
        <v>-88.90346667</v>
      </c>
      <c r="J60" s="38">
        <v>48.306833330000003</v>
      </c>
      <c r="K60" s="38">
        <v>-88.908283330000003</v>
      </c>
      <c r="L60" s="38">
        <v>0.41571647</v>
      </c>
      <c r="M60" s="38">
        <v>468.72699999999998</v>
      </c>
    </row>
    <row r="61" spans="1:13" x14ac:dyDescent="0.25">
      <c r="A61" s="12">
        <v>405</v>
      </c>
      <c r="B61" s="12" t="s">
        <v>169</v>
      </c>
      <c r="C61" s="42">
        <v>145</v>
      </c>
      <c r="D61" s="41">
        <v>0</v>
      </c>
      <c r="E61" s="41">
        <v>1.6551724137931031E-2</v>
      </c>
      <c r="F61" s="41">
        <v>0.10821994408201314</v>
      </c>
      <c r="G61" s="41">
        <v>0.87522833178005399</v>
      </c>
      <c r="H61" s="38">
        <v>48.410166670000002</v>
      </c>
      <c r="I61" s="38">
        <v>-88.699116669999995</v>
      </c>
      <c r="J61" s="38">
        <v>48.415833329999998</v>
      </c>
      <c r="K61" s="38">
        <v>-88.686499999999995</v>
      </c>
      <c r="L61" s="38">
        <v>0.13977386</v>
      </c>
      <c r="M61" s="38">
        <v>773.13</v>
      </c>
    </row>
    <row r="62" spans="1:13" x14ac:dyDescent="0.25">
      <c r="A62" s="39">
        <v>406</v>
      </c>
      <c r="B62" s="42" t="s">
        <v>168</v>
      </c>
      <c r="C62" s="42">
        <v>229</v>
      </c>
      <c r="D62" s="41">
        <v>0</v>
      </c>
      <c r="E62" s="41">
        <v>0</v>
      </c>
      <c r="F62" s="41">
        <v>1.6216216216216144E-2</v>
      </c>
      <c r="G62" s="41">
        <v>0.98378378378378617</v>
      </c>
      <c r="H62" s="38">
        <v>48.487833330000001</v>
      </c>
      <c r="I62" s="38">
        <v>-88.605216670000004</v>
      </c>
      <c r="J62" s="38">
        <v>48.49</v>
      </c>
      <c r="K62" s="38">
        <v>-88.620566670000002</v>
      </c>
      <c r="L62" s="38">
        <v>0.14416485000000001</v>
      </c>
      <c r="M62" s="38">
        <v>1009.33</v>
      </c>
    </row>
    <row r="63" spans="1:13" x14ac:dyDescent="0.25">
      <c r="A63" s="39">
        <v>407</v>
      </c>
      <c r="B63" s="12" t="s">
        <v>167</v>
      </c>
      <c r="C63" s="42">
        <v>211</v>
      </c>
      <c r="D63" s="41">
        <v>0</v>
      </c>
      <c r="E63" s="41">
        <v>3.5545023696682463E-3</v>
      </c>
      <c r="F63" s="41">
        <v>3.5974125784552433E-2</v>
      </c>
      <c r="G63" s="41">
        <v>0.96047137184578113</v>
      </c>
      <c r="H63" s="38">
        <v>48.561833329999999</v>
      </c>
      <c r="I63" s="38">
        <v>-88.586550000000003</v>
      </c>
      <c r="J63" s="38">
        <v>48.558999999999997</v>
      </c>
      <c r="K63" s="38">
        <v>-88.574550000000002</v>
      </c>
      <c r="L63" s="38">
        <v>0.41921030999999997</v>
      </c>
      <c r="M63" s="38">
        <v>3414.76</v>
      </c>
    </row>
    <row r="64" spans="1:13" x14ac:dyDescent="0.25">
      <c r="A64" s="39">
        <v>408</v>
      </c>
      <c r="B64" s="12" t="s">
        <v>166</v>
      </c>
      <c r="C64" s="42">
        <v>147</v>
      </c>
      <c r="D64" s="41">
        <v>0</v>
      </c>
      <c r="E64" s="41">
        <v>0</v>
      </c>
      <c r="F64" s="41">
        <v>1.62162162162162E-2</v>
      </c>
      <c r="G64" s="41">
        <v>0.98378378378378273</v>
      </c>
      <c r="H64" s="38">
        <v>48.600499999999997</v>
      </c>
      <c r="I64" s="38">
        <v>-88.493300000000005</v>
      </c>
      <c r="J64" s="38">
        <v>48.602166670000003</v>
      </c>
      <c r="K64" s="38">
        <v>-88.502216669999996</v>
      </c>
      <c r="L64" s="38">
        <v>0.29460934</v>
      </c>
      <c r="M64" s="38">
        <v>2277.39</v>
      </c>
    </row>
    <row r="65" spans="1:13" x14ac:dyDescent="0.25">
      <c r="A65" s="11">
        <v>410</v>
      </c>
      <c r="B65" s="11" t="s">
        <v>165</v>
      </c>
      <c r="C65" s="12">
        <v>0</v>
      </c>
      <c r="H65" s="38">
        <v>48.517166670000002</v>
      </c>
      <c r="I65" s="38">
        <v>-88.338999999999999</v>
      </c>
      <c r="J65" s="38">
        <v>48.511166670000001</v>
      </c>
      <c r="K65" s="38">
        <v>-88.338499999999996</v>
      </c>
      <c r="L65" s="38">
        <v>8.9186650000000006E-2</v>
      </c>
      <c r="M65" s="38">
        <v>352.04300000000001</v>
      </c>
    </row>
    <row r="66" spans="1:13" x14ac:dyDescent="0.25">
      <c r="A66" s="39">
        <v>411</v>
      </c>
      <c r="B66" s="12" t="s">
        <v>141</v>
      </c>
      <c r="C66" s="42">
        <v>102</v>
      </c>
      <c r="D66" s="41">
        <v>1.5966386554621844E-2</v>
      </c>
      <c r="E66" s="41">
        <v>0.22529411764705837</v>
      </c>
      <c r="F66" s="41">
        <v>0.55619577560754063</v>
      </c>
      <c r="G66" s="41">
        <v>0.20254372019077904</v>
      </c>
      <c r="H66" s="38">
        <v>48.59183333</v>
      </c>
      <c r="I66" s="38">
        <v>-88.307066669999998</v>
      </c>
      <c r="J66" s="38">
        <v>48.596166670000002</v>
      </c>
      <c r="K66" s="38">
        <v>-88.303083330000007</v>
      </c>
      <c r="M66" s="38">
        <v>564.78</v>
      </c>
    </row>
    <row r="67" spans="1:13" x14ac:dyDescent="0.25">
      <c r="A67" s="39">
        <v>412</v>
      </c>
      <c r="B67" s="12" t="s">
        <v>164</v>
      </c>
      <c r="C67" s="42">
        <v>243</v>
      </c>
      <c r="D67" s="41">
        <v>0</v>
      </c>
      <c r="E67" s="41">
        <v>3.3950617283950657E-2</v>
      </c>
      <c r="F67" s="41">
        <v>0.20493271048826597</v>
      </c>
      <c r="G67" s="41">
        <v>0.76111667222778412</v>
      </c>
      <c r="H67" s="38">
        <v>48.827166669999997</v>
      </c>
      <c r="I67" s="38">
        <v>-88.095933329999994</v>
      </c>
      <c r="J67" s="38">
        <v>48.795499999999997</v>
      </c>
      <c r="K67" s="38">
        <v>-88.111699999999999</v>
      </c>
      <c r="L67" s="38">
        <v>5.9172599999999999E-2</v>
      </c>
      <c r="M67" s="38">
        <v>2065.19</v>
      </c>
    </row>
    <row r="68" spans="1:13" x14ac:dyDescent="0.25">
      <c r="A68" s="39">
        <v>413</v>
      </c>
      <c r="B68" s="12" t="s">
        <v>163</v>
      </c>
      <c r="C68" s="42">
        <v>212</v>
      </c>
      <c r="D68" s="41">
        <v>0</v>
      </c>
      <c r="E68" s="41">
        <v>8.9858490566037716E-2</v>
      </c>
      <c r="F68" s="41">
        <v>0.51569989801121885</v>
      </c>
      <c r="G68" s="41">
        <v>0.39444161142274331</v>
      </c>
      <c r="H68" s="38">
        <v>48.936500000000002</v>
      </c>
      <c r="I68" s="38">
        <v>-88.234766669999999</v>
      </c>
      <c r="J68" s="38">
        <v>48.934666669999999</v>
      </c>
      <c r="K68" s="38">
        <v>-88.222266669999996</v>
      </c>
      <c r="L68" s="38">
        <v>0.24158826</v>
      </c>
      <c r="M68" s="38">
        <v>526.976</v>
      </c>
    </row>
    <row r="69" spans="1:13" x14ac:dyDescent="0.25">
      <c r="A69" s="39">
        <v>414</v>
      </c>
      <c r="B69" s="12" t="s">
        <v>162</v>
      </c>
      <c r="C69" s="42">
        <v>269</v>
      </c>
      <c r="D69" s="41">
        <v>0</v>
      </c>
      <c r="E69" s="41">
        <v>0</v>
      </c>
      <c r="F69" s="41">
        <v>1.6216216216216169E-2</v>
      </c>
      <c r="G69" s="41">
        <v>0.98378378378378706</v>
      </c>
      <c r="H69" s="38">
        <v>48.951000000000001</v>
      </c>
      <c r="I69" s="38">
        <v>-87.97538333</v>
      </c>
      <c r="J69" s="38">
        <v>48.940833329999997</v>
      </c>
      <c r="K69" s="38">
        <v>-87.980983330000001</v>
      </c>
      <c r="L69" s="38">
        <v>0.26587936000000001</v>
      </c>
      <c r="M69" s="38">
        <v>143.084</v>
      </c>
    </row>
    <row r="70" spans="1:13" x14ac:dyDescent="0.25">
      <c r="A70" s="39">
        <v>415</v>
      </c>
      <c r="B70" s="12" t="s">
        <v>161</v>
      </c>
      <c r="C70" s="42">
        <v>175</v>
      </c>
      <c r="D70" s="41">
        <v>0</v>
      </c>
      <c r="E70" s="41">
        <v>2.2285714285714277E-2</v>
      </c>
      <c r="F70" s="41">
        <v>0.14009266409266291</v>
      </c>
      <c r="G70" s="41">
        <v>0.83762162162162079</v>
      </c>
      <c r="H70" s="38">
        <v>48.891166669999997</v>
      </c>
      <c r="I70" s="38">
        <v>-87.765216670000001</v>
      </c>
      <c r="J70" s="38">
        <v>48.883000000000003</v>
      </c>
      <c r="K70" s="38">
        <v>-87.767266669999998</v>
      </c>
      <c r="L70" s="38">
        <v>0.48426720000000001</v>
      </c>
      <c r="M70" s="38">
        <v>328.78</v>
      </c>
    </row>
    <row r="71" spans="1:13" x14ac:dyDescent="0.25">
      <c r="A71" s="11">
        <v>416</v>
      </c>
      <c r="B71" s="11" t="s">
        <v>160</v>
      </c>
      <c r="C71" s="12">
        <v>0</v>
      </c>
      <c r="H71" s="38">
        <v>48.825833330000002</v>
      </c>
      <c r="I71" s="38">
        <v>-87.673500000000004</v>
      </c>
      <c r="J71" s="38">
        <v>48.828000000000003</v>
      </c>
      <c r="K71" s="38">
        <v>-87.669333330000001</v>
      </c>
      <c r="M71" s="38">
        <v>218.69900000000001</v>
      </c>
    </row>
    <row r="72" spans="1:13" x14ac:dyDescent="0.25">
      <c r="A72" s="39">
        <v>417</v>
      </c>
      <c r="B72" s="12" t="s">
        <v>136</v>
      </c>
      <c r="C72" s="42">
        <v>118</v>
      </c>
      <c r="D72" s="41">
        <v>4.3583535108958835E-3</v>
      </c>
      <c r="E72" s="41">
        <v>0.12432203389830521</v>
      </c>
      <c r="F72" s="41">
        <v>0.51282213205942029</v>
      </c>
      <c r="G72" s="41">
        <v>0.35849748053137914</v>
      </c>
      <c r="H72" s="38">
        <v>48.835500000000003</v>
      </c>
      <c r="I72" s="38">
        <v>-87.482866670000007</v>
      </c>
      <c r="J72" s="38">
        <v>48.831666669999997</v>
      </c>
      <c r="K72" s="38">
        <v>-87.474599999999995</v>
      </c>
      <c r="L72" s="38">
        <v>0.19447732000000001</v>
      </c>
      <c r="M72" s="38">
        <v>429.99700000000001</v>
      </c>
    </row>
    <row r="73" spans="1:13" x14ac:dyDescent="0.25">
      <c r="A73" s="39">
        <v>418</v>
      </c>
      <c r="B73" s="12" t="s">
        <v>135</v>
      </c>
      <c r="C73" s="42">
        <v>175</v>
      </c>
      <c r="D73" s="41">
        <v>1.4693877551020409E-2</v>
      </c>
      <c r="E73" s="41">
        <v>0.24685714285714219</v>
      </c>
      <c r="F73" s="41">
        <v>0.73282735797021281</v>
      </c>
      <c r="G73" s="41">
        <v>5.6216216216216225E-3</v>
      </c>
      <c r="H73" s="38">
        <v>48.780666670000002</v>
      </c>
      <c r="I73" s="38">
        <v>-87.171616670000006</v>
      </c>
      <c r="J73" s="38">
        <v>48.774333329999997</v>
      </c>
      <c r="K73" s="38">
        <v>-87.167950000000005</v>
      </c>
      <c r="L73" s="38">
        <v>0.28520915000000002</v>
      </c>
      <c r="M73" s="38">
        <v>651.04200000000003</v>
      </c>
    </row>
    <row r="74" spans="1:13" x14ac:dyDescent="0.25">
      <c r="A74" s="39">
        <v>419</v>
      </c>
      <c r="B74" s="12" t="s">
        <v>134</v>
      </c>
      <c r="C74" s="42">
        <v>164</v>
      </c>
      <c r="D74" s="41">
        <v>0</v>
      </c>
      <c r="E74" s="41">
        <v>6.4024390243902444E-3</v>
      </c>
      <c r="F74" s="41">
        <v>5.1804548450890164E-2</v>
      </c>
      <c r="G74" s="41">
        <v>0.94179301252471936</v>
      </c>
      <c r="H74" s="38">
        <v>48.794666669999998</v>
      </c>
      <c r="I74" s="38">
        <v>-86.977016669999998</v>
      </c>
      <c r="J74" s="38">
        <v>48.792333329999998</v>
      </c>
      <c r="K74" s="38">
        <v>-86.985633329999999</v>
      </c>
      <c r="M74" s="38">
        <v>315.93700000000001</v>
      </c>
    </row>
    <row r="75" spans="1:13" x14ac:dyDescent="0.25">
      <c r="A75" s="39">
        <v>420</v>
      </c>
      <c r="B75" s="12" t="s">
        <v>133</v>
      </c>
      <c r="C75" s="42">
        <v>202</v>
      </c>
      <c r="D75" s="41">
        <v>1.9949316360207442E-2</v>
      </c>
      <c r="E75" s="41">
        <v>0.25800330033003238</v>
      </c>
      <c r="F75" s="41">
        <v>0.70743673305554244</v>
      </c>
      <c r="G75" s="41">
        <v>1.4610650254214614E-2</v>
      </c>
      <c r="H75" s="38">
        <v>48.76883333</v>
      </c>
      <c r="I75" s="38">
        <v>-86.632033329999999</v>
      </c>
      <c r="J75" s="38">
        <v>48.763333330000002</v>
      </c>
      <c r="K75" s="38">
        <v>-86.649316670000005</v>
      </c>
      <c r="L75" s="38">
        <v>1.27464366</v>
      </c>
      <c r="M75" s="38">
        <v>861.76099999999997</v>
      </c>
    </row>
    <row r="76" spans="1:13" x14ac:dyDescent="0.25">
      <c r="A76" s="39">
        <v>422</v>
      </c>
      <c r="B76" s="12" t="s">
        <v>132</v>
      </c>
      <c r="C76" s="42">
        <v>117</v>
      </c>
      <c r="D76" s="41">
        <v>1.223544973544973E-2</v>
      </c>
      <c r="E76" s="41">
        <v>0.20185185185185134</v>
      </c>
      <c r="F76" s="41">
        <v>0.61774453024453047</v>
      </c>
      <c r="G76" s="41">
        <v>0.16816816816816818</v>
      </c>
      <c r="H76" s="38">
        <v>48.64083333</v>
      </c>
      <c r="I76" s="38">
        <v>-86.339433330000006</v>
      </c>
      <c r="J76" s="38">
        <v>48.636666669999997</v>
      </c>
      <c r="K76" s="38">
        <v>-86.347300000000004</v>
      </c>
      <c r="L76" s="38">
        <v>0.92336958999999996</v>
      </c>
      <c r="M76" s="38">
        <v>434.012</v>
      </c>
    </row>
    <row r="77" spans="1:13" x14ac:dyDescent="0.25">
      <c r="A77" s="11">
        <v>450</v>
      </c>
      <c r="B77" s="11" t="s">
        <v>159</v>
      </c>
      <c r="C77" s="12">
        <v>0</v>
      </c>
      <c r="H77" s="38">
        <v>47.783999999999999</v>
      </c>
      <c r="I77" s="38">
        <v>-85.701149999999998</v>
      </c>
      <c r="J77" s="38">
        <v>47.800166670000003</v>
      </c>
      <c r="K77" s="38">
        <v>-85.692033330000001</v>
      </c>
      <c r="L77" s="38">
        <v>0.35318180999999998</v>
      </c>
      <c r="M77" s="38">
        <v>504.14299999999997</v>
      </c>
    </row>
    <row r="78" spans="1:13" x14ac:dyDescent="0.25">
      <c r="A78" s="39">
        <v>451</v>
      </c>
      <c r="B78" s="12" t="s">
        <v>48</v>
      </c>
      <c r="C78" s="42">
        <v>296</v>
      </c>
      <c r="D78" s="41">
        <v>4.3474501287001178E-2</v>
      </c>
      <c r="E78" s="41">
        <v>0.40389639639639735</v>
      </c>
      <c r="F78" s="41">
        <v>0.55262910231660012</v>
      </c>
      <c r="G78" s="41">
        <v>0</v>
      </c>
      <c r="H78" s="38">
        <v>47.948500000000003</v>
      </c>
      <c r="I78" s="38">
        <v>-85.186616670000006</v>
      </c>
      <c r="J78" s="38">
        <v>47.923833330000001</v>
      </c>
      <c r="K78" s="38">
        <v>-85.175916670000007</v>
      </c>
      <c r="L78" s="38">
        <v>0.60746962000000004</v>
      </c>
      <c r="M78" s="38">
        <v>1060.74</v>
      </c>
    </row>
    <row r="79" spans="1:13" x14ac:dyDescent="0.25">
      <c r="A79" s="11">
        <v>454</v>
      </c>
      <c r="B79" s="11" t="s">
        <v>39</v>
      </c>
      <c r="C79" s="12">
        <v>0</v>
      </c>
      <c r="H79" s="38">
        <v>47.675333330000001</v>
      </c>
      <c r="I79" s="38">
        <v>-84.985166669999998</v>
      </c>
      <c r="J79" s="38">
        <v>47.6755</v>
      </c>
      <c r="K79" s="38">
        <v>-84.999116670000006</v>
      </c>
      <c r="L79" s="38">
        <v>0.22286193000000001</v>
      </c>
      <c r="M79" s="38">
        <v>401.791</v>
      </c>
    </row>
    <row r="80" spans="1:13" x14ac:dyDescent="0.25">
      <c r="A80" s="39">
        <v>455</v>
      </c>
      <c r="B80" s="12" t="s">
        <v>158</v>
      </c>
      <c r="C80" s="42">
        <v>125</v>
      </c>
      <c r="D80" s="41">
        <v>4.7999999999999996E-3</v>
      </c>
      <c r="E80" s="41">
        <v>0.10992000000000014</v>
      </c>
      <c r="F80" s="41">
        <v>0.4130637837837835</v>
      </c>
      <c r="G80" s="41">
        <v>0.47221621621621673</v>
      </c>
      <c r="H80" s="38">
        <v>47.553666669999998</v>
      </c>
      <c r="I80" s="38">
        <v>-84.957599999999999</v>
      </c>
      <c r="J80" s="38">
        <v>47.545666670000003</v>
      </c>
      <c r="K80" s="38">
        <v>-84.980133330000001</v>
      </c>
      <c r="L80" s="38">
        <v>1.45059776</v>
      </c>
      <c r="M80" s="38">
        <v>490.774</v>
      </c>
    </row>
    <row r="81" spans="1:13" x14ac:dyDescent="0.25">
      <c r="A81" s="39">
        <v>456</v>
      </c>
      <c r="B81" s="12" t="s">
        <v>43</v>
      </c>
      <c r="C81" s="42">
        <v>180</v>
      </c>
      <c r="D81" s="41">
        <v>1.3333333333333332E-2</v>
      </c>
      <c r="E81" s="41">
        <v>0.17699999999999946</v>
      </c>
      <c r="F81" s="41">
        <v>0.40522222222222459</v>
      </c>
      <c r="G81" s="41">
        <v>0.40444444444444461</v>
      </c>
      <c r="H81" s="38">
        <v>47.317666670000001</v>
      </c>
      <c r="I81" s="38">
        <v>-84.643983329999998</v>
      </c>
      <c r="J81" s="38">
        <v>47.309333330000001</v>
      </c>
      <c r="K81" s="38">
        <v>-84.668516670000002</v>
      </c>
      <c r="L81" s="38">
        <v>1.38172245</v>
      </c>
      <c r="M81" s="38">
        <v>2468.71</v>
      </c>
    </row>
    <row r="82" spans="1:13" x14ac:dyDescent="0.25">
      <c r="A82" s="39">
        <v>457</v>
      </c>
      <c r="B82" s="12" t="s">
        <v>126</v>
      </c>
      <c r="C82" s="42">
        <v>64</v>
      </c>
      <c r="D82" s="41">
        <v>1.3392857142857141E-3</v>
      </c>
      <c r="E82" s="41">
        <v>5.8125000000000003E-2</v>
      </c>
      <c r="F82" s="41">
        <v>0.27955598455598352</v>
      </c>
      <c r="G82" s="41">
        <v>0.66097972972973029</v>
      </c>
      <c r="H82" s="38">
        <v>47.163166670000003</v>
      </c>
      <c r="I82" s="38">
        <v>-84.704416670000001</v>
      </c>
      <c r="J82" s="38">
        <v>47.164999999999999</v>
      </c>
      <c r="K82" s="38">
        <v>-84.722083330000004</v>
      </c>
      <c r="L82" s="38">
        <v>0.37902141</v>
      </c>
      <c r="M82" s="38">
        <v>410.11200000000002</v>
      </c>
    </row>
    <row r="83" spans="1:13" x14ac:dyDescent="0.25">
      <c r="A83" s="39">
        <v>459</v>
      </c>
      <c r="B83" s="12" t="s">
        <v>124</v>
      </c>
      <c r="C83" s="42">
        <v>316</v>
      </c>
      <c r="D83" s="41">
        <v>1.1149412296564198E-2</v>
      </c>
      <c r="E83" s="41">
        <v>0.16382911392404995</v>
      </c>
      <c r="F83" s="41">
        <v>0.45765917477151546</v>
      </c>
      <c r="G83" s="41">
        <v>0.36736229900786793</v>
      </c>
      <c r="H83" s="38">
        <v>46.771666670000002</v>
      </c>
      <c r="I83" s="38">
        <v>-84.595283330000001</v>
      </c>
      <c r="J83" s="38">
        <v>46.764333329999999</v>
      </c>
      <c r="K83" s="38">
        <v>-84.625950000000003</v>
      </c>
      <c r="L83" s="38">
        <v>1.6455570500000001</v>
      </c>
      <c r="M83" s="38">
        <v>2769.64</v>
      </c>
    </row>
    <row r="84" spans="1:13" x14ac:dyDescent="0.25">
      <c r="A84" s="39">
        <v>460</v>
      </c>
      <c r="B84" s="12" t="s">
        <v>123</v>
      </c>
      <c r="C84" s="42">
        <v>308</v>
      </c>
      <c r="D84" s="41">
        <v>0</v>
      </c>
      <c r="E84" s="41">
        <v>6.8668831168831101E-2</v>
      </c>
      <c r="F84" s="41">
        <v>0.39791593541593745</v>
      </c>
      <c r="G84" s="41">
        <v>0.53341523341523345</v>
      </c>
      <c r="H84" s="38">
        <v>46.679000000000002</v>
      </c>
      <c r="I84" s="38">
        <v>-84.560016669999996</v>
      </c>
      <c r="J84" s="38">
        <v>46.663833330000003</v>
      </c>
      <c r="K84" s="38">
        <v>-84.579049999999995</v>
      </c>
      <c r="L84" s="38">
        <v>0.71975659999999997</v>
      </c>
      <c r="M84" s="38">
        <v>639.79499999999996</v>
      </c>
    </row>
    <row r="85" spans="1:13" x14ac:dyDescent="0.25">
      <c r="A85" s="39">
        <v>461</v>
      </c>
      <c r="B85" s="12" t="s">
        <v>157</v>
      </c>
      <c r="C85" s="42">
        <v>292</v>
      </c>
      <c r="D85" s="41">
        <v>5.5772994129158499E-3</v>
      </c>
      <c r="E85" s="41">
        <v>0.17989726027397177</v>
      </c>
      <c r="F85" s="41">
        <v>0.7673577246522415</v>
      </c>
      <c r="G85" s="41">
        <v>4.716771566086634E-2</v>
      </c>
      <c r="H85" s="38">
        <v>46.9465</v>
      </c>
      <c r="I85" s="38">
        <v>-84.728700000000003</v>
      </c>
      <c r="J85" s="38">
        <v>46.925666669999998</v>
      </c>
      <c r="K85" s="38">
        <v>-84.727483329999998</v>
      </c>
      <c r="L85" s="38">
        <v>0.9122209</v>
      </c>
      <c r="M85" s="38">
        <v>744.88800000000003</v>
      </c>
    </row>
    <row r="86" spans="1:13" x14ac:dyDescent="0.25">
      <c r="A86" s="39">
        <v>462</v>
      </c>
      <c r="B86" s="12" t="s">
        <v>128</v>
      </c>
      <c r="C86" s="42">
        <v>25</v>
      </c>
      <c r="D86" s="41">
        <v>0</v>
      </c>
      <c r="E86" s="41">
        <v>0</v>
      </c>
      <c r="F86" s="41">
        <v>1.6216216216216203E-2</v>
      </c>
      <c r="G86" s="41">
        <v>0.98378378378378417</v>
      </c>
      <c r="H86" s="38">
        <v>47.951333329999997</v>
      </c>
      <c r="I86" s="38">
        <v>-84.946583329999996</v>
      </c>
      <c r="J86" s="38">
        <v>47.939500000000002</v>
      </c>
      <c r="K86" s="38">
        <v>-84.944166670000001</v>
      </c>
      <c r="L86" s="38">
        <v>1.7161380100000001</v>
      </c>
      <c r="M86" s="38">
        <v>1061.78</v>
      </c>
    </row>
    <row r="87" spans="1:13" x14ac:dyDescent="0.25">
      <c r="A87" s="39">
        <v>463</v>
      </c>
      <c r="B87" s="12" t="s">
        <v>46</v>
      </c>
      <c r="C87" s="42">
        <v>166</v>
      </c>
      <c r="D87" s="41">
        <v>1.4049053356282263E-2</v>
      </c>
      <c r="E87" s="41">
        <v>0.1574698795180719</v>
      </c>
      <c r="F87" s="41">
        <v>0.37214762525003459</v>
      </c>
      <c r="G87" s="41">
        <v>0.45633344187561059</v>
      </c>
      <c r="H87" s="38">
        <v>47.917833330000001</v>
      </c>
      <c r="I87" s="38">
        <v>-85.427633330000006</v>
      </c>
      <c r="J87" s="38">
        <v>47.902999999999999</v>
      </c>
      <c r="K87" s="38">
        <v>-85.435816669999994</v>
      </c>
      <c r="L87" s="38">
        <v>0.52676772999999999</v>
      </c>
      <c r="M87" s="38">
        <v>490.48700000000002</v>
      </c>
    </row>
    <row r="88" spans="1:13" x14ac:dyDescent="0.25">
      <c r="A88" s="39">
        <v>464</v>
      </c>
      <c r="B88" s="12" t="s">
        <v>47</v>
      </c>
      <c r="C88" s="42">
        <v>150</v>
      </c>
      <c r="D88" s="41">
        <v>1.3142857142857138E-2</v>
      </c>
      <c r="E88" s="41">
        <v>0.21339999999999937</v>
      </c>
      <c r="F88" s="41">
        <v>0.61605173745173714</v>
      </c>
      <c r="G88" s="41">
        <v>0.15740540540540546</v>
      </c>
      <c r="H88" s="38">
        <v>47.956499999999998</v>
      </c>
      <c r="I88" s="38">
        <v>-85.821183329999997</v>
      </c>
      <c r="J88" s="38">
        <v>47.941666669999996</v>
      </c>
      <c r="K88" s="38">
        <v>-85.817883330000001</v>
      </c>
      <c r="L88" s="38">
        <v>1.1820069600000001</v>
      </c>
      <c r="M88" s="38">
        <v>359.95100000000002</v>
      </c>
    </row>
    <row r="89" spans="1:13" x14ac:dyDescent="0.25">
      <c r="A89" s="39">
        <v>465</v>
      </c>
      <c r="B89" s="12" t="s">
        <v>51</v>
      </c>
      <c r="C89" s="42">
        <v>106</v>
      </c>
      <c r="D89" s="41">
        <v>0</v>
      </c>
      <c r="E89" s="41">
        <v>9.9056603773584918E-3</v>
      </c>
      <c r="F89" s="41">
        <v>7.1277409484956894E-2</v>
      </c>
      <c r="G89" s="41">
        <v>0.91881693013768373</v>
      </c>
      <c r="H89" s="38">
        <v>48.121000000000002</v>
      </c>
      <c r="I89" s="38">
        <v>-86.050816670000003</v>
      </c>
      <c r="J89" s="38">
        <v>48.121166670000001</v>
      </c>
      <c r="K89" s="38">
        <v>-86.067350000000005</v>
      </c>
      <c r="L89" s="38">
        <v>0.34572681999999999</v>
      </c>
      <c r="M89" s="38">
        <v>450.36399999999998</v>
      </c>
    </row>
    <row r="90" spans="1:13" x14ac:dyDescent="0.25">
      <c r="A90" s="39">
        <v>466</v>
      </c>
      <c r="B90" s="12" t="s">
        <v>50</v>
      </c>
      <c r="C90" s="42">
        <v>226</v>
      </c>
      <c r="D90" s="41">
        <v>3.8990729034976745E-2</v>
      </c>
      <c r="E90" s="41">
        <v>0.28578171091445354</v>
      </c>
      <c r="F90" s="41">
        <v>0.50981258755594905</v>
      </c>
      <c r="G90" s="41">
        <v>0.16541497249461865</v>
      </c>
      <c r="H90" s="38">
        <v>48.042833330000001</v>
      </c>
      <c r="I90" s="38">
        <v>-85.965766669999994</v>
      </c>
      <c r="J90" s="38">
        <v>48.02716667</v>
      </c>
      <c r="K90" s="38">
        <v>-85.994066669999995</v>
      </c>
      <c r="L90" s="38">
        <v>1.80036426</v>
      </c>
      <c r="M90" s="38">
        <v>572.66300000000001</v>
      </c>
    </row>
    <row r="95" spans="1:13" x14ac:dyDescent="0.25">
      <c r="A95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PWF 2013</vt:lpstr>
      <vt:lpstr>2013 Station Summary</vt:lpstr>
      <vt:lpstr>Fish Summary</vt:lpstr>
      <vt:lpstr>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Derek Ogle</cp:lastModifiedBy>
  <dcterms:created xsi:type="dcterms:W3CDTF">2014-02-04T00:24:15Z</dcterms:created>
  <dcterms:modified xsi:type="dcterms:W3CDTF">2015-10-05T17:19:16Z</dcterms:modified>
</cp:coreProperties>
</file>