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pooled season not constrained" sheetId="1" r:id="rId1"/>
  </sheets>
  <externalReferences>
    <externalReference r:id="rId2"/>
  </externalReferences>
  <definedNames>
    <definedName name="solver_adj" localSheetId="0" hidden="1">'pooled season not constrained'!$B$1:$B$5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'pooled season not constrained'!$B$4</definedName>
    <definedName name="solver_lhs2" localSheetId="0" hidden="1">'pooled season not constrained'!$B$4</definedName>
    <definedName name="solver_lhs3" localSheetId="0" hidden="1">'pooled season not constrained'!$B$4</definedName>
    <definedName name="solver_lhs4" localSheetId="0" hidden="1">'pooled season not constrained'!$B$5</definedName>
    <definedName name="solver_lhs5" localSheetId="0" hidden="1">'pooled season not constrained'!$B$5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'pooled season not constrained'!$B$8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0</definedName>
    <definedName name="solver_rhs2" localSheetId="0" hidden="1">1</definedName>
    <definedName name="solver_rhs3" localSheetId="0" hidden="1">0</definedName>
    <definedName name="solver_rhs4" localSheetId="0" hidden="1">1</definedName>
    <definedName name="solver_rhs5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K261" i="1" l="1"/>
  <c r="J261" i="1"/>
  <c r="H261" i="1"/>
  <c r="G261" i="1"/>
  <c r="K260" i="1"/>
  <c r="J260" i="1"/>
  <c r="H260" i="1"/>
  <c r="G260" i="1"/>
  <c r="K259" i="1"/>
  <c r="J259" i="1"/>
  <c r="H259" i="1"/>
  <c r="G259" i="1"/>
  <c r="K258" i="1"/>
  <c r="J258" i="1"/>
  <c r="H258" i="1"/>
  <c r="G258" i="1"/>
  <c r="K257" i="1"/>
  <c r="J257" i="1"/>
  <c r="H257" i="1"/>
  <c r="G257" i="1"/>
  <c r="K256" i="1"/>
  <c r="J256" i="1"/>
  <c r="H256" i="1"/>
  <c r="G256" i="1"/>
  <c r="K255" i="1"/>
  <c r="J255" i="1"/>
  <c r="H255" i="1"/>
  <c r="G255" i="1"/>
  <c r="K254" i="1"/>
  <c r="J254" i="1"/>
  <c r="H254" i="1"/>
  <c r="G254" i="1"/>
  <c r="K253" i="1"/>
  <c r="J253" i="1"/>
  <c r="H253" i="1"/>
  <c r="G253" i="1"/>
  <c r="K252" i="1"/>
  <c r="J252" i="1"/>
  <c r="H252" i="1"/>
  <c r="G252" i="1"/>
  <c r="K251" i="1"/>
  <c r="J251" i="1"/>
  <c r="H251" i="1"/>
  <c r="G251" i="1"/>
  <c r="K250" i="1"/>
  <c r="J250" i="1"/>
  <c r="H250" i="1"/>
  <c r="G250" i="1"/>
  <c r="K249" i="1"/>
  <c r="J249" i="1"/>
  <c r="H249" i="1"/>
  <c r="G249" i="1"/>
  <c r="K248" i="1"/>
  <c r="J248" i="1"/>
  <c r="H248" i="1"/>
  <c r="G248" i="1"/>
  <c r="K247" i="1"/>
  <c r="J247" i="1"/>
  <c r="H247" i="1"/>
  <c r="G247" i="1"/>
  <c r="K246" i="1"/>
  <c r="J246" i="1"/>
  <c r="H246" i="1"/>
  <c r="G246" i="1"/>
  <c r="K245" i="1"/>
  <c r="J245" i="1"/>
  <c r="H245" i="1"/>
  <c r="G245" i="1"/>
  <c r="K244" i="1"/>
  <c r="J244" i="1"/>
  <c r="H244" i="1"/>
  <c r="G244" i="1"/>
  <c r="K243" i="1"/>
  <c r="J243" i="1"/>
  <c r="H243" i="1"/>
  <c r="G243" i="1"/>
  <c r="K242" i="1"/>
  <c r="J242" i="1"/>
  <c r="H242" i="1"/>
  <c r="G242" i="1"/>
  <c r="K241" i="1"/>
  <c r="J241" i="1"/>
  <c r="H241" i="1"/>
  <c r="G241" i="1"/>
  <c r="K240" i="1"/>
  <c r="J240" i="1"/>
  <c r="H240" i="1"/>
  <c r="G240" i="1"/>
  <c r="K239" i="1"/>
  <c r="J239" i="1"/>
  <c r="H239" i="1"/>
  <c r="G239" i="1"/>
  <c r="K238" i="1"/>
  <c r="L238" i="1" s="1"/>
  <c r="J238" i="1"/>
  <c r="H238" i="1"/>
  <c r="G238" i="1"/>
  <c r="K237" i="1"/>
  <c r="J237" i="1"/>
  <c r="H237" i="1"/>
  <c r="G237" i="1"/>
  <c r="K236" i="1"/>
  <c r="J236" i="1"/>
  <c r="H236" i="1"/>
  <c r="G236" i="1"/>
  <c r="K235" i="1"/>
  <c r="J235" i="1"/>
  <c r="H235" i="1"/>
  <c r="G235" i="1"/>
  <c r="K234" i="1"/>
  <c r="J234" i="1"/>
  <c r="H234" i="1"/>
  <c r="G234" i="1"/>
  <c r="K233" i="1"/>
  <c r="J233" i="1"/>
  <c r="H233" i="1"/>
  <c r="G233" i="1"/>
  <c r="K232" i="1"/>
  <c r="J232" i="1"/>
  <c r="H232" i="1"/>
  <c r="G232" i="1"/>
  <c r="K231" i="1"/>
  <c r="J231" i="1"/>
  <c r="H231" i="1"/>
  <c r="G231" i="1"/>
  <c r="K230" i="1"/>
  <c r="J230" i="1"/>
  <c r="H230" i="1"/>
  <c r="G230" i="1"/>
  <c r="K229" i="1"/>
  <c r="J229" i="1"/>
  <c r="H229" i="1"/>
  <c r="G229" i="1"/>
  <c r="K228" i="1"/>
  <c r="J228" i="1"/>
  <c r="H228" i="1"/>
  <c r="G228" i="1"/>
  <c r="K227" i="1"/>
  <c r="J227" i="1"/>
  <c r="H227" i="1"/>
  <c r="G227" i="1"/>
  <c r="K226" i="1"/>
  <c r="J226" i="1"/>
  <c r="H226" i="1"/>
  <c r="G226" i="1"/>
  <c r="K225" i="1"/>
  <c r="J225" i="1"/>
  <c r="H225" i="1"/>
  <c r="G225" i="1"/>
  <c r="K224" i="1"/>
  <c r="J224" i="1"/>
  <c r="H224" i="1"/>
  <c r="G224" i="1"/>
  <c r="K223" i="1"/>
  <c r="J223" i="1"/>
  <c r="H223" i="1"/>
  <c r="G223" i="1"/>
  <c r="K222" i="1"/>
  <c r="J222" i="1"/>
  <c r="H222" i="1"/>
  <c r="G222" i="1"/>
  <c r="K221" i="1"/>
  <c r="J221" i="1"/>
  <c r="H221" i="1"/>
  <c r="G221" i="1"/>
  <c r="K220" i="1"/>
  <c r="J220" i="1"/>
  <c r="H220" i="1"/>
  <c r="G220" i="1"/>
  <c r="K219" i="1"/>
  <c r="J219" i="1"/>
  <c r="H219" i="1"/>
  <c r="G219" i="1"/>
  <c r="K218" i="1"/>
  <c r="J218" i="1"/>
  <c r="H218" i="1"/>
  <c r="G218" i="1"/>
  <c r="K217" i="1"/>
  <c r="J217" i="1"/>
  <c r="H217" i="1"/>
  <c r="G217" i="1"/>
  <c r="K216" i="1"/>
  <c r="J216" i="1"/>
  <c r="H216" i="1"/>
  <c r="G216" i="1"/>
  <c r="K215" i="1"/>
  <c r="J215" i="1"/>
  <c r="H215" i="1"/>
  <c r="G215" i="1"/>
  <c r="K214" i="1"/>
  <c r="J214" i="1"/>
  <c r="H214" i="1"/>
  <c r="G214" i="1"/>
  <c r="K213" i="1"/>
  <c r="J213" i="1"/>
  <c r="H213" i="1"/>
  <c r="G213" i="1"/>
  <c r="K212" i="1"/>
  <c r="J212" i="1"/>
  <c r="H212" i="1"/>
  <c r="G212" i="1"/>
  <c r="K211" i="1"/>
  <c r="J211" i="1"/>
  <c r="H211" i="1"/>
  <c r="G211" i="1"/>
  <c r="K210" i="1"/>
  <c r="J210" i="1"/>
  <c r="H210" i="1"/>
  <c r="G210" i="1"/>
  <c r="K209" i="1"/>
  <c r="J209" i="1"/>
  <c r="H209" i="1"/>
  <c r="G209" i="1"/>
  <c r="K208" i="1"/>
  <c r="J208" i="1"/>
  <c r="H208" i="1"/>
  <c r="G208" i="1"/>
  <c r="K207" i="1"/>
  <c r="J207" i="1"/>
  <c r="H207" i="1"/>
  <c r="G207" i="1"/>
  <c r="K206" i="1"/>
  <c r="J206" i="1"/>
  <c r="H206" i="1"/>
  <c r="G206" i="1"/>
  <c r="K205" i="1"/>
  <c r="J205" i="1"/>
  <c r="H205" i="1"/>
  <c r="G205" i="1"/>
  <c r="K204" i="1"/>
  <c r="J204" i="1"/>
  <c r="H204" i="1"/>
  <c r="G204" i="1"/>
  <c r="K203" i="1"/>
  <c r="J203" i="1"/>
  <c r="H203" i="1"/>
  <c r="G203" i="1"/>
  <c r="K202" i="1"/>
  <c r="J202" i="1"/>
  <c r="H202" i="1"/>
  <c r="G202" i="1"/>
  <c r="K201" i="1"/>
  <c r="J201" i="1"/>
  <c r="H201" i="1"/>
  <c r="G201" i="1"/>
  <c r="K200" i="1"/>
  <c r="J200" i="1"/>
  <c r="H200" i="1"/>
  <c r="G200" i="1"/>
  <c r="K199" i="1"/>
  <c r="J199" i="1"/>
  <c r="H199" i="1"/>
  <c r="G199" i="1"/>
  <c r="K198" i="1"/>
  <c r="J198" i="1"/>
  <c r="H198" i="1"/>
  <c r="G198" i="1"/>
  <c r="K197" i="1"/>
  <c r="J197" i="1"/>
  <c r="H197" i="1"/>
  <c r="G197" i="1"/>
  <c r="K196" i="1"/>
  <c r="J196" i="1"/>
  <c r="H196" i="1"/>
  <c r="G196" i="1"/>
  <c r="K195" i="1"/>
  <c r="J195" i="1"/>
  <c r="H195" i="1"/>
  <c r="G195" i="1"/>
  <c r="K194" i="1"/>
  <c r="J194" i="1"/>
  <c r="H194" i="1"/>
  <c r="G194" i="1"/>
  <c r="K193" i="1"/>
  <c r="J193" i="1"/>
  <c r="H193" i="1"/>
  <c r="G193" i="1"/>
  <c r="K192" i="1"/>
  <c r="J192" i="1"/>
  <c r="H192" i="1"/>
  <c r="G192" i="1"/>
  <c r="K191" i="1"/>
  <c r="J191" i="1"/>
  <c r="H191" i="1"/>
  <c r="G191" i="1"/>
  <c r="K190" i="1"/>
  <c r="J190" i="1"/>
  <c r="H190" i="1"/>
  <c r="G190" i="1"/>
  <c r="K189" i="1"/>
  <c r="J189" i="1"/>
  <c r="H189" i="1"/>
  <c r="G189" i="1"/>
  <c r="K188" i="1"/>
  <c r="J188" i="1"/>
  <c r="H188" i="1"/>
  <c r="G188" i="1"/>
  <c r="K187" i="1"/>
  <c r="J187" i="1"/>
  <c r="H187" i="1"/>
  <c r="G187" i="1"/>
  <c r="K186" i="1"/>
  <c r="J186" i="1"/>
  <c r="H186" i="1"/>
  <c r="G186" i="1"/>
  <c r="K185" i="1"/>
  <c r="J185" i="1"/>
  <c r="H185" i="1"/>
  <c r="G185" i="1"/>
  <c r="K184" i="1"/>
  <c r="J184" i="1"/>
  <c r="H184" i="1"/>
  <c r="G184" i="1"/>
  <c r="K183" i="1"/>
  <c r="J183" i="1"/>
  <c r="H183" i="1"/>
  <c r="G183" i="1"/>
  <c r="K182" i="1"/>
  <c r="J182" i="1"/>
  <c r="H182" i="1"/>
  <c r="G182" i="1"/>
  <c r="K181" i="1"/>
  <c r="J181" i="1"/>
  <c r="H181" i="1"/>
  <c r="G181" i="1"/>
  <c r="K180" i="1"/>
  <c r="J180" i="1"/>
  <c r="H180" i="1"/>
  <c r="G180" i="1"/>
  <c r="K179" i="1"/>
  <c r="J179" i="1"/>
  <c r="H179" i="1"/>
  <c r="G179" i="1"/>
  <c r="K178" i="1"/>
  <c r="J178" i="1"/>
  <c r="H178" i="1"/>
  <c r="G178" i="1"/>
  <c r="K177" i="1"/>
  <c r="J177" i="1"/>
  <c r="H177" i="1"/>
  <c r="G177" i="1"/>
  <c r="K176" i="1"/>
  <c r="J176" i="1"/>
  <c r="H176" i="1"/>
  <c r="G176" i="1"/>
  <c r="K175" i="1"/>
  <c r="J175" i="1"/>
  <c r="H175" i="1"/>
  <c r="G175" i="1"/>
  <c r="K174" i="1"/>
  <c r="J174" i="1"/>
  <c r="H174" i="1"/>
  <c r="G174" i="1"/>
  <c r="K173" i="1"/>
  <c r="J173" i="1"/>
  <c r="H173" i="1"/>
  <c r="G173" i="1"/>
  <c r="K172" i="1"/>
  <c r="J172" i="1"/>
  <c r="H172" i="1"/>
  <c r="G172" i="1"/>
  <c r="K171" i="1"/>
  <c r="J171" i="1"/>
  <c r="H171" i="1"/>
  <c r="G171" i="1"/>
  <c r="K170" i="1"/>
  <c r="J170" i="1"/>
  <c r="H170" i="1"/>
  <c r="G170" i="1"/>
  <c r="K169" i="1"/>
  <c r="J169" i="1"/>
  <c r="H169" i="1"/>
  <c r="G169" i="1"/>
  <c r="K168" i="1"/>
  <c r="J168" i="1"/>
  <c r="H168" i="1"/>
  <c r="G168" i="1"/>
  <c r="K167" i="1"/>
  <c r="J167" i="1"/>
  <c r="H167" i="1"/>
  <c r="G167" i="1"/>
  <c r="K166" i="1"/>
  <c r="J166" i="1"/>
  <c r="H166" i="1"/>
  <c r="G166" i="1"/>
  <c r="K165" i="1"/>
  <c r="J165" i="1"/>
  <c r="H165" i="1"/>
  <c r="G165" i="1"/>
  <c r="K164" i="1"/>
  <c r="J164" i="1"/>
  <c r="H164" i="1"/>
  <c r="G164" i="1"/>
  <c r="K163" i="1"/>
  <c r="J163" i="1"/>
  <c r="H163" i="1"/>
  <c r="G163" i="1"/>
  <c r="K162" i="1"/>
  <c r="J162" i="1"/>
  <c r="H162" i="1"/>
  <c r="G162" i="1"/>
  <c r="K161" i="1"/>
  <c r="J161" i="1"/>
  <c r="H161" i="1"/>
  <c r="G161" i="1"/>
  <c r="K160" i="1"/>
  <c r="J160" i="1"/>
  <c r="H160" i="1"/>
  <c r="G160" i="1"/>
  <c r="K159" i="1"/>
  <c r="J159" i="1"/>
  <c r="H159" i="1"/>
  <c r="G159" i="1"/>
  <c r="K158" i="1"/>
  <c r="J158" i="1"/>
  <c r="H158" i="1"/>
  <c r="G158" i="1"/>
  <c r="K157" i="1"/>
  <c r="J157" i="1"/>
  <c r="H157" i="1"/>
  <c r="G157" i="1"/>
  <c r="K156" i="1"/>
  <c r="J156" i="1"/>
  <c r="H156" i="1"/>
  <c r="G156" i="1"/>
  <c r="K155" i="1"/>
  <c r="J155" i="1"/>
  <c r="H155" i="1"/>
  <c r="G155" i="1"/>
  <c r="K154" i="1"/>
  <c r="J154" i="1"/>
  <c r="H154" i="1"/>
  <c r="G154" i="1"/>
  <c r="K153" i="1"/>
  <c r="J153" i="1"/>
  <c r="H153" i="1"/>
  <c r="G153" i="1"/>
  <c r="K152" i="1"/>
  <c r="J152" i="1"/>
  <c r="H152" i="1"/>
  <c r="G152" i="1"/>
  <c r="K151" i="1"/>
  <c r="J151" i="1"/>
  <c r="H151" i="1"/>
  <c r="G151" i="1"/>
  <c r="K150" i="1"/>
  <c r="J150" i="1"/>
  <c r="H150" i="1"/>
  <c r="G150" i="1"/>
  <c r="K149" i="1"/>
  <c r="J149" i="1"/>
  <c r="H149" i="1"/>
  <c r="G149" i="1"/>
  <c r="K148" i="1"/>
  <c r="J148" i="1"/>
  <c r="H148" i="1"/>
  <c r="G148" i="1"/>
  <c r="K147" i="1"/>
  <c r="J147" i="1"/>
  <c r="H147" i="1"/>
  <c r="G147" i="1"/>
  <c r="K146" i="1"/>
  <c r="J146" i="1"/>
  <c r="H146" i="1"/>
  <c r="G146" i="1"/>
  <c r="K145" i="1"/>
  <c r="J145" i="1"/>
  <c r="H145" i="1"/>
  <c r="G145" i="1"/>
  <c r="K144" i="1"/>
  <c r="J144" i="1"/>
  <c r="H144" i="1"/>
  <c r="G144" i="1"/>
  <c r="K143" i="1"/>
  <c r="J143" i="1"/>
  <c r="H143" i="1"/>
  <c r="G143" i="1"/>
  <c r="K142" i="1"/>
  <c r="J142" i="1"/>
  <c r="H142" i="1"/>
  <c r="G142" i="1"/>
  <c r="K141" i="1"/>
  <c r="J141" i="1"/>
  <c r="H141" i="1"/>
  <c r="G141" i="1"/>
  <c r="K140" i="1"/>
  <c r="J140" i="1"/>
  <c r="H140" i="1"/>
  <c r="G140" i="1"/>
  <c r="K139" i="1"/>
  <c r="J139" i="1"/>
  <c r="H139" i="1"/>
  <c r="G139" i="1"/>
  <c r="K138" i="1"/>
  <c r="J138" i="1"/>
  <c r="H138" i="1"/>
  <c r="G138" i="1"/>
  <c r="K137" i="1"/>
  <c r="J137" i="1"/>
  <c r="H137" i="1"/>
  <c r="G137" i="1"/>
  <c r="K136" i="1"/>
  <c r="J136" i="1"/>
  <c r="H136" i="1"/>
  <c r="G136" i="1"/>
  <c r="K135" i="1"/>
  <c r="J135" i="1"/>
  <c r="H135" i="1"/>
  <c r="G135" i="1"/>
  <c r="K134" i="1"/>
  <c r="J134" i="1"/>
  <c r="H134" i="1"/>
  <c r="G134" i="1"/>
  <c r="K133" i="1"/>
  <c r="J133" i="1"/>
  <c r="H133" i="1"/>
  <c r="G133" i="1"/>
  <c r="K132" i="1"/>
  <c r="J132" i="1"/>
  <c r="H132" i="1"/>
  <c r="G132" i="1"/>
  <c r="K131" i="1"/>
  <c r="J131" i="1"/>
  <c r="H131" i="1"/>
  <c r="G131" i="1"/>
  <c r="K130" i="1"/>
  <c r="J130" i="1"/>
  <c r="H130" i="1"/>
  <c r="G130" i="1"/>
  <c r="K129" i="1"/>
  <c r="J129" i="1"/>
  <c r="H129" i="1"/>
  <c r="G129" i="1"/>
  <c r="K128" i="1"/>
  <c r="J128" i="1"/>
  <c r="H128" i="1"/>
  <c r="G128" i="1"/>
  <c r="K127" i="1"/>
  <c r="J127" i="1"/>
  <c r="H127" i="1"/>
  <c r="G127" i="1"/>
  <c r="K126" i="1"/>
  <c r="J126" i="1"/>
  <c r="H126" i="1"/>
  <c r="G126" i="1"/>
  <c r="K125" i="1"/>
  <c r="J125" i="1"/>
  <c r="H125" i="1"/>
  <c r="G125" i="1"/>
  <c r="K124" i="1"/>
  <c r="J124" i="1"/>
  <c r="H124" i="1"/>
  <c r="G124" i="1"/>
  <c r="K123" i="1"/>
  <c r="J123" i="1"/>
  <c r="H123" i="1"/>
  <c r="G123" i="1"/>
  <c r="K122" i="1"/>
  <c r="J122" i="1"/>
  <c r="H122" i="1"/>
  <c r="G122" i="1"/>
  <c r="K121" i="1"/>
  <c r="J121" i="1"/>
  <c r="H121" i="1"/>
  <c r="G121" i="1"/>
  <c r="K120" i="1"/>
  <c r="J120" i="1"/>
  <c r="H120" i="1"/>
  <c r="G120" i="1"/>
  <c r="K119" i="1"/>
  <c r="J119" i="1"/>
  <c r="H119" i="1"/>
  <c r="G119" i="1"/>
  <c r="K118" i="1"/>
  <c r="J118" i="1"/>
  <c r="H118" i="1"/>
  <c r="G118" i="1"/>
  <c r="K117" i="1"/>
  <c r="J117" i="1"/>
  <c r="H117" i="1"/>
  <c r="G117" i="1"/>
  <c r="K116" i="1"/>
  <c r="J116" i="1"/>
  <c r="H116" i="1"/>
  <c r="G116" i="1"/>
  <c r="K115" i="1"/>
  <c r="J115" i="1"/>
  <c r="H115" i="1"/>
  <c r="G115" i="1"/>
  <c r="K114" i="1"/>
  <c r="J114" i="1"/>
  <c r="H114" i="1"/>
  <c r="G114" i="1"/>
  <c r="K113" i="1"/>
  <c r="J113" i="1"/>
  <c r="H113" i="1"/>
  <c r="G113" i="1"/>
  <c r="K112" i="1"/>
  <c r="J112" i="1"/>
  <c r="H112" i="1"/>
  <c r="G112" i="1"/>
  <c r="K111" i="1"/>
  <c r="J111" i="1"/>
  <c r="H111" i="1"/>
  <c r="G111" i="1"/>
  <c r="K110" i="1"/>
  <c r="J110" i="1"/>
  <c r="H110" i="1"/>
  <c r="G110" i="1"/>
  <c r="K109" i="1"/>
  <c r="J109" i="1"/>
  <c r="H109" i="1"/>
  <c r="G109" i="1"/>
  <c r="K108" i="1"/>
  <c r="J108" i="1"/>
  <c r="H108" i="1"/>
  <c r="G108" i="1"/>
  <c r="K107" i="1"/>
  <c r="J107" i="1"/>
  <c r="H107" i="1"/>
  <c r="G107" i="1"/>
  <c r="K106" i="1"/>
  <c r="J106" i="1"/>
  <c r="H106" i="1"/>
  <c r="G106" i="1"/>
  <c r="K105" i="1"/>
  <c r="J105" i="1"/>
  <c r="H105" i="1"/>
  <c r="G105" i="1"/>
  <c r="K104" i="1"/>
  <c r="J104" i="1"/>
  <c r="H104" i="1"/>
  <c r="G104" i="1"/>
  <c r="K103" i="1"/>
  <c r="J103" i="1"/>
  <c r="H103" i="1"/>
  <c r="G103" i="1"/>
  <c r="K102" i="1"/>
  <c r="J102" i="1"/>
  <c r="H102" i="1"/>
  <c r="G102" i="1"/>
  <c r="K101" i="1"/>
  <c r="J101" i="1"/>
  <c r="H101" i="1"/>
  <c r="G101" i="1"/>
  <c r="K100" i="1"/>
  <c r="J100" i="1"/>
  <c r="H100" i="1"/>
  <c r="G100" i="1"/>
  <c r="K99" i="1"/>
  <c r="J99" i="1"/>
  <c r="H99" i="1"/>
  <c r="G99" i="1"/>
  <c r="K98" i="1"/>
  <c r="J98" i="1"/>
  <c r="H98" i="1"/>
  <c r="G98" i="1"/>
  <c r="K97" i="1"/>
  <c r="J97" i="1"/>
  <c r="H97" i="1"/>
  <c r="G97" i="1"/>
  <c r="K96" i="1"/>
  <c r="J96" i="1"/>
  <c r="H96" i="1"/>
  <c r="G96" i="1"/>
  <c r="K95" i="1"/>
  <c r="J95" i="1"/>
  <c r="H95" i="1"/>
  <c r="G95" i="1"/>
  <c r="K94" i="1"/>
  <c r="J94" i="1"/>
  <c r="H94" i="1"/>
  <c r="G94" i="1"/>
  <c r="K93" i="1"/>
  <c r="J93" i="1"/>
  <c r="H93" i="1"/>
  <c r="G93" i="1"/>
  <c r="K92" i="1"/>
  <c r="J92" i="1"/>
  <c r="H92" i="1"/>
  <c r="G92" i="1"/>
  <c r="K91" i="1"/>
  <c r="J91" i="1"/>
  <c r="H91" i="1"/>
  <c r="G91" i="1"/>
  <c r="K90" i="1"/>
  <c r="J90" i="1"/>
  <c r="H90" i="1"/>
  <c r="G90" i="1"/>
  <c r="K89" i="1"/>
  <c r="J89" i="1"/>
  <c r="H89" i="1"/>
  <c r="G89" i="1"/>
  <c r="K88" i="1"/>
  <c r="J88" i="1"/>
  <c r="H88" i="1"/>
  <c r="G88" i="1"/>
  <c r="K87" i="1"/>
  <c r="J87" i="1"/>
  <c r="H87" i="1"/>
  <c r="G87" i="1"/>
  <c r="K86" i="1"/>
  <c r="J86" i="1"/>
  <c r="H86" i="1"/>
  <c r="G86" i="1"/>
  <c r="K85" i="1"/>
  <c r="J85" i="1"/>
  <c r="H85" i="1"/>
  <c r="G85" i="1"/>
  <c r="K84" i="1"/>
  <c r="J84" i="1"/>
  <c r="H84" i="1"/>
  <c r="G84" i="1"/>
  <c r="K83" i="1"/>
  <c r="J83" i="1"/>
  <c r="H83" i="1"/>
  <c r="G83" i="1"/>
  <c r="K82" i="1"/>
  <c r="J82" i="1"/>
  <c r="H82" i="1"/>
  <c r="G82" i="1"/>
  <c r="K81" i="1"/>
  <c r="J81" i="1"/>
  <c r="H81" i="1"/>
  <c r="G81" i="1"/>
  <c r="K80" i="1"/>
  <c r="J80" i="1"/>
  <c r="H80" i="1"/>
  <c r="G80" i="1"/>
  <c r="K79" i="1"/>
  <c r="J79" i="1"/>
  <c r="H79" i="1"/>
  <c r="G79" i="1"/>
  <c r="K78" i="1"/>
  <c r="J78" i="1"/>
  <c r="H78" i="1"/>
  <c r="G78" i="1"/>
  <c r="K77" i="1"/>
  <c r="J77" i="1"/>
  <c r="H77" i="1"/>
  <c r="G77" i="1"/>
  <c r="K76" i="1"/>
  <c r="J76" i="1"/>
  <c r="H76" i="1"/>
  <c r="G76" i="1"/>
  <c r="K75" i="1"/>
  <c r="J75" i="1"/>
  <c r="H75" i="1"/>
  <c r="G75" i="1"/>
  <c r="K74" i="1"/>
  <c r="J74" i="1"/>
  <c r="H74" i="1"/>
  <c r="G74" i="1"/>
  <c r="K73" i="1"/>
  <c r="J73" i="1"/>
  <c r="H73" i="1"/>
  <c r="G73" i="1"/>
  <c r="K72" i="1"/>
  <c r="J72" i="1"/>
  <c r="H72" i="1"/>
  <c r="G72" i="1"/>
  <c r="K71" i="1"/>
  <c r="J71" i="1"/>
  <c r="H71" i="1"/>
  <c r="G71" i="1"/>
  <c r="K70" i="1"/>
  <c r="J70" i="1"/>
  <c r="H70" i="1"/>
  <c r="G70" i="1"/>
  <c r="K69" i="1"/>
  <c r="J69" i="1"/>
  <c r="H69" i="1"/>
  <c r="G69" i="1"/>
  <c r="K68" i="1"/>
  <c r="J68" i="1"/>
  <c r="H68" i="1"/>
  <c r="G68" i="1"/>
  <c r="K67" i="1"/>
  <c r="J67" i="1"/>
  <c r="H67" i="1"/>
  <c r="G67" i="1"/>
  <c r="K66" i="1"/>
  <c r="J66" i="1"/>
  <c r="H66" i="1"/>
  <c r="G66" i="1"/>
  <c r="K65" i="1"/>
  <c r="J65" i="1"/>
  <c r="H65" i="1"/>
  <c r="G65" i="1"/>
  <c r="K64" i="1"/>
  <c r="J64" i="1"/>
  <c r="H64" i="1"/>
  <c r="G64" i="1"/>
  <c r="K63" i="1"/>
  <c r="J63" i="1"/>
  <c r="H63" i="1"/>
  <c r="G63" i="1"/>
  <c r="K62" i="1"/>
  <c r="J62" i="1"/>
  <c r="H62" i="1"/>
  <c r="G62" i="1"/>
  <c r="K61" i="1"/>
  <c r="J61" i="1"/>
  <c r="H61" i="1"/>
  <c r="G61" i="1"/>
  <c r="K60" i="1"/>
  <c r="J60" i="1"/>
  <c r="H60" i="1"/>
  <c r="G60" i="1"/>
  <c r="K59" i="1"/>
  <c r="J59" i="1"/>
  <c r="H59" i="1"/>
  <c r="G59" i="1"/>
  <c r="K58" i="1"/>
  <c r="J58" i="1"/>
  <c r="H58" i="1"/>
  <c r="G58" i="1"/>
  <c r="K57" i="1"/>
  <c r="J57" i="1"/>
  <c r="H57" i="1"/>
  <c r="G57" i="1"/>
  <c r="K56" i="1"/>
  <c r="J56" i="1"/>
  <c r="H56" i="1"/>
  <c r="G56" i="1"/>
  <c r="K55" i="1"/>
  <c r="J55" i="1"/>
  <c r="H55" i="1"/>
  <c r="G55" i="1"/>
  <c r="K54" i="1"/>
  <c r="J54" i="1"/>
  <c r="H54" i="1"/>
  <c r="G54" i="1"/>
  <c r="K53" i="1"/>
  <c r="J53" i="1"/>
  <c r="H53" i="1"/>
  <c r="G53" i="1"/>
  <c r="K52" i="1"/>
  <c r="J52" i="1"/>
  <c r="H52" i="1"/>
  <c r="G52" i="1"/>
  <c r="K51" i="1"/>
  <c r="J51" i="1"/>
  <c r="H51" i="1"/>
  <c r="G51" i="1"/>
  <c r="K50" i="1"/>
  <c r="J50" i="1"/>
  <c r="H50" i="1"/>
  <c r="G50" i="1"/>
  <c r="K49" i="1"/>
  <c r="J49" i="1"/>
  <c r="H49" i="1"/>
  <c r="G49" i="1"/>
  <c r="K48" i="1"/>
  <c r="J48" i="1"/>
  <c r="H48" i="1"/>
  <c r="G48" i="1"/>
  <c r="K47" i="1"/>
  <c r="J47" i="1"/>
  <c r="H47" i="1"/>
  <c r="G47" i="1"/>
  <c r="K46" i="1"/>
  <c r="J46" i="1"/>
  <c r="H46" i="1"/>
  <c r="G46" i="1"/>
  <c r="K45" i="1"/>
  <c r="J45" i="1"/>
  <c r="H45" i="1"/>
  <c r="G45" i="1"/>
  <c r="K44" i="1"/>
  <c r="J44" i="1"/>
  <c r="H44" i="1"/>
  <c r="G44" i="1"/>
  <c r="K43" i="1"/>
  <c r="J43" i="1"/>
  <c r="H43" i="1"/>
  <c r="G43" i="1"/>
  <c r="K42" i="1"/>
  <c r="J42" i="1"/>
  <c r="H42" i="1"/>
  <c r="G42" i="1"/>
  <c r="K41" i="1"/>
  <c r="J41" i="1"/>
  <c r="H41" i="1"/>
  <c r="G41" i="1"/>
  <c r="K40" i="1"/>
  <c r="J40" i="1"/>
  <c r="H40" i="1"/>
  <c r="G40" i="1"/>
  <c r="K39" i="1"/>
  <c r="J39" i="1"/>
  <c r="H39" i="1"/>
  <c r="G39" i="1"/>
  <c r="K38" i="1"/>
  <c r="J38" i="1"/>
  <c r="H38" i="1"/>
  <c r="G38" i="1"/>
  <c r="K37" i="1"/>
  <c r="J37" i="1"/>
  <c r="H37" i="1"/>
  <c r="G37" i="1"/>
  <c r="K36" i="1"/>
  <c r="J36" i="1"/>
  <c r="H36" i="1"/>
  <c r="G36" i="1"/>
  <c r="K35" i="1"/>
  <c r="J35" i="1"/>
  <c r="H35" i="1"/>
  <c r="G35" i="1"/>
  <c r="K34" i="1"/>
  <c r="J34" i="1"/>
  <c r="H34" i="1"/>
  <c r="G34" i="1"/>
  <c r="K33" i="1"/>
  <c r="J33" i="1"/>
  <c r="H33" i="1"/>
  <c r="G33" i="1"/>
  <c r="K32" i="1"/>
  <c r="J32" i="1"/>
  <c r="H32" i="1"/>
  <c r="G32" i="1"/>
  <c r="K31" i="1"/>
  <c r="J31" i="1"/>
  <c r="H31" i="1"/>
  <c r="G31" i="1"/>
  <c r="K30" i="1"/>
  <c r="J30" i="1"/>
  <c r="H30" i="1"/>
  <c r="G30" i="1"/>
  <c r="K29" i="1"/>
  <c r="J29" i="1"/>
  <c r="H29" i="1"/>
  <c r="G29" i="1"/>
  <c r="K28" i="1"/>
  <c r="J28" i="1"/>
  <c r="H28" i="1"/>
  <c r="G28" i="1"/>
  <c r="K27" i="1"/>
  <c r="J27" i="1"/>
  <c r="H27" i="1"/>
  <c r="G27" i="1"/>
  <c r="K26" i="1"/>
  <c r="J26" i="1"/>
  <c r="H26" i="1"/>
  <c r="G26" i="1"/>
  <c r="K25" i="1"/>
  <c r="J25" i="1"/>
  <c r="H25" i="1"/>
  <c r="G25" i="1"/>
  <c r="K24" i="1"/>
  <c r="J24" i="1"/>
  <c r="H24" i="1"/>
  <c r="G24" i="1"/>
  <c r="K23" i="1"/>
  <c r="J23" i="1"/>
  <c r="H23" i="1"/>
  <c r="G23" i="1"/>
  <c r="K22" i="1"/>
  <c r="J22" i="1"/>
  <c r="H22" i="1"/>
  <c r="G22" i="1"/>
  <c r="K21" i="1"/>
  <c r="J21" i="1"/>
  <c r="H21" i="1"/>
  <c r="G21" i="1"/>
  <c r="K20" i="1"/>
  <c r="J20" i="1"/>
  <c r="H20" i="1"/>
  <c r="G20" i="1"/>
  <c r="K19" i="1"/>
  <c r="J19" i="1"/>
  <c r="H19" i="1"/>
  <c r="G19" i="1"/>
  <c r="K18" i="1"/>
  <c r="J18" i="1"/>
  <c r="H18" i="1"/>
  <c r="G18" i="1"/>
  <c r="K17" i="1"/>
  <c r="J17" i="1"/>
  <c r="H17" i="1"/>
  <c r="G17" i="1"/>
  <c r="K16" i="1"/>
  <c r="J16" i="1"/>
  <c r="H16" i="1"/>
  <c r="G16" i="1"/>
  <c r="K15" i="1"/>
  <c r="J15" i="1"/>
  <c r="H15" i="1"/>
  <c r="G15" i="1"/>
  <c r="K14" i="1"/>
  <c r="J14" i="1"/>
  <c r="H14" i="1"/>
  <c r="G14" i="1"/>
  <c r="K13" i="1"/>
  <c r="J13" i="1"/>
  <c r="H13" i="1"/>
  <c r="G13" i="1"/>
  <c r="K12" i="1"/>
  <c r="J12" i="1"/>
  <c r="H12" i="1"/>
  <c r="G12" i="1"/>
  <c r="K11" i="1"/>
  <c r="J11" i="1"/>
  <c r="H11" i="1"/>
  <c r="G11" i="1"/>
  <c r="B6" i="1"/>
  <c r="L232" i="1" l="1"/>
  <c r="I143" i="1"/>
  <c r="I183" i="1"/>
  <c r="I185" i="1"/>
  <c r="I217" i="1"/>
  <c r="I218" i="1"/>
  <c r="I232" i="1"/>
  <c r="E232" i="1" s="1"/>
  <c r="F232" i="1" s="1"/>
  <c r="L115" i="1"/>
  <c r="L124" i="1"/>
  <c r="L128" i="1"/>
  <c r="L132" i="1"/>
  <c r="L133" i="1"/>
  <c r="L136" i="1"/>
  <c r="L137" i="1"/>
  <c r="L139" i="1"/>
  <c r="L144" i="1"/>
  <c r="L147" i="1"/>
  <c r="L149" i="1"/>
  <c r="L151" i="1"/>
  <c r="L152" i="1"/>
  <c r="L157" i="1"/>
  <c r="L182" i="1"/>
  <c r="L79" i="1"/>
  <c r="L87" i="1"/>
  <c r="L95" i="1"/>
  <c r="L99" i="1"/>
  <c r="I207" i="1"/>
  <c r="I211" i="1"/>
  <c r="I213" i="1"/>
  <c r="L190" i="1"/>
  <c r="L204" i="1"/>
  <c r="L210" i="1"/>
  <c r="I11" i="1"/>
  <c r="I20" i="1"/>
  <c r="I21" i="1"/>
  <c r="I22" i="1"/>
  <c r="I23" i="1"/>
  <c r="I24" i="1"/>
  <c r="I25" i="1"/>
  <c r="I26" i="1"/>
  <c r="I27" i="1"/>
  <c r="I36" i="1"/>
  <c r="I37" i="1"/>
  <c r="I38" i="1"/>
  <c r="I39" i="1"/>
  <c r="I40" i="1"/>
  <c r="I41" i="1"/>
  <c r="I42" i="1"/>
  <c r="I43" i="1"/>
  <c r="I52" i="1"/>
  <c r="I53" i="1"/>
  <c r="I54" i="1"/>
  <c r="I55" i="1"/>
  <c r="I56" i="1"/>
  <c r="I57" i="1"/>
  <c r="I58" i="1"/>
  <c r="I59" i="1"/>
  <c r="I60" i="1"/>
  <c r="I61" i="1"/>
  <c r="I63" i="1"/>
  <c r="I72" i="1"/>
  <c r="I73" i="1"/>
  <c r="I75" i="1"/>
  <c r="I100" i="1"/>
  <c r="I101" i="1"/>
  <c r="I103" i="1"/>
  <c r="I137" i="1"/>
  <c r="I141" i="1"/>
  <c r="I145" i="1"/>
  <c r="I146" i="1"/>
  <c r="I149" i="1"/>
  <c r="E149" i="1" s="1"/>
  <c r="F149" i="1" s="1"/>
  <c r="I160" i="1"/>
  <c r="I163" i="1"/>
  <c r="I168" i="1"/>
  <c r="I169" i="1"/>
  <c r="I171" i="1"/>
  <c r="I173" i="1"/>
  <c r="I175" i="1"/>
  <c r="I176" i="1"/>
  <c r="I177" i="1"/>
  <c r="I178" i="1"/>
  <c r="I179" i="1"/>
  <c r="I180" i="1"/>
  <c r="I182" i="1"/>
  <c r="I189" i="1"/>
  <c r="I190" i="1"/>
  <c r="E190" i="1" s="1"/>
  <c r="F190" i="1" s="1"/>
  <c r="I193" i="1"/>
  <c r="I195" i="1"/>
  <c r="I196" i="1"/>
  <c r="I198" i="1"/>
  <c r="I199" i="1"/>
  <c r="I201" i="1"/>
  <c r="I202" i="1"/>
  <c r="I205" i="1"/>
  <c r="I208" i="1"/>
  <c r="I210" i="1"/>
  <c r="E210" i="1" s="1"/>
  <c r="F210" i="1" s="1"/>
  <c r="L59" i="1"/>
  <c r="E59" i="1" s="1"/>
  <c r="F59" i="1" s="1"/>
  <c r="L116" i="1"/>
  <c r="L117" i="1"/>
  <c r="L118" i="1"/>
  <c r="I216" i="1"/>
  <c r="L148" i="1"/>
  <c r="L154" i="1"/>
  <c r="L158" i="1"/>
  <c r="I172" i="1"/>
  <c r="L213" i="1"/>
  <c r="L215" i="1"/>
  <c r="L218" i="1"/>
  <c r="L220" i="1"/>
  <c r="L222" i="1"/>
  <c r="L224" i="1"/>
  <c r="L230" i="1"/>
  <c r="L240" i="1"/>
  <c r="L244" i="1"/>
  <c r="L248" i="1"/>
  <c r="L252" i="1"/>
  <c r="L255" i="1"/>
  <c r="L256" i="1"/>
  <c r="L260" i="1"/>
  <c r="L160" i="1"/>
  <c r="L162" i="1"/>
  <c r="L171" i="1"/>
  <c r="L60" i="1"/>
  <c r="L61" i="1"/>
  <c r="L62" i="1"/>
  <c r="L63" i="1"/>
  <c r="L72" i="1"/>
  <c r="L73" i="1"/>
  <c r="L74" i="1"/>
  <c r="L75" i="1"/>
  <c r="L96" i="1"/>
  <c r="L97" i="1"/>
  <c r="L98" i="1"/>
  <c r="I124" i="1"/>
  <c r="I128" i="1"/>
  <c r="I132" i="1"/>
  <c r="I161" i="1"/>
  <c r="L100" i="1"/>
  <c r="L101" i="1"/>
  <c r="L102" i="1"/>
  <c r="L103" i="1"/>
  <c r="L112" i="1"/>
  <c r="L113" i="1"/>
  <c r="L114" i="1"/>
  <c r="I151" i="1"/>
  <c r="I155" i="1"/>
  <c r="I156" i="1"/>
  <c r="L159" i="1"/>
  <c r="I164" i="1"/>
  <c r="I191" i="1"/>
  <c r="L138" i="1"/>
  <c r="I174" i="1"/>
  <c r="L76" i="1"/>
  <c r="I136" i="1"/>
  <c r="L145" i="1"/>
  <c r="I153" i="1"/>
  <c r="I165" i="1"/>
  <c r="I166" i="1"/>
  <c r="L180" i="1"/>
  <c r="I187" i="1"/>
  <c r="I188" i="1"/>
  <c r="I96" i="1"/>
  <c r="I97" i="1"/>
  <c r="I99" i="1"/>
  <c r="L119" i="1"/>
  <c r="I142" i="1"/>
  <c r="I144" i="1"/>
  <c r="L67" i="1"/>
  <c r="L71" i="1"/>
  <c r="I84" i="1"/>
  <c r="I85" i="1"/>
  <c r="I87" i="1"/>
  <c r="I92" i="1"/>
  <c r="I93" i="1"/>
  <c r="I95" i="1"/>
  <c r="L107" i="1"/>
  <c r="L111" i="1"/>
  <c r="I125" i="1"/>
  <c r="L146" i="1"/>
  <c r="E146" i="1" s="1"/>
  <c r="F146" i="1" s="1"/>
  <c r="I150" i="1"/>
  <c r="I162" i="1"/>
  <c r="L168" i="1"/>
  <c r="L177" i="1"/>
  <c r="I184" i="1"/>
  <c r="L188" i="1"/>
  <c r="L199" i="1"/>
  <c r="I206" i="1"/>
  <c r="I215" i="1"/>
  <c r="I224" i="1"/>
  <c r="L233" i="1"/>
  <c r="L234" i="1"/>
  <c r="L236" i="1"/>
  <c r="I194" i="1"/>
  <c r="I197" i="1"/>
  <c r="L12" i="1"/>
  <c r="L13" i="1"/>
  <c r="L14" i="1"/>
  <c r="L15" i="1"/>
  <c r="L16" i="1"/>
  <c r="L17" i="1"/>
  <c r="L18" i="1"/>
  <c r="L19" i="1"/>
  <c r="L28" i="1"/>
  <c r="L29" i="1"/>
  <c r="L30" i="1"/>
  <c r="L31" i="1"/>
  <c r="L32" i="1"/>
  <c r="L33" i="1"/>
  <c r="L34" i="1"/>
  <c r="L35" i="1"/>
  <c r="L44" i="1"/>
  <c r="L45" i="1"/>
  <c r="L46" i="1"/>
  <c r="L47" i="1"/>
  <c r="L48" i="1"/>
  <c r="L49" i="1"/>
  <c r="L50" i="1"/>
  <c r="L51" i="1"/>
  <c r="I76" i="1"/>
  <c r="I77" i="1"/>
  <c r="I79" i="1"/>
  <c r="L80" i="1"/>
  <c r="L81" i="1"/>
  <c r="L82" i="1"/>
  <c r="L83" i="1"/>
  <c r="L88" i="1"/>
  <c r="L89" i="1"/>
  <c r="L90" i="1"/>
  <c r="I116" i="1"/>
  <c r="E116" i="1" s="1"/>
  <c r="F116" i="1" s="1"/>
  <c r="I117" i="1"/>
  <c r="I119" i="1"/>
  <c r="L120" i="1"/>
  <c r="L121" i="1"/>
  <c r="L122" i="1"/>
  <c r="L125" i="1"/>
  <c r="L129" i="1"/>
  <c r="I138" i="1"/>
  <c r="I139" i="1"/>
  <c r="L140" i="1"/>
  <c r="L141" i="1"/>
  <c r="L143" i="1"/>
  <c r="L153" i="1"/>
  <c r="L155" i="1"/>
  <c r="L156" i="1"/>
  <c r="I158" i="1"/>
  <c r="L163" i="1"/>
  <c r="I170" i="1"/>
  <c r="L173" i="1"/>
  <c r="L185" i="1"/>
  <c r="L187" i="1"/>
  <c r="L193" i="1"/>
  <c r="L198" i="1"/>
  <c r="I200" i="1"/>
  <c r="I204" i="1"/>
  <c r="L207" i="1"/>
  <c r="I212" i="1"/>
  <c r="L216" i="1"/>
  <c r="L228" i="1"/>
  <c r="I240" i="1"/>
  <c r="L65" i="1"/>
  <c r="I12" i="1"/>
  <c r="I13" i="1"/>
  <c r="I14" i="1"/>
  <c r="I15" i="1"/>
  <c r="L20" i="1"/>
  <c r="E20" i="1" s="1"/>
  <c r="F20" i="1" s="1"/>
  <c r="L21" i="1"/>
  <c r="L22" i="1"/>
  <c r="L23" i="1"/>
  <c r="I28" i="1"/>
  <c r="I29" i="1"/>
  <c r="I30" i="1"/>
  <c r="I31" i="1"/>
  <c r="L36" i="1"/>
  <c r="E36" i="1" s="1"/>
  <c r="F36" i="1" s="1"/>
  <c r="L37" i="1"/>
  <c r="L38" i="1"/>
  <c r="L39" i="1"/>
  <c r="I44" i="1"/>
  <c r="I45" i="1"/>
  <c r="I46" i="1"/>
  <c r="I47" i="1"/>
  <c r="L52" i="1"/>
  <c r="E52" i="1" s="1"/>
  <c r="F52" i="1" s="1"/>
  <c r="L53" i="1"/>
  <c r="L54" i="1"/>
  <c r="L55" i="1"/>
  <c r="L56" i="1"/>
  <c r="E56" i="1" s="1"/>
  <c r="F56" i="1" s="1"/>
  <c r="L57" i="1"/>
  <c r="L58" i="1"/>
  <c r="I64" i="1"/>
  <c r="I65" i="1"/>
  <c r="I67" i="1"/>
  <c r="L68" i="1"/>
  <c r="L69" i="1"/>
  <c r="L70" i="1"/>
  <c r="I80" i="1"/>
  <c r="I81" i="1"/>
  <c r="I83" i="1"/>
  <c r="L84" i="1"/>
  <c r="L85" i="1"/>
  <c r="L86" i="1"/>
  <c r="L91" i="1"/>
  <c r="L104" i="1"/>
  <c r="L105" i="1"/>
  <c r="L106" i="1"/>
  <c r="I129" i="1"/>
  <c r="L142" i="1"/>
  <c r="I147" i="1"/>
  <c r="E147" i="1" s="1"/>
  <c r="F147" i="1" s="1"/>
  <c r="I152" i="1"/>
  <c r="I154" i="1"/>
  <c r="I167" i="1"/>
  <c r="L170" i="1"/>
  <c r="L176" i="1"/>
  <c r="I181" i="1"/>
  <c r="L196" i="1"/>
  <c r="E196" i="1" s="1"/>
  <c r="F196" i="1" s="1"/>
  <c r="I203" i="1"/>
  <c r="L206" i="1"/>
  <c r="I209" i="1"/>
  <c r="L225" i="1"/>
  <c r="L226" i="1"/>
  <c r="L241" i="1"/>
  <c r="L242" i="1"/>
  <c r="L64" i="1"/>
  <c r="L66" i="1"/>
  <c r="L11" i="1"/>
  <c r="I16" i="1"/>
  <c r="I17" i="1"/>
  <c r="I18" i="1"/>
  <c r="I19" i="1"/>
  <c r="L24" i="1"/>
  <c r="E24" i="1" s="1"/>
  <c r="F24" i="1" s="1"/>
  <c r="L25" i="1"/>
  <c r="L26" i="1"/>
  <c r="L27" i="1"/>
  <c r="I32" i="1"/>
  <c r="I33" i="1"/>
  <c r="I34" i="1"/>
  <c r="I35" i="1"/>
  <c r="L40" i="1"/>
  <c r="E40" i="1" s="1"/>
  <c r="F40" i="1" s="1"/>
  <c r="L41" i="1"/>
  <c r="L42" i="1"/>
  <c r="L43" i="1"/>
  <c r="I48" i="1"/>
  <c r="I49" i="1"/>
  <c r="I50" i="1"/>
  <c r="I51" i="1"/>
  <c r="I68" i="1"/>
  <c r="I69" i="1"/>
  <c r="I71" i="1"/>
  <c r="I112" i="1"/>
  <c r="I113" i="1"/>
  <c r="I115" i="1"/>
  <c r="L123" i="1"/>
  <c r="I133" i="1"/>
  <c r="L150" i="1"/>
  <c r="I157" i="1"/>
  <c r="E157" i="1" s="1"/>
  <c r="F157" i="1" s="1"/>
  <c r="L165" i="1"/>
  <c r="L179" i="1"/>
  <c r="I186" i="1"/>
  <c r="I192" i="1"/>
  <c r="L201" i="1"/>
  <c r="I214" i="1"/>
  <c r="L77" i="1"/>
  <c r="L78" i="1"/>
  <c r="I88" i="1"/>
  <c r="I89" i="1"/>
  <c r="I91" i="1"/>
  <c r="L92" i="1"/>
  <c r="L93" i="1"/>
  <c r="L94" i="1"/>
  <c r="I104" i="1"/>
  <c r="I105" i="1"/>
  <c r="I107" i="1"/>
  <c r="L108" i="1"/>
  <c r="L109" i="1"/>
  <c r="L110" i="1"/>
  <c r="I120" i="1"/>
  <c r="I121" i="1"/>
  <c r="I123" i="1"/>
  <c r="L126" i="1"/>
  <c r="L127" i="1"/>
  <c r="L130" i="1"/>
  <c r="L131" i="1"/>
  <c r="L134" i="1"/>
  <c r="L135" i="1"/>
  <c r="I140" i="1"/>
  <c r="I148" i="1"/>
  <c r="I159" i="1"/>
  <c r="L161" i="1"/>
  <c r="L164" i="1"/>
  <c r="L166" i="1"/>
  <c r="L169" i="1"/>
  <c r="L172" i="1"/>
  <c r="L174" i="1"/>
  <c r="L183" i="1"/>
  <c r="L191" i="1"/>
  <c r="L194" i="1"/>
  <c r="L197" i="1"/>
  <c r="L200" i="1"/>
  <c r="L202" i="1"/>
  <c r="L205" i="1"/>
  <c r="L208" i="1"/>
  <c r="L211" i="1"/>
  <c r="L221" i="1"/>
  <c r="L237" i="1"/>
  <c r="I108" i="1"/>
  <c r="E108" i="1" s="1"/>
  <c r="F108" i="1" s="1"/>
  <c r="I109" i="1"/>
  <c r="E109" i="1" s="1"/>
  <c r="F109" i="1" s="1"/>
  <c r="I111" i="1"/>
  <c r="I126" i="1"/>
  <c r="I130" i="1"/>
  <c r="E130" i="1" s="1"/>
  <c r="F130" i="1" s="1"/>
  <c r="I131" i="1"/>
  <c r="E131" i="1" s="1"/>
  <c r="F131" i="1" s="1"/>
  <c r="I134" i="1"/>
  <c r="E134" i="1" s="1"/>
  <c r="F134" i="1" s="1"/>
  <c r="I135" i="1"/>
  <c r="E135" i="1" s="1"/>
  <c r="F135" i="1" s="1"/>
  <c r="L167" i="1"/>
  <c r="L175" i="1"/>
  <c r="E175" i="1" s="1"/>
  <c r="F175" i="1" s="1"/>
  <c r="L178" i="1"/>
  <c r="L181" i="1"/>
  <c r="L184" i="1"/>
  <c r="L186" i="1"/>
  <c r="L189" i="1"/>
  <c r="L192" i="1"/>
  <c r="L195" i="1"/>
  <c r="L203" i="1"/>
  <c r="L209" i="1"/>
  <c r="L212" i="1"/>
  <c r="L214" i="1"/>
  <c r="E214" i="1" s="1"/>
  <c r="F214" i="1" s="1"/>
  <c r="L217" i="1"/>
  <c r="I220" i="1"/>
  <c r="I236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7" i="1"/>
  <c r="I228" i="1"/>
  <c r="L229" i="1"/>
  <c r="L247" i="1"/>
  <c r="L219" i="1"/>
  <c r="I222" i="1"/>
  <c r="L223" i="1"/>
  <c r="I226" i="1"/>
  <c r="L227" i="1"/>
  <c r="I230" i="1"/>
  <c r="E230" i="1" s="1"/>
  <c r="F230" i="1" s="1"/>
  <c r="L231" i="1"/>
  <c r="I234" i="1"/>
  <c r="L235" i="1"/>
  <c r="I238" i="1"/>
  <c r="E238" i="1" s="1"/>
  <c r="F238" i="1" s="1"/>
  <c r="L239" i="1"/>
  <c r="I242" i="1"/>
  <c r="L243" i="1"/>
  <c r="L251" i="1"/>
  <c r="L259" i="1"/>
  <c r="I219" i="1"/>
  <c r="I221" i="1"/>
  <c r="I223" i="1"/>
  <c r="I225" i="1"/>
  <c r="I227" i="1"/>
  <c r="I229" i="1"/>
  <c r="I231" i="1"/>
  <c r="I233" i="1"/>
  <c r="I235" i="1"/>
  <c r="I237" i="1"/>
  <c r="I239" i="1"/>
  <c r="I241" i="1"/>
  <c r="L245" i="1"/>
  <c r="L249" i="1"/>
  <c r="L253" i="1"/>
  <c r="L257" i="1"/>
  <c r="L261" i="1"/>
  <c r="L246" i="1"/>
  <c r="L250" i="1"/>
  <c r="L254" i="1"/>
  <c r="L258" i="1"/>
  <c r="E143" i="1" l="1"/>
  <c r="F143" i="1" s="1"/>
  <c r="E183" i="1"/>
  <c r="F183" i="1" s="1"/>
  <c r="E113" i="1"/>
  <c r="F113" i="1" s="1"/>
  <c r="E79" i="1"/>
  <c r="F79" i="1" s="1"/>
  <c r="E205" i="1"/>
  <c r="F205" i="1" s="1"/>
  <c r="E99" i="1"/>
  <c r="F99" i="1" s="1"/>
  <c r="E179" i="1"/>
  <c r="F179" i="1" s="1"/>
  <c r="E112" i="1"/>
  <c r="F112" i="1" s="1"/>
  <c r="E198" i="1"/>
  <c r="F198" i="1" s="1"/>
  <c r="E103" i="1"/>
  <c r="F103" i="1" s="1"/>
  <c r="E204" i="1"/>
  <c r="F204" i="1" s="1"/>
  <c r="E139" i="1"/>
  <c r="F139" i="1" s="1"/>
  <c r="E132" i="1"/>
  <c r="F132" i="1" s="1"/>
  <c r="E121" i="1"/>
  <c r="F121" i="1" s="1"/>
  <c r="E176" i="1"/>
  <c r="F176" i="1" s="1"/>
  <c r="E207" i="1"/>
  <c r="F207" i="1" s="1"/>
  <c r="E151" i="1"/>
  <c r="F151" i="1" s="1"/>
  <c r="E217" i="1"/>
  <c r="F217" i="1" s="1"/>
  <c r="E48" i="1"/>
  <c r="F48" i="1" s="1"/>
  <c r="E32" i="1"/>
  <c r="F32" i="1" s="1"/>
  <c r="E16" i="1"/>
  <c r="F16" i="1" s="1"/>
  <c r="E73" i="1"/>
  <c r="F73" i="1" s="1"/>
  <c r="E252" i="1"/>
  <c r="F252" i="1" s="1"/>
  <c r="E218" i="1"/>
  <c r="F218" i="1" s="1"/>
  <c r="E182" i="1"/>
  <c r="F182" i="1" s="1"/>
  <c r="E255" i="1"/>
  <c r="F255" i="1" s="1"/>
  <c r="E43" i="1"/>
  <c r="F43" i="1" s="1"/>
  <c r="E27" i="1"/>
  <c r="F27" i="1" s="1"/>
  <c r="E11" i="1"/>
  <c r="F11" i="1" s="1"/>
  <c r="E55" i="1"/>
  <c r="F55" i="1" s="1"/>
  <c r="E39" i="1"/>
  <c r="F39" i="1" s="1"/>
  <c r="E23" i="1"/>
  <c r="F23" i="1" s="1"/>
  <c r="E216" i="1"/>
  <c r="F216" i="1" s="1"/>
  <c r="E168" i="1"/>
  <c r="F168" i="1" s="1"/>
  <c r="E128" i="1"/>
  <c r="F128" i="1" s="1"/>
  <c r="E60" i="1"/>
  <c r="F60" i="1" s="1"/>
  <c r="E137" i="1"/>
  <c r="F137" i="1" s="1"/>
  <c r="E136" i="1"/>
  <c r="F136" i="1" s="1"/>
  <c r="E124" i="1"/>
  <c r="F124" i="1" s="1"/>
  <c r="E195" i="1"/>
  <c r="F195" i="1" s="1"/>
  <c r="E133" i="1"/>
  <c r="F133" i="1" s="1"/>
  <c r="E185" i="1"/>
  <c r="F185" i="1" s="1"/>
  <c r="E160" i="1"/>
  <c r="F160" i="1" s="1"/>
  <c r="E66" i="1"/>
  <c r="F66" i="1" s="1"/>
  <c r="E58" i="1"/>
  <c r="F58" i="1" s="1"/>
  <c r="E54" i="1"/>
  <c r="F54" i="1" s="1"/>
  <c r="E38" i="1"/>
  <c r="F38" i="1" s="1"/>
  <c r="E22" i="1"/>
  <c r="F22" i="1" s="1"/>
  <c r="E141" i="1"/>
  <c r="F141" i="1" s="1"/>
  <c r="E212" i="1"/>
  <c r="F212" i="1" s="1"/>
  <c r="E120" i="1"/>
  <c r="F120" i="1" s="1"/>
  <c r="E201" i="1"/>
  <c r="F201" i="1" s="1"/>
  <c r="E42" i="1"/>
  <c r="F42" i="1" s="1"/>
  <c r="E26" i="1"/>
  <c r="F26" i="1" s="1"/>
  <c r="E87" i="1"/>
  <c r="F87" i="1" s="1"/>
  <c r="E96" i="1"/>
  <c r="F96" i="1" s="1"/>
  <c r="E102" i="1"/>
  <c r="F102" i="1" s="1"/>
  <c r="E111" i="1"/>
  <c r="F111" i="1" s="1"/>
  <c r="E159" i="1"/>
  <c r="F159" i="1" s="1"/>
  <c r="E92" i="1"/>
  <c r="F92" i="1" s="1"/>
  <c r="E115" i="1"/>
  <c r="F115" i="1" s="1"/>
  <c r="E177" i="1"/>
  <c r="F177" i="1" s="1"/>
  <c r="E100" i="1"/>
  <c r="F100" i="1" s="1"/>
  <c r="E63" i="1"/>
  <c r="F63" i="1" s="1"/>
  <c r="E171" i="1"/>
  <c r="F171" i="1" s="1"/>
  <c r="E114" i="1"/>
  <c r="F114" i="1" s="1"/>
  <c r="E82" i="1"/>
  <c r="F82" i="1" s="1"/>
  <c r="E211" i="1"/>
  <c r="F211" i="1" s="1"/>
  <c r="E152" i="1"/>
  <c r="F152" i="1" s="1"/>
  <c r="E158" i="1"/>
  <c r="F158" i="1" s="1"/>
  <c r="E18" i="1"/>
  <c r="F18" i="1" s="1"/>
  <c r="E144" i="1"/>
  <c r="F144" i="1" s="1"/>
  <c r="E97" i="1"/>
  <c r="F97" i="1" s="1"/>
  <c r="E163" i="1"/>
  <c r="F163" i="1" s="1"/>
  <c r="E95" i="1"/>
  <c r="F95" i="1" s="1"/>
  <c r="E85" i="1"/>
  <c r="F85" i="1" s="1"/>
  <c r="E213" i="1"/>
  <c r="F213" i="1" s="1"/>
  <c r="E194" i="1"/>
  <c r="F194" i="1" s="1"/>
  <c r="E172" i="1"/>
  <c r="F172" i="1" s="1"/>
  <c r="E93" i="1"/>
  <c r="F93" i="1" s="1"/>
  <c r="E173" i="1"/>
  <c r="F173" i="1" s="1"/>
  <c r="E162" i="1"/>
  <c r="F162" i="1" s="1"/>
  <c r="E145" i="1"/>
  <c r="F145" i="1" s="1"/>
  <c r="E98" i="1"/>
  <c r="F98" i="1" s="1"/>
  <c r="E220" i="1"/>
  <c r="F220" i="1" s="1"/>
  <c r="E189" i="1"/>
  <c r="F189" i="1" s="1"/>
  <c r="E178" i="1"/>
  <c r="F178" i="1" s="1"/>
  <c r="E202" i="1"/>
  <c r="F202" i="1" s="1"/>
  <c r="E240" i="1"/>
  <c r="F240" i="1" s="1"/>
  <c r="E101" i="1"/>
  <c r="F101" i="1" s="1"/>
  <c r="E72" i="1"/>
  <c r="F72" i="1" s="1"/>
  <c r="E215" i="1"/>
  <c r="F215" i="1" s="1"/>
  <c r="E61" i="1"/>
  <c r="F61" i="1" s="1"/>
  <c r="E41" i="1"/>
  <c r="F41" i="1" s="1"/>
  <c r="E169" i="1"/>
  <c r="F169" i="1" s="1"/>
  <c r="E25" i="1"/>
  <c r="F25" i="1" s="1"/>
  <c r="E57" i="1"/>
  <c r="F57" i="1" s="1"/>
  <c r="E53" i="1"/>
  <c r="F53" i="1" s="1"/>
  <c r="E45" i="1"/>
  <c r="F45" i="1" s="1"/>
  <c r="E37" i="1"/>
  <c r="F37" i="1" s="1"/>
  <c r="E29" i="1"/>
  <c r="F29" i="1" s="1"/>
  <c r="E21" i="1"/>
  <c r="F21" i="1" s="1"/>
  <c r="E13" i="1"/>
  <c r="F13" i="1" s="1"/>
  <c r="E193" i="1"/>
  <c r="F193" i="1" s="1"/>
  <c r="E76" i="1"/>
  <c r="F76" i="1" s="1"/>
  <c r="E260" i="1"/>
  <c r="F260" i="1" s="1"/>
  <c r="E208" i="1"/>
  <c r="F208" i="1" s="1"/>
  <c r="E50" i="1"/>
  <c r="F50" i="1" s="1"/>
  <c r="E199" i="1"/>
  <c r="F199" i="1" s="1"/>
  <c r="E180" i="1"/>
  <c r="F180" i="1" s="1"/>
  <c r="E75" i="1"/>
  <c r="F75" i="1" s="1"/>
  <c r="E244" i="1"/>
  <c r="F244" i="1" s="1"/>
  <c r="E229" i="1"/>
  <c r="F229" i="1" s="1"/>
  <c r="E234" i="1"/>
  <c r="F234" i="1" s="1"/>
  <c r="E84" i="1"/>
  <c r="F84" i="1" s="1"/>
  <c r="E153" i="1"/>
  <c r="F153" i="1" s="1"/>
  <c r="E259" i="1"/>
  <c r="F259" i="1" s="1"/>
  <c r="E191" i="1"/>
  <c r="F191" i="1" s="1"/>
  <c r="E46" i="1"/>
  <c r="F46" i="1" s="1"/>
  <c r="E30" i="1"/>
  <c r="F30" i="1" s="1"/>
  <c r="E14" i="1"/>
  <c r="F14" i="1" s="1"/>
  <c r="E77" i="1"/>
  <c r="F77" i="1" s="1"/>
  <c r="E88" i="1"/>
  <c r="F88" i="1" s="1"/>
  <c r="E222" i="1"/>
  <c r="F222" i="1" s="1"/>
  <c r="E94" i="1"/>
  <c r="F94" i="1" s="1"/>
  <c r="E206" i="1"/>
  <c r="F206" i="1" s="1"/>
  <c r="E154" i="1"/>
  <c r="F154" i="1" s="1"/>
  <c r="E80" i="1"/>
  <c r="F80" i="1" s="1"/>
  <c r="E89" i="1"/>
  <c r="F89" i="1" s="1"/>
  <c r="E249" i="1"/>
  <c r="F249" i="1" s="1"/>
  <c r="E65" i="1"/>
  <c r="F65" i="1" s="1"/>
  <c r="E125" i="1"/>
  <c r="F125" i="1" s="1"/>
  <c r="E224" i="1"/>
  <c r="F224" i="1" s="1"/>
  <c r="E155" i="1"/>
  <c r="F155" i="1" s="1"/>
  <c r="E247" i="1"/>
  <c r="F247" i="1" s="1"/>
  <c r="E90" i="1"/>
  <c r="F90" i="1" s="1"/>
  <c r="E256" i="1"/>
  <c r="F256" i="1" s="1"/>
  <c r="E248" i="1"/>
  <c r="F248" i="1" s="1"/>
  <c r="E200" i="1"/>
  <c r="F200" i="1" s="1"/>
  <c r="E166" i="1"/>
  <c r="F166" i="1" s="1"/>
  <c r="E148" i="1"/>
  <c r="F148" i="1" s="1"/>
  <c r="E104" i="1"/>
  <c r="F104" i="1" s="1"/>
  <c r="E34" i="1"/>
  <c r="F34" i="1" s="1"/>
  <c r="E187" i="1"/>
  <c r="F187" i="1" s="1"/>
  <c r="E117" i="1"/>
  <c r="F117" i="1" s="1"/>
  <c r="E184" i="1"/>
  <c r="F184" i="1" s="1"/>
  <c r="E156" i="1"/>
  <c r="F156" i="1" s="1"/>
  <c r="E129" i="1"/>
  <c r="F129" i="1" s="1"/>
  <c r="E233" i="1"/>
  <c r="F233" i="1" s="1"/>
  <c r="E225" i="1"/>
  <c r="F225" i="1" s="1"/>
  <c r="E118" i="1"/>
  <c r="F118" i="1" s="1"/>
  <c r="E70" i="1"/>
  <c r="F70" i="1" s="1"/>
  <c r="E49" i="1"/>
  <c r="F49" i="1" s="1"/>
  <c r="E33" i="1"/>
  <c r="F33" i="1" s="1"/>
  <c r="E17" i="1"/>
  <c r="F17" i="1" s="1"/>
  <c r="E245" i="1"/>
  <c r="F245" i="1" s="1"/>
  <c r="E226" i="1"/>
  <c r="F226" i="1" s="1"/>
  <c r="E110" i="1"/>
  <c r="F110" i="1" s="1"/>
  <c r="E78" i="1"/>
  <c r="F78" i="1" s="1"/>
  <c r="E62" i="1"/>
  <c r="F62" i="1" s="1"/>
  <c r="E167" i="1"/>
  <c r="F167" i="1" s="1"/>
  <c r="E164" i="1"/>
  <c r="F164" i="1" s="1"/>
  <c r="E140" i="1"/>
  <c r="F140" i="1" s="1"/>
  <c r="E71" i="1"/>
  <c r="F71" i="1" s="1"/>
  <c r="E138" i="1"/>
  <c r="F138" i="1" s="1"/>
  <c r="E197" i="1"/>
  <c r="F197" i="1" s="1"/>
  <c r="E188" i="1"/>
  <c r="F188" i="1" s="1"/>
  <c r="E74" i="1"/>
  <c r="F74" i="1" s="1"/>
  <c r="E250" i="1"/>
  <c r="F250" i="1" s="1"/>
  <c r="E236" i="1"/>
  <c r="F236" i="1" s="1"/>
  <c r="E126" i="1"/>
  <c r="F126" i="1" s="1"/>
  <c r="E161" i="1"/>
  <c r="F161" i="1" s="1"/>
  <c r="E107" i="1"/>
  <c r="F107" i="1" s="1"/>
  <c r="E150" i="1"/>
  <c r="F150" i="1" s="1"/>
  <c r="E170" i="1"/>
  <c r="F170" i="1" s="1"/>
  <c r="E142" i="1"/>
  <c r="F142" i="1" s="1"/>
  <c r="E81" i="1"/>
  <c r="F81" i="1" s="1"/>
  <c r="E68" i="1"/>
  <c r="F68" i="1" s="1"/>
  <c r="E246" i="1"/>
  <c r="F246" i="1" s="1"/>
  <c r="E209" i="1"/>
  <c r="F209" i="1" s="1"/>
  <c r="E67" i="1"/>
  <c r="F67" i="1" s="1"/>
  <c r="E251" i="1"/>
  <c r="F251" i="1" s="1"/>
  <c r="E165" i="1"/>
  <c r="F165" i="1" s="1"/>
  <c r="E44" i="1"/>
  <c r="F44" i="1" s="1"/>
  <c r="E28" i="1"/>
  <c r="F28" i="1" s="1"/>
  <c r="E12" i="1"/>
  <c r="F12" i="1" s="1"/>
  <c r="E122" i="1"/>
  <c r="F122" i="1" s="1"/>
  <c r="E253" i="1"/>
  <c r="F253" i="1" s="1"/>
  <c r="E105" i="1"/>
  <c r="F105" i="1" s="1"/>
  <c r="E257" i="1"/>
  <c r="F257" i="1" s="1"/>
  <c r="E237" i="1"/>
  <c r="F237" i="1" s="1"/>
  <c r="E221" i="1"/>
  <c r="F221" i="1" s="1"/>
  <c r="E228" i="1"/>
  <c r="F228" i="1" s="1"/>
  <c r="E174" i="1"/>
  <c r="F174" i="1" s="1"/>
  <c r="E51" i="1"/>
  <c r="F51" i="1" s="1"/>
  <c r="E35" i="1"/>
  <c r="F35" i="1" s="1"/>
  <c r="E19" i="1"/>
  <c r="F19" i="1" s="1"/>
  <c r="E83" i="1"/>
  <c r="F83" i="1" s="1"/>
  <c r="E69" i="1"/>
  <c r="F69" i="1" s="1"/>
  <c r="E64" i="1"/>
  <c r="F64" i="1" s="1"/>
  <c r="E47" i="1"/>
  <c r="F47" i="1" s="1"/>
  <c r="E31" i="1"/>
  <c r="F31" i="1" s="1"/>
  <c r="E15" i="1"/>
  <c r="F15" i="1" s="1"/>
  <c r="E119" i="1"/>
  <c r="F119" i="1" s="1"/>
  <c r="E127" i="1"/>
  <c r="F127" i="1" s="1"/>
  <c r="E241" i="1"/>
  <c r="F241" i="1" s="1"/>
  <c r="E243" i="1"/>
  <c r="F243" i="1" s="1"/>
  <c r="E106" i="1"/>
  <c r="F106" i="1" s="1"/>
  <c r="E203" i="1"/>
  <c r="F203" i="1" s="1"/>
  <c r="E186" i="1"/>
  <c r="F186" i="1" s="1"/>
  <c r="E123" i="1"/>
  <c r="F123" i="1" s="1"/>
  <c r="E91" i="1"/>
  <c r="F91" i="1" s="1"/>
  <c r="E192" i="1"/>
  <c r="F192" i="1" s="1"/>
  <c r="E254" i="1"/>
  <c r="F254" i="1" s="1"/>
  <c r="E258" i="1"/>
  <c r="F258" i="1" s="1"/>
  <c r="E261" i="1"/>
  <c r="F261" i="1" s="1"/>
  <c r="E239" i="1"/>
  <c r="F239" i="1" s="1"/>
  <c r="E231" i="1"/>
  <c r="F231" i="1" s="1"/>
  <c r="E223" i="1"/>
  <c r="F223" i="1" s="1"/>
  <c r="E242" i="1"/>
  <c r="F242" i="1" s="1"/>
  <c r="E86" i="1"/>
  <c r="F86" i="1" s="1"/>
  <c r="E181" i="1"/>
  <c r="F181" i="1" s="1"/>
  <c r="E235" i="1"/>
  <c r="F235" i="1" s="1"/>
  <c r="E227" i="1"/>
  <c r="F227" i="1" s="1"/>
  <c r="E219" i="1"/>
  <c r="F219" i="1" s="1"/>
  <c r="B8" i="1" l="1"/>
</calcChain>
</file>

<file path=xl/comments1.xml><?xml version="1.0" encoding="utf-8"?>
<comments xmlns="http://schemas.openxmlformats.org/spreadsheetml/2006/main">
  <authors>
    <author>STEWARJO</author>
  </authors>
  <commentList>
    <comment ref="A4" authorId="0">
      <text>
        <r>
          <rPr>
            <b/>
            <sz val="10"/>
            <color indexed="81"/>
            <rFont val="Tahoma"/>
            <family val="2"/>
          </rPr>
          <t>STEWARJO:</t>
        </r>
        <r>
          <rPr>
            <sz val="10"/>
            <color indexed="81"/>
            <rFont val="Tahoma"/>
            <family val="2"/>
          </rPr>
          <t xml:space="preserve">
amplitude of oscillation
constrained to range 0 to 1 </t>
        </r>
      </text>
    </comment>
    <comment ref="A5" authorId="0">
      <text>
        <r>
          <rPr>
            <b/>
            <sz val="10"/>
            <color indexed="81"/>
            <rFont val="Tahoma"/>
            <family val="2"/>
          </rPr>
          <t>STEWARJO:</t>
        </r>
        <r>
          <rPr>
            <sz val="10"/>
            <color indexed="81"/>
            <rFont val="Tahoma"/>
            <family val="2"/>
          </rPr>
          <t xml:space="preserve">
summer point ranges 0 to 1</t>
        </r>
      </text>
    </comment>
  </commentList>
</comments>
</file>

<file path=xl/sharedStrings.xml><?xml version="1.0" encoding="utf-8"?>
<sst xmlns="http://schemas.openxmlformats.org/spreadsheetml/2006/main" count="273" uniqueCount="23">
  <si>
    <t>Linf</t>
  </si>
  <si>
    <t>Hoenig and Choudary Hanumara (1982)</t>
  </si>
  <si>
    <t>K</t>
  </si>
  <si>
    <t>seasonal growth - grotag</t>
  </si>
  <si>
    <t>t0</t>
  </si>
  <si>
    <t>OR Gayanilo and Pauly 1997 (taken from Ates et al., 2008)</t>
  </si>
  <si>
    <t>C</t>
  </si>
  <si>
    <t>ts</t>
  </si>
  <si>
    <t>n</t>
  </si>
  <si>
    <t>SS</t>
  </si>
  <si>
    <t>Will final counts</t>
  </si>
  <si>
    <t>Sex</t>
  </si>
  <si>
    <t>Age</t>
  </si>
  <si>
    <t>FL</t>
  </si>
  <si>
    <r>
      <t>L</t>
    </r>
    <r>
      <rPr>
        <vertAlign val="subscript"/>
        <sz val="12"/>
        <rFont val="Times New Roman"/>
        <family val="1"/>
      </rPr>
      <t>t</t>
    </r>
    <r>
      <rPr>
        <sz val="12"/>
        <rFont val="Times New Roman"/>
        <family val="1"/>
      </rPr>
      <t xml:space="preserve"> = L</t>
    </r>
    <r>
      <rPr>
        <sz val="12"/>
        <rFont val="Symbol"/>
        <family val="1"/>
        <charset val="2"/>
      </rPr>
      <t>¥</t>
    </r>
    <r>
      <rPr>
        <sz val="12"/>
        <rFont val="Times New Roman"/>
        <family val="1"/>
      </rPr>
      <t xml:space="preserve"> {1 – exp – [ K (t – t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) + S(t) – S(t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 xml:space="preserve">)]} </t>
    </r>
    <r>
      <rPr>
        <b/>
        <sz val="12"/>
        <rFont val="Times New Roman"/>
        <family val="1"/>
      </rPr>
      <t>                …1)</t>
    </r>
  </si>
  <si>
    <t>Squares</t>
  </si>
  <si>
    <t xml:space="preserve"> (CK/2p )</t>
  </si>
  <si>
    <t>Sin p (t0 - ts).</t>
  </si>
  <si>
    <t>S(t)</t>
  </si>
  <si>
    <t>S(t0)</t>
  </si>
  <si>
    <t>Female</t>
  </si>
  <si>
    <t>Juvenile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</si>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</sst>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vertAlign val="subscript"/>
      <sz val="12"/>
      <name val="Times New Roman"/>
      <family val="1"/>
    </font>
    <font>
      <sz val="12"/>
      <name val="Symbol"/>
      <family val="1"/>
      <charset val="2"/>
    </font>
    <font>
      <b/>
      <sz val="12"/>
      <name val="Times New Roman"/>
      <family val="1"/>
    </font>
    <font>
      <b/>
      <sz val="10"/>
      <name val="MS Sans Serif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1" fillId="0" borderId="0" xfId="1" applyFont="1"/>
    <xf numFmtId="0" fontId="2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6" fillId="2" borderId="0" xfId="0" applyFont="1" applyFill="1"/>
    <xf numFmtId="0" fontId="6" fillId="3" borderId="0" xfId="0" applyFont="1" applyFill="1"/>
    <xf numFmtId="0" fontId="0" fillId="4" borderId="0" xfId="0" applyFill="1"/>
    <xf numFmtId="0" fontId="0" fillId="0" borderId="0" xfId="0" applyFill="1"/>
  </cellXfs>
  <cellStyles count="2">
    <cellStyle name="Normal" xfId="0" builtinId="0"/>
    <cellStyle name="Normal_GROTA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5058997322052E-2"/>
          <c:y val="6.7982710924102505E-2"/>
          <c:w val="0.90482275552790548"/>
          <c:h val="0.81579253108923011"/>
        </c:manualLayout>
      </c:layout>
      <c:scatterChart>
        <c:scatterStyle val="lineMarker"/>
        <c:varyColors val="0"/>
        <c:ser>
          <c:idx val="0"/>
          <c:order val="0"/>
          <c:tx>
            <c:v>Estimated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'pooled season not constrained'!$C$11:$C$268</c:f>
              <c:numCache>
                <c:formatCode>General</c:formatCode>
                <c:ptCount val="258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0.41666666666666669</c:v>
                </c:pt>
                <c:pt idx="32">
                  <c:v>0.41666666666666669</c:v>
                </c:pt>
                <c:pt idx="33">
                  <c:v>0.41666666666666669</c:v>
                </c:pt>
                <c:pt idx="34">
                  <c:v>0.41666666666666669</c:v>
                </c:pt>
                <c:pt idx="35">
                  <c:v>0.41666666666666669</c:v>
                </c:pt>
                <c:pt idx="36">
                  <c:v>0.41666666666666669</c:v>
                </c:pt>
                <c:pt idx="37">
                  <c:v>0.41666666666666669</c:v>
                </c:pt>
                <c:pt idx="38">
                  <c:v>0.41666666666666669</c:v>
                </c:pt>
                <c:pt idx="39">
                  <c:v>0.41666666666666669</c:v>
                </c:pt>
                <c:pt idx="40">
                  <c:v>0.41666666666666669</c:v>
                </c:pt>
                <c:pt idx="41">
                  <c:v>0.41666666666666669</c:v>
                </c:pt>
                <c:pt idx="42">
                  <c:v>0.41666666666666669</c:v>
                </c:pt>
                <c:pt idx="43">
                  <c:v>0.41666666666666669</c:v>
                </c:pt>
                <c:pt idx="44">
                  <c:v>0.41666666666666669</c:v>
                </c:pt>
                <c:pt idx="45">
                  <c:v>0.41666666666666669</c:v>
                </c:pt>
                <c:pt idx="46">
                  <c:v>0.41666666666666669</c:v>
                </c:pt>
                <c:pt idx="47">
                  <c:v>0.41666666666666669</c:v>
                </c:pt>
                <c:pt idx="48">
                  <c:v>0.5</c:v>
                </c:pt>
                <c:pt idx="49">
                  <c:v>0.5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0.83333333333333337</c:v>
                </c:pt>
                <c:pt idx="55">
                  <c:v>0.91666666666666663</c:v>
                </c:pt>
                <c:pt idx="56">
                  <c:v>0.91666666666666663</c:v>
                </c:pt>
                <c:pt idx="57">
                  <c:v>0.91666666666666663</c:v>
                </c:pt>
                <c:pt idx="58">
                  <c:v>0.91666666666666663</c:v>
                </c:pt>
                <c:pt idx="59">
                  <c:v>0.91666666666666663</c:v>
                </c:pt>
                <c:pt idx="60">
                  <c:v>0.91666666666666663</c:v>
                </c:pt>
                <c:pt idx="61">
                  <c:v>0.91666666666666663</c:v>
                </c:pt>
                <c:pt idx="62">
                  <c:v>0.91666666666666663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1.0833333333333333</c:v>
                </c:pt>
                <c:pt idx="80">
                  <c:v>1.0833333333333333</c:v>
                </c:pt>
                <c:pt idx="81">
                  <c:v>1.0833333333333333</c:v>
                </c:pt>
                <c:pt idx="82">
                  <c:v>1.0833333333333333</c:v>
                </c:pt>
                <c:pt idx="83">
                  <c:v>1.0833333333333333</c:v>
                </c:pt>
                <c:pt idx="84">
                  <c:v>1.0833333333333333</c:v>
                </c:pt>
                <c:pt idx="85">
                  <c:v>1.0833333333333333</c:v>
                </c:pt>
                <c:pt idx="86">
                  <c:v>1.0833333333333333</c:v>
                </c:pt>
                <c:pt idx="87">
                  <c:v>1.0833333333333333</c:v>
                </c:pt>
                <c:pt idx="88">
                  <c:v>1.0833333333333333</c:v>
                </c:pt>
                <c:pt idx="89">
                  <c:v>1.0833333333333333</c:v>
                </c:pt>
                <c:pt idx="90">
                  <c:v>1.1666666666666667</c:v>
                </c:pt>
                <c:pt idx="91">
                  <c:v>1.1666666666666667</c:v>
                </c:pt>
                <c:pt idx="92">
                  <c:v>1.1666666666666667</c:v>
                </c:pt>
                <c:pt idx="93">
                  <c:v>1.1666666666666667</c:v>
                </c:pt>
                <c:pt idx="94">
                  <c:v>1.1666666666666667</c:v>
                </c:pt>
                <c:pt idx="95">
                  <c:v>1.1666666666666667</c:v>
                </c:pt>
                <c:pt idx="96">
                  <c:v>1.1666666666666667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1.25</c:v>
                </c:pt>
                <c:pt idx="112">
                  <c:v>1.25</c:v>
                </c:pt>
                <c:pt idx="113">
                  <c:v>1.25</c:v>
                </c:pt>
                <c:pt idx="114">
                  <c:v>1.3333333333333333</c:v>
                </c:pt>
                <c:pt idx="115">
                  <c:v>1.3333333333333333</c:v>
                </c:pt>
                <c:pt idx="116">
                  <c:v>1.3333333333333333</c:v>
                </c:pt>
                <c:pt idx="117">
                  <c:v>1.3333333333333333</c:v>
                </c:pt>
                <c:pt idx="118">
                  <c:v>1.3333333333333333</c:v>
                </c:pt>
                <c:pt idx="119">
                  <c:v>1.3333333333333333</c:v>
                </c:pt>
                <c:pt idx="120">
                  <c:v>1.4166666666666667</c:v>
                </c:pt>
                <c:pt idx="121">
                  <c:v>1.4166666666666667</c:v>
                </c:pt>
                <c:pt idx="122">
                  <c:v>1.4166666666666667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1.5833333333333335</c:v>
                </c:pt>
                <c:pt idx="135">
                  <c:v>1.5833333333333335</c:v>
                </c:pt>
                <c:pt idx="136">
                  <c:v>1.5833333333333335</c:v>
                </c:pt>
                <c:pt idx="137">
                  <c:v>1.5833333333333335</c:v>
                </c:pt>
                <c:pt idx="138">
                  <c:v>1.5833333333333335</c:v>
                </c:pt>
                <c:pt idx="139">
                  <c:v>1.5833333333333335</c:v>
                </c:pt>
                <c:pt idx="140">
                  <c:v>1.5833333333333335</c:v>
                </c:pt>
                <c:pt idx="141">
                  <c:v>1.5833333333333335</c:v>
                </c:pt>
                <c:pt idx="142">
                  <c:v>1.5833333333333335</c:v>
                </c:pt>
                <c:pt idx="143">
                  <c:v>1.6666666666666665</c:v>
                </c:pt>
                <c:pt idx="144">
                  <c:v>1.6666666666666665</c:v>
                </c:pt>
                <c:pt idx="145">
                  <c:v>1.6666666666666665</c:v>
                </c:pt>
                <c:pt idx="146">
                  <c:v>1.6666666666666665</c:v>
                </c:pt>
                <c:pt idx="147">
                  <c:v>1.6666666666666665</c:v>
                </c:pt>
                <c:pt idx="148">
                  <c:v>1.6666666666666665</c:v>
                </c:pt>
                <c:pt idx="149">
                  <c:v>1.6666666666666665</c:v>
                </c:pt>
                <c:pt idx="150">
                  <c:v>1.6666666666666665</c:v>
                </c:pt>
                <c:pt idx="151">
                  <c:v>1.6666666666666665</c:v>
                </c:pt>
                <c:pt idx="152">
                  <c:v>1.6666666666666665</c:v>
                </c:pt>
                <c:pt idx="153">
                  <c:v>1.75</c:v>
                </c:pt>
                <c:pt idx="154">
                  <c:v>1.75</c:v>
                </c:pt>
                <c:pt idx="155">
                  <c:v>1.75</c:v>
                </c:pt>
                <c:pt idx="156">
                  <c:v>1.75</c:v>
                </c:pt>
                <c:pt idx="157">
                  <c:v>1.75</c:v>
                </c:pt>
                <c:pt idx="158">
                  <c:v>1.75</c:v>
                </c:pt>
                <c:pt idx="159">
                  <c:v>1.75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1.8333333333333335</c:v>
                </c:pt>
                <c:pt idx="166">
                  <c:v>1.8333333333333335</c:v>
                </c:pt>
                <c:pt idx="167">
                  <c:v>1.8333333333333335</c:v>
                </c:pt>
                <c:pt idx="168">
                  <c:v>1.8333333333333335</c:v>
                </c:pt>
                <c:pt idx="169">
                  <c:v>1.8333333333333335</c:v>
                </c:pt>
                <c:pt idx="170">
                  <c:v>1.8333333333333335</c:v>
                </c:pt>
                <c:pt idx="171">
                  <c:v>1.8333333333333335</c:v>
                </c:pt>
                <c:pt idx="172">
                  <c:v>1.8333333333333335</c:v>
                </c:pt>
                <c:pt idx="173">
                  <c:v>1.8333333333333335</c:v>
                </c:pt>
                <c:pt idx="174">
                  <c:v>1.9166666666666665</c:v>
                </c:pt>
                <c:pt idx="175">
                  <c:v>1.9166666666666665</c:v>
                </c:pt>
                <c:pt idx="176">
                  <c:v>1.9166666666666665</c:v>
                </c:pt>
                <c:pt idx="177">
                  <c:v>1.9166666666666665</c:v>
                </c:pt>
                <c:pt idx="178">
                  <c:v>1.9166666666666665</c:v>
                </c:pt>
                <c:pt idx="179">
                  <c:v>1.9166666666666665</c:v>
                </c:pt>
                <c:pt idx="180">
                  <c:v>1.9166666666666665</c:v>
                </c:pt>
                <c:pt idx="181">
                  <c:v>1.9166666666666665</c:v>
                </c:pt>
                <c:pt idx="182">
                  <c:v>2.0833333333333335</c:v>
                </c:pt>
                <c:pt idx="183">
                  <c:v>2.1666666666666665</c:v>
                </c:pt>
                <c:pt idx="184">
                  <c:v>2.1666666666666665</c:v>
                </c:pt>
                <c:pt idx="185">
                  <c:v>2.1666666666666665</c:v>
                </c:pt>
                <c:pt idx="186">
                  <c:v>2.1666666666666665</c:v>
                </c:pt>
                <c:pt idx="187">
                  <c:v>2.1666666666666665</c:v>
                </c:pt>
                <c:pt idx="188">
                  <c:v>2.1666666666666665</c:v>
                </c:pt>
                <c:pt idx="189">
                  <c:v>2.1666666666666665</c:v>
                </c:pt>
                <c:pt idx="190">
                  <c:v>2.1666666666666665</c:v>
                </c:pt>
                <c:pt idx="191">
                  <c:v>2.1666666666666665</c:v>
                </c:pt>
                <c:pt idx="192">
                  <c:v>2.1666666666666665</c:v>
                </c:pt>
                <c:pt idx="193">
                  <c:v>2.1666666666666665</c:v>
                </c:pt>
                <c:pt idx="194">
                  <c:v>2.1666666666666665</c:v>
                </c:pt>
                <c:pt idx="195">
                  <c:v>2.1666666666666665</c:v>
                </c:pt>
                <c:pt idx="196">
                  <c:v>2.1666666666666665</c:v>
                </c:pt>
                <c:pt idx="197">
                  <c:v>2.1666666666666665</c:v>
                </c:pt>
                <c:pt idx="198">
                  <c:v>2.1666666666666665</c:v>
                </c:pt>
                <c:pt idx="199">
                  <c:v>2.1666666666666665</c:v>
                </c:pt>
                <c:pt idx="200">
                  <c:v>2.1666666666666665</c:v>
                </c:pt>
                <c:pt idx="201">
                  <c:v>2.1666666666666665</c:v>
                </c:pt>
                <c:pt idx="202">
                  <c:v>2.1666666666666665</c:v>
                </c:pt>
                <c:pt idx="203">
                  <c:v>2.1666666666666665</c:v>
                </c:pt>
                <c:pt idx="204">
                  <c:v>2.25</c:v>
                </c:pt>
                <c:pt idx="205">
                  <c:v>2.25</c:v>
                </c:pt>
                <c:pt idx="206">
                  <c:v>2.25</c:v>
                </c:pt>
                <c:pt idx="207">
                  <c:v>2.25</c:v>
                </c:pt>
                <c:pt idx="208">
                  <c:v>2.25</c:v>
                </c:pt>
                <c:pt idx="209">
                  <c:v>2.3333333333333335</c:v>
                </c:pt>
                <c:pt idx="210">
                  <c:v>2.3333333333333335</c:v>
                </c:pt>
                <c:pt idx="211">
                  <c:v>2.3333333333333335</c:v>
                </c:pt>
                <c:pt idx="212">
                  <c:v>2.3333333333333335</c:v>
                </c:pt>
                <c:pt idx="213">
                  <c:v>2.3333333333333335</c:v>
                </c:pt>
                <c:pt idx="214">
                  <c:v>2.3333333333333335</c:v>
                </c:pt>
                <c:pt idx="215">
                  <c:v>2.3333333333333335</c:v>
                </c:pt>
                <c:pt idx="216">
                  <c:v>2.3333333333333335</c:v>
                </c:pt>
                <c:pt idx="217">
                  <c:v>2.3333333333333335</c:v>
                </c:pt>
                <c:pt idx="218">
                  <c:v>2.3333333333333335</c:v>
                </c:pt>
                <c:pt idx="219">
                  <c:v>2.4166666666666665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2.5833333333333335</c:v>
                </c:pt>
                <c:pt idx="235">
                  <c:v>2.5833333333333335</c:v>
                </c:pt>
                <c:pt idx="236">
                  <c:v>2.5833333333333335</c:v>
                </c:pt>
                <c:pt idx="237">
                  <c:v>2.5833333333333335</c:v>
                </c:pt>
                <c:pt idx="238">
                  <c:v>2.5833333333333335</c:v>
                </c:pt>
                <c:pt idx="239">
                  <c:v>2.6666666666666665</c:v>
                </c:pt>
                <c:pt idx="240">
                  <c:v>2.6666666666666665</c:v>
                </c:pt>
                <c:pt idx="241">
                  <c:v>2.75</c:v>
                </c:pt>
                <c:pt idx="242">
                  <c:v>2.75</c:v>
                </c:pt>
                <c:pt idx="243">
                  <c:v>2.75</c:v>
                </c:pt>
                <c:pt idx="244">
                  <c:v>2.8333333333333335</c:v>
                </c:pt>
                <c:pt idx="245">
                  <c:v>3.3333333333333335</c:v>
                </c:pt>
                <c:pt idx="246">
                  <c:v>3.3333333333333335</c:v>
                </c:pt>
                <c:pt idx="247">
                  <c:v>3.3333333333333335</c:v>
                </c:pt>
                <c:pt idx="248">
                  <c:v>3.4166666666666665</c:v>
                </c:pt>
                <c:pt idx="249">
                  <c:v>3.4166666666666665</c:v>
                </c:pt>
                <c:pt idx="250">
                  <c:v>3.5</c:v>
                </c:pt>
              </c:numCache>
            </c:numRef>
          </c:xVal>
          <c:yVal>
            <c:numRef>
              <c:f>'pooled season not constrained'!$E$11:$E$268</c:f>
              <c:numCache>
                <c:formatCode>General</c:formatCode>
                <c:ptCount val="258"/>
                <c:pt idx="0">
                  <c:v>31.521733532460317</c:v>
                </c:pt>
                <c:pt idx="1">
                  <c:v>31.521733532460317</c:v>
                </c:pt>
                <c:pt idx="2">
                  <c:v>31.521733532460317</c:v>
                </c:pt>
                <c:pt idx="3">
                  <c:v>31.521733532460317</c:v>
                </c:pt>
                <c:pt idx="4">
                  <c:v>31.521733532460317</c:v>
                </c:pt>
                <c:pt idx="5">
                  <c:v>31.521733532460317</c:v>
                </c:pt>
                <c:pt idx="6">
                  <c:v>31.521733532460317</c:v>
                </c:pt>
                <c:pt idx="7">
                  <c:v>31.521733532460317</c:v>
                </c:pt>
                <c:pt idx="8">
                  <c:v>33.024511464652512</c:v>
                </c:pt>
                <c:pt idx="9">
                  <c:v>33.024511464652512</c:v>
                </c:pt>
                <c:pt idx="10">
                  <c:v>33.024511464652512</c:v>
                </c:pt>
                <c:pt idx="11">
                  <c:v>33.024511464652512</c:v>
                </c:pt>
                <c:pt idx="12">
                  <c:v>33.024511464652512</c:v>
                </c:pt>
                <c:pt idx="13">
                  <c:v>33.024511464652512</c:v>
                </c:pt>
                <c:pt idx="14">
                  <c:v>33.024511464652512</c:v>
                </c:pt>
                <c:pt idx="15">
                  <c:v>33.024511464652512</c:v>
                </c:pt>
                <c:pt idx="16">
                  <c:v>33.024511464652512</c:v>
                </c:pt>
                <c:pt idx="17">
                  <c:v>33.024511464652512</c:v>
                </c:pt>
                <c:pt idx="18">
                  <c:v>33.024511464652512</c:v>
                </c:pt>
                <c:pt idx="19">
                  <c:v>33.024511464652512</c:v>
                </c:pt>
                <c:pt idx="20">
                  <c:v>33.024511464652512</c:v>
                </c:pt>
                <c:pt idx="21">
                  <c:v>33.024511464652512</c:v>
                </c:pt>
                <c:pt idx="22">
                  <c:v>33.024511464652512</c:v>
                </c:pt>
                <c:pt idx="23">
                  <c:v>33.024511464652512</c:v>
                </c:pt>
                <c:pt idx="24">
                  <c:v>33.024511464652512</c:v>
                </c:pt>
                <c:pt idx="25">
                  <c:v>34.103689589757579</c:v>
                </c:pt>
                <c:pt idx="26">
                  <c:v>34.103689589757579</c:v>
                </c:pt>
                <c:pt idx="27">
                  <c:v>34.103689589757579</c:v>
                </c:pt>
                <c:pt idx="28">
                  <c:v>34.103689589757579</c:v>
                </c:pt>
                <c:pt idx="29">
                  <c:v>34.103689589757579</c:v>
                </c:pt>
                <c:pt idx="30">
                  <c:v>34.103689589757579</c:v>
                </c:pt>
                <c:pt idx="31">
                  <c:v>34.732849441225902</c:v>
                </c:pt>
                <c:pt idx="32">
                  <c:v>34.732849441225902</c:v>
                </c:pt>
                <c:pt idx="33">
                  <c:v>34.732849441225902</c:v>
                </c:pt>
                <c:pt idx="34">
                  <c:v>34.732849441225902</c:v>
                </c:pt>
                <c:pt idx="35">
                  <c:v>34.732849441225902</c:v>
                </c:pt>
                <c:pt idx="36">
                  <c:v>34.732849441225902</c:v>
                </c:pt>
                <c:pt idx="37">
                  <c:v>34.732849441225902</c:v>
                </c:pt>
                <c:pt idx="38">
                  <c:v>34.732849441225902</c:v>
                </c:pt>
                <c:pt idx="39">
                  <c:v>34.732849441225902</c:v>
                </c:pt>
                <c:pt idx="40">
                  <c:v>34.732849441225902</c:v>
                </c:pt>
                <c:pt idx="41">
                  <c:v>34.732849441225902</c:v>
                </c:pt>
                <c:pt idx="42">
                  <c:v>34.732849441225902</c:v>
                </c:pt>
                <c:pt idx="43">
                  <c:v>34.732849441225902</c:v>
                </c:pt>
                <c:pt idx="44">
                  <c:v>34.732849441225902</c:v>
                </c:pt>
                <c:pt idx="45">
                  <c:v>34.732849441225902</c:v>
                </c:pt>
                <c:pt idx="46">
                  <c:v>34.732849441225902</c:v>
                </c:pt>
                <c:pt idx="47">
                  <c:v>34.732849441225902</c:v>
                </c:pt>
                <c:pt idx="48">
                  <c:v>34.987463014686867</c:v>
                </c:pt>
                <c:pt idx="49">
                  <c:v>34.987463014686867</c:v>
                </c:pt>
                <c:pt idx="50">
                  <c:v>35.299958522214041</c:v>
                </c:pt>
                <c:pt idx="51">
                  <c:v>35.299958522214041</c:v>
                </c:pt>
                <c:pt idx="52">
                  <c:v>35.299958522214041</c:v>
                </c:pt>
                <c:pt idx="53">
                  <c:v>35.299958522214041</c:v>
                </c:pt>
                <c:pt idx="54">
                  <c:v>35.890627846326311</c:v>
                </c:pt>
                <c:pt idx="55">
                  <c:v>36.872115314659688</c:v>
                </c:pt>
                <c:pt idx="56">
                  <c:v>36.872115314659688</c:v>
                </c:pt>
                <c:pt idx="57">
                  <c:v>36.872115314659688</c:v>
                </c:pt>
                <c:pt idx="58">
                  <c:v>36.872115314659688</c:v>
                </c:pt>
                <c:pt idx="59">
                  <c:v>36.872115314659688</c:v>
                </c:pt>
                <c:pt idx="60">
                  <c:v>36.872115314659688</c:v>
                </c:pt>
                <c:pt idx="61">
                  <c:v>36.872115314659688</c:v>
                </c:pt>
                <c:pt idx="62">
                  <c:v>36.872115314659688</c:v>
                </c:pt>
                <c:pt idx="63">
                  <c:v>38.162853667404256</c:v>
                </c:pt>
                <c:pt idx="64">
                  <c:v>38.162853667404256</c:v>
                </c:pt>
                <c:pt idx="65">
                  <c:v>38.162853667404256</c:v>
                </c:pt>
                <c:pt idx="66">
                  <c:v>38.162853667404256</c:v>
                </c:pt>
                <c:pt idx="67">
                  <c:v>38.162853667404256</c:v>
                </c:pt>
                <c:pt idx="68">
                  <c:v>38.162853667404256</c:v>
                </c:pt>
                <c:pt idx="69">
                  <c:v>38.162853667404256</c:v>
                </c:pt>
                <c:pt idx="70">
                  <c:v>38.162853667404256</c:v>
                </c:pt>
                <c:pt idx="71">
                  <c:v>38.162853667404256</c:v>
                </c:pt>
                <c:pt idx="72">
                  <c:v>38.162853667404256</c:v>
                </c:pt>
                <c:pt idx="73">
                  <c:v>38.162853667404256</c:v>
                </c:pt>
                <c:pt idx="74">
                  <c:v>38.162853667404256</c:v>
                </c:pt>
                <c:pt idx="75">
                  <c:v>38.162853667404256</c:v>
                </c:pt>
                <c:pt idx="76">
                  <c:v>38.162853667404256</c:v>
                </c:pt>
                <c:pt idx="77">
                  <c:v>38.162853667404256</c:v>
                </c:pt>
                <c:pt idx="78">
                  <c:v>38.162853667404256</c:v>
                </c:pt>
                <c:pt idx="79">
                  <c:v>39.593949005789433</c:v>
                </c:pt>
                <c:pt idx="80">
                  <c:v>39.593949005789433</c:v>
                </c:pt>
                <c:pt idx="81">
                  <c:v>39.593949005789433</c:v>
                </c:pt>
                <c:pt idx="82">
                  <c:v>39.593949005789433</c:v>
                </c:pt>
                <c:pt idx="83">
                  <c:v>39.593949005789433</c:v>
                </c:pt>
                <c:pt idx="84">
                  <c:v>39.593949005789433</c:v>
                </c:pt>
                <c:pt idx="85">
                  <c:v>39.593949005789433</c:v>
                </c:pt>
                <c:pt idx="86">
                  <c:v>39.593949005789433</c:v>
                </c:pt>
                <c:pt idx="87">
                  <c:v>39.593949005789433</c:v>
                </c:pt>
                <c:pt idx="88">
                  <c:v>39.593949005789433</c:v>
                </c:pt>
                <c:pt idx="89">
                  <c:v>39.593949005789433</c:v>
                </c:pt>
                <c:pt idx="90">
                  <c:v>40.968543643115424</c:v>
                </c:pt>
                <c:pt idx="91">
                  <c:v>40.968543643115424</c:v>
                </c:pt>
                <c:pt idx="92">
                  <c:v>40.968543643115424</c:v>
                </c:pt>
                <c:pt idx="93">
                  <c:v>40.968543643115424</c:v>
                </c:pt>
                <c:pt idx="94">
                  <c:v>40.968543643115424</c:v>
                </c:pt>
                <c:pt idx="95">
                  <c:v>40.968543643115424</c:v>
                </c:pt>
                <c:pt idx="96">
                  <c:v>40.968543643115424</c:v>
                </c:pt>
                <c:pt idx="97">
                  <c:v>42.11941039612298</c:v>
                </c:pt>
                <c:pt idx="98">
                  <c:v>42.11941039612298</c:v>
                </c:pt>
                <c:pt idx="99">
                  <c:v>42.11941039612298</c:v>
                </c:pt>
                <c:pt idx="100">
                  <c:v>42.11941039612298</c:v>
                </c:pt>
                <c:pt idx="101">
                  <c:v>42.11941039612298</c:v>
                </c:pt>
                <c:pt idx="102">
                  <c:v>42.11941039612298</c:v>
                </c:pt>
                <c:pt idx="103">
                  <c:v>42.11941039612298</c:v>
                </c:pt>
                <c:pt idx="104">
                  <c:v>42.11941039612298</c:v>
                </c:pt>
                <c:pt idx="105">
                  <c:v>42.11941039612298</c:v>
                </c:pt>
                <c:pt idx="106">
                  <c:v>42.11941039612298</c:v>
                </c:pt>
                <c:pt idx="107">
                  <c:v>42.11941039612298</c:v>
                </c:pt>
                <c:pt idx="108">
                  <c:v>42.11941039612298</c:v>
                </c:pt>
                <c:pt idx="109">
                  <c:v>42.11941039612298</c:v>
                </c:pt>
                <c:pt idx="110">
                  <c:v>42.11941039612298</c:v>
                </c:pt>
                <c:pt idx="111">
                  <c:v>42.11941039612298</c:v>
                </c:pt>
                <c:pt idx="112">
                  <c:v>42.11941039612298</c:v>
                </c:pt>
                <c:pt idx="113">
                  <c:v>42.11941039612298</c:v>
                </c:pt>
                <c:pt idx="114">
                  <c:v>42.945873307342801</c:v>
                </c:pt>
                <c:pt idx="115">
                  <c:v>42.945873307342801</c:v>
                </c:pt>
                <c:pt idx="116">
                  <c:v>42.945873307342801</c:v>
                </c:pt>
                <c:pt idx="117">
                  <c:v>42.945873307342801</c:v>
                </c:pt>
                <c:pt idx="118">
                  <c:v>42.945873307342801</c:v>
                </c:pt>
                <c:pt idx="119">
                  <c:v>42.945873307342801</c:v>
                </c:pt>
                <c:pt idx="120">
                  <c:v>43.427700422228504</c:v>
                </c:pt>
                <c:pt idx="121">
                  <c:v>43.427700422228504</c:v>
                </c:pt>
                <c:pt idx="122">
                  <c:v>43.427700422228504</c:v>
                </c:pt>
                <c:pt idx="123">
                  <c:v>43.622690174395821</c:v>
                </c:pt>
                <c:pt idx="124">
                  <c:v>43.622690174395821</c:v>
                </c:pt>
                <c:pt idx="125">
                  <c:v>43.622690174395821</c:v>
                </c:pt>
                <c:pt idx="126">
                  <c:v>43.622690174395821</c:v>
                </c:pt>
                <c:pt idx="127">
                  <c:v>43.622690174395821</c:v>
                </c:pt>
                <c:pt idx="128">
                  <c:v>43.622690174395821</c:v>
                </c:pt>
                <c:pt idx="129">
                  <c:v>43.622690174395821</c:v>
                </c:pt>
                <c:pt idx="130">
                  <c:v>43.622690174395821</c:v>
                </c:pt>
                <c:pt idx="131">
                  <c:v>43.622690174395821</c:v>
                </c:pt>
                <c:pt idx="132">
                  <c:v>43.622690174395821</c:v>
                </c:pt>
                <c:pt idx="133">
                  <c:v>43.622690174395821</c:v>
                </c:pt>
                <c:pt idx="134">
                  <c:v>43.652968912839668</c:v>
                </c:pt>
                <c:pt idx="135">
                  <c:v>43.652968912839668</c:v>
                </c:pt>
                <c:pt idx="136">
                  <c:v>43.652968912839668</c:v>
                </c:pt>
                <c:pt idx="137">
                  <c:v>43.652968912839668</c:v>
                </c:pt>
                <c:pt idx="138">
                  <c:v>43.652968912839668</c:v>
                </c:pt>
                <c:pt idx="139">
                  <c:v>43.652968912839668</c:v>
                </c:pt>
                <c:pt idx="140">
                  <c:v>43.652968912839668</c:v>
                </c:pt>
                <c:pt idx="141">
                  <c:v>43.652968912839668</c:v>
                </c:pt>
                <c:pt idx="142">
                  <c:v>43.652968912839668</c:v>
                </c:pt>
                <c:pt idx="143">
                  <c:v>43.679318577504496</c:v>
                </c:pt>
                <c:pt idx="144">
                  <c:v>43.679318577504496</c:v>
                </c:pt>
                <c:pt idx="145">
                  <c:v>43.679318577504496</c:v>
                </c:pt>
                <c:pt idx="146">
                  <c:v>43.679318577504496</c:v>
                </c:pt>
                <c:pt idx="147">
                  <c:v>43.679318577504496</c:v>
                </c:pt>
                <c:pt idx="148">
                  <c:v>43.679318577504496</c:v>
                </c:pt>
                <c:pt idx="149">
                  <c:v>43.679318577504496</c:v>
                </c:pt>
                <c:pt idx="150">
                  <c:v>43.679318577504496</c:v>
                </c:pt>
                <c:pt idx="151">
                  <c:v>43.679318577504496</c:v>
                </c:pt>
                <c:pt idx="152">
                  <c:v>43.679318577504496</c:v>
                </c:pt>
                <c:pt idx="153">
                  <c:v>43.862007429708861</c:v>
                </c:pt>
                <c:pt idx="154">
                  <c:v>43.862007429708861</c:v>
                </c:pt>
                <c:pt idx="155">
                  <c:v>43.862007429708861</c:v>
                </c:pt>
                <c:pt idx="156">
                  <c:v>43.862007429708861</c:v>
                </c:pt>
                <c:pt idx="157">
                  <c:v>43.862007429708861</c:v>
                </c:pt>
                <c:pt idx="158">
                  <c:v>43.862007429708861</c:v>
                </c:pt>
                <c:pt idx="159">
                  <c:v>43.862007429708861</c:v>
                </c:pt>
                <c:pt idx="160">
                  <c:v>43.862007429708861</c:v>
                </c:pt>
                <c:pt idx="161">
                  <c:v>43.862007429708861</c:v>
                </c:pt>
                <c:pt idx="162">
                  <c:v>43.862007429708861</c:v>
                </c:pt>
                <c:pt idx="163">
                  <c:v>43.862007429708861</c:v>
                </c:pt>
                <c:pt idx="164">
                  <c:v>43.862007429708861</c:v>
                </c:pt>
                <c:pt idx="165">
                  <c:v>44.314357489275302</c:v>
                </c:pt>
                <c:pt idx="166">
                  <c:v>44.314357489275302</c:v>
                </c:pt>
                <c:pt idx="167">
                  <c:v>44.314357489275302</c:v>
                </c:pt>
                <c:pt idx="168">
                  <c:v>44.314357489275302</c:v>
                </c:pt>
                <c:pt idx="169">
                  <c:v>44.314357489275302</c:v>
                </c:pt>
                <c:pt idx="170">
                  <c:v>44.314357489275302</c:v>
                </c:pt>
                <c:pt idx="171">
                  <c:v>44.314357489275302</c:v>
                </c:pt>
                <c:pt idx="172">
                  <c:v>44.314357489275302</c:v>
                </c:pt>
                <c:pt idx="173">
                  <c:v>44.314357489275302</c:v>
                </c:pt>
                <c:pt idx="174">
                  <c:v>45.066006333459939</c:v>
                </c:pt>
                <c:pt idx="175">
                  <c:v>45.066006333459939</c:v>
                </c:pt>
                <c:pt idx="176">
                  <c:v>45.066006333459939</c:v>
                </c:pt>
                <c:pt idx="177">
                  <c:v>45.066006333459939</c:v>
                </c:pt>
                <c:pt idx="178">
                  <c:v>45.066006333459939</c:v>
                </c:pt>
                <c:pt idx="179">
                  <c:v>45.066006333459939</c:v>
                </c:pt>
                <c:pt idx="180">
                  <c:v>45.066006333459939</c:v>
                </c:pt>
                <c:pt idx="181">
                  <c:v>45.066006333459939</c:v>
                </c:pt>
                <c:pt idx="182">
                  <c:v>47.150457958170421</c:v>
                </c:pt>
                <c:pt idx="183">
                  <c:v>48.203158582176279</c:v>
                </c:pt>
                <c:pt idx="184">
                  <c:v>48.203158582176279</c:v>
                </c:pt>
                <c:pt idx="185">
                  <c:v>48.203158582176279</c:v>
                </c:pt>
                <c:pt idx="186">
                  <c:v>48.203158582176279</c:v>
                </c:pt>
                <c:pt idx="187">
                  <c:v>48.203158582176279</c:v>
                </c:pt>
                <c:pt idx="188">
                  <c:v>48.203158582176279</c:v>
                </c:pt>
                <c:pt idx="189">
                  <c:v>48.203158582176279</c:v>
                </c:pt>
                <c:pt idx="190">
                  <c:v>48.203158582176279</c:v>
                </c:pt>
                <c:pt idx="191">
                  <c:v>48.203158582176279</c:v>
                </c:pt>
                <c:pt idx="192">
                  <c:v>48.203158582176279</c:v>
                </c:pt>
                <c:pt idx="193">
                  <c:v>48.203158582176279</c:v>
                </c:pt>
                <c:pt idx="194">
                  <c:v>48.203158582176279</c:v>
                </c:pt>
                <c:pt idx="195">
                  <c:v>48.203158582176279</c:v>
                </c:pt>
                <c:pt idx="196">
                  <c:v>48.203158582176279</c:v>
                </c:pt>
                <c:pt idx="197">
                  <c:v>48.203158582176279</c:v>
                </c:pt>
                <c:pt idx="198">
                  <c:v>48.203158582176279</c:v>
                </c:pt>
                <c:pt idx="199">
                  <c:v>48.203158582176279</c:v>
                </c:pt>
                <c:pt idx="200">
                  <c:v>48.203158582176279</c:v>
                </c:pt>
                <c:pt idx="201">
                  <c:v>48.203158582176279</c:v>
                </c:pt>
                <c:pt idx="202">
                  <c:v>48.203158582176279</c:v>
                </c:pt>
                <c:pt idx="203">
                  <c:v>48.203158582176279</c:v>
                </c:pt>
                <c:pt idx="204">
                  <c:v>49.084522524782258</c:v>
                </c:pt>
                <c:pt idx="205">
                  <c:v>49.084522524782258</c:v>
                </c:pt>
                <c:pt idx="206">
                  <c:v>49.084522524782258</c:v>
                </c:pt>
                <c:pt idx="207">
                  <c:v>49.084522524782258</c:v>
                </c:pt>
                <c:pt idx="208">
                  <c:v>49.084522524782258</c:v>
                </c:pt>
                <c:pt idx="209">
                  <c:v>49.717449497385076</c:v>
                </c:pt>
                <c:pt idx="210">
                  <c:v>49.717449497385076</c:v>
                </c:pt>
                <c:pt idx="211">
                  <c:v>49.717449497385076</c:v>
                </c:pt>
                <c:pt idx="212">
                  <c:v>49.717449497385076</c:v>
                </c:pt>
                <c:pt idx="213">
                  <c:v>49.717449497385076</c:v>
                </c:pt>
                <c:pt idx="214">
                  <c:v>49.717449497385076</c:v>
                </c:pt>
                <c:pt idx="215">
                  <c:v>49.717449497385076</c:v>
                </c:pt>
                <c:pt idx="216">
                  <c:v>49.717449497385076</c:v>
                </c:pt>
                <c:pt idx="217">
                  <c:v>49.717449497385076</c:v>
                </c:pt>
                <c:pt idx="218">
                  <c:v>49.717449497385076</c:v>
                </c:pt>
                <c:pt idx="219">
                  <c:v>50.086445338580724</c:v>
                </c:pt>
                <c:pt idx="220">
                  <c:v>50.23577360468002</c:v>
                </c:pt>
                <c:pt idx="221">
                  <c:v>50.23577360468002</c:v>
                </c:pt>
                <c:pt idx="222">
                  <c:v>50.23577360468002</c:v>
                </c:pt>
                <c:pt idx="223">
                  <c:v>50.23577360468002</c:v>
                </c:pt>
                <c:pt idx="224">
                  <c:v>50.23577360468002</c:v>
                </c:pt>
                <c:pt idx="225">
                  <c:v>50.23577360468002</c:v>
                </c:pt>
                <c:pt idx="226">
                  <c:v>50.23577360468002</c:v>
                </c:pt>
                <c:pt idx="227">
                  <c:v>50.23577360468002</c:v>
                </c:pt>
                <c:pt idx="228">
                  <c:v>50.23577360468002</c:v>
                </c:pt>
                <c:pt idx="229">
                  <c:v>50.23577360468002</c:v>
                </c:pt>
                <c:pt idx="230">
                  <c:v>50.23577360468002</c:v>
                </c:pt>
                <c:pt idx="231">
                  <c:v>50.23577360468002</c:v>
                </c:pt>
                <c:pt idx="232">
                  <c:v>50.23577360468002</c:v>
                </c:pt>
                <c:pt idx="233">
                  <c:v>50.23577360468002</c:v>
                </c:pt>
                <c:pt idx="234">
                  <c:v>50.258961856684223</c:v>
                </c:pt>
                <c:pt idx="235">
                  <c:v>50.258961856684223</c:v>
                </c:pt>
                <c:pt idx="236">
                  <c:v>50.258961856684223</c:v>
                </c:pt>
                <c:pt idx="237">
                  <c:v>50.258961856684223</c:v>
                </c:pt>
                <c:pt idx="238">
                  <c:v>50.258961856684223</c:v>
                </c:pt>
                <c:pt idx="239">
                  <c:v>50.279141120942796</c:v>
                </c:pt>
                <c:pt idx="240">
                  <c:v>50.279141120942796</c:v>
                </c:pt>
                <c:pt idx="241">
                  <c:v>50.419049035241493</c:v>
                </c:pt>
                <c:pt idx="242">
                  <c:v>50.419049035241493</c:v>
                </c:pt>
                <c:pt idx="243">
                  <c:v>50.419049035241493</c:v>
                </c:pt>
                <c:pt idx="244">
                  <c:v>50.765470574395046</c:v>
                </c:pt>
                <c:pt idx="245">
                  <c:v>54.903300138144012</c:v>
                </c:pt>
                <c:pt idx="246">
                  <c:v>54.903300138144012</c:v>
                </c:pt>
                <c:pt idx="247">
                  <c:v>54.903300138144012</c:v>
                </c:pt>
                <c:pt idx="248">
                  <c:v>55.185886830783716</c:v>
                </c:pt>
                <c:pt idx="249">
                  <c:v>55.185886830783716</c:v>
                </c:pt>
                <c:pt idx="250">
                  <c:v>55.300246333313304</c:v>
                </c:pt>
              </c:numCache>
            </c:numRef>
          </c:yVal>
          <c:smooth val="0"/>
        </c:ser>
        <c:ser>
          <c:idx val="1"/>
          <c:order val="1"/>
          <c:tx>
            <c:v>Observed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'pooled season not constrained'!$C$11:$C$268</c:f>
              <c:numCache>
                <c:formatCode>General</c:formatCode>
                <c:ptCount val="258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0.41666666666666669</c:v>
                </c:pt>
                <c:pt idx="32">
                  <c:v>0.41666666666666669</c:v>
                </c:pt>
                <c:pt idx="33">
                  <c:v>0.41666666666666669</c:v>
                </c:pt>
                <c:pt idx="34">
                  <c:v>0.41666666666666669</c:v>
                </c:pt>
                <c:pt idx="35">
                  <c:v>0.41666666666666669</c:v>
                </c:pt>
                <c:pt idx="36">
                  <c:v>0.41666666666666669</c:v>
                </c:pt>
                <c:pt idx="37">
                  <c:v>0.41666666666666669</c:v>
                </c:pt>
                <c:pt idx="38">
                  <c:v>0.41666666666666669</c:v>
                </c:pt>
                <c:pt idx="39">
                  <c:v>0.41666666666666669</c:v>
                </c:pt>
                <c:pt idx="40">
                  <c:v>0.41666666666666669</c:v>
                </c:pt>
                <c:pt idx="41">
                  <c:v>0.41666666666666669</c:v>
                </c:pt>
                <c:pt idx="42">
                  <c:v>0.41666666666666669</c:v>
                </c:pt>
                <c:pt idx="43">
                  <c:v>0.41666666666666669</c:v>
                </c:pt>
                <c:pt idx="44">
                  <c:v>0.41666666666666669</c:v>
                </c:pt>
                <c:pt idx="45">
                  <c:v>0.41666666666666669</c:v>
                </c:pt>
                <c:pt idx="46">
                  <c:v>0.41666666666666669</c:v>
                </c:pt>
                <c:pt idx="47">
                  <c:v>0.41666666666666669</c:v>
                </c:pt>
                <c:pt idx="48">
                  <c:v>0.5</c:v>
                </c:pt>
                <c:pt idx="49">
                  <c:v>0.5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0.83333333333333337</c:v>
                </c:pt>
                <c:pt idx="55">
                  <c:v>0.91666666666666663</c:v>
                </c:pt>
                <c:pt idx="56">
                  <c:v>0.91666666666666663</c:v>
                </c:pt>
                <c:pt idx="57">
                  <c:v>0.91666666666666663</c:v>
                </c:pt>
                <c:pt idx="58">
                  <c:v>0.91666666666666663</c:v>
                </c:pt>
                <c:pt idx="59">
                  <c:v>0.91666666666666663</c:v>
                </c:pt>
                <c:pt idx="60">
                  <c:v>0.91666666666666663</c:v>
                </c:pt>
                <c:pt idx="61">
                  <c:v>0.91666666666666663</c:v>
                </c:pt>
                <c:pt idx="62">
                  <c:v>0.91666666666666663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1.0833333333333333</c:v>
                </c:pt>
                <c:pt idx="80">
                  <c:v>1.0833333333333333</c:v>
                </c:pt>
                <c:pt idx="81">
                  <c:v>1.0833333333333333</c:v>
                </c:pt>
                <c:pt idx="82">
                  <c:v>1.0833333333333333</c:v>
                </c:pt>
                <c:pt idx="83">
                  <c:v>1.0833333333333333</c:v>
                </c:pt>
                <c:pt idx="84">
                  <c:v>1.0833333333333333</c:v>
                </c:pt>
                <c:pt idx="85">
                  <c:v>1.0833333333333333</c:v>
                </c:pt>
                <c:pt idx="86">
                  <c:v>1.0833333333333333</c:v>
                </c:pt>
                <c:pt idx="87">
                  <c:v>1.0833333333333333</c:v>
                </c:pt>
                <c:pt idx="88">
                  <c:v>1.0833333333333333</c:v>
                </c:pt>
                <c:pt idx="89">
                  <c:v>1.0833333333333333</c:v>
                </c:pt>
                <c:pt idx="90">
                  <c:v>1.1666666666666667</c:v>
                </c:pt>
                <c:pt idx="91">
                  <c:v>1.1666666666666667</c:v>
                </c:pt>
                <c:pt idx="92">
                  <c:v>1.1666666666666667</c:v>
                </c:pt>
                <c:pt idx="93">
                  <c:v>1.1666666666666667</c:v>
                </c:pt>
                <c:pt idx="94">
                  <c:v>1.1666666666666667</c:v>
                </c:pt>
                <c:pt idx="95">
                  <c:v>1.1666666666666667</c:v>
                </c:pt>
                <c:pt idx="96">
                  <c:v>1.1666666666666667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1.25</c:v>
                </c:pt>
                <c:pt idx="112">
                  <c:v>1.25</c:v>
                </c:pt>
                <c:pt idx="113">
                  <c:v>1.25</c:v>
                </c:pt>
                <c:pt idx="114">
                  <c:v>1.3333333333333333</c:v>
                </c:pt>
                <c:pt idx="115">
                  <c:v>1.3333333333333333</c:v>
                </c:pt>
                <c:pt idx="116">
                  <c:v>1.3333333333333333</c:v>
                </c:pt>
                <c:pt idx="117">
                  <c:v>1.3333333333333333</c:v>
                </c:pt>
                <c:pt idx="118">
                  <c:v>1.3333333333333333</c:v>
                </c:pt>
                <c:pt idx="119">
                  <c:v>1.3333333333333333</c:v>
                </c:pt>
                <c:pt idx="120">
                  <c:v>1.4166666666666667</c:v>
                </c:pt>
                <c:pt idx="121">
                  <c:v>1.4166666666666667</c:v>
                </c:pt>
                <c:pt idx="122">
                  <c:v>1.4166666666666667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1.5833333333333335</c:v>
                </c:pt>
                <c:pt idx="135">
                  <c:v>1.5833333333333335</c:v>
                </c:pt>
                <c:pt idx="136">
                  <c:v>1.5833333333333335</c:v>
                </c:pt>
                <c:pt idx="137">
                  <c:v>1.5833333333333335</c:v>
                </c:pt>
                <c:pt idx="138">
                  <c:v>1.5833333333333335</c:v>
                </c:pt>
                <c:pt idx="139">
                  <c:v>1.5833333333333335</c:v>
                </c:pt>
                <c:pt idx="140">
                  <c:v>1.5833333333333335</c:v>
                </c:pt>
                <c:pt idx="141">
                  <c:v>1.5833333333333335</c:v>
                </c:pt>
                <c:pt idx="142">
                  <c:v>1.5833333333333335</c:v>
                </c:pt>
                <c:pt idx="143">
                  <c:v>1.6666666666666665</c:v>
                </c:pt>
                <c:pt idx="144">
                  <c:v>1.6666666666666665</c:v>
                </c:pt>
                <c:pt idx="145">
                  <c:v>1.6666666666666665</c:v>
                </c:pt>
                <c:pt idx="146">
                  <c:v>1.6666666666666665</c:v>
                </c:pt>
                <c:pt idx="147">
                  <c:v>1.6666666666666665</c:v>
                </c:pt>
                <c:pt idx="148">
                  <c:v>1.6666666666666665</c:v>
                </c:pt>
                <c:pt idx="149">
                  <c:v>1.6666666666666665</c:v>
                </c:pt>
                <c:pt idx="150">
                  <c:v>1.6666666666666665</c:v>
                </c:pt>
                <c:pt idx="151">
                  <c:v>1.6666666666666665</c:v>
                </c:pt>
                <c:pt idx="152">
                  <c:v>1.6666666666666665</c:v>
                </c:pt>
                <c:pt idx="153">
                  <c:v>1.75</c:v>
                </c:pt>
                <c:pt idx="154">
                  <c:v>1.75</c:v>
                </c:pt>
                <c:pt idx="155">
                  <c:v>1.75</c:v>
                </c:pt>
                <c:pt idx="156">
                  <c:v>1.75</c:v>
                </c:pt>
                <c:pt idx="157">
                  <c:v>1.75</c:v>
                </c:pt>
                <c:pt idx="158">
                  <c:v>1.75</c:v>
                </c:pt>
                <c:pt idx="159">
                  <c:v>1.75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1.8333333333333335</c:v>
                </c:pt>
                <c:pt idx="166">
                  <c:v>1.8333333333333335</c:v>
                </c:pt>
                <c:pt idx="167">
                  <c:v>1.8333333333333335</c:v>
                </c:pt>
                <c:pt idx="168">
                  <c:v>1.8333333333333335</c:v>
                </c:pt>
                <c:pt idx="169">
                  <c:v>1.8333333333333335</c:v>
                </c:pt>
                <c:pt idx="170">
                  <c:v>1.8333333333333335</c:v>
                </c:pt>
                <c:pt idx="171">
                  <c:v>1.8333333333333335</c:v>
                </c:pt>
                <c:pt idx="172">
                  <c:v>1.8333333333333335</c:v>
                </c:pt>
                <c:pt idx="173">
                  <c:v>1.8333333333333335</c:v>
                </c:pt>
                <c:pt idx="174">
                  <c:v>1.9166666666666665</c:v>
                </c:pt>
                <c:pt idx="175">
                  <c:v>1.9166666666666665</c:v>
                </c:pt>
                <c:pt idx="176">
                  <c:v>1.9166666666666665</c:v>
                </c:pt>
                <c:pt idx="177">
                  <c:v>1.9166666666666665</c:v>
                </c:pt>
                <c:pt idx="178">
                  <c:v>1.9166666666666665</c:v>
                </c:pt>
                <c:pt idx="179">
                  <c:v>1.9166666666666665</c:v>
                </c:pt>
                <c:pt idx="180">
                  <c:v>1.9166666666666665</c:v>
                </c:pt>
                <c:pt idx="181">
                  <c:v>1.9166666666666665</c:v>
                </c:pt>
                <c:pt idx="182">
                  <c:v>2.0833333333333335</c:v>
                </c:pt>
                <c:pt idx="183">
                  <c:v>2.1666666666666665</c:v>
                </c:pt>
                <c:pt idx="184">
                  <c:v>2.1666666666666665</c:v>
                </c:pt>
                <c:pt idx="185">
                  <c:v>2.1666666666666665</c:v>
                </c:pt>
                <c:pt idx="186">
                  <c:v>2.1666666666666665</c:v>
                </c:pt>
                <c:pt idx="187">
                  <c:v>2.1666666666666665</c:v>
                </c:pt>
                <c:pt idx="188">
                  <c:v>2.1666666666666665</c:v>
                </c:pt>
                <c:pt idx="189">
                  <c:v>2.1666666666666665</c:v>
                </c:pt>
                <c:pt idx="190">
                  <c:v>2.1666666666666665</c:v>
                </c:pt>
                <c:pt idx="191">
                  <c:v>2.1666666666666665</c:v>
                </c:pt>
                <c:pt idx="192">
                  <c:v>2.1666666666666665</c:v>
                </c:pt>
                <c:pt idx="193">
                  <c:v>2.1666666666666665</c:v>
                </c:pt>
                <c:pt idx="194">
                  <c:v>2.1666666666666665</c:v>
                </c:pt>
                <c:pt idx="195">
                  <c:v>2.1666666666666665</c:v>
                </c:pt>
                <c:pt idx="196">
                  <c:v>2.1666666666666665</c:v>
                </c:pt>
                <c:pt idx="197">
                  <c:v>2.1666666666666665</c:v>
                </c:pt>
                <c:pt idx="198">
                  <c:v>2.1666666666666665</c:v>
                </c:pt>
                <c:pt idx="199">
                  <c:v>2.1666666666666665</c:v>
                </c:pt>
                <c:pt idx="200">
                  <c:v>2.1666666666666665</c:v>
                </c:pt>
                <c:pt idx="201">
                  <c:v>2.1666666666666665</c:v>
                </c:pt>
                <c:pt idx="202">
                  <c:v>2.1666666666666665</c:v>
                </c:pt>
                <c:pt idx="203">
                  <c:v>2.1666666666666665</c:v>
                </c:pt>
                <c:pt idx="204">
                  <c:v>2.25</c:v>
                </c:pt>
                <c:pt idx="205">
                  <c:v>2.25</c:v>
                </c:pt>
                <c:pt idx="206">
                  <c:v>2.25</c:v>
                </c:pt>
                <c:pt idx="207">
                  <c:v>2.25</c:v>
                </c:pt>
                <c:pt idx="208">
                  <c:v>2.25</c:v>
                </c:pt>
                <c:pt idx="209">
                  <c:v>2.3333333333333335</c:v>
                </c:pt>
                <c:pt idx="210">
                  <c:v>2.3333333333333335</c:v>
                </c:pt>
                <c:pt idx="211">
                  <c:v>2.3333333333333335</c:v>
                </c:pt>
                <c:pt idx="212">
                  <c:v>2.3333333333333335</c:v>
                </c:pt>
                <c:pt idx="213">
                  <c:v>2.3333333333333335</c:v>
                </c:pt>
                <c:pt idx="214">
                  <c:v>2.3333333333333335</c:v>
                </c:pt>
                <c:pt idx="215">
                  <c:v>2.3333333333333335</c:v>
                </c:pt>
                <c:pt idx="216">
                  <c:v>2.3333333333333335</c:v>
                </c:pt>
                <c:pt idx="217">
                  <c:v>2.3333333333333335</c:v>
                </c:pt>
                <c:pt idx="218">
                  <c:v>2.3333333333333335</c:v>
                </c:pt>
                <c:pt idx="219">
                  <c:v>2.4166666666666665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2.5833333333333335</c:v>
                </c:pt>
                <c:pt idx="235">
                  <c:v>2.5833333333333335</c:v>
                </c:pt>
                <c:pt idx="236">
                  <c:v>2.5833333333333335</c:v>
                </c:pt>
                <c:pt idx="237">
                  <c:v>2.5833333333333335</c:v>
                </c:pt>
                <c:pt idx="238">
                  <c:v>2.5833333333333335</c:v>
                </c:pt>
                <c:pt idx="239">
                  <c:v>2.6666666666666665</c:v>
                </c:pt>
                <c:pt idx="240">
                  <c:v>2.6666666666666665</c:v>
                </c:pt>
                <c:pt idx="241">
                  <c:v>2.75</c:v>
                </c:pt>
                <c:pt idx="242">
                  <c:v>2.75</c:v>
                </c:pt>
                <c:pt idx="243">
                  <c:v>2.75</c:v>
                </c:pt>
                <c:pt idx="244">
                  <c:v>2.8333333333333335</c:v>
                </c:pt>
                <c:pt idx="245">
                  <c:v>3.3333333333333335</c:v>
                </c:pt>
                <c:pt idx="246">
                  <c:v>3.3333333333333335</c:v>
                </c:pt>
                <c:pt idx="247">
                  <c:v>3.3333333333333335</c:v>
                </c:pt>
                <c:pt idx="248">
                  <c:v>3.4166666666666665</c:v>
                </c:pt>
                <c:pt idx="249">
                  <c:v>3.4166666666666665</c:v>
                </c:pt>
                <c:pt idx="250">
                  <c:v>3.5</c:v>
                </c:pt>
              </c:numCache>
            </c:numRef>
          </c:xVal>
          <c:yVal>
            <c:numRef>
              <c:f>'pooled season not constrained'!$D$11:$D$268</c:f>
              <c:numCache>
                <c:formatCode>General</c:formatCode>
                <c:ptCount val="258"/>
                <c:pt idx="0">
                  <c:v>30.3</c:v>
                </c:pt>
                <c:pt idx="1">
                  <c:v>30.5</c:v>
                </c:pt>
                <c:pt idx="2">
                  <c:v>28.8</c:v>
                </c:pt>
                <c:pt idx="3">
                  <c:v>26.3</c:v>
                </c:pt>
                <c:pt idx="4">
                  <c:v>31.9</c:v>
                </c:pt>
                <c:pt idx="5">
                  <c:v>32.4</c:v>
                </c:pt>
                <c:pt idx="6">
                  <c:v>29.8</c:v>
                </c:pt>
                <c:pt idx="7">
                  <c:v>27.8</c:v>
                </c:pt>
                <c:pt idx="8">
                  <c:v>34</c:v>
                </c:pt>
                <c:pt idx="9">
                  <c:v>31.2</c:v>
                </c:pt>
                <c:pt idx="10">
                  <c:v>31.7</c:v>
                </c:pt>
                <c:pt idx="11">
                  <c:v>31</c:v>
                </c:pt>
                <c:pt idx="12">
                  <c:v>29.3</c:v>
                </c:pt>
                <c:pt idx="13">
                  <c:v>34.200000000000003</c:v>
                </c:pt>
                <c:pt idx="14">
                  <c:v>32.6</c:v>
                </c:pt>
                <c:pt idx="15">
                  <c:v>31.5</c:v>
                </c:pt>
                <c:pt idx="16">
                  <c:v>31.7</c:v>
                </c:pt>
                <c:pt idx="17">
                  <c:v>29.2</c:v>
                </c:pt>
                <c:pt idx="18">
                  <c:v>29.7</c:v>
                </c:pt>
                <c:pt idx="19">
                  <c:v>32.200000000000003</c:v>
                </c:pt>
                <c:pt idx="20">
                  <c:v>27.3</c:v>
                </c:pt>
                <c:pt idx="21">
                  <c:v>32.5</c:v>
                </c:pt>
                <c:pt idx="22">
                  <c:v>32.5</c:v>
                </c:pt>
                <c:pt idx="23">
                  <c:v>32.700000000000003</c:v>
                </c:pt>
                <c:pt idx="24">
                  <c:v>32.1</c:v>
                </c:pt>
                <c:pt idx="25">
                  <c:v>33.799999999999997</c:v>
                </c:pt>
                <c:pt idx="26">
                  <c:v>38.799999999999997</c:v>
                </c:pt>
                <c:pt idx="27">
                  <c:v>31.8</c:v>
                </c:pt>
                <c:pt idx="28">
                  <c:v>34.5</c:v>
                </c:pt>
                <c:pt idx="29">
                  <c:v>33.799999999999997</c:v>
                </c:pt>
                <c:pt idx="30">
                  <c:v>30.6</c:v>
                </c:pt>
                <c:pt idx="31">
                  <c:v>34.9</c:v>
                </c:pt>
                <c:pt idx="32">
                  <c:v>36.200000000000003</c:v>
                </c:pt>
                <c:pt idx="33">
                  <c:v>35.4</c:v>
                </c:pt>
                <c:pt idx="34">
                  <c:v>37.299999999999997</c:v>
                </c:pt>
                <c:pt idx="35">
                  <c:v>34.5</c:v>
                </c:pt>
                <c:pt idx="36">
                  <c:v>36.299999999999997</c:v>
                </c:pt>
                <c:pt idx="37">
                  <c:v>35.200000000000003</c:v>
                </c:pt>
                <c:pt idx="38">
                  <c:v>35.6</c:v>
                </c:pt>
                <c:pt idx="39">
                  <c:v>33.700000000000003</c:v>
                </c:pt>
                <c:pt idx="40">
                  <c:v>35.1</c:v>
                </c:pt>
                <c:pt idx="41">
                  <c:v>34.799999999999997</c:v>
                </c:pt>
                <c:pt idx="42">
                  <c:v>34.6</c:v>
                </c:pt>
                <c:pt idx="43">
                  <c:v>34.200000000000003</c:v>
                </c:pt>
                <c:pt idx="44">
                  <c:v>33.4</c:v>
                </c:pt>
                <c:pt idx="45">
                  <c:v>33.6</c:v>
                </c:pt>
                <c:pt idx="46">
                  <c:v>32.1</c:v>
                </c:pt>
                <c:pt idx="47">
                  <c:v>34.200000000000003</c:v>
                </c:pt>
                <c:pt idx="48">
                  <c:v>38.200000000000003</c:v>
                </c:pt>
                <c:pt idx="49">
                  <c:v>37.4</c:v>
                </c:pt>
                <c:pt idx="50">
                  <c:v>41.3</c:v>
                </c:pt>
                <c:pt idx="51">
                  <c:v>42.8</c:v>
                </c:pt>
                <c:pt idx="52">
                  <c:v>40.200000000000003</c:v>
                </c:pt>
                <c:pt idx="53">
                  <c:v>42.9</c:v>
                </c:pt>
                <c:pt idx="54">
                  <c:v>39.1</c:v>
                </c:pt>
                <c:pt idx="55">
                  <c:v>37.5</c:v>
                </c:pt>
                <c:pt idx="56">
                  <c:v>37</c:v>
                </c:pt>
                <c:pt idx="57">
                  <c:v>38.799999999999997</c:v>
                </c:pt>
                <c:pt idx="58">
                  <c:v>37.5</c:v>
                </c:pt>
                <c:pt idx="59">
                  <c:v>39.1</c:v>
                </c:pt>
                <c:pt idx="60">
                  <c:v>38.799999999999997</c:v>
                </c:pt>
                <c:pt idx="61">
                  <c:v>39.1</c:v>
                </c:pt>
                <c:pt idx="62">
                  <c:v>36.799999999999997</c:v>
                </c:pt>
                <c:pt idx="63">
                  <c:v>39.4</c:v>
                </c:pt>
                <c:pt idx="64">
                  <c:v>37.9</c:v>
                </c:pt>
                <c:pt idx="65">
                  <c:v>36.5</c:v>
                </c:pt>
                <c:pt idx="66">
                  <c:v>39.200000000000003</c:v>
                </c:pt>
                <c:pt idx="67">
                  <c:v>35</c:v>
                </c:pt>
                <c:pt idx="68">
                  <c:v>38.799999999999997</c:v>
                </c:pt>
                <c:pt idx="69">
                  <c:v>38.299999999999997</c:v>
                </c:pt>
                <c:pt idx="70">
                  <c:v>39.299999999999997</c:v>
                </c:pt>
                <c:pt idx="71">
                  <c:v>45.7</c:v>
                </c:pt>
                <c:pt idx="72">
                  <c:v>38</c:v>
                </c:pt>
                <c:pt idx="73">
                  <c:v>49</c:v>
                </c:pt>
                <c:pt idx="74">
                  <c:v>41.9</c:v>
                </c:pt>
                <c:pt idx="75">
                  <c:v>38.5</c:v>
                </c:pt>
                <c:pt idx="76">
                  <c:v>38.9</c:v>
                </c:pt>
                <c:pt idx="77">
                  <c:v>37.6</c:v>
                </c:pt>
                <c:pt idx="78">
                  <c:v>38.799999999999997</c:v>
                </c:pt>
                <c:pt idx="79">
                  <c:v>43.4</c:v>
                </c:pt>
                <c:pt idx="80">
                  <c:v>38.700000000000003</c:v>
                </c:pt>
                <c:pt idx="81">
                  <c:v>38.4</c:v>
                </c:pt>
                <c:pt idx="82">
                  <c:v>37.6</c:v>
                </c:pt>
                <c:pt idx="83">
                  <c:v>38.200000000000003</c:v>
                </c:pt>
                <c:pt idx="84">
                  <c:v>48</c:v>
                </c:pt>
                <c:pt idx="85">
                  <c:v>36.6</c:v>
                </c:pt>
                <c:pt idx="86">
                  <c:v>35.799999999999997</c:v>
                </c:pt>
                <c:pt idx="87">
                  <c:v>37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41</c:v>
                </c:pt>
                <c:pt idx="91">
                  <c:v>42.1</c:v>
                </c:pt>
                <c:pt idx="92">
                  <c:v>39.6</c:v>
                </c:pt>
                <c:pt idx="93">
                  <c:v>43.3</c:v>
                </c:pt>
                <c:pt idx="94">
                  <c:v>45.7</c:v>
                </c:pt>
                <c:pt idx="95">
                  <c:v>41.3</c:v>
                </c:pt>
                <c:pt idx="96">
                  <c:v>48.2</c:v>
                </c:pt>
                <c:pt idx="97">
                  <c:v>38.299999999999997</c:v>
                </c:pt>
                <c:pt idx="98">
                  <c:v>41.1</c:v>
                </c:pt>
                <c:pt idx="99">
                  <c:v>44.6</c:v>
                </c:pt>
                <c:pt idx="100">
                  <c:v>47.5</c:v>
                </c:pt>
                <c:pt idx="101">
                  <c:v>48.8</c:v>
                </c:pt>
                <c:pt idx="102">
                  <c:v>46.1</c:v>
                </c:pt>
                <c:pt idx="103">
                  <c:v>46.6</c:v>
                </c:pt>
                <c:pt idx="104">
                  <c:v>44.2</c:v>
                </c:pt>
                <c:pt idx="105">
                  <c:v>48.8</c:v>
                </c:pt>
                <c:pt idx="106">
                  <c:v>39.4</c:v>
                </c:pt>
                <c:pt idx="107">
                  <c:v>39.799999999999997</c:v>
                </c:pt>
                <c:pt idx="108">
                  <c:v>38.4</c:v>
                </c:pt>
                <c:pt idx="109">
                  <c:v>39.9</c:v>
                </c:pt>
                <c:pt idx="110">
                  <c:v>40.1</c:v>
                </c:pt>
                <c:pt idx="111">
                  <c:v>38.5</c:v>
                </c:pt>
                <c:pt idx="112">
                  <c:v>37.4</c:v>
                </c:pt>
                <c:pt idx="113">
                  <c:v>49.5</c:v>
                </c:pt>
                <c:pt idx="114">
                  <c:v>43</c:v>
                </c:pt>
                <c:pt idx="115">
                  <c:v>41.4</c:v>
                </c:pt>
                <c:pt idx="116">
                  <c:v>42.5</c:v>
                </c:pt>
                <c:pt idx="117">
                  <c:v>47.9</c:v>
                </c:pt>
                <c:pt idx="118">
                  <c:v>47</c:v>
                </c:pt>
                <c:pt idx="119">
                  <c:v>50.3</c:v>
                </c:pt>
                <c:pt idx="120">
                  <c:v>47</c:v>
                </c:pt>
                <c:pt idx="121">
                  <c:v>46.9</c:v>
                </c:pt>
                <c:pt idx="122">
                  <c:v>43.7</c:v>
                </c:pt>
                <c:pt idx="123">
                  <c:v>39.6</c:v>
                </c:pt>
                <c:pt idx="124">
                  <c:v>48</c:v>
                </c:pt>
                <c:pt idx="125">
                  <c:v>37.9</c:v>
                </c:pt>
                <c:pt idx="126">
                  <c:v>37.5</c:v>
                </c:pt>
                <c:pt idx="127">
                  <c:v>38.4</c:v>
                </c:pt>
                <c:pt idx="128">
                  <c:v>39.5</c:v>
                </c:pt>
                <c:pt idx="129">
                  <c:v>48.8</c:v>
                </c:pt>
                <c:pt idx="130">
                  <c:v>45.7</c:v>
                </c:pt>
                <c:pt idx="131">
                  <c:v>40.1</c:v>
                </c:pt>
                <c:pt idx="132">
                  <c:v>45.3</c:v>
                </c:pt>
                <c:pt idx="133">
                  <c:v>37.5</c:v>
                </c:pt>
                <c:pt idx="134">
                  <c:v>48.4</c:v>
                </c:pt>
                <c:pt idx="135">
                  <c:v>38.700000000000003</c:v>
                </c:pt>
                <c:pt idx="136">
                  <c:v>39.299999999999997</c:v>
                </c:pt>
                <c:pt idx="137">
                  <c:v>46.9</c:v>
                </c:pt>
                <c:pt idx="138">
                  <c:v>39.5</c:v>
                </c:pt>
                <c:pt idx="139">
                  <c:v>43.4</c:v>
                </c:pt>
                <c:pt idx="140">
                  <c:v>46.3</c:v>
                </c:pt>
                <c:pt idx="141">
                  <c:v>46.5</c:v>
                </c:pt>
                <c:pt idx="142">
                  <c:v>48.3</c:v>
                </c:pt>
                <c:pt idx="143">
                  <c:v>43</c:v>
                </c:pt>
                <c:pt idx="144">
                  <c:v>40.4</c:v>
                </c:pt>
                <c:pt idx="145">
                  <c:v>41.8</c:v>
                </c:pt>
                <c:pt idx="146">
                  <c:v>51.3</c:v>
                </c:pt>
                <c:pt idx="147">
                  <c:v>44.1</c:v>
                </c:pt>
                <c:pt idx="148">
                  <c:v>40.4</c:v>
                </c:pt>
                <c:pt idx="149">
                  <c:v>42.1</c:v>
                </c:pt>
                <c:pt idx="150">
                  <c:v>47.2</c:v>
                </c:pt>
                <c:pt idx="151">
                  <c:v>46.8</c:v>
                </c:pt>
                <c:pt idx="152">
                  <c:v>43.2</c:v>
                </c:pt>
                <c:pt idx="153">
                  <c:v>50.4</c:v>
                </c:pt>
                <c:pt idx="154">
                  <c:v>43.4</c:v>
                </c:pt>
                <c:pt idx="155">
                  <c:v>39</c:v>
                </c:pt>
                <c:pt idx="156">
                  <c:v>40.4</c:v>
                </c:pt>
                <c:pt idx="157">
                  <c:v>44.6</c:v>
                </c:pt>
                <c:pt idx="158">
                  <c:v>40.9</c:v>
                </c:pt>
                <c:pt idx="159">
                  <c:v>48.9</c:v>
                </c:pt>
                <c:pt idx="160">
                  <c:v>47.5</c:v>
                </c:pt>
                <c:pt idx="161">
                  <c:v>49.8</c:v>
                </c:pt>
                <c:pt idx="162">
                  <c:v>45.6</c:v>
                </c:pt>
                <c:pt idx="163">
                  <c:v>42.6</c:v>
                </c:pt>
                <c:pt idx="164">
                  <c:v>40.700000000000003</c:v>
                </c:pt>
                <c:pt idx="165">
                  <c:v>40.299999999999997</c:v>
                </c:pt>
                <c:pt idx="166">
                  <c:v>38.5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</c:v>
                </c:pt>
                <c:pt idx="170">
                  <c:v>38.799999999999997</c:v>
                </c:pt>
                <c:pt idx="171">
                  <c:v>40</c:v>
                </c:pt>
                <c:pt idx="172">
                  <c:v>38.700000000000003</c:v>
                </c:pt>
                <c:pt idx="173">
                  <c:v>41</c:v>
                </c:pt>
                <c:pt idx="174">
                  <c:v>41.5</c:v>
                </c:pt>
                <c:pt idx="175">
                  <c:v>46.1</c:v>
                </c:pt>
                <c:pt idx="176">
                  <c:v>48</c:v>
                </c:pt>
                <c:pt idx="177">
                  <c:v>38.9</c:v>
                </c:pt>
                <c:pt idx="178">
                  <c:v>39.4</c:v>
                </c:pt>
                <c:pt idx="179">
                  <c:v>37.299999999999997</c:v>
                </c:pt>
                <c:pt idx="180">
                  <c:v>37.9</c:v>
                </c:pt>
                <c:pt idx="181">
                  <c:v>38.5</c:v>
                </c:pt>
                <c:pt idx="182">
                  <c:v>55.6</c:v>
                </c:pt>
                <c:pt idx="183">
                  <c:v>50.7</c:v>
                </c:pt>
                <c:pt idx="184">
                  <c:v>47.8</c:v>
                </c:pt>
                <c:pt idx="185">
                  <c:v>50.8</c:v>
                </c:pt>
                <c:pt idx="186">
                  <c:v>53.9</c:v>
                </c:pt>
                <c:pt idx="187">
                  <c:v>50.1</c:v>
                </c:pt>
                <c:pt idx="188">
                  <c:v>50.9</c:v>
                </c:pt>
                <c:pt idx="189">
                  <c:v>53.8</c:v>
                </c:pt>
                <c:pt idx="190">
                  <c:v>46</c:v>
                </c:pt>
                <c:pt idx="191">
                  <c:v>49</c:v>
                </c:pt>
                <c:pt idx="192">
                  <c:v>52.4</c:v>
                </c:pt>
                <c:pt idx="193">
                  <c:v>51.2</c:v>
                </c:pt>
                <c:pt idx="194">
                  <c:v>52.1</c:v>
                </c:pt>
                <c:pt idx="195">
                  <c:v>47</c:v>
                </c:pt>
                <c:pt idx="196">
                  <c:v>46</c:v>
                </c:pt>
                <c:pt idx="197">
                  <c:v>41</c:v>
                </c:pt>
                <c:pt idx="198">
                  <c:v>51</c:v>
                </c:pt>
                <c:pt idx="199">
                  <c:v>46</c:v>
                </c:pt>
                <c:pt idx="200">
                  <c:v>49</c:v>
                </c:pt>
                <c:pt idx="201">
                  <c:v>47.3</c:v>
                </c:pt>
                <c:pt idx="202">
                  <c:v>47.6</c:v>
                </c:pt>
                <c:pt idx="203">
                  <c:v>47.7</c:v>
                </c:pt>
                <c:pt idx="204">
                  <c:v>53.1</c:v>
                </c:pt>
                <c:pt idx="205">
                  <c:v>52.3</c:v>
                </c:pt>
                <c:pt idx="206">
                  <c:v>49</c:v>
                </c:pt>
                <c:pt idx="207">
                  <c:v>45.6</c:v>
                </c:pt>
                <c:pt idx="208">
                  <c:v>49.7</c:v>
                </c:pt>
                <c:pt idx="209">
                  <c:v>45.5</c:v>
                </c:pt>
                <c:pt idx="210">
                  <c:v>52.4</c:v>
                </c:pt>
                <c:pt idx="211">
                  <c:v>48.5</c:v>
                </c:pt>
                <c:pt idx="212">
                  <c:v>52.5</c:v>
                </c:pt>
                <c:pt idx="213">
                  <c:v>52.6</c:v>
                </c:pt>
                <c:pt idx="214">
                  <c:v>54.9</c:v>
                </c:pt>
                <c:pt idx="215">
                  <c:v>50</c:v>
                </c:pt>
                <c:pt idx="216">
                  <c:v>40.9</c:v>
                </c:pt>
                <c:pt idx="217">
                  <c:v>49</c:v>
                </c:pt>
                <c:pt idx="218">
                  <c:v>50.6</c:v>
                </c:pt>
                <c:pt idx="219">
                  <c:v>48.1</c:v>
                </c:pt>
                <c:pt idx="220">
                  <c:v>38.1</c:v>
                </c:pt>
                <c:pt idx="221">
                  <c:v>55.5</c:v>
                </c:pt>
                <c:pt idx="222">
                  <c:v>40.799999999999997</c:v>
                </c:pt>
                <c:pt idx="223">
                  <c:v>58.5</c:v>
                </c:pt>
                <c:pt idx="224">
                  <c:v>38.4</c:v>
                </c:pt>
                <c:pt idx="225">
                  <c:v>53.9</c:v>
                </c:pt>
                <c:pt idx="226">
                  <c:v>56.4</c:v>
                </c:pt>
                <c:pt idx="227">
                  <c:v>60.2</c:v>
                </c:pt>
                <c:pt idx="228">
                  <c:v>63.8</c:v>
                </c:pt>
                <c:pt idx="229">
                  <c:v>44.6</c:v>
                </c:pt>
                <c:pt idx="230">
                  <c:v>45</c:v>
                </c:pt>
                <c:pt idx="231">
                  <c:v>45.5</c:v>
                </c:pt>
                <c:pt idx="232">
                  <c:v>47</c:v>
                </c:pt>
                <c:pt idx="233">
                  <c:v>46</c:v>
                </c:pt>
                <c:pt idx="234">
                  <c:v>49.5</c:v>
                </c:pt>
                <c:pt idx="235">
                  <c:v>48.4</c:v>
                </c:pt>
                <c:pt idx="236">
                  <c:v>49</c:v>
                </c:pt>
                <c:pt idx="237">
                  <c:v>47.6</c:v>
                </c:pt>
                <c:pt idx="238">
                  <c:v>46</c:v>
                </c:pt>
                <c:pt idx="239">
                  <c:v>58.2</c:v>
                </c:pt>
                <c:pt idx="240">
                  <c:v>51.3</c:v>
                </c:pt>
                <c:pt idx="241">
                  <c:v>44.7</c:v>
                </c:pt>
                <c:pt idx="242">
                  <c:v>52.5</c:v>
                </c:pt>
                <c:pt idx="243">
                  <c:v>49.2</c:v>
                </c:pt>
                <c:pt idx="244">
                  <c:v>43.5</c:v>
                </c:pt>
                <c:pt idx="245">
                  <c:v>49.7</c:v>
                </c:pt>
                <c:pt idx="246">
                  <c:v>60</c:v>
                </c:pt>
                <c:pt idx="247">
                  <c:v>62.4</c:v>
                </c:pt>
                <c:pt idx="248">
                  <c:v>60.7</c:v>
                </c:pt>
                <c:pt idx="249">
                  <c:v>63.8</c:v>
                </c:pt>
                <c:pt idx="250">
                  <c:v>47.4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99840"/>
        <c:axId val="442501760"/>
      </c:scatterChart>
      <c:valAx>
        <c:axId val="4424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501760"/>
        <c:crosses val="autoZero"/>
        <c:crossBetween val="midCat"/>
      </c:valAx>
      <c:valAx>
        <c:axId val="44250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499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03082958434269"/>
          <c:y val="0.41447523756952814"/>
          <c:w val="0.14213204574912403"/>
          <c:h val="0.103070561723639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10</xdr:row>
      <xdr:rowOff>0</xdr:rowOff>
    </xdr:from>
    <xdr:to>
      <xdr:col>22</xdr:col>
      <xdr:colOff>144780</xdr:colOff>
      <xdr:row>30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nito_age_grth_JUNE_final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led season"/>
      <sheetName val="pooled season not constrained"/>
      <sheetName val="pooled std"/>
      <sheetName val="pooled std not constrained"/>
      <sheetName val="pooled std no juvs"/>
      <sheetName val="pooled std no juvs not constrai"/>
      <sheetName val="pooled seasonal no juvs"/>
      <sheetName val="pooled seasonal no juvnot const"/>
      <sheetName val="sexes season"/>
      <sheetName val="sexes season no constrain"/>
      <sheetName val="sexes std"/>
      <sheetName val="sexes std no constrain"/>
      <sheetName val="AIC"/>
      <sheetName val="AIC not constrained"/>
      <sheetName val="Sheet3"/>
    </sheetNames>
    <sheetDataSet>
      <sheetData sheetId="0"/>
      <sheetData sheetId="1">
        <row r="11">
          <cell r="C11">
            <v>0.16666666666666666</v>
          </cell>
          <cell r="D11">
            <v>30.3</v>
          </cell>
          <cell r="E11">
            <v>31.521733532460317</v>
          </cell>
        </row>
        <row r="12">
          <cell r="C12">
            <v>0.16666666666666666</v>
          </cell>
          <cell r="D12">
            <v>30.5</v>
          </cell>
          <cell r="E12">
            <v>31.521733532460317</v>
          </cell>
        </row>
        <row r="13">
          <cell r="C13">
            <v>0.16666666666666666</v>
          </cell>
          <cell r="D13">
            <v>28.8</v>
          </cell>
          <cell r="E13">
            <v>31.521733532460317</v>
          </cell>
        </row>
        <row r="14">
          <cell r="C14">
            <v>0.16666666666666666</v>
          </cell>
          <cell r="D14">
            <v>26.3</v>
          </cell>
          <cell r="E14">
            <v>31.521733532460317</v>
          </cell>
        </row>
        <row r="15">
          <cell r="C15">
            <v>0.16666666666666666</v>
          </cell>
          <cell r="D15">
            <v>31.9</v>
          </cell>
          <cell r="E15">
            <v>31.521733532460317</v>
          </cell>
        </row>
        <row r="16">
          <cell r="C16">
            <v>0.16666666666666666</v>
          </cell>
          <cell r="D16">
            <v>32.4</v>
          </cell>
          <cell r="E16">
            <v>31.521733532460317</v>
          </cell>
        </row>
        <row r="17">
          <cell r="C17">
            <v>0.16666666666666666</v>
          </cell>
          <cell r="D17">
            <v>29.8</v>
          </cell>
          <cell r="E17">
            <v>31.521733532460317</v>
          </cell>
        </row>
        <row r="18">
          <cell r="C18">
            <v>0.16666666666666666</v>
          </cell>
          <cell r="D18">
            <v>27.8</v>
          </cell>
          <cell r="E18">
            <v>31.521733532460317</v>
          </cell>
        </row>
        <row r="19">
          <cell r="C19">
            <v>0.25</v>
          </cell>
          <cell r="D19">
            <v>34</v>
          </cell>
          <cell r="E19">
            <v>33.024511464652512</v>
          </cell>
        </row>
        <row r="20">
          <cell r="C20">
            <v>0.25</v>
          </cell>
          <cell r="D20">
            <v>31.2</v>
          </cell>
          <cell r="E20">
            <v>33.024511464652512</v>
          </cell>
        </row>
        <row r="21">
          <cell r="C21">
            <v>0.25</v>
          </cell>
          <cell r="D21">
            <v>31.7</v>
          </cell>
          <cell r="E21">
            <v>33.024511464652512</v>
          </cell>
        </row>
        <row r="22">
          <cell r="C22">
            <v>0.25</v>
          </cell>
          <cell r="D22">
            <v>31</v>
          </cell>
          <cell r="E22">
            <v>33.024511464652512</v>
          </cell>
        </row>
        <row r="23">
          <cell r="C23">
            <v>0.25</v>
          </cell>
          <cell r="D23">
            <v>29.3</v>
          </cell>
          <cell r="E23">
            <v>33.024511464652512</v>
          </cell>
        </row>
        <row r="24">
          <cell r="C24">
            <v>0.25</v>
          </cell>
          <cell r="D24">
            <v>34.200000000000003</v>
          </cell>
          <cell r="E24">
            <v>33.024511464652512</v>
          </cell>
        </row>
        <row r="25">
          <cell r="C25">
            <v>0.25</v>
          </cell>
          <cell r="D25">
            <v>32.6</v>
          </cell>
          <cell r="E25">
            <v>33.024511464652512</v>
          </cell>
        </row>
        <row r="26">
          <cell r="C26">
            <v>0.25</v>
          </cell>
          <cell r="D26">
            <v>31.5</v>
          </cell>
          <cell r="E26">
            <v>33.024511464652512</v>
          </cell>
        </row>
        <row r="27">
          <cell r="C27">
            <v>0.25</v>
          </cell>
          <cell r="D27">
            <v>31.7</v>
          </cell>
          <cell r="E27">
            <v>33.024511464652512</v>
          </cell>
        </row>
        <row r="28">
          <cell r="C28">
            <v>0.25</v>
          </cell>
          <cell r="D28">
            <v>29.2</v>
          </cell>
          <cell r="E28">
            <v>33.024511464652512</v>
          </cell>
        </row>
        <row r="29">
          <cell r="C29">
            <v>0.25</v>
          </cell>
          <cell r="D29">
            <v>29.7</v>
          </cell>
          <cell r="E29">
            <v>33.024511464652512</v>
          </cell>
        </row>
        <row r="30">
          <cell r="C30">
            <v>0.25</v>
          </cell>
          <cell r="D30">
            <v>32.200000000000003</v>
          </cell>
          <cell r="E30">
            <v>33.024511464652512</v>
          </cell>
        </row>
        <row r="31">
          <cell r="C31">
            <v>0.25</v>
          </cell>
          <cell r="D31">
            <v>27.3</v>
          </cell>
          <cell r="E31">
            <v>33.024511464652512</v>
          </cell>
        </row>
        <row r="32">
          <cell r="C32">
            <v>0.25</v>
          </cell>
          <cell r="D32">
            <v>32.5</v>
          </cell>
          <cell r="E32">
            <v>33.024511464652512</v>
          </cell>
        </row>
        <row r="33">
          <cell r="C33">
            <v>0.25</v>
          </cell>
          <cell r="D33">
            <v>32.5</v>
          </cell>
          <cell r="E33">
            <v>33.024511464652512</v>
          </cell>
        </row>
        <row r="34">
          <cell r="C34">
            <v>0.25</v>
          </cell>
          <cell r="D34">
            <v>32.700000000000003</v>
          </cell>
          <cell r="E34">
            <v>33.024511464652512</v>
          </cell>
        </row>
        <row r="35">
          <cell r="C35">
            <v>0.25</v>
          </cell>
          <cell r="D35">
            <v>32.1</v>
          </cell>
          <cell r="E35">
            <v>33.024511464652512</v>
          </cell>
        </row>
        <row r="36">
          <cell r="C36">
            <v>0.33333333333333331</v>
          </cell>
          <cell r="D36">
            <v>33.799999999999997</v>
          </cell>
          <cell r="E36">
            <v>34.103689589757579</v>
          </cell>
        </row>
        <row r="37">
          <cell r="C37">
            <v>0.33333333333333331</v>
          </cell>
          <cell r="D37">
            <v>38.799999999999997</v>
          </cell>
          <cell r="E37">
            <v>34.103689589757579</v>
          </cell>
        </row>
        <row r="38">
          <cell r="C38">
            <v>0.33333333333333331</v>
          </cell>
          <cell r="D38">
            <v>31.8</v>
          </cell>
          <cell r="E38">
            <v>34.103689589757579</v>
          </cell>
        </row>
        <row r="39">
          <cell r="C39">
            <v>0.33333333333333331</v>
          </cell>
          <cell r="D39">
            <v>34.5</v>
          </cell>
          <cell r="E39">
            <v>34.103689589757579</v>
          </cell>
        </row>
        <row r="40">
          <cell r="C40">
            <v>0.33333333333333331</v>
          </cell>
          <cell r="D40">
            <v>33.799999999999997</v>
          </cell>
          <cell r="E40">
            <v>34.103689589757579</v>
          </cell>
        </row>
        <row r="41">
          <cell r="C41">
            <v>0.33333333333333331</v>
          </cell>
          <cell r="D41">
            <v>30.6</v>
          </cell>
          <cell r="E41">
            <v>34.103689589757579</v>
          </cell>
        </row>
        <row r="42">
          <cell r="C42">
            <v>0.41666666666666669</v>
          </cell>
          <cell r="D42">
            <v>34.9</v>
          </cell>
          <cell r="E42">
            <v>34.732849441225902</v>
          </cell>
        </row>
        <row r="43">
          <cell r="C43">
            <v>0.41666666666666669</v>
          </cell>
          <cell r="D43">
            <v>36.200000000000003</v>
          </cell>
          <cell r="E43">
            <v>34.732849441225902</v>
          </cell>
        </row>
        <row r="44">
          <cell r="C44">
            <v>0.41666666666666669</v>
          </cell>
          <cell r="D44">
            <v>35.4</v>
          </cell>
          <cell r="E44">
            <v>34.732849441225902</v>
          </cell>
        </row>
        <row r="45">
          <cell r="C45">
            <v>0.41666666666666669</v>
          </cell>
          <cell r="D45">
            <v>37.299999999999997</v>
          </cell>
          <cell r="E45">
            <v>34.732849441225902</v>
          </cell>
        </row>
        <row r="46">
          <cell r="C46">
            <v>0.41666666666666669</v>
          </cell>
          <cell r="D46">
            <v>34.5</v>
          </cell>
          <cell r="E46">
            <v>34.732849441225902</v>
          </cell>
        </row>
        <row r="47">
          <cell r="C47">
            <v>0.41666666666666669</v>
          </cell>
          <cell r="D47">
            <v>36.299999999999997</v>
          </cell>
          <cell r="E47">
            <v>34.732849441225902</v>
          </cell>
        </row>
        <row r="48">
          <cell r="C48">
            <v>0.41666666666666669</v>
          </cell>
          <cell r="D48">
            <v>35.200000000000003</v>
          </cell>
          <cell r="E48">
            <v>34.732849441225902</v>
          </cell>
        </row>
        <row r="49">
          <cell r="C49">
            <v>0.41666666666666669</v>
          </cell>
          <cell r="D49">
            <v>35.6</v>
          </cell>
          <cell r="E49">
            <v>34.732849441225902</v>
          </cell>
        </row>
        <row r="50">
          <cell r="C50">
            <v>0.41666666666666669</v>
          </cell>
          <cell r="D50">
            <v>33.700000000000003</v>
          </cell>
          <cell r="E50">
            <v>34.732849441225902</v>
          </cell>
        </row>
        <row r="51">
          <cell r="C51">
            <v>0.41666666666666669</v>
          </cell>
          <cell r="D51">
            <v>35.1</v>
          </cell>
          <cell r="E51">
            <v>34.732849441225902</v>
          </cell>
        </row>
        <row r="52">
          <cell r="C52">
            <v>0.41666666666666669</v>
          </cell>
          <cell r="D52">
            <v>34.799999999999997</v>
          </cell>
          <cell r="E52">
            <v>34.732849441225902</v>
          </cell>
        </row>
        <row r="53">
          <cell r="C53">
            <v>0.41666666666666669</v>
          </cell>
          <cell r="D53">
            <v>34.6</v>
          </cell>
          <cell r="E53">
            <v>34.732849441225902</v>
          </cell>
        </row>
        <row r="54">
          <cell r="C54">
            <v>0.41666666666666669</v>
          </cell>
          <cell r="D54">
            <v>34.200000000000003</v>
          </cell>
          <cell r="E54">
            <v>34.732849441225902</v>
          </cell>
        </row>
        <row r="55">
          <cell r="C55">
            <v>0.41666666666666669</v>
          </cell>
          <cell r="D55">
            <v>33.4</v>
          </cell>
          <cell r="E55">
            <v>34.732849441225902</v>
          </cell>
        </row>
        <row r="56">
          <cell r="C56">
            <v>0.41666666666666669</v>
          </cell>
          <cell r="D56">
            <v>33.6</v>
          </cell>
          <cell r="E56">
            <v>34.732849441225902</v>
          </cell>
        </row>
        <row r="57">
          <cell r="C57">
            <v>0.41666666666666669</v>
          </cell>
          <cell r="D57">
            <v>32.1</v>
          </cell>
          <cell r="E57">
            <v>34.732849441225902</v>
          </cell>
        </row>
        <row r="58">
          <cell r="C58">
            <v>0.41666666666666669</v>
          </cell>
          <cell r="D58">
            <v>34.200000000000003</v>
          </cell>
          <cell r="E58">
            <v>34.732849441225902</v>
          </cell>
        </row>
        <row r="59">
          <cell r="C59">
            <v>0.5</v>
          </cell>
          <cell r="D59">
            <v>38.200000000000003</v>
          </cell>
          <cell r="E59">
            <v>34.987463014686867</v>
          </cell>
        </row>
        <row r="60">
          <cell r="C60">
            <v>0.5</v>
          </cell>
          <cell r="D60">
            <v>37.4</v>
          </cell>
          <cell r="E60">
            <v>34.987463014686867</v>
          </cell>
        </row>
        <row r="61">
          <cell r="C61">
            <v>0.75</v>
          </cell>
          <cell r="D61">
            <v>41.3</v>
          </cell>
          <cell r="E61">
            <v>35.299958522214041</v>
          </cell>
        </row>
        <row r="62">
          <cell r="C62">
            <v>0.75</v>
          </cell>
          <cell r="D62">
            <v>42.8</v>
          </cell>
          <cell r="E62">
            <v>35.299958522214041</v>
          </cell>
        </row>
        <row r="63">
          <cell r="C63">
            <v>0.75</v>
          </cell>
          <cell r="D63">
            <v>40.200000000000003</v>
          </cell>
          <cell r="E63">
            <v>35.299958522214041</v>
          </cell>
        </row>
        <row r="64">
          <cell r="C64">
            <v>0.75</v>
          </cell>
          <cell r="D64">
            <v>42.9</v>
          </cell>
          <cell r="E64">
            <v>35.299958522214041</v>
          </cell>
        </row>
        <row r="65">
          <cell r="C65">
            <v>0.83333333333333337</v>
          </cell>
          <cell r="D65">
            <v>39.1</v>
          </cell>
          <cell r="E65">
            <v>35.890627846326311</v>
          </cell>
        </row>
        <row r="66">
          <cell r="C66">
            <v>0.91666666666666663</v>
          </cell>
          <cell r="D66">
            <v>37.5</v>
          </cell>
          <cell r="E66">
            <v>36.872115314659688</v>
          </cell>
        </row>
        <row r="67">
          <cell r="C67">
            <v>0.91666666666666663</v>
          </cell>
          <cell r="D67">
            <v>37</v>
          </cell>
          <cell r="E67">
            <v>36.872115314659688</v>
          </cell>
        </row>
        <row r="68">
          <cell r="C68">
            <v>0.91666666666666663</v>
          </cell>
          <cell r="D68">
            <v>38.799999999999997</v>
          </cell>
          <cell r="E68">
            <v>36.872115314659688</v>
          </cell>
        </row>
        <row r="69">
          <cell r="C69">
            <v>0.91666666666666663</v>
          </cell>
          <cell r="D69">
            <v>37.5</v>
          </cell>
          <cell r="E69">
            <v>36.872115314659688</v>
          </cell>
        </row>
        <row r="70">
          <cell r="C70">
            <v>0.91666666666666663</v>
          </cell>
          <cell r="D70">
            <v>39.1</v>
          </cell>
          <cell r="E70">
            <v>36.872115314659688</v>
          </cell>
        </row>
        <row r="71">
          <cell r="C71">
            <v>0.91666666666666663</v>
          </cell>
          <cell r="D71">
            <v>38.799999999999997</v>
          </cell>
          <cell r="E71">
            <v>36.872115314659688</v>
          </cell>
        </row>
        <row r="72">
          <cell r="C72">
            <v>0.91666666666666663</v>
          </cell>
          <cell r="D72">
            <v>39.1</v>
          </cell>
          <cell r="E72">
            <v>36.872115314659688</v>
          </cell>
        </row>
        <row r="73">
          <cell r="C73">
            <v>0.91666666666666663</v>
          </cell>
          <cell r="D73">
            <v>36.799999999999997</v>
          </cell>
          <cell r="E73">
            <v>36.872115314659688</v>
          </cell>
        </row>
        <row r="74">
          <cell r="C74">
            <v>1</v>
          </cell>
          <cell r="D74">
            <v>39.4</v>
          </cell>
          <cell r="E74">
            <v>38.162853667404256</v>
          </cell>
        </row>
        <row r="75">
          <cell r="C75">
            <v>1</v>
          </cell>
          <cell r="D75">
            <v>37.9</v>
          </cell>
          <cell r="E75">
            <v>38.162853667404256</v>
          </cell>
        </row>
        <row r="76">
          <cell r="C76">
            <v>1</v>
          </cell>
          <cell r="D76">
            <v>36.5</v>
          </cell>
          <cell r="E76">
            <v>38.162853667404256</v>
          </cell>
        </row>
        <row r="77">
          <cell r="C77">
            <v>1</v>
          </cell>
          <cell r="D77">
            <v>39.200000000000003</v>
          </cell>
          <cell r="E77">
            <v>38.162853667404256</v>
          </cell>
        </row>
        <row r="78">
          <cell r="C78">
            <v>1</v>
          </cell>
          <cell r="D78">
            <v>35</v>
          </cell>
          <cell r="E78">
            <v>38.162853667404256</v>
          </cell>
        </row>
        <row r="79">
          <cell r="C79">
            <v>1</v>
          </cell>
          <cell r="D79">
            <v>38.799999999999997</v>
          </cell>
          <cell r="E79">
            <v>38.162853667404256</v>
          </cell>
        </row>
        <row r="80">
          <cell r="C80">
            <v>1</v>
          </cell>
          <cell r="D80">
            <v>38.299999999999997</v>
          </cell>
          <cell r="E80">
            <v>38.162853667404256</v>
          </cell>
        </row>
        <row r="81">
          <cell r="C81">
            <v>1</v>
          </cell>
          <cell r="D81">
            <v>39.299999999999997</v>
          </cell>
          <cell r="E81">
            <v>38.162853667404256</v>
          </cell>
        </row>
        <row r="82">
          <cell r="C82">
            <v>1</v>
          </cell>
          <cell r="D82">
            <v>45.7</v>
          </cell>
          <cell r="E82">
            <v>38.162853667404256</v>
          </cell>
        </row>
        <row r="83">
          <cell r="C83">
            <v>1</v>
          </cell>
          <cell r="D83">
            <v>38</v>
          </cell>
          <cell r="E83">
            <v>38.162853667404256</v>
          </cell>
        </row>
        <row r="84">
          <cell r="C84">
            <v>1</v>
          </cell>
          <cell r="D84">
            <v>49</v>
          </cell>
          <cell r="E84">
            <v>38.162853667404256</v>
          </cell>
        </row>
        <row r="85">
          <cell r="C85">
            <v>1</v>
          </cell>
          <cell r="D85">
            <v>41.9</v>
          </cell>
          <cell r="E85">
            <v>38.162853667404256</v>
          </cell>
        </row>
        <row r="86">
          <cell r="C86">
            <v>1</v>
          </cell>
          <cell r="D86">
            <v>38.5</v>
          </cell>
          <cell r="E86">
            <v>38.162853667404256</v>
          </cell>
        </row>
        <row r="87">
          <cell r="C87">
            <v>1</v>
          </cell>
          <cell r="D87">
            <v>38.9</v>
          </cell>
          <cell r="E87">
            <v>38.162853667404256</v>
          </cell>
        </row>
        <row r="88">
          <cell r="C88">
            <v>1</v>
          </cell>
          <cell r="D88">
            <v>37.6</v>
          </cell>
          <cell r="E88">
            <v>38.162853667404256</v>
          </cell>
        </row>
        <row r="89">
          <cell r="C89">
            <v>1</v>
          </cell>
          <cell r="D89">
            <v>38.799999999999997</v>
          </cell>
          <cell r="E89">
            <v>38.162853667404256</v>
          </cell>
        </row>
        <row r="90">
          <cell r="C90">
            <v>1.0833333333333333</v>
          </cell>
          <cell r="D90">
            <v>43.4</v>
          </cell>
          <cell r="E90">
            <v>39.593949005789433</v>
          </cell>
        </row>
        <row r="91">
          <cell r="C91">
            <v>1.0833333333333333</v>
          </cell>
          <cell r="D91">
            <v>38.700000000000003</v>
          </cell>
          <cell r="E91">
            <v>39.593949005789433</v>
          </cell>
        </row>
        <row r="92">
          <cell r="C92">
            <v>1.0833333333333333</v>
          </cell>
          <cell r="D92">
            <v>38.4</v>
          </cell>
          <cell r="E92">
            <v>39.593949005789433</v>
          </cell>
        </row>
        <row r="93">
          <cell r="C93">
            <v>1.0833333333333333</v>
          </cell>
          <cell r="D93">
            <v>37.6</v>
          </cell>
          <cell r="E93">
            <v>39.593949005789433</v>
          </cell>
        </row>
        <row r="94">
          <cell r="C94">
            <v>1.0833333333333333</v>
          </cell>
          <cell r="D94">
            <v>38.200000000000003</v>
          </cell>
          <cell r="E94">
            <v>39.593949005789433</v>
          </cell>
        </row>
        <row r="95">
          <cell r="C95">
            <v>1.0833333333333333</v>
          </cell>
          <cell r="D95">
            <v>48</v>
          </cell>
          <cell r="E95">
            <v>39.593949005789433</v>
          </cell>
        </row>
        <row r="96">
          <cell r="C96">
            <v>1.0833333333333333</v>
          </cell>
          <cell r="D96">
            <v>36.6</v>
          </cell>
          <cell r="E96">
            <v>39.593949005789433</v>
          </cell>
        </row>
        <row r="97">
          <cell r="C97">
            <v>1.0833333333333333</v>
          </cell>
          <cell r="D97">
            <v>35.799999999999997</v>
          </cell>
          <cell r="E97">
            <v>39.593949005789433</v>
          </cell>
        </row>
        <row r="98">
          <cell r="C98">
            <v>1.0833333333333333</v>
          </cell>
          <cell r="D98">
            <v>37</v>
          </cell>
          <cell r="E98">
            <v>39.593949005789433</v>
          </cell>
        </row>
        <row r="99">
          <cell r="C99">
            <v>1.0833333333333333</v>
          </cell>
          <cell r="D99">
            <v>35.200000000000003</v>
          </cell>
          <cell r="E99">
            <v>39.593949005789433</v>
          </cell>
        </row>
        <row r="100">
          <cell r="C100">
            <v>1.0833333333333333</v>
          </cell>
          <cell r="D100">
            <v>35.6</v>
          </cell>
          <cell r="E100">
            <v>39.593949005789433</v>
          </cell>
        </row>
        <row r="101">
          <cell r="C101">
            <v>1.1666666666666667</v>
          </cell>
          <cell r="D101">
            <v>41</v>
          </cell>
          <cell r="E101">
            <v>40.968543643115424</v>
          </cell>
        </row>
        <row r="102">
          <cell r="C102">
            <v>1.1666666666666667</v>
          </cell>
          <cell r="D102">
            <v>42.1</v>
          </cell>
          <cell r="E102">
            <v>40.968543643115424</v>
          </cell>
        </row>
        <row r="103">
          <cell r="C103">
            <v>1.1666666666666667</v>
          </cell>
          <cell r="D103">
            <v>39.6</v>
          </cell>
          <cell r="E103">
            <v>40.968543643115424</v>
          </cell>
        </row>
        <row r="104">
          <cell r="C104">
            <v>1.1666666666666667</v>
          </cell>
          <cell r="D104">
            <v>43.3</v>
          </cell>
          <cell r="E104">
            <v>40.968543643115424</v>
          </cell>
        </row>
        <row r="105">
          <cell r="C105">
            <v>1.1666666666666667</v>
          </cell>
          <cell r="D105">
            <v>45.7</v>
          </cell>
          <cell r="E105">
            <v>40.968543643115424</v>
          </cell>
        </row>
        <row r="106">
          <cell r="C106">
            <v>1.1666666666666667</v>
          </cell>
          <cell r="D106">
            <v>41.3</v>
          </cell>
          <cell r="E106">
            <v>40.968543643115424</v>
          </cell>
        </row>
        <row r="107">
          <cell r="C107">
            <v>1.1666666666666667</v>
          </cell>
          <cell r="D107">
            <v>48.2</v>
          </cell>
          <cell r="E107">
            <v>40.968543643115424</v>
          </cell>
        </row>
        <row r="108">
          <cell r="C108">
            <v>1.25</v>
          </cell>
          <cell r="D108">
            <v>38.299999999999997</v>
          </cell>
          <cell r="E108">
            <v>42.11941039612298</v>
          </cell>
        </row>
        <row r="109">
          <cell r="C109">
            <v>1.25</v>
          </cell>
          <cell r="D109">
            <v>41.1</v>
          </cell>
          <cell r="E109">
            <v>42.11941039612298</v>
          </cell>
        </row>
        <row r="110">
          <cell r="C110">
            <v>1.25</v>
          </cell>
          <cell r="D110">
            <v>44.6</v>
          </cell>
          <cell r="E110">
            <v>42.11941039612298</v>
          </cell>
        </row>
        <row r="111">
          <cell r="C111">
            <v>1.25</v>
          </cell>
          <cell r="D111">
            <v>47.5</v>
          </cell>
          <cell r="E111">
            <v>42.11941039612298</v>
          </cell>
        </row>
        <row r="112">
          <cell r="C112">
            <v>1.25</v>
          </cell>
          <cell r="D112">
            <v>48.8</v>
          </cell>
          <cell r="E112">
            <v>42.11941039612298</v>
          </cell>
        </row>
        <row r="113">
          <cell r="C113">
            <v>1.25</v>
          </cell>
          <cell r="D113">
            <v>46.1</v>
          </cell>
          <cell r="E113">
            <v>42.11941039612298</v>
          </cell>
        </row>
        <row r="114">
          <cell r="C114">
            <v>1.25</v>
          </cell>
          <cell r="D114">
            <v>46.6</v>
          </cell>
          <cell r="E114">
            <v>42.11941039612298</v>
          </cell>
        </row>
        <row r="115">
          <cell r="C115">
            <v>1.25</v>
          </cell>
          <cell r="D115">
            <v>44.2</v>
          </cell>
          <cell r="E115">
            <v>42.11941039612298</v>
          </cell>
        </row>
        <row r="116">
          <cell r="C116">
            <v>1.25</v>
          </cell>
          <cell r="D116">
            <v>48.8</v>
          </cell>
          <cell r="E116">
            <v>42.11941039612298</v>
          </cell>
        </row>
        <row r="117">
          <cell r="C117">
            <v>1.25</v>
          </cell>
          <cell r="D117">
            <v>39.4</v>
          </cell>
          <cell r="E117">
            <v>42.11941039612298</v>
          </cell>
        </row>
        <row r="118">
          <cell r="C118">
            <v>1.25</v>
          </cell>
          <cell r="D118">
            <v>39.799999999999997</v>
          </cell>
          <cell r="E118">
            <v>42.11941039612298</v>
          </cell>
        </row>
        <row r="119">
          <cell r="C119">
            <v>1.25</v>
          </cell>
          <cell r="D119">
            <v>38.4</v>
          </cell>
          <cell r="E119">
            <v>42.11941039612298</v>
          </cell>
        </row>
        <row r="120">
          <cell r="C120">
            <v>1.25</v>
          </cell>
          <cell r="D120">
            <v>39.9</v>
          </cell>
          <cell r="E120">
            <v>42.11941039612298</v>
          </cell>
        </row>
        <row r="121">
          <cell r="C121">
            <v>1.25</v>
          </cell>
          <cell r="D121">
            <v>40.1</v>
          </cell>
          <cell r="E121">
            <v>42.11941039612298</v>
          </cell>
        </row>
        <row r="122">
          <cell r="C122">
            <v>1.25</v>
          </cell>
          <cell r="D122">
            <v>38.5</v>
          </cell>
          <cell r="E122">
            <v>42.11941039612298</v>
          </cell>
        </row>
        <row r="123">
          <cell r="C123">
            <v>1.25</v>
          </cell>
          <cell r="D123">
            <v>37.4</v>
          </cell>
          <cell r="E123">
            <v>42.11941039612298</v>
          </cell>
        </row>
        <row r="124">
          <cell r="C124">
            <v>1.25</v>
          </cell>
          <cell r="D124">
            <v>49.5</v>
          </cell>
          <cell r="E124">
            <v>42.11941039612298</v>
          </cell>
        </row>
        <row r="125">
          <cell r="C125">
            <v>1.3333333333333333</v>
          </cell>
          <cell r="D125">
            <v>43</v>
          </cell>
          <cell r="E125">
            <v>42.945873307342801</v>
          </cell>
        </row>
        <row r="126">
          <cell r="C126">
            <v>1.3333333333333333</v>
          </cell>
          <cell r="D126">
            <v>41.4</v>
          </cell>
          <cell r="E126">
            <v>42.945873307342801</v>
          </cell>
        </row>
        <row r="127">
          <cell r="C127">
            <v>1.3333333333333333</v>
          </cell>
          <cell r="D127">
            <v>42.5</v>
          </cell>
          <cell r="E127">
            <v>42.945873307342801</v>
          </cell>
        </row>
        <row r="128">
          <cell r="C128">
            <v>1.3333333333333333</v>
          </cell>
          <cell r="D128">
            <v>47.9</v>
          </cell>
          <cell r="E128">
            <v>42.945873307342801</v>
          </cell>
        </row>
        <row r="129">
          <cell r="C129">
            <v>1.3333333333333333</v>
          </cell>
          <cell r="D129">
            <v>47</v>
          </cell>
          <cell r="E129">
            <v>42.945873307342801</v>
          </cell>
        </row>
        <row r="130">
          <cell r="C130">
            <v>1.3333333333333333</v>
          </cell>
          <cell r="D130">
            <v>50.3</v>
          </cell>
          <cell r="E130">
            <v>42.945873307342801</v>
          </cell>
        </row>
        <row r="131">
          <cell r="C131">
            <v>1.4166666666666667</v>
          </cell>
          <cell r="D131">
            <v>47</v>
          </cell>
          <cell r="E131">
            <v>43.427700422228504</v>
          </cell>
        </row>
        <row r="132">
          <cell r="C132">
            <v>1.4166666666666667</v>
          </cell>
          <cell r="D132">
            <v>46.9</v>
          </cell>
          <cell r="E132">
            <v>43.427700422228504</v>
          </cell>
        </row>
        <row r="133">
          <cell r="C133">
            <v>1.4166666666666667</v>
          </cell>
          <cell r="D133">
            <v>43.7</v>
          </cell>
          <cell r="E133">
            <v>43.427700422228504</v>
          </cell>
        </row>
        <row r="134">
          <cell r="C134">
            <v>1.5</v>
          </cell>
          <cell r="D134">
            <v>39.6</v>
          </cell>
          <cell r="E134">
            <v>43.622690174395821</v>
          </cell>
        </row>
        <row r="135">
          <cell r="C135">
            <v>1.5</v>
          </cell>
          <cell r="D135">
            <v>48</v>
          </cell>
          <cell r="E135">
            <v>43.622690174395821</v>
          </cell>
        </row>
        <row r="136">
          <cell r="C136">
            <v>1.5</v>
          </cell>
          <cell r="D136">
            <v>37.9</v>
          </cell>
          <cell r="E136">
            <v>43.622690174395821</v>
          </cell>
        </row>
        <row r="137">
          <cell r="C137">
            <v>1.5</v>
          </cell>
          <cell r="D137">
            <v>37.5</v>
          </cell>
          <cell r="E137">
            <v>43.622690174395821</v>
          </cell>
        </row>
        <row r="138">
          <cell r="C138">
            <v>1.5</v>
          </cell>
          <cell r="D138">
            <v>38.4</v>
          </cell>
          <cell r="E138">
            <v>43.622690174395821</v>
          </cell>
        </row>
        <row r="139">
          <cell r="C139">
            <v>1.5</v>
          </cell>
          <cell r="D139">
            <v>39.5</v>
          </cell>
          <cell r="E139">
            <v>43.622690174395821</v>
          </cell>
        </row>
        <row r="140">
          <cell r="C140">
            <v>1.5</v>
          </cell>
          <cell r="D140">
            <v>48.8</v>
          </cell>
          <cell r="E140">
            <v>43.622690174395821</v>
          </cell>
        </row>
        <row r="141">
          <cell r="C141">
            <v>1.5</v>
          </cell>
          <cell r="D141">
            <v>45.7</v>
          </cell>
          <cell r="E141">
            <v>43.622690174395821</v>
          </cell>
        </row>
        <row r="142">
          <cell r="C142">
            <v>1.5</v>
          </cell>
          <cell r="D142">
            <v>40.1</v>
          </cell>
          <cell r="E142">
            <v>43.622690174395821</v>
          </cell>
        </row>
        <row r="143">
          <cell r="C143">
            <v>1.5</v>
          </cell>
          <cell r="D143">
            <v>45.3</v>
          </cell>
          <cell r="E143">
            <v>43.622690174395821</v>
          </cell>
        </row>
        <row r="144">
          <cell r="C144">
            <v>1.5</v>
          </cell>
          <cell r="D144">
            <v>37.5</v>
          </cell>
          <cell r="E144">
            <v>43.622690174395821</v>
          </cell>
        </row>
        <row r="145">
          <cell r="C145">
            <v>1.5833333333333335</v>
          </cell>
          <cell r="D145">
            <v>48.4</v>
          </cell>
          <cell r="E145">
            <v>43.652968912839668</v>
          </cell>
        </row>
        <row r="146">
          <cell r="C146">
            <v>1.5833333333333335</v>
          </cell>
          <cell r="D146">
            <v>38.700000000000003</v>
          </cell>
          <cell r="E146">
            <v>43.652968912839668</v>
          </cell>
        </row>
        <row r="147">
          <cell r="C147">
            <v>1.5833333333333335</v>
          </cell>
          <cell r="D147">
            <v>39.299999999999997</v>
          </cell>
          <cell r="E147">
            <v>43.652968912839668</v>
          </cell>
        </row>
        <row r="148">
          <cell r="C148">
            <v>1.5833333333333335</v>
          </cell>
          <cell r="D148">
            <v>46.9</v>
          </cell>
          <cell r="E148">
            <v>43.652968912839668</v>
          </cell>
        </row>
        <row r="149">
          <cell r="C149">
            <v>1.5833333333333335</v>
          </cell>
          <cell r="D149">
            <v>39.5</v>
          </cell>
          <cell r="E149">
            <v>43.652968912839668</v>
          </cell>
        </row>
        <row r="150">
          <cell r="C150">
            <v>1.5833333333333335</v>
          </cell>
          <cell r="D150">
            <v>43.4</v>
          </cell>
          <cell r="E150">
            <v>43.652968912839668</v>
          </cell>
        </row>
        <row r="151">
          <cell r="C151">
            <v>1.5833333333333335</v>
          </cell>
          <cell r="D151">
            <v>46.3</v>
          </cell>
          <cell r="E151">
            <v>43.652968912839668</v>
          </cell>
        </row>
        <row r="152">
          <cell r="C152">
            <v>1.5833333333333335</v>
          </cell>
          <cell r="D152">
            <v>46.5</v>
          </cell>
          <cell r="E152">
            <v>43.652968912839668</v>
          </cell>
        </row>
        <row r="153">
          <cell r="C153">
            <v>1.5833333333333335</v>
          </cell>
          <cell r="D153">
            <v>48.3</v>
          </cell>
          <cell r="E153">
            <v>43.652968912839668</v>
          </cell>
        </row>
        <row r="154">
          <cell r="C154">
            <v>1.6666666666666665</v>
          </cell>
          <cell r="D154">
            <v>43</v>
          </cell>
          <cell r="E154">
            <v>43.679318577504496</v>
          </cell>
        </row>
        <row r="155">
          <cell r="C155">
            <v>1.6666666666666665</v>
          </cell>
          <cell r="D155">
            <v>40.4</v>
          </cell>
          <cell r="E155">
            <v>43.679318577504496</v>
          </cell>
        </row>
        <row r="156">
          <cell r="C156">
            <v>1.6666666666666665</v>
          </cell>
          <cell r="D156">
            <v>41.8</v>
          </cell>
          <cell r="E156">
            <v>43.679318577504496</v>
          </cell>
        </row>
        <row r="157">
          <cell r="C157">
            <v>1.6666666666666665</v>
          </cell>
          <cell r="D157">
            <v>51.3</v>
          </cell>
          <cell r="E157">
            <v>43.679318577504496</v>
          </cell>
        </row>
        <row r="158">
          <cell r="C158">
            <v>1.6666666666666665</v>
          </cell>
          <cell r="D158">
            <v>44.1</v>
          </cell>
          <cell r="E158">
            <v>43.679318577504496</v>
          </cell>
        </row>
        <row r="159">
          <cell r="C159">
            <v>1.6666666666666665</v>
          </cell>
          <cell r="D159">
            <v>40.4</v>
          </cell>
          <cell r="E159">
            <v>43.679318577504496</v>
          </cell>
        </row>
        <row r="160">
          <cell r="C160">
            <v>1.6666666666666665</v>
          </cell>
          <cell r="D160">
            <v>42.1</v>
          </cell>
          <cell r="E160">
            <v>43.679318577504496</v>
          </cell>
        </row>
        <row r="161">
          <cell r="C161">
            <v>1.6666666666666665</v>
          </cell>
          <cell r="D161">
            <v>47.2</v>
          </cell>
          <cell r="E161">
            <v>43.679318577504496</v>
          </cell>
        </row>
        <row r="162">
          <cell r="C162">
            <v>1.6666666666666665</v>
          </cell>
          <cell r="D162">
            <v>46.8</v>
          </cell>
          <cell r="E162">
            <v>43.679318577504496</v>
          </cell>
        </row>
        <row r="163">
          <cell r="C163">
            <v>1.6666666666666665</v>
          </cell>
          <cell r="D163">
            <v>43.2</v>
          </cell>
          <cell r="E163">
            <v>43.679318577504496</v>
          </cell>
        </row>
        <row r="164">
          <cell r="C164">
            <v>1.75</v>
          </cell>
          <cell r="D164">
            <v>50.4</v>
          </cell>
          <cell r="E164">
            <v>43.862007429708861</v>
          </cell>
        </row>
        <row r="165">
          <cell r="C165">
            <v>1.75</v>
          </cell>
          <cell r="D165">
            <v>43.4</v>
          </cell>
          <cell r="E165">
            <v>43.862007429708861</v>
          </cell>
        </row>
        <row r="166">
          <cell r="C166">
            <v>1.75</v>
          </cell>
          <cell r="D166">
            <v>39</v>
          </cell>
          <cell r="E166">
            <v>43.862007429708861</v>
          </cell>
        </row>
        <row r="167">
          <cell r="C167">
            <v>1.75</v>
          </cell>
          <cell r="D167">
            <v>40.4</v>
          </cell>
          <cell r="E167">
            <v>43.862007429708861</v>
          </cell>
        </row>
        <row r="168">
          <cell r="C168">
            <v>1.75</v>
          </cell>
          <cell r="D168">
            <v>44.6</v>
          </cell>
          <cell r="E168">
            <v>43.862007429708861</v>
          </cell>
        </row>
        <row r="169">
          <cell r="C169">
            <v>1.75</v>
          </cell>
          <cell r="D169">
            <v>40.9</v>
          </cell>
          <cell r="E169">
            <v>43.862007429708861</v>
          </cell>
        </row>
        <row r="170">
          <cell r="C170">
            <v>1.75</v>
          </cell>
          <cell r="D170">
            <v>48.9</v>
          </cell>
          <cell r="E170">
            <v>43.862007429708861</v>
          </cell>
        </row>
        <row r="171">
          <cell r="C171">
            <v>1.75</v>
          </cell>
          <cell r="D171">
            <v>47.5</v>
          </cell>
          <cell r="E171">
            <v>43.862007429708861</v>
          </cell>
        </row>
        <row r="172">
          <cell r="C172">
            <v>1.75</v>
          </cell>
          <cell r="D172">
            <v>49.8</v>
          </cell>
          <cell r="E172">
            <v>43.862007429708861</v>
          </cell>
        </row>
        <row r="173">
          <cell r="C173">
            <v>1.75</v>
          </cell>
          <cell r="D173">
            <v>45.6</v>
          </cell>
          <cell r="E173">
            <v>43.862007429708861</v>
          </cell>
        </row>
        <row r="174">
          <cell r="C174">
            <v>1.75</v>
          </cell>
          <cell r="D174">
            <v>42.6</v>
          </cell>
          <cell r="E174">
            <v>43.862007429708861</v>
          </cell>
        </row>
        <row r="175">
          <cell r="C175">
            <v>1.75</v>
          </cell>
          <cell r="D175">
            <v>40.700000000000003</v>
          </cell>
          <cell r="E175">
            <v>43.862007429708861</v>
          </cell>
        </row>
        <row r="176">
          <cell r="C176">
            <v>1.8333333333333335</v>
          </cell>
          <cell r="D176">
            <v>40.299999999999997</v>
          </cell>
          <cell r="E176">
            <v>44.314357489275302</v>
          </cell>
        </row>
        <row r="177">
          <cell r="C177">
            <v>1.8333333333333335</v>
          </cell>
          <cell r="D177">
            <v>38.5</v>
          </cell>
          <cell r="E177">
            <v>44.314357489275302</v>
          </cell>
        </row>
        <row r="178">
          <cell r="C178">
            <v>1.8333333333333335</v>
          </cell>
          <cell r="D178">
            <v>39.200000000000003</v>
          </cell>
          <cell r="E178">
            <v>44.314357489275302</v>
          </cell>
        </row>
        <row r="179">
          <cell r="C179">
            <v>1.8333333333333335</v>
          </cell>
          <cell r="D179">
            <v>39.200000000000003</v>
          </cell>
          <cell r="E179">
            <v>44.314357489275302</v>
          </cell>
        </row>
        <row r="180">
          <cell r="C180">
            <v>1.8333333333333335</v>
          </cell>
          <cell r="D180">
            <v>39</v>
          </cell>
          <cell r="E180">
            <v>44.314357489275302</v>
          </cell>
        </row>
        <row r="181">
          <cell r="C181">
            <v>1.8333333333333335</v>
          </cell>
          <cell r="D181">
            <v>38.799999999999997</v>
          </cell>
          <cell r="E181">
            <v>44.314357489275302</v>
          </cell>
        </row>
        <row r="182">
          <cell r="C182">
            <v>1.8333333333333335</v>
          </cell>
          <cell r="D182">
            <v>40</v>
          </cell>
          <cell r="E182">
            <v>44.314357489275302</v>
          </cell>
        </row>
        <row r="183">
          <cell r="C183">
            <v>1.8333333333333335</v>
          </cell>
          <cell r="D183">
            <v>38.700000000000003</v>
          </cell>
          <cell r="E183">
            <v>44.314357489275302</v>
          </cell>
        </row>
        <row r="184">
          <cell r="C184">
            <v>1.8333333333333335</v>
          </cell>
          <cell r="D184">
            <v>41</v>
          </cell>
          <cell r="E184">
            <v>44.314357489275302</v>
          </cell>
        </row>
        <row r="185">
          <cell r="C185">
            <v>1.9166666666666665</v>
          </cell>
          <cell r="D185">
            <v>41.5</v>
          </cell>
          <cell r="E185">
            <v>45.066006333459939</v>
          </cell>
        </row>
        <row r="186">
          <cell r="C186">
            <v>1.9166666666666665</v>
          </cell>
          <cell r="D186">
            <v>46.1</v>
          </cell>
          <cell r="E186">
            <v>45.066006333459939</v>
          </cell>
        </row>
        <row r="187">
          <cell r="C187">
            <v>1.9166666666666665</v>
          </cell>
          <cell r="D187">
            <v>48</v>
          </cell>
          <cell r="E187">
            <v>45.066006333459939</v>
          </cell>
        </row>
        <row r="188">
          <cell r="C188">
            <v>1.9166666666666665</v>
          </cell>
          <cell r="D188">
            <v>38.9</v>
          </cell>
          <cell r="E188">
            <v>45.066006333459939</v>
          </cell>
        </row>
        <row r="189">
          <cell r="C189">
            <v>1.9166666666666665</v>
          </cell>
          <cell r="D189">
            <v>39.4</v>
          </cell>
          <cell r="E189">
            <v>45.066006333459939</v>
          </cell>
        </row>
        <row r="190">
          <cell r="C190">
            <v>1.9166666666666665</v>
          </cell>
          <cell r="D190">
            <v>37.299999999999997</v>
          </cell>
          <cell r="E190">
            <v>45.066006333459939</v>
          </cell>
        </row>
        <row r="191">
          <cell r="C191">
            <v>1.9166666666666665</v>
          </cell>
          <cell r="D191">
            <v>37.9</v>
          </cell>
          <cell r="E191">
            <v>45.066006333459939</v>
          </cell>
        </row>
        <row r="192">
          <cell r="C192">
            <v>1.9166666666666665</v>
          </cell>
          <cell r="D192">
            <v>38.5</v>
          </cell>
          <cell r="E192">
            <v>45.066006333459939</v>
          </cell>
        </row>
        <row r="193">
          <cell r="C193">
            <v>2.0833333333333335</v>
          </cell>
          <cell r="D193">
            <v>55.6</v>
          </cell>
          <cell r="E193">
            <v>47.150457958170421</v>
          </cell>
        </row>
        <row r="194">
          <cell r="C194">
            <v>2.1666666666666665</v>
          </cell>
          <cell r="D194">
            <v>50.7</v>
          </cell>
          <cell r="E194">
            <v>48.203158582176279</v>
          </cell>
        </row>
        <row r="195">
          <cell r="C195">
            <v>2.1666666666666665</v>
          </cell>
          <cell r="D195">
            <v>47.8</v>
          </cell>
          <cell r="E195">
            <v>48.203158582176279</v>
          </cell>
        </row>
        <row r="196">
          <cell r="C196">
            <v>2.1666666666666665</v>
          </cell>
          <cell r="D196">
            <v>50.8</v>
          </cell>
          <cell r="E196">
            <v>48.203158582176279</v>
          </cell>
        </row>
        <row r="197">
          <cell r="C197">
            <v>2.1666666666666665</v>
          </cell>
          <cell r="D197">
            <v>53.9</v>
          </cell>
          <cell r="E197">
            <v>48.203158582176279</v>
          </cell>
        </row>
        <row r="198">
          <cell r="C198">
            <v>2.1666666666666665</v>
          </cell>
          <cell r="D198">
            <v>50.1</v>
          </cell>
          <cell r="E198">
            <v>48.203158582176279</v>
          </cell>
        </row>
        <row r="199">
          <cell r="C199">
            <v>2.1666666666666665</v>
          </cell>
          <cell r="D199">
            <v>50.9</v>
          </cell>
          <cell r="E199">
            <v>48.203158582176279</v>
          </cell>
        </row>
        <row r="200">
          <cell r="C200">
            <v>2.1666666666666665</v>
          </cell>
          <cell r="D200">
            <v>53.8</v>
          </cell>
          <cell r="E200">
            <v>48.203158582176279</v>
          </cell>
        </row>
        <row r="201">
          <cell r="C201">
            <v>2.1666666666666665</v>
          </cell>
          <cell r="D201">
            <v>46</v>
          </cell>
          <cell r="E201">
            <v>48.203158582176279</v>
          </cell>
        </row>
        <row r="202">
          <cell r="C202">
            <v>2.1666666666666665</v>
          </cell>
          <cell r="D202">
            <v>49</v>
          </cell>
          <cell r="E202">
            <v>48.203158582176279</v>
          </cell>
        </row>
        <row r="203">
          <cell r="C203">
            <v>2.1666666666666665</v>
          </cell>
          <cell r="D203">
            <v>52.4</v>
          </cell>
          <cell r="E203">
            <v>48.203158582176279</v>
          </cell>
        </row>
        <row r="204">
          <cell r="C204">
            <v>2.1666666666666665</v>
          </cell>
          <cell r="D204">
            <v>51.2</v>
          </cell>
          <cell r="E204">
            <v>48.203158582176279</v>
          </cell>
        </row>
        <row r="205">
          <cell r="C205">
            <v>2.1666666666666665</v>
          </cell>
          <cell r="D205">
            <v>52.1</v>
          </cell>
          <cell r="E205">
            <v>48.203158582176279</v>
          </cell>
        </row>
        <row r="206">
          <cell r="C206">
            <v>2.1666666666666665</v>
          </cell>
          <cell r="D206">
            <v>47</v>
          </cell>
          <cell r="E206">
            <v>48.203158582176279</v>
          </cell>
        </row>
        <row r="207">
          <cell r="C207">
            <v>2.1666666666666665</v>
          </cell>
          <cell r="D207">
            <v>46</v>
          </cell>
          <cell r="E207">
            <v>48.203158582176279</v>
          </cell>
        </row>
        <row r="208">
          <cell r="C208">
            <v>2.1666666666666665</v>
          </cell>
          <cell r="D208">
            <v>41</v>
          </cell>
          <cell r="E208">
            <v>48.203158582176279</v>
          </cell>
        </row>
        <row r="209">
          <cell r="C209">
            <v>2.1666666666666665</v>
          </cell>
          <cell r="D209">
            <v>51</v>
          </cell>
          <cell r="E209">
            <v>48.203158582176279</v>
          </cell>
        </row>
        <row r="210">
          <cell r="C210">
            <v>2.1666666666666665</v>
          </cell>
          <cell r="D210">
            <v>46</v>
          </cell>
          <cell r="E210">
            <v>48.203158582176279</v>
          </cell>
        </row>
        <row r="211">
          <cell r="C211">
            <v>2.1666666666666665</v>
          </cell>
          <cell r="D211">
            <v>49</v>
          </cell>
          <cell r="E211">
            <v>48.203158582176279</v>
          </cell>
        </row>
        <row r="212">
          <cell r="C212">
            <v>2.1666666666666665</v>
          </cell>
          <cell r="D212">
            <v>47.3</v>
          </cell>
          <cell r="E212">
            <v>48.203158582176279</v>
          </cell>
        </row>
        <row r="213">
          <cell r="C213">
            <v>2.1666666666666665</v>
          </cell>
          <cell r="D213">
            <v>47.6</v>
          </cell>
          <cell r="E213">
            <v>48.203158582176279</v>
          </cell>
        </row>
        <row r="214">
          <cell r="C214">
            <v>2.1666666666666665</v>
          </cell>
          <cell r="D214">
            <v>47.7</v>
          </cell>
          <cell r="E214">
            <v>48.203158582176279</v>
          </cell>
        </row>
        <row r="215">
          <cell r="C215">
            <v>2.25</v>
          </cell>
          <cell r="D215">
            <v>53.1</v>
          </cell>
          <cell r="E215">
            <v>49.084522524782258</v>
          </cell>
        </row>
        <row r="216">
          <cell r="C216">
            <v>2.25</v>
          </cell>
          <cell r="D216">
            <v>52.3</v>
          </cell>
          <cell r="E216">
            <v>49.084522524782258</v>
          </cell>
        </row>
        <row r="217">
          <cell r="C217">
            <v>2.25</v>
          </cell>
          <cell r="D217">
            <v>49</v>
          </cell>
          <cell r="E217">
            <v>49.084522524782258</v>
          </cell>
        </row>
        <row r="218">
          <cell r="C218">
            <v>2.25</v>
          </cell>
          <cell r="D218">
            <v>45.6</v>
          </cell>
          <cell r="E218">
            <v>49.084522524782258</v>
          </cell>
        </row>
        <row r="219">
          <cell r="C219">
            <v>2.25</v>
          </cell>
          <cell r="D219">
            <v>49.7</v>
          </cell>
          <cell r="E219">
            <v>49.084522524782258</v>
          </cell>
        </row>
        <row r="220">
          <cell r="C220">
            <v>2.3333333333333335</v>
          </cell>
          <cell r="D220">
            <v>45.5</v>
          </cell>
          <cell r="E220">
            <v>49.717449497385076</v>
          </cell>
        </row>
        <row r="221">
          <cell r="C221">
            <v>2.3333333333333335</v>
          </cell>
          <cell r="D221">
            <v>52.4</v>
          </cell>
          <cell r="E221">
            <v>49.717449497385076</v>
          </cell>
        </row>
        <row r="222">
          <cell r="C222">
            <v>2.3333333333333335</v>
          </cell>
          <cell r="D222">
            <v>48.5</v>
          </cell>
          <cell r="E222">
            <v>49.717449497385076</v>
          </cell>
        </row>
        <row r="223">
          <cell r="C223">
            <v>2.3333333333333335</v>
          </cell>
          <cell r="D223">
            <v>52.5</v>
          </cell>
          <cell r="E223">
            <v>49.717449497385076</v>
          </cell>
        </row>
        <row r="224">
          <cell r="C224">
            <v>2.3333333333333335</v>
          </cell>
          <cell r="D224">
            <v>52.6</v>
          </cell>
          <cell r="E224">
            <v>49.717449497385076</v>
          </cell>
        </row>
        <row r="225">
          <cell r="C225">
            <v>2.3333333333333335</v>
          </cell>
          <cell r="D225">
            <v>54.9</v>
          </cell>
          <cell r="E225">
            <v>49.717449497385076</v>
          </cell>
        </row>
        <row r="226">
          <cell r="C226">
            <v>2.3333333333333335</v>
          </cell>
          <cell r="D226">
            <v>50</v>
          </cell>
          <cell r="E226">
            <v>49.717449497385076</v>
          </cell>
        </row>
        <row r="227">
          <cell r="C227">
            <v>2.3333333333333335</v>
          </cell>
          <cell r="D227">
            <v>40.9</v>
          </cell>
          <cell r="E227">
            <v>49.717449497385076</v>
          </cell>
        </row>
        <row r="228">
          <cell r="C228">
            <v>2.3333333333333335</v>
          </cell>
          <cell r="D228">
            <v>49</v>
          </cell>
          <cell r="E228">
            <v>49.717449497385076</v>
          </cell>
        </row>
        <row r="229">
          <cell r="C229">
            <v>2.3333333333333335</v>
          </cell>
          <cell r="D229">
            <v>50.6</v>
          </cell>
          <cell r="E229">
            <v>49.717449497385076</v>
          </cell>
        </row>
        <row r="230">
          <cell r="C230">
            <v>2.4166666666666665</v>
          </cell>
          <cell r="D230">
            <v>48.1</v>
          </cell>
          <cell r="E230">
            <v>50.086445338580724</v>
          </cell>
        </row>
        <row r="231">
          <cell r="C231">
            <v>2.5</v>
          </cell>
          <cell r="D231">
            <v>38.1</v>
          </cell>
          <cell r="E231">
            <v>50.23577360468002</v>
          </cell>
        </row>
        <row r="232">
          <cell r="C232">
            <v>2.5</v>
          </cell>
          <cell r="D232">
            <v>55.5</v>
          </cell>
          <cell r="E232">
            <v>50.23577360468002</v>
          </cell>
        </row>
        <row r="233">
          <cell r="C233">
            <v>2.5</v>
          </cell>
          <cell r="D233">
            <v>40.799999999999997</v>
          </cell>
          <cell r="E233">
            <v>50.23577360468002</v>
          </cell>
        </row>
        <row r="234">
          <cell r="C234">
            <v>2.5</v>
          </cell>
          <cell r="D234">
            <v>58.5</v>
          </cell>
          <cell r="E234">
            <v>50.23577360468002</v>
          </cell>
        </row>
        <row r="235">
          <cell r="C235">
            <v>2.5</v>
          </cell>
          <cell r="D235">
            <v>38.4</v>
          </cell>
          <cell r="E235">
            <v>50.23577360468002</v>
          </cell>
        </row>
        <row r="236">
          <cell r="C236">
            <v>2.5</v>
          </cell>
          <cell r="D236">
            <v>53.9</v>
          </cell>
          <cell r="E236">
            <v>50.23577360468002</v>
          </cell>
        </row>
        <row r="237">
          <cell r="C237">
            <v>2.5</v>
          </cell>
          <cell r="D237">
            <v>56.4</v>
          </cell>
          <cell r="E237">
            <v>50.23577360468002</v>
          </cell>
        </row>
        <row r="238">
          <cell r="C238">
            <v>2.5</v>
          </cell>
          <cell r="D238">
            <v>60.2</v>
          </cell>
          <cell r="E238">
            <v>50.23577360468002</v>
          </cell>
        </row>
        <row r="239">
          <cell r="C239">
            <v>2.5</v>
          </cell>
          <cell r="D239">
            <v>63.8</v>
          </cell>
          <cell r="E239">
            <v>50.23577360468002</v>
          </cell>
        </row>
        <row r="240">
          <cell r="C240">
            <v>2.5</v>
          </cell>
          <cell r="D240">
            <v>44.6</v>
          </cell>
          <cell r="E240">
            <v>50.23577360468002</v>
          </cell>
        </row>
        <row r="241">
          <cell r="C241">
            <v>2.5</v>
          </cell>
          <cell r="D241">
            <v>45</v>
          </cell>
          <cell r="E241">
            <v>50.23577360468002</v>
          </cell>
        </row>
        <row r="242">
          <cell r="C242">
            <v>2.5</v>
          </cell>
          <cell r="D242">
            <v>45.5</v>
          </cell>
          <cell r="E242">
            <v>50.23577360468002</v>
          </cell>
        </row>
        <row r="243">
          <cell r="C243">
            <v>2.5</v>
          </cell>
          <cell r="D243">
            <v>47</v>
          </cell>
          <cell r="E243">
            <v>50.23577360468002</v>
          </cell>
        </row>
        <row r="244">
          <cell r="C244">
            <v>2.5</v>
          </cell>
          <cell r="D244">
            <v>46</v>
          </cell>
          <cell r="E244">
            <v>50.23577360468002</v>
          </cell>
        </row>
        <row r="245">
          <cell r="C245">
            <v>2.5833333333333335</v>
          </cell>
          <cell r="D245">
            <v>49.5</v>
          </cell>
          <cell r="E245">
            <v>50.258961856684223</v>
          </cell>
        </row>
        <row r="246">
          <cell r="C246">
            <v>2.5833333333333335</v>
          </cell>
          <cell r="D246">
            <v>48.4</v>
          </cell>
          <cell r="E246">
            <v>50.258961856684223</v>
          </cell>
        </row>
        <row r="247">
          <cell r="C247">
            <v>2.5833333333333335</v>
          </cell>
          <cell r="D247">
            <v>49</v>
          </cell>
          <cell r="E247">
            <v>50.258961856684223</v>
          </cell>
        </row>
        <row r="248">
          <cell r="C248">
            <v>2.5833333333333335</v>
          </cell>
          <cell r="D248">
            <v>47.6</v>
          </cell>
          <cell r="E248">
            <v>50.258961856684223</v>
          </cell>
        </row>
        <row r="249">
          <cell r="C249">
            <v>2.5833333333333335</v>
          </cell>
          <cell r="D249">
            <v>46</v>
          </cell>
          <cell r="E249">
            <v>50.258961856684223</v>
          </cell>
        </row>
        <row r="250">
          <cell r="C250">
            <v>2.6666666666666665</v>
          </cell>
          <cell r="D250">
            <v>58.2</v>
          </cell>
          <cell r="E250">
            <v>50.279141120942796</v>
          </cell>
        </row>
        <row r="251">
          <cell r="C251">
            <v>2.6666666666666665</v>
          </cell>
          <cell r="D251">
            <v>51.3</v>
          </cell>
          <cell r="E251">
            <v>50.279141120942796</v>
          </cell>
        </row>
        <row r="252">
          <cell r="C252">
            <v>2.75</v>
          </cell>
          <cell r="D252">
            <v>44.7</v>
          </cell>
          <cell r="E252">
            <v>50.419049035241493</v>
          </cell>
        </row>
        <row r="253">
          <cell r="C253">
            <v>2.75</v>
          </cell>
          <cell r="D253">
            <v>52.5</v>
          </cell>
          <cell r="E253">
            <v>50.419049035241493</v>
          </cell>
        </row>
        <row r="254">
          <cell r="C254">
            <v>2.75</v>
          </cell>
          <cell r="D254">
            <v>49.2</v>
          </cell>
          <cell r="E254">
            <v>50.419049035241493</v>
          </cell>
        </row>
        <row r="255">
          <cell r="C255">
            <v>2.8333333333333335</v>
          </cell>
          <cell r="D255">
            <v>43.5</v>
          </cell>
          <cell r="E255">
            <v>50.765470574395046</v>
          </cell>
        </row>
        <row r="256">
          <cell r="C256">
            <v>3.3333333333333335</v>
          </cell>
          <cell r="D256">
            <v>49.7</v>
          </cell>
          <cell r="E256">
            <v>54.903300138144012</v>
          </cell>
        </row>
        <row r="257">
          <cell r="C257">
            <v>3.3333333333333335</v>
          </cell>
          <cell r="D257">
            <v>60</v>
          </cell>
          <cell r="E257">
            <v>54.903300138144012</v>
          </cell>
        </row>
        <row r="258">
          <cell r="C258">
            <v>3.3333333333333335</v>
          </cell>
          <cell r="D258">
            <v>62.4</v>
          </cell>
          <cell r="E258">
            <v>54.903300138144012</v>
          </cell>
        </row>
        <row r="259">
          <cell r="C259">
            <v>3.4166666666666665</v>
          </cell>
          <cell r="D259">
            <v>60.7</v>
          </cell>
          <cell r="E259">
            <v>55.185886830783716</v>
          </cell>
        </row>
        <row r="260">
          <cell r="C260">
            <v>3.4166666666666665</v>
          </cell>
          <cell r="D260">
            <v>63.8</v>
          </cell>
          <cell r="E260">
            <v>55.185886830783716</v>
          </cell>
        </row>
        <row r="261">
          <cell r="C261">
            <v>3.5</v>
          </cell>
          <cell r="D261">
            <v>47.4</v>
          </cell>
          <cell r="E261">
            <v>55.300246333313304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5"/>
  <sheetViews>
    <sheetView tabSelected="1" zoomScale="75" workbookViewId="0">
      <pane ySplit="7488" topLeftCell="A259"/>
      <selection activeCell="J4" sqref="J4"/>
      <selection pane="bottomLeft" activeCell="E270" sqref="E270"/>
    </sheetView>
  </sheetViews>
  <sheetFormatPr defaultRowHeight="13.2" x14ac:dyDescent="0.25"/>
  <cols>
    <col min="2" max="3" width="9.33203125" bestFit="1" customWidth="1"/>
    <col min="4" max="4" width="19" customWidth="1"/>
    <col min="5" max="5" width="57.6640625" customWidth="1"/>
    <col min="6" max="6" width="15" customWidth="1"/>
    <col min="7" max="7" width="7.44140625" customWidth="1"/>
    <col min="8" max="8" width="3.44140625" customWidth="1"/>
    <col min="9" max="9" width="9.33203125" bestFit="1" customWidth="1"/>
    <col min="10" max="10" width="8.44140625" customWidth="1"/>
    <col min="11" max="11" width="3.44140625" customWidth="1"/>
    <col min="12" max="12" width="9.33203125" bestFit="1" customWidth="1"/>
  </cols>
  <sheetData>
    <row r="1" spans="1:12" x14ac:dyDescent="0.25">
      <c r="A1" s="1" t="s">
        <v>0</v>
      </c>
      <c r="B1">
        <v>71.86275877864702</v>
      </c>
      <c r="E1" s="2" t="s">
        <v>1</v>
      </c>
      <c r="F1" s="2"/>
    </row>
    <row r="2" spans="1:12" x14ac:dyDescent="0.25">
      <c r="A2" s="1" t="s">
        <v>2</v>
      </c>
      <c r="B2">
        <v>0.26679999339428256</v>
      </c>
      <c r="E2" s="2" t="s">
        <v>3</v>
      </c>
      <c r="F2" s="2"/>
    </row>
    <row r="3" spans="1:12" x14ac:dyDescent="0.25">
      <c r="A3" s="3" t="s">
        <v>4</v>
      </c>
      <c r="B3">
        <v>-1.9171484542506134</v>
      </c>
      <c r="E3" t="s">
        <v>5</v>
      </c>
    </row>
    <row r="4" spans="1:12" x14ac:dyDescent="0.25">
      <c r="A4" s="3" t="s">
        <v>6</v>
      </c>
      <c r="B4">
        <v>1</v>
      </c>
    </row>
    <row r="5" spans="1:12" x14ac:dyDescent="0.25">
      <c r="A5" s="3" t="s">
        <v>7</v>
      </c>
      <c r="B5">
        <v>8.5267506236799975E-2</v>
      </c>
    </row>
    <row r="6" spans="1:12" x14ac:dyDescent="0.25">
      <c r="A6" s="3" t="s">
        <v>8</v>
      </c>
      <c r="B6">
        <f>COUNT(C11:C261)</f>
        <v>251</v>
      </c>
    </row>
    <row r="7" spans="1:12" x14ac:dyDescent="0.25">
      <c r="A7" s="3"/>
    </row>
    <row r="8" spans="1:12" x14ac:dyDescent="0.25">
      <c r="A8" s="3" t="s">
        <v>9</v>
      </c>
      <c r="B8">
        <f>SUM(F11:F267)</f>
        <v>4274.0533748824637</v>
      </c>
    </row>
    <row r="9" spans="1:12" x14ac:dyDescent="0.25">
      <c r="A9" s="1"/>
      <c r="C9" t="s">
        <v>10</v>
      </c>
    </row>
    <row r="10" spans="1:12" ht="18" x14ac:dyDescent="0.4">
      <c r="A10" s="1"/>
      <c r="B10" t="s">
        <v>11</v>
      </c>
      <c r="C10" t="s">
        <v>12</v>
      </c>
      <c r="D10" t="s">
        <v>13</v>
      </c>
      <c r="E10" s="4" t="s">
        <v>14</v>
      </c>
      <c r="F10" s="4" t="s">
        <v>15</v>
      </c>
      <c r="G10" s="5" t="s">
        <v>16</v>
      </c>
      <c r="H10" s="5" t="s">
        <v>17</v>
      </c>
      <c r="I10" s="5" t="s">
        <v>18</v>
      </c>
      <c r="J10" s="6" t="s">
        <v>16</v>
      </c>
      <c r="K10" s="6" t="s">
        <v>17</v>
      </c>
      <c r="L10" s="6" t="s">
        <v>19</v>
      </c>
    </row>
    <row r="11" spans="1:12" x14ac:dyDescent="0.25">
      <c r="A11" s="1"/>
      <c r="B11" t="s">
        <v>20</v>
      </c>
      <c r="C11">
        <v>0.16666666666666666</v>
      </c>
      <c r="D11">
        <v>30.3</v>
      </c>
      <c r="E11" s="2">
        <f>$B$1*(1-EXP(-((($B$2*(C11-$B$3)+I11-L11)))))</f>
        <v>31.521733532460317</v>
      </c>
      <c r="F11" s="2">
        <f t="shared" ref="F11:F74" si="0">(D11-E11)^2</f>
        <v>1.4926328243379625</v>
      </c>
      <c r="G11" s="5">
        <f t="shared" ref="G11:G74" si="1">($B$4*$B$2)/(2*PI())</f>
        <v>4.2462537765585097E-2</v>
      </c>
      <c r="H11" s="5">
        <f t="shared" ref="H11:H74" si="2">SIN((2*PI())*(C11-$B$5))</f>
        <v>0.48943873233228313</v>
      </c>
      <c r="I11" s="7">
        <f t="shared" ref="I11:I74" si="3">G11*H11</f>
        <v>2.0782810655599667E-2</v>
      </c>
      <c r="J11" s="6">
        <f t="shared" ref="J11:J74" si="4">($B$4*$B$2)/(2*PI())</f>
        <v>4.2462537765585097E-2</v>
      </c>
      <c r="K11" s="6">
        <f t="shared" ref="K11:K74" si="5">SIN((2*PI())*($B$3-$B$5))</f>
        <v>-1.5179344458346216E-2</v>
      </c>
      <c r="L11" s="8">
        <f t="shared" ref="L11:L74" si="6">J11*K11</f>
        <v>-6.4455348731935107E-4</v>
      </c>
    </row>
    <row r="12" spans="1:12" x14ac:dyDescent="0.25">
      <c r="A12" s="1"/>
      <c r="B12" t="s">
        <v>20</v>
      </c>
      <c r="C12">
        <v>0.16666666666666666</v>
      </c>
      <c r="D12">
        <v>30.5</v>
      </c>
      <c r="E12" s="2">
        <f t="shared" ref="E12:E75" si="7">$B$1*(1-EXP(-((($B$2*(C12-$B$3)+I12-L12)))))</f>
        <v>31.521733532460317</v>
      </c>
      <c r="F12" s="2">
        <f t="shared" si="0"/>
        <v>1.0439394113538376</v>
      </c>
      <c r="G12" s="5">
        <f t="shared" si="1"/>
        <v>4.2462537765585097E-2</v>
      </c>
      <c r="H12" s="5">
        <f t="shared" si="2"/>
        <v>0.48943873233228313</v>
      </c>
      <c r="I12" s="7">
        <f t="shared" si="3"/>
        <v>2.0782810655599667E-2</v>
      </c>
      <c r="J12" s="6">
        <f t="shared" si="4"/>
        <v>4.2462537765585097E-2</v>
      </c>
      <c r="K12" s="6">
        <f t="shared" si="5"/>
        <v>-1.5179344458346216E-2</v>
      </c>
      <c r="L12" s="8">
        <f t="shared" si="6"/>
        <v>-6.4455348731935107E-4</v>
      </c>
    </row>
    <row r="13" spans="1:12" x14ac:dyDescent="0.25">
      <c r="A13" s="1"/>
      <c r="B13" t="s">
        <v>20</v>
      </c>
      <c r="C13">
        <v>0.16666666666666666</v>
      </c>
      <c r="D13">
        <v>28.8</v>
      </c>
      <c r="E13" s="2">
        <f t="shared" si="7"/>
        <v>31.521733532460317</v>
      </c>
      <c r="F13" s="2">
        <f t="shared" si="0"/>
        <v>7.4078334217189115</v>
      </c>
      <c r="G13" s="5">
        <f t="shared" si="1"/>
        <v>4.2462537765585097E-2</v>
      </c>
      <c r="H13" s="5">
        <f t="shared" si="2"/>
        <v>0.48943873233228313</v>
      </c>
      <c r="I13" s="7">
        <f t="shared" si="3"/>
        <v>2.0782810655599667E-2</v>
      </c>
      <c r="J13" s="6">
        <f t="shared" si="4"/>
        <v>4.2462537765585097E-2</v>
      </c>
      <c r="K13" s="6">
        <f t="shared" si="5"/>
        <v>-1.5179344458346216E-2</v>
      </c>
      <c r="L13" s="8">
        <f t="shared" si="6"/>
        <v>-6.4455348731935107E-4</v>
      </c>
    </row>
    <row r="14" spans="1:12" x14ac:dyDescent="0.25">
      <c r="B14" t="s">
        <v>20</v>
      </c>
      <c r="C14">
        <v>0.16666666666666666</v>
      </c>
      <c r="D14">
        <v>26.3</v>
      </c>
      <c r="E14" s="2">
        <f t="shared" si="7"/>
        <v>31.521733532460317</v>
      </c>
      <c r="F14" s="2">
        <f t="shared" si="0"/>
        <v>27.266501084020494</v>
      </c>
      <c r="G14" s="5">
        <f t="shared" si="1"/>
        <v>4.2462537765585097E-2</v>
      </c>
      <c r="H14" s="5">
        <f t="shared" si="2"/>
        <v>0.48943873233228313</v>
      </c>
      <c r="I14" s="7">
        <f t="shared" si="3"/>
        <v>2.0782810655599667E-2</v>
      </c>
      <c r="J14" s="6">
        <f t="shared" si="4"/>
        <v>4.2462537765585097E-2</v>
      </c>
      <c r="K14" s="6">
        <f t="shared" si="5"/>
        <v>-1.5179344458346216E-2</v>
      </c>
      <c r="L14" s="8">
        <f t="shared" si="6"/>
        <v>-6.4455348731935107E-4</v>
      </c>
    </row>
    <row r="15" spans="1:12" x14ac:dyDescent="0.25">
      <c r="B15" t="s">
        <v>20</v>
      </c>
      <c r="C15">
        <v>0.16666666666666666</v>
      </c>
      <c r="D15">
        <v>31.9</v>
      </c>
      <c r="E15" s="2">
        <f t="shared" si="7"/>
        <v>31.521733532460317</v>
      </c>
      <c r="F15" s="2">
        <f t="shared" si="0"/>
        <v>0.14308552046494902</v>
      </c>
      <c r="G15" s="5">
        <f t="shared" si="1"/>
        <v>4.2462537765585097E-2</v>
      </c>
      <c r="H15" s="5">
        <f t="shared" si="2"/>
        <v>0.48943873233228313</v>
      </c>
      <c r="I15" s="7">
        <f t="shared" si="3"/>
        <v>2.0782810655599667E-2</v>
      </c>
      <c r="J15" s="6">
        <f t="shared" si="4"/>
        <v>4.2462537765585097E-2</v>
      </c>
      <c r="K15" s="6">
        <f t="shared" si="5"/>
        <v>-1.5179344458346216E-2</v>
      </c>
      <c r="L15" s="8">
        <f t="shared" si="6"/>
        <v>-6.4455348731935107E-4</v>
      </c>
    </row>
    <row r="16" spans="1:12" x14ac:dyDescent="0.25">
      <c r="B16" t="s">
        <v>20</v>
      </c>
      <c r="C16">
        <v>0.16666666666666666</v>
      </c>
      <c r="D16">
        <v>32.4</v>
      </c>
      <c r="E16" s="2">
        <f t="shared" si="7"/>
        <v>31.521733532460317</v>
      </c>
      <c r="F16" s="2">
        <f t="shared" si="0"/>
        <v>0.77135198800463067</v>
      </c>
      <c r="G16" s="5">
        <f t="shared" si="1"/>
        <v>4.2462537765585097E-2</v>
      </c>
      <c r="H16" s="5">
        <f t="shared" si="2"/>
        <v>0.48943873233228313</v>
      </c>
      <c r="I16" s="7">
        <f t="shared" si="3"/>
        <v>2.0782810655599667E-2</v>
      </c>
      <c r="J16" s="6">
        <f t="shared" si="4"/>
        <v>4.2462537765585097E-2</v>
      </c>
      <c r="K16" s="6">
        <f t="shared" si="5"/>
        <v>-1.5179344458346216E-2</v>
      </c>
      <c r="L16" s="8">
        <f t="shared" si="6"/>
        <v>-6.4455348731935107E-4</v>
      </c>
    </row>
    <row r="17" spans="2:12" x14ac:dyDescent="0.25">
      <c r="B17" t="s">
        <v>20</v>
      </c>
      <c r="C17">
        <v>0.16666666666666666</v>
      </c>
      <c r="D17">
        <v>29.8</v>
      </c>
      <c r="E17" s="2">
        <f t="shared" si="7"/>
        <v>31.521733532460317</v>
      </c>
      <c r="F17" s="2">
        <f t="shared" si="0"/>
        <v>2.964366356798279</v>
      </c>
      <c r="G17" s="5">
        <f t="shared" si="1"/>
        <v>4.2462537765585097E-2</v>
      </c>
      <c r="H17" s="5">
        <f t="shared" si="2"/>
        <v>0.48943873233228313</v>
      </c>
      <c r="I17" s="7">
        <f t="shared" si="3"/>
        <v>2.0782810655599667E-2</v>
      </c>
      <c r="J17" s="6">
        <f t="shared" si="4"/>
        <v>4.2462537765585097E-2</v>
      </c>
      <c r="K17" s="6">
        <f t="shared" si="5"/>
        <v>-1.5179344458346216E-2</v>
      </c>
      <c r="L17" s="8">
        <f t="shared" si="6"/>
        <v>-6.4455348731935107E-4</v>
      </c>
    </row>
    <row r="18" spans="2:12" x14ac:dyDescent="0.25">
      <c r="B18" t="s">
        <v>21</v>
      </c>
      <c r="C18">
        <v>0.16666666666666666</v>
      </c>
      <c r="D18">
        <v>27.8</v>
      </c>
      <c r="E18" s="2">
        <f t="shared" si="7"/>
        <v>31.521733532460317</v>
      </c>
      <c r="F18" s="2">
        <f t="shared" si="0"/>
        <v>13.851300486639543</v>
      </c>
      <c r="G18" s="5">
        <f t="shared" si="1"/>
        <v>4.2462537765585097E-2</v>
      </c>
      <c r="H18" s="5">
        <f t="shared" si="2"/>
        <v>0.48943873233228313</v>
      </c>
      <c r="I18" s="7">
        <f t="shared" si="3"/>
        <v>2.0782810655599667E-2</v>
      </c>
      <c r="J18" s="6">
        <f t="shared" si="4"/>
        <v>4.2462537765585097E-2</v>
      </c>
      <c r="K18" s="6">
        <f t="shared" si="5"/>
        <v>-1.5179344458346216E-2</v>
      </c>
      <c r="L18" s="8">
        <f t="shared" si="6"/>
        <v>-6.4455348731935107E-4</v>
      </c>
    </row>
    <row r="19" spans="2:12" x14ac:dyDescent="0.25">
      <c r="B19" t="s">
        <v>20</v>
      </c>
      <c r="C19">
        <v>0.25</v>
      </c>
      <c r="D19">
        <v>34</v>
      </c>
      <c r="E19" s="2">
        <f t="shared" si="7"/>
        <v>33.024511464652512</v>
      </c>
      <c r="F19" s="2">
        <f t="shared" si="0"/>
        <v>0.95157788259438658</v>
      </c>
      <c r="G19" s="5">
        <f t="shared" si="1"/>
        <v>4.2462537765585097E-2</v>
      </c>
      <c r="H19" s="5">
        <f t="shared" si="2"/>
        <v>0.85988521922260663</v>
      </c>
      <c r="I19" s="7">
        <f t="shared" si="3"/>
        <v>3.6512908595308355E-2</v>
      </c>
      <c r="J19" s="6">
        <f t="shared" si="4"/>
        <v>4.2462537765585097E-2</v>
      </c>
      <c r="K19" s="6">
        <f t="shared" si="5"/>
        <v>-1.5179344458346216E-2</v>
      </c>
      <c r="L19" s="8">
        <f t="shared" si="6"/>
        <v>-6.4455348731935107E-4</v>
      </c>
    </row>
    <row r="20" spans="2:12" x14ac:dyDescent="0.25">
      <c r="B20" t="s">
        <v>20</v>
      </c>
      <c r="C20">
        <v>0.25</v>
      </c>
      <c r="D20">
        <v>31.2</v>
      </c>
      <c r="E20" s="2">
        <f t="shared" si="7"/>
        <v>33.024511464652512</v>
      </c>
      <c r="F20" s="2">
        <f t="shared" si="0"/>
        <v>3.3288420846484588</v>
      </c>
      <c r="G20" s="5">
        <f t="shared" si="1"/>
        <v>4.2462537765585097E-2</v>
      </c>
      <c r="H20" s="5">
        <f t="shared" si="2"/>
        <v>0.85988521922260663</v>
      </c>
      <c r="I20" s="7">
        <f t="shared" si="3"/>
        <v>3.6512908595308355E-2</v>
      </c>
      <c r="J20" s="6">
        <f t="shared" si="4"/>
        <v>4.2462537765585097E-2</v>
      </c>
      <c r="K20" s="6">
        <f t="shared" si="5"/>
        <v>-1.5179344458346216E-2</v>
      </c>
      <c r="L20" s="8">
        <f t="shared" si="6"/>
        <v>-6.4455348731935107E-4</v>
      </c>
    </row>
    <row r="21" spans="2:12" x14ac:dyDescent="0.25">
      <c r="B21" t="s">
        <v>20</v>
      </c>
      <c r="C21">
        <v>0.25</v>
      </c>
      <c r="D21">
        <v>31.7</v>
      </c>
      <c r="E21" s="2">
        <f t="shared" si="7"/>
        <v>33.024511464652512</v>
      </c>
      <c r="F21" s="2">
        <f t="shared" si="0"/>
        <v>1.7543306199959456</v>
      </c>
      <c r="G21" s="5">
        <f t="shared" si="1"/>
        <v>4.2462537765585097E-2</v>
      </c>
      <c r="H21" s="5">
        <f t="shared" si="2"/>
        <v>0.85988521922260663</v>
      </c>
      <c r="I21" s="7">
        <f t="shared" si="3"/>
        <v>3.6512908595308355E-2</v>
      </c>
      <c r="J21" s="6">
        <f t="shared" si="4"/>
        <v>4.2462537765585097E-2</v>
      </c>
      <c r="K21" s="6">
        <f t="shared" si="5"/>
        <v>-1.5179344458346216E-2</v>
      </c>
      <c r="L21" s="8">
        <f t="shared" si="6"/>
        <v>-6.4455348731935107E-4</v>
      </c>
    </row>
    <row r="22" spans="2:12" x14ac:dyDescent="0.25">
      <c r="B22" t="s">
        <v>20</v>
      </c>
      <c r="C22">
        <v>0.25</v>
      </c>
      <c r="D22">
        <v>31</v>
      </c>
      <c r="E22" s="2">
        <f t="shared" si="7"/>
        <v>33.024511464652512</v>
      </c>
      <c r="F22" s="2">
        <f t="shared" si="0"/>
        <v>4.0986466705094609</v>
      </c>
      <c r="G22" s="5">
        <f t="shared" si="1"/>
        <v>4.2462537765585097E-2</v>
      </c>
      <c r="H22" s="5">
        <f t="shared" si="2"/>
        <v>0.85988521922260663</v>
      </c>
      <c r="I22" s="7">
        <f t="shared" si="3"/>
        <v>3.6512908595308355E-2</v>
      </c>
      <c r="J22" s="6">
        <f t="shared" si="4"/>
        <v>4.2462537765585097E-2</v>
      </c>
      <c r="K22" s="6">
        <f t="shared" si="5"/>
        <v>-1.5179344458346216E-2</v>
      </c>
      <c r="L22" s="8">
        <f t="shared" si="6"/>
        <v>-6.4455348731935107E-4</v>
      </c>
    </row>
    <row r="23" spans="2:12" x14ac:dyDescent="0.25">
      <c r="B23" t="s">
        <v>20</v>
      </c>
      <c r="C23">
        <v>0.25</v>
      </c>
      <c r="D23">
        <v>29.3</v>
      </c>
      <c r="E23" s="2">
        <f t="shared" si="7"/>
        <v>33.024511464652512</v>
      </c>
      <c r="F23" s="2">
        <f t="shared" si="0"/>
        <v>13.871985650327998</v>
      </c>
      <c r="G23" s="5">
        <f t="shared" si="1"/>
        <v>4.2462537765585097E-2</v>
      </c>
      <c r="H23" s="5">
        <f t="shared" si="2"/>
        <v>0.85988521922260663</v>
      </c>
      <c r="I23" s="7">
        <f t="shared" si="3"/>
        <v>3.6512908595308355E-2</v>
      </c>
      <c r="J23" s="6">
        <f t="shared" si="4"/>
        <v>4.2462537765585097E-2</v>
      </c>
      <c r="K23" s="6">
        <f t="shared" si="5"/>
        <v>-1.5179344458346216E-2</v>
      </c>
      <c r="L23" s="8">
        <f t="shared" si="6"/>
        <v>-6.4455348731935107E-4</v>
      </c>
    </row>
    <row r="24" spans="2:12" x14ac:dyDescent="0.25">
      <c r="B24" t="s">
        <v>20</v>
      </c>
      <c r="C24">
        <v>0.25</v>
      </c>
      <c r="D24">
        <v>34.200000000000003</v>
      </c>
      <c r="E24" s="2">
        <f t="shared" si="7"/>
        <v>33.024511464652512</v>
      </c>
      <c r="F24" s="2">
        <f t="shared" si="0"/>
        <v>1.3817732967333882</v>
      </c>
      <c r="G24" s="5">
        <f t="shared" si="1"/>
        <v>4.2462537765585097E-2</v>
      </c>
      <c r="H24" s="5">
        <f t="shared" si="2"/>
        <v>0.85988521922260663</v>
      </c>
      <c r="I24" s="7">
        <f t="shared" si="3"/>
        <v>3.6512908595308355E-2</v>
      </c>
      <c r="J24" s="6">
        <f t="shared" si="4"/>
        <v>4.2462537765585097E-2</v>
      </c>
      <c r="K24" s="6">
        <f t="shared" si="5"/>
        <v>-1.5179344458346216E-2</v>
      </c>
      <c r="L24" s="8">
        <f t="shared" si="6"/>
        <v>-6.4455348731935107E-4</v>
      </c>
    </row>
    <row r="25" spans="2:12" x14ac:dyDescent="0.25">
      <c r="B25" t="s">
        <v>20</v>
      </c>
      <c r="C25">
        <v>0.25</v>
      </c>
      <c r="D25">
        <v>32.6</v>
      </c>
      <c r="E25" s="2">
        <f t="shared" si="7"/>
        <v>33.024511464652512</v>
      </c>
      <c r="F25" s="2">
        <f t="shared" si="0"/>
        <v>0.1802099836214201</v>
      </c>
      <c r="G25" s="5">
        <f t="shared" si="1"/>
        <v>4.2462537765585097E-2</v>
      </c>
      <c r="H25" s="5">
        <f t="shared" si="2"/>
        <v>0.85988521922260663</v>
      </c>
      <c r="I25" s="7">
        <f t="shared" si="3"/>
        <v>3.6512908595308355E-2</v>
      </c>
      <c r="J25" s="6">
        <f t="shared" si="4"/>
        <v>4.2462537765585097E-2</v>
      </c>
      <c r="K25" s="6">
        <f t="shared" si="5"/>
        <v>-1.5179344458346216E-2</v>
      </c>
      <c r="L25" s="8">
        <f t="shared" si="6"/>
        <v>-6.4455348731935107E-4</v>
      </c>
    </row>
    <row r="26" spans="2:12" x14ac:dyDescent="0.25">
      <c r="B26" t="s">
        <v>20</v>
      </c>
      <c r="C26">
        <v>0.25</v>
      </c>
      <c r="D26">
        <v>31.5</v>
      </c>
      <c r="E26" s="2">
        <f t="shared" si="7"/>
        <v>33.024511464652512</v>
      </c>
      <c r="F26" s="2">
        <f t="shared" si="0"/>
        <v>2.3241352058569484</v>
      </c>
      <c r="G26" s="5">
        <f t="shared" si="1"/>
        <v>4.2462537765585097E-2</v>
      </c>
      <c r="H26" s="5">
        <f t="shared" si="2"/>
        <v>0.85988521922260663</v>
      </c>
      <c r="I26" s="7">
        <f t="shared" si="3"/>
        <v>3.6512908595308355E-2</v>
      </c>
      <c r="J26" s="6">
        <f t="shared" si="4"/>
        <v>4.2462537765585097E-2</v>
      </c>
      <c r="K26" s="6">
        <f t="shared" si="5"/>
        <v>-1.5179344458346216E-2</v>
      </c>
      <c r="L26" s="8">
        <f t="shared" si="6"/>
        <v>-6.4455348731935107E-4</v>
      </c>
    </row>
    <row r="27" spans="2:12" x14ac:dyDescent="0.25">
      <c r="B27" t="s">
        <v>20</v>
      </c>
      <c r="C27">
        <v>0.25</v>
      </c>
      <c r="D27">
        <v>31.7</v>
      </c>
      <c r="E27" s="2">
        <f t="shared" si="7"/>
        <v>33.024511464652512</v>
      </c>
      <c r="F27" s="2">
        <f t="shared" si="0"/>
        <v>1.7543306199959456</v>
      </c>
      <c r="G27" s="5">
        <f t="shared" si="1"/>
        <v>4.2462537765585097E-2</v>
      </c>
      <c r="H27" s="5">
        <f t="shared" si="2"/>
        <v>0.85988521922260663</v>
      </c>
      <c r="I27" s="7">
        <f t="shared" si="3"/>
        <v>3.6512908595308355E-2</v>
      </c>
      <c r="J27" s="6">
        <f t="shared" si="4"/>
        <v>4.2462537765585097E-2</v>
      </c>
      <c r="K27" s="6">
        <f t="shared" si="5"/>
        <v>-1.5179344458346216E-2</v>
      </c>
      <c r="L27" s="8">
        <f t="shared" si="6"/>
        <v>-6.4455348731935107E-4</v>
      </c>
    </row>
    <row r="28" spans="2:12" x14ac:dyDescent="0.25">
      <c r="B28" t="s">
        <v>20</v>
      </c>
      <c r="C28">
        <v>0.25</v>
      </c>
      <c r="D28">
        <v>29.2</v>
      </c>
      <c r="E28" s="2">
        <f t="shared" si="7"/>
        <v>33.024511464652512</v>
      </c>
      <c r="F28" s="2">
        <f t="shared" si="0"/>
        <v>14.626887943258511</v>
      </c>
      <c r="G28" s="5">
        <f t="shared" si="1"/>
        <v>4.2462537765585097E-2</v>
      </c>
      <c r="H28" s="5">
        <f t="shared" si="2"/>
        <v>0.85988521922260663</v>
      </c>
      <c r="I28" s="7">
        <f t="shared" si="3"/>
        <v>3.6512908595308355E-2</v>
      </c>
      <c r="J28" s="6">
        <f t="shared" si="4"/>
        <v>4.2462537765585097E-2</v>
      </c>
      <c r="K28" s="6">
        <f t="shared" si="5"/>
        <v>-1.5179344458346216E-2</v>
      </c>
      <c r="L28" s="8">
        <f t="shared" si="6"/>
        <v>-6.4455348731935107E-4</v>
      </c>
    </row>
    <row r="29" spans="2:12" x14ac:dyDescent="0.25">
      <c r="B29" t="s">
        <v>20</v>
      </c>
      <c r="C29">
        <v>0.25</v>
      </c>
      <c r="D29">
        <v>29.7</v>
      </c>
      <c r="E29" s="2">
        <f t="shared" si="7"/>
        <v>33.024511464652512</v>
      </c>
      <c r="F29" s="2">
        <f t="shared" si="0"/>
        <v>11.052376478605998</v>
      </c>
      <c r="G29" s="5">
        <f t="shared" si="1"/>
        <v>4.2462537765585097E-2</v>
      </c>
      <c r="H29" s="5">
        <f t="shared" si="2"/>
        <v>0.85988521922260663</v>
      </c>
      <c r="I29" s="7">
        <f t="shared" si="3"/>
        <v>3.6512908595308355E-2</v>
      </c>
      <c r="J29" s="6">
        <f t="shared" si="4"/>
        <v>4.2462537765585097E-2</v>
      </c>
      <c r="K29" s="6">
        <f t="shared" si="5"/>
        <v>-1.5179344458346216E-2</v>
      </c>
      <c r="L29" s="8">
        <f t="shared" si="6"/>
        <v>-6.4455348731935107E-4</v>
      </c>
    </row>
    <row r="30" spans="2:12" x14ac:dyDescent="0.25">
      <c r="B30" t="s">
        <v>21</v>
      </c>
      <c r="C30">
        <v>0.25</v>
      </c>
      <c r="D30">
        <v>32.200000000000003</v>
      </c>
      <c r="E30" s="2">
        <f t="shared" si="7"/>
        <v>33.024511464652512</v>
      </c>
      <c r="F30" s="2">
        <f t="shared" si="0"/>
        <v>0.67981915534342652</v>
      </c>
      <c r="G30" s="5">
        <f t="shared" si="1"/>
        <v>4.2462537765585097E-2</v>
      </c>
      <c r="H30" s="5">
        <f t="shared" si="2"/>
        <v>0.85988521922260663</v>
      </c>
      <c r="I30" s="7">
        <f t="shared" si="3"/>
        <v>3.6512908595308355E-2</v>
      </c>
      <c r="J30" s="6">
        <f t="shared" si="4"/>
        <v>4.2462537765585097E-2</v>
      </c>
      <c r="K30" s="6">
        <f t="shared" si="5"/>
        <v>-1.5179344458346216E-2</v>
      </c>
      <c r="L30" s="8">
        <f t="shared" si="6"/>
        <v>-6.4455348731935107E-4</v>
      </c>
    </row>
    <row r="31" spans="2:12" x14ac:dyDescent="0.25">
      <c r="B31" t="s">
        <v>21</v>
      </c>
      <c r="C31">
        <v>0.25</v>
      </c>
      <c r="D31">
        <v>27.3</v>
      </c>
      <c r="E31" s="2">
        <f t="shared" si="7"/>
        <v>33.024511464652512</v>
      </c>
      <c r="F31" s="2">
        <f t="shared" si="0"/>
        <v>32.770031508938047</v>
      </c>
      <c r="G31" s="5">
        <f t="shared" si="1"/>
        <v>4.2462537765585097E-2</v>
      </c>
      <c r="H31" s="5">
        <f t="shared" si="2"/>
        <v>0.85988521922260663</v>
      </c>
      <c r="I31" s="7">
        <f t="shared" si="3"/>
        <v>3.6512908595308355E-2</v>
      </c>
      <c r="J31" s="6">
        <f t="shared" si="4"/>
        <v>4.2462537765585097E-2</v>
      </c>
      <c r="K31" s="6">
        <f t="shared" si="5"/>
        <v>-1.5179344458346216E-2</v>
      </c>
      <c r="L31" s="8">
        <f t="shared" si="6"/>
        <v>-6.4455348731935107E-4</v>
      </c>
    </row>
    <row r="32" spans="2:12" x14ac:dyDescent="0.25">
      <c r="B32" t="s">
        <v>21</v>
      </c>
      <c r="C32">
        <v>0.25</v>
      </c>
      <c r="D32">
        <v>32.5</v>
      </c>
      <c r="E32" s="2">
        <f t="shared" si="7"/>
        <v>33.024511464652512</v>
      </c>
      <c r="F32" s="2">
        <f t="shared" si="0"/>
        <v>0.27511227655192377</v>
      </c>
      <c r="G32" s="5">
        <f t="shared" si="1"/>
        <v>4.2462537765585097E-2</v>
      </c>
      <c r="H32" s="5">
        <f t="shared" si="2"/>
        <v>0.85988521922260663</v>
      </c>
      <c r="I32" s="7">
        <f t="shared" si="3"/>
        <v>3.6512908595308355E-2</v>
      </c>
      <c r="J32" s="6">
        <f t="shared" si="4"/>
        <v>4.2462537765585097E-2</v>
      </c>
      <c r="K32" s="6">
        <f t="shared" si="5"/>
        <v>-1.5179344458346216E-2</v>
      </c>
      <c r="L32" s="8">
        <f t="shared" si="6"/>
        <v>-6.4455348731935107E-4</v>
      </c>
    </row>
    <row r="33" spans="2:12" x14ac:dyDescent="0.25">
      <c r="B33" t="s">
        <v>22</v>
      </c>
      <c r="C33">
        <v>0.25</v>
      </c>
      <c r="D33">
        <v>32.5</v>
      </c>
      <c r="E33" s="2">
        <f t="shared" si="7"/>
        <v>33.024511464652512</v>
      </c>
      <c r="F33" s="2">
        <f t="shared" si="0"/>
        <v>0.27511227655192377</v>
      </c>
      <c r="G33" s="5">
        <f t="shared" si="1"/>
        <v>4.2462537765585097E-2</v>
      </c>
      <c r="H33" s="5">
        <f t="shared" si="2"/>
        <v>0.85988521922260663</v>
      </c>
      <c r="I33" s="7">
        <f t="shared" si="3"/>
        <v>3.6512908595308355E-2</v>
      </c>
      <c r="J33" s="6">
        <f t="shared" si="4"/>
        <v>4.2462537765585097E-2</v>
      </c>
      <c r="K33" s="6">
        <f t="shared" si="5"/>
        <v>-1.5179344458346216E-2</v>
      </c>
      <c r="L33" s="8">
        <f t="shared" si="6"/>
        <v>-6.4455348731935107E-4</v>
      </c>
    </row>
    <row r="34" spans="2:12" x14ac:dyDescent="0.25">
      <c r="B34" t="s">
        <v>22</v>
      </c>
      <c r="C34">
        <v>0.25</v>
      </c>
      <c r="D34">
        <v>32.700000000000003</v>
      </c>
      <c r="E34" s="2">
        <f t="shared" si="7"/>
        <v>33.024511464652512</v>
      </c>
      <c r="F34" s="2">
        <f t="shared" si="0"/>
        <v>0.10530769069091697</v>
      </c>
      <c r="G34" s="5">
        <f t="shared" si="1"/>
        <v>4.2462537765585097E-2</v>
      </c>
      <c r="H34" s="5">
        <f t="shared" si="2"/>
        <v>0.85988521922260663</v>
      </c>
      <c r="I34" s="7">
        <f t="shared" si="3"/>
        <v>3.6512908595308355E-2</v>
      </c>
      <c r="J34" s="6">
        <f t="shared" si="4"/>
        <v>4.2462537765585097E-2</v>
      </c>
      <c r="K34" s="6">
        <f t="shared" si="5"/>
        <v>-1.5179344458346216E-2</v>
      </c>
      <c r="L34" s="8">
        <f t="shared" si="6"/>
        <v>-6.4455348731935107E-4</v>
      </c>
    </row>
    <row r="35" spans="2:12" x14ac:dyDescent="0.25">
      <c r="B35" t="s">
        <v>22</v>
      </c>
      <c r="C35">
        <v>0.25</v>
      </c>
      <c r="D35">
        <v>32.1</v>
      </c>
      <c r="E35" s="2">
        <f t="shared" si="7"/>
        <v>33.024511464652512</v>
      </c>
      <c r="F35" s="2">
        <f t="shared" si="0"/>
        <v>0.85472144827393104</v>
      </c>
      <c r="G35" s="5">
        <f t="shared" si="1"/>
        <v>4.2462537765585097E-2</v>
      </c>
      <c r="H35" s="5">
        <f t="shared" si="2"/>
        <v>0.85988521922260663</v>
      </c>
      <c r="I35" s="7">
        <f t="shared" si="3"/>
        <v>3.6512908595308355E-2</v>
      </c>
      <c r="J35" s="6">
        <f t="shared" si="4"/>
        <v>4.2462537765585097E-2</v>
      </c>
      <c r="K35" s="6">
        <f t="shared" si="5"/>
        <v>-1.5179344458346216E-2</v>
      </c>
      <c r="L35" s="8">
        <f t="shared" si="6"/>
        <v>-6.4455348731935107E-4</v>
      </c>
    </row>
    <row r="36" spans="2:12" x14ac:dyDescent="0.25">
      <c r="B36" t="s">
        <v>20</v>
      </c>
      <c r="C36">
        <v>0.33333333333333331</v>
      </c>
      <c r="D36">
        <v>33.799999999999997</v>
      </c>
      <c r="E36" s="2">
        <f t="shared" si="7"/>
        <v>34.103689589757579</v>
      </c>
      <c r="F36" s="2">
        <f t="shared" si="0"/>
        <v>9.222736692712831E-2</v>
      </c>
      <c r="G36" s="5">
        <f t="shared" si="1"/>
        <v>4.2462537765585097E-2</v>
      </c>
      <c r="H36" s="5">
        <f t="shared" si="2"/>
        <v>0.99992615603877355</v>
      </c>
      <c r="I36" s="7">
        <f t="shared" si="3"/>
        <v>4.2459402163592758E-2</v>
      </c>
      <c r="J36" s="6">
        <f t="shared" si="4"/>
        <v>4.2462537765585097E-2</v>
      </c>
      <c r="K36" s="6">
        <f t="shared" si="5"/>
        <v>-1.5179344458346216E-2</v>
      </c>
      <c r="L36" s="8">
        <f t="shared" si="6"/>
        <v>-6.4455348731935107E-4</v>
      </c>
    </row>
    <row r="37" spans="2:12" x14ac:dyDescent="0.25">
      <c r="B37" t="s">
        <v>20</v>
      </c>
      <c r="C37">
        <v>0.33333333333333331</v>
      </c>
      <c r="D37">
        <v>38.799999999999997</v>
      </c>
      <c r="E37" s="2">
        <f t="shared" si="7"/>
        <v>34.103689589757579</v>
      </c>
      <c r="F37" s="2">
        <f t="shared" si="0"/>
        <v>22.055331469351312</v>
      </c>
      <c r="G37" s="5">
        <f t="shared" si="1"/>
        <v>4.2462537765585097E-2</v>
      </c>
      <c r="H37" s="5">
        <f t="shared" si="2"/>
        <v>0.99992615603877355</v>
      </c>
      <c r="I37" s="7">
        <f t="shared" si="3"/>
        <v>4.2459402163592758E-2</v>
      </c>
      <c r="J37" s="6">
        <f t="shared" si="4"/>
        <v>4.2462537765585097E-2</v>
      </c>
      <c r="K37" s="6">
        <f t="shared" si="5"/>
        <v>-1.5179344458346216E-2</v>
      </c>
      <c r="L37" s="8">
        <f t="shared" si="6"/>
        <v>-6.4455348731935107E-4</v>
      </c>
    </row>
    <row r="38" spans="2:12" x14ac:dyDescent="0.25">
      <c r="B38" t="s">
        <v>20</v>
      </c>
      <c r="C38">
        <v>0.33333333333333331</v>
      </c>
      <c r="D38">
        <v>31.8</v>
      </c>
      <c r="E38" s="2">
        <f t="shared" si="7"/>
        <v>34.103689589757579</v>
      </c>
      <c r="F38" s="2">
        <f t="shared" si="0"/>
        <v>5.3069857259574391</v>
      </c>
      <c r="G38" s="5">
        <f t="shared" si="1"/>
        <v>4.2462537765585097E-2</v>
      </c>
      <c r="H38" s="5">
        <f t="shared" si="2"/>
        <v>0.99992615603877355</v>
      </c>
      <c r="I38" s="7">
        <f t="shared" si="3"/>
        <v>4.2459402163592758E-2</v>
      </c>
      <c r="J38" s="6">
        <f t="shared" si="4"/>
        <v>4.2462537765585097E-2</v>
      </c>
      <c r="K38" s="6">
        <f t="shared" si="5"/>
        <v>-1.5179344458346216E-2</v>
      </c>
      <c r="L38" s="8">
        <f t="shared" si="6"/>
        <v>-6.4455348731935107E-4</v>
      </c>
    </row>
    <row r="39" spans="2:12" x14ac:dyDescent="0.25">
      <c r="B39" t="s">
        <v>20</v>
      </c>
      <c r="C39">
        <v>0.33333333333333331</v>
      </c>
      <c r="D39">
        <v>34.5</v>
      </c>
      <c r="E39" s="2">
        <f t="shared" si="7"/>
        <v>34.103689589757579</v>
      </c>
      <c r="F39" s="2">
        <f t="shared" si="0"/>
        <v>0.1570619412665161</v>
      </c>
      <c r="G39" s="5">
        <f t="shared" si="1"/>
        <v>4.2462537765585097E-2</v>
      </c>
      <c r="H39" s="5">
        <f t="shared" si="2"/>
        <v>0.99992615603877355</v>
      </c>
      <c r="I39" s="7">
        <f t="shared" si="3"/>
        <v>4.2459402163592758E-2</v>
      </c>
      <c r="J39" s="6">
        <f t="shared" si="4"/>
        <v>4.2462537765585097E-2</v>
      </c>
      <c r="K39" s="6">
        <f t="shared" si="5"/>
        <v>-1.5179344458346216E-2</v>
      </c>
      <c r="L39" s="8">
        <f t="shared" si="6"/>
        <v>-6.4455348731935107E-4</v>
      </c>
    </row>
    <row r="40" spans="2:12" x14ac:dyDescent="0.25">
      <c r="B40" t="s">
        <v>20</v>
      </c>
      <c r="C40">
        <v>0.33333333333333331</v>
      </c>
      <c r="D40">
        <v>33.799999999999997</v>
      </c>
      <c r="E40" s="2">
        <f t="shared" si="7"/>
        <v>34.103689589757579</v>
      </c>
      <c r="F40" s="2">
        <f t="shared" si="0"/>
        <v>9.222736692712831E-2</v>
      </c>
      <c r="G40" s="5">
        <f t="shared" si="1"/>
        <v>4.2462537765585097E-2</v>
      </c>
      <c r="H40" s="5">
        <f t="shared" si="2"/>
        <v>0.99992615603877355</v>
      </c>
      <c r="I40" s="7">
        <f t="shared" si="3"/>
        <v>4.2459402163592758E-2</v>
      </c>
      <c r="J40" s="6">
        <f t="shared" si="4"/>
        <v>4.2462537765585097E-2</v>
      </c>
      <c r="K40" s="6">
        <f t="shared" si="5"/>
        <v>-1.5179344458346216E-2</v>
      </c>
      <c r="L40" s="8">
        <f t="shared" si="6"/>
        <v>-6.4455348731935107E-4</v>
      </c>
    </row>
    <row r="41" spans="2:12" x14ac:dyDescent="0.25">
      <c r="B41" t="s">
        <v>21</v>
      </c>
      <c r="C41">
        <v>0.33333333333333331</v>
      </c>
      <c r="D41">
        <v>30.6</v>
      </c>
      <c r="E41" s="2">
        <f t="shared" si="7"/>
        <v>34.103689589757579</v>
      </c>
      <c r="F41" s="2">
        <f t="shared" si="0"/>
        <v>12.275840741375621</v>
      </c>
      <c r="G41" s="5">
        <f t="shared" si="1"/>
        <v>4.2462537765585097E-2</v>
      </c>
      <c r="H41" s="5">
        <f t="shared" si="2"/>
        <v>0.99992615603877355</v>
      </c>
      <c r="I41" s="7">
        <f t="shared" si="3"/>
        <v>4.2459402163592758E-2</v>
      </c>
      <c r="J41" s="6">
        <f t="shared" si="4"/>
        <v>4.2462537765585097E-2</v>
      </c>
      <c r="K41" s="6">
        <f t="shared" si="5"/>
        <v>-1.5179344458346216E-2</v>
      </c>
      <c r="L41" s="8">
        <f t="shared" si="6"/>
        <v>-6.4455348731935107E-4</v>
      </c>
    </row>
    <row r="42" spans="2:12" x14ac:dyDescent="0.25">
      <c r="B42" t="s">
        <v>20</v>
      </c>
      <c r="C42">
        <v>0.41666666666666669</v>
      </c>
      <c r="D42">
        <v>34.9</v>
      </c>
      <c r="E42" s="2">
        <f t="shared" si="7"/>
        <v>34.732849441225902</v>
      </c>
      <c r="F42" s="2">
        <f t="shared" si="0"/>
        <v>2.793930929849275E-2</v>
      </c>
      <c r="G42" s="5">
        <f t="shared" si="1"/>
        <v>4.2462537765585097E-2</v>
      </c>
      <c r="H42" s="5">
        <f t="shared" si="2"/>
        <v>0.8720376868535944</v>
      </c>
      <c r="I42" s="7">
        <f t="shared" si="3"/>
        <v>3.7028933211034225E-2</v>
      </c>
      <c r="J42" s="6">
        <f t="shared" si="4"/>
        <v>4.2462537765585097E-2</v>
      </c>
      <c r="K42" s="6">
        <f t="shared" si="5"/>
        <v>-1.5179344458346216E-2</v>
      </c>
      <c r="L42" s="8">
        <f t="shared" si="6"/>
        <v>-6.4455348731935107E-4</v>
      </c>
    </row>
    <row r="43" spans="2:12" x14ac:dyDescent="0.25">
      <c r="B43" s="9" t="s">
        <v>20</v>
      </c>
      <c r="C43">
        <v>0.41666666666666669</v>
      </c>
      <c r="D43" s="9">
        <v>36.200000000000003</v>
      </c>
      <c r="E43" s="2">
        <f t="shared" si="7"/>
        <v>34.732849441225902</v>
      </c>
      <c r="F43" s="2">
        <f t="shared" si="0"/>
        <v>2.1525307621111565</v>
      </c>
      <c r="G43" s="5">
        <f t="shared" si="1"/>
        <v>4.2462537765585097E-2</v>
      </c>
      <c r="H43" s="5">
        <f t="shared" si="2"/>
        <v>0.8720376868535944</v>
      </c>
      <c r="I43" s="7">
        <f t="shared" si="3"/>
        <v>3.7028933211034225E-2</v>
      </c>
      <c r="J43" s="6">
        <f t="shared" si="4"/>
        <v>4.2462537765585097E-2</v>
      </c>
      <c r="K43" s="6">
        <f t="shared" si="5"/>
        <v>-1.5179344458346216E-2</v>
      </c>
      <c r="L43" s="8">
        <f t="shared" si="6"/>
        <v>-6.4455348731935107E-4</v>
      </c>
    </row>
    <row r="44" spans="2:12" x14ac:dyDescent="0.25">
      <c r="B44" t="s">
        <v>20</v>
      </c>
      <c r="C44">
        <v>0.41666666666666669</v>
      </c>
      <c r="D44">
        <v>35.4</v>
      </c>
      <c r="E44" s="2">
        <f t="shared" si="7"/>
        <v>34.732849441225902</v>
      </c>
      <c r="F44" s="2">
        <f t="shared" si="0"/>
        <v>0.44508986807258943</v>
      </c>
      <c r="G44" s="5">
        <f t="shared" si="1"/>
        <v>4.2462537765585097E-2</v>
      </c>
      <c r="H44" s="5">
        <f t="shared" si="2"/>
        <v>0.8720376868535944</v>
      </c>
      <c r="I44" s="7">
        <f t="shared" si="3"/>
        <v>3.7028933211034225E-2</v>
      </c>
      <c r="J44" s="6">
        <f t="shared" si="4"/>
        <v>4.2462537765585097E-2</v>
      </c>
      <c r="K44" s="6">
        <f t="shared" si="5"/>
        <v>-1.5179344458346216E-2</v>
      </c>
      <c r="L44" s="8">
        <f t="shared" si="6"/>
        <v>-6.4455348731935107E-4</v>
      </c>
    </row>
    <row r="45" spans="2:12" x14ac:dyDescent="0.25">
      <c r="B45" t="s">
        <v>20</v>
      </c>
      <c r="C45">
        <v>0.41666666666666669</v>
      </c>
      <c r="D45">
        <v>37.299999999999997</v>
      </c>
      <c r="E45" s="2">
        <f t="shared" si="7"/>
        <v>34.732849441225902</v>
      </c>
      <c r="F45" s="2">
        <f t="shared" si="0"/>
        <v>6.5902619914141498</v>
      </c>
      <c r="G45" s="5">
        <f t="shared" si="1"/>
        <v>4.2462537765585097E-2</v>
      </c>
      <c r="H45" s="5">
        <f t="shared" si="2"/>
        <v>0.8720376868535944</v>
      </c>
      <c r="I45" s="7">
        <f t="shared" si="3"/>
        <v>3.7028933211034225E-2</v>
      </c>
      <c r="J45" s="6">
        <f t="shared" si="4"/>
        <v>4.2462537765585097E-2</v>
      </c>
      <c r="K45" s="6">
        <f t="shared" si="5"/>
        <v>-1.5179344458346216E-2</v>
      </c>
      <c r="L45" s="8">
        <f t="shared" si="6"/>
        <v>-6.4455348731935107E-4</v>
      </c>
    </row>
    <row r="46" spans="2:12" x14ac:dyDescent="0.25">
      <c r="B46" t="s">
        <v>20</v>
      </c>
      <c r="C46">
        <v>0.41666666666666669</v>
      </c>
      <c r="D46">
        <v>34.5</v>
      </c>
      <c r="E46" s="2">
        <f t="shared" si="7"/>
        <v>34.732849441225902</v>
      </c>
      <c r="F46" s="2">
        <f t="shared" si="0"/>
        <v>5.4218862279214741E-2</v>
      </c>
      <c r="G46" s="5">
        <f t="shared" si="1"/>
        <v>4.2462537765585097E-2</v>
      </c>
      <c r="H46" s="5">
        <f t="shared" si="2"/>
        <v>0.8720376868535944</v>
      </c>
      <c r="I46" s="7">
        <f t="shared" si="3"/>
        <v>3.7028933211034225E-2</v>
      </c>
      <c r="J46" s="6">
        <f t="shared" si="4"/>
        <v>4.2462537765585097E-2</v>
      </c>
      <c r="K46" s="6">
        <f t="shared" si="5"/>
        <v>-1.5179344458346216E-2</v>
      </c>
      <c r="L46" s="8">
        <f t="shared" si="6"/>
        <v>-6.4455348731935107E-4</v>
      </c>
    </row>
    <row r="47" spans="2:12" x14ac:dyDescent="0.25">
      <c r="B47" t="s">
        <v>20</v>
      </c>
      <c r="C47">
        <v>0.41666666666666669</v>
      </c>
      <c r="D47">
        <v>36.299999999999997</v>
      </c>
      <c r="E47" s="2">
        <f t="shared" si="7"/>
        <v>34.732849441225902</v>
      </c>
      <c r="F47" s="2">
        <f t="shared" si="0"/>
        <v>2.4559608738659588</v>
      </c>
      <c r="G47" s="5">
        <f t="shared" si="1"/>
        <v>4.2462537765585097E-2</v>
      </c>
      <c r="H47" s="5">
        <f t="shared" si="2"/>
        <v>0.8720376868535944</v>
      </c>
      <c r="I47" s="7">
        <f t="shared" si="3"/>
        <v>3.7028933211034225E-2</v>
      </c>
      <c r="J47" s="6">
        <f t="shared" si="4"/>
        <v>4.2462537765585097E-2</v>
      </c>
      <c r="K47" s="6">
        <f t="shared" si="5"/>
        <v>-1.5179344458346216E-2</v>
      </c>
      <c r="L47" s="8">
        <f t="shared" si="6"/>
        <v>-6.4455348731935107E-4</v>
      </c>
    </row>
    <row r="48" spans="2:12" x14ac:dyDescent="0.25">
      <c r="B48" t="s">
        <v>21</v>
      </c>
      <c r="C48">
        <v>0.41666666666666669</v>
      </c>
      <c r="D48">
        <v>35.200000000000003</v>
      </c>
      <c r="E48" s="2">
        <f t="shared" si="7"/>
        <v>34.732849441225902</v>
      </c>
      <c r="F48" s="2">
        <f t="shared" si="0"/>
        <v>0.21822964456295474</v>
      </c>
      <c r="G48" s="5">
        <f t="shared" si="1"/>
        <v>4.2462537765585097E-2</v>
      </c>
      <c r="H48" s="5">
        <f t="shared" si="2"/>
        <v>0.8720376868535944</v>
      </c>
      <c r="I48" s="7">
        <f t="shared" si="3"/>
        <v>3.7028933211034225E-2</v>
      </c>
      <c r="J48" s="6">
        <f t="shared" si="4"/>
        <v>4.2462537765585097E-2</v>
      </c>
      <c r="K48" s="6">
        <f t="shared" si="5"/>
        <v>-1.5179344458346216E-2</v>
      </c>
      <c r="L48" s="8">
        <f t="shared" si="6"/>
        <v>-6.4455348731935107E-4</v>
      </c>
    </row>
    <row r="49" spans="2:12" x14ac:dyDescent="0.25">
      <c r="B49" t="s">
        <v>21</v>
      </c>
      <c r="C49">
        <v>0.41666666666666669</v>
      </c>
      <c r="D49">
        <v>35.6</v>
      </c>
      <c r="E49" s="2">
        <f t="shared" si="7"/>
        <v>34.732849441225902</v>
      </c>
      <c r="F49" s="2">
        <f t="shared" si="0"/>
        <v>0.75195009158223303</v>
      </c>
      <c r="G49" s="5">
        <f t="shared" si="1"/>
        <v>4.2462537765585097E-2</v>
      </c>
      <c r="H49" s="5">
        <f t="shared" si="2"/>
        <v>0.8720376868535944</v>
      </c>
      <c r="I49" s="7">
        <f t="shared" si="3"/>
        <v>3.7028933211034225E-2</v>
      </c>
      <c r="J49" s="6">
        <f t="shared" si="4"/>
        <v>4.2462537765585097E-2</v>
      </c>
      <c r="K49" s="6">
        <f t="shared" si="5"/>
        <v>-1.5179344458346216E-2</v>
      </c>
      <c r="L49" s="8">
        <f t="shared" si="6"/>
        <v>-6.4455348731935107E-4</v>
      </c>
    </row>
    <row r="50" spans="2:12" x14ac:dyDescent="0.25">
      <c r="B50" t="s">
        <v>21</v>
      </c>
      <c r="C50">
        <v>0.41666666666666669</v>
      </c>
      <c r="D50">
        <v>33.700000000000003</v>
      </c>
      <c r="E50" s="2">
        <f t="shared" si="7"/>
        <v>34.732849441225902</v>
      </c>
      <c r="F50" s="2">
        <f t="shared" si="0"/>
        <v>1.066777968240652</v>
      </c>
      <c r="G50" s="5">
        <f t="shared" si="1"/>
        <v>4.2462537765585097E-2</v>
      </c>
      <c r="H50" s="5">
        <f t="shared" si="2"/>
        <v>0.8720376868535944</v>
      </c>
      <c r="I50" s="7">
        <f t="shared" si="3"/>
        <v>3.7028933211034225E-2</v>
      </c>
      <c r="J50" s="6">
        <f t="shared" si="4"/>
        <v>4.2462537765585097E-2</v>
      </c>
      <c r="K50" s="6">
        <f t="shared" si="5"/>
        <v>-1.5179344458346216E-2</v>
      </c>
      <c r="L50" s="8">
        <f t="shared" si="6"/>
        <v>-6.4455348731935107E-4</v>
      </c>
    </row>
    <row r="51" spans="2:12" x14ac:dyDescent="0.25">
      <c r="B51" t="s">
        <v>21</v>
      </c>
      <c r="C51">
        <v>0.41666666666666669</v>
      </c>
      <c r="D51">
        <v>35.1</v>
      </c>
      <c r="E51" s="2">
        <f t="shared" si="7"/>
        <v>34.732849441225902</v>
      </c>
      <c r="F51" s="2">
        <f t="shared" si="0"/>
        <v>0.1347995328081335</v>
      </c>
      <c r="G51" s="5">
        <f t="shared" si="1"/>
        <v>4.2462537765585097E-2</v>
      </c>
      <c r="H51" s="5">
        <f t="shared" si="2"/>
        <v>0.8720376868535944</v>
      </c>
      <c r="I51" s="7">
        <f t="shared" si="3"/>
        <v>3.7028933211034225E-2</v>
      </c>
      <c r="J51" s="6">
        <f t="shared" si="4"/>
        <v>4.2462537765585097E-2</v>
      </c>
      <c r="K51" s="6">
        <f t="shared" si="5"/>
        <v>-1.5179344458346216E-2</v>
      </c>
      <c r="L51" s="8">
        <f t="shared" si="6"/>
        <v>-6.4455348731935107E-4</v>
      </c>
    </row>
    <row r="52" spans="2:12" x14ac:dyDescent="0.25">
      <c r="B52" t="s">
        <v>21</v>
      </c>
      <c r="C52">
        <v>0.41666666666666669</v>
      </c>
      <c r="D52">
        <v>34.799999999999997</v>
      </c>
      <c r="E52" s="2">
        <f t="shared" si="7"/>
        <v>34.732849441225902</v>
      </c>
      <c r="F52" s="2">
        <f t="shared" si="0"/>
        <v>4.5091975436732214E-3</v>
      </c>
      <c r="G52" s="5">
        <f t="shared" si="1"/>
        <v>4.2462537765585097E-2</v>
      </c>
      <c r="H52" s="5">
        <f t="shared" si="2"/>
        <v>0.8720376868535944</v>
      </c>
      <c r="I52" s="7">
        <f t="shared" si="3"/>
        <v>3.7028933211034225E-2</v>
      </c>
      <c r="J52" s="6">
        <f t="shared" si="4"/>
        <v>4.2462537765585097E-2</v>
      </c>
      <c r="K52" s="6">
        <f t="shared" si="5"/>
        <v>-1.5179344458346216E-2</v>
      </c>
      <c r="L52" s="8">
        <f t="shared" si="6"/>
        <v>-6.4455348731935107E-4</v>
      </c>
    </row>
    <row r="53" spans="2:12" x14ac:dyDescent="0.25">
      <c r="B53" t="s">
        <v>21</v>
      </c>
      <c r="C53">
        <v>0.41666666666666669</v>
      </c>
      <c r="D53">
        <v>34.6</v>
      </c>
      <c r="E53" s="2">
        <f t="shared" si="7"/>
        <v>34.732849441225902</v>
      </c>
      <c r="F53" s="2">
        <f t="shared" si="0"/>
        <v>1.7648974034033985E-2</v>
      </c>
      <c r="G53" s="5">
        <f t="shared" si="1"/>
        <v>4.2462537765585097E-2</v>
      </c>
      <c r="H53" s="5">
        <f t="shared" si="2"/>
        <v>0.8720376868535944</v>
      </c>
      <c r="I53" s="7">
        <f t="shared" si="3"/>
        <v>3.7028933211034225E-2</v>
      </c>
      <c r="J53" s="6">
        <f t="shared" si="4"/>
        <v>4.2462537765585097E-2</v>
      </c>
      <c r="K53" s="6">
        <f t="shared" si="5"/>
        <v>-1.5179344458346216E-2</v>
      </c>
      <c r="L53" s="8">
        <f t="shared" si="6"/>
        <v>-6.4455348731935107E-4</v>
      </c>
    </row>
    <row r="54" spans="2:12" x14ac:dyDescent="0.25">
      <c r="B54" t="s">
        <v>21</v>
      </c>
      <c r="C54">
        <v>0.41666666666666669</v>
      </c>
      <c r="D54">
        <v>34.200000000000003</v>
      </c>
      <c r="E54" s="2">
        <f t="shared" si="7"/>
        <v>34.732849441225902</v>
      </c>
      <c r="F54" s="2">
        <f t="shared" si="0"/>
        <v>0.28392852701475285</v>
      </c>
      <c r="G54" s="5">
        <f t="shared" si="1"/>
        <v>4.2462537765585097E-2</v>
      </c>
      <c r="H54" s="5">
        <f t="shared" si="2"/>
        <v>0.8720376868535944</v>
      </c>
      <c r="I54" s="7">
        <f t="shared" si="3"/>
        <v>3.7028933211034225E-2</v>
      </c>
      <c r="J54" s="6">
        <f t="shared" si="4"/>
        <v>4.2462537765585097E-2</v>
      </c>
      <c r="K54" s="6">
        <f t="shared" si="5"/>
        <v>-1.5179344458346216E-2</v>
      </c>
      <c r="L54" s="8">
        <f t="shared" si="6"/>
        <v>-6.4455348731935107E-4</v>
      </c>
    </row>
    <row r="55" spans="2:12" x14ac:dyDescent="0.25">
      <c r="B55" t="s">
        <v>21</v>
      </c>
      <c r="C55">
        <v>0.41666666666666669</v>
      </c>
      <c r="D55">
        <v>33.4</v>
      </c>
      <c r="E55" s="2">
        <f t="shared" si="7"/>
        <v>34.732849441225902</v>
      </c>
      <c r="F55" s="2">
        <f t="shared" si="0"/>
        <v>1.7764876329762027</v>
      </c>
      <c r="G55" s="5">
        <f t="shared" si="1"/>
        <v>4.2462537765585097E-2</v>
      </c>
      <c r="H55" s="5">
        <f t="shared" si="2"/>
        <v>0.8720376868535944</v>
      </c>
      <c r="I55" s="7">
        <f t="shared" si="3"/>
        <v>3.7028933211034225E-2</v>
      </c>
      <c r="J55" s="6">
        <f t="shared" si="4"/>
        <v>4.2462537765585097E-2</v>
      </c>
      <c r="K55" s="6">
        <f t="shared" si="5"/>
        <v>-1.5179344458346216E-2</v>
      </c>
      <c r="L55" s="8">
        <f t="shared" si="6"/>
        <v>-6.4455348731935107E-4</v>
      </c>
    </row>
    <row r="56" spans="2:12" x14ac:dyDescent="0.25">
      <c r="B56" t="s">
        <v>21</v>
      </c>
      <c r="C56">
        <v>0.41666666666666669</v>
      </c>
      <c r="D56">
        <v>33.6</v>
      </c>
      <c r="E56" s="2">
        <f t="shared" si="7"/>
        <v>34.732849441225902</v>
      </c>
      <c r="F56" s="2">
        <f t="shared" si="0"/>
        <v>1.2833478564858349</v>
      </c>
      <c r="G56" s="5">
        <f t="shared" si="1"/>
        <v>4.2462537765585097E-2</v>
      </c>
      <c r="H56" s="5">
        <f t="shared" si="2"/>
        <v>0.8720376868535944</v>
      </c>
      <c r="I56" s="7">
        <f t="shared" si="3"/>
        <v>3.7028933211034225E-2</v>
      </c>
      <c r="J56" s="6">
        <f t="shared" si="4"/>
        <v>4.2462537765585097E-2</v>
      </c>
      <c r="K56" s="6">
        <f t="shared" si="5"/>
        <v>-1.5179344458346216E-2</v>
      </c>
      <c r="L56" s="8">
        <f t="shared" si="6"/>
        <v>-6.4455348731935107E-4</v>
      </c>
    </row>
    <row r="57" spans="2:12" x14ac:dyDescent="0.25">
      <c r="B57" t="s">
        <v>21</v>
      </c>
      <c r="C57">
        <v>0.41666666666666669</v>
      </c>
      <c r="D57">
        <v>32.1</v>
      </c>
      <c r="E57" s="2">
        <f t="shared" si="7"/>
        <v>34.732849441225902</v>
      </c>
      <c r="F57" s="2">
        <f t="shared" si="0"/>
        <v>6.9318961801635366</v>
      </c>
      <c r="G57" s="5">
        <f t="shared" si="1"/>
        <v>4.2462537765585097E-2</v>
      </c>
      <c r="H57" s="5">
        <f t="shared" si="2"/>
        <v>0.8720376868535944</v>
      </c>
      <c r="I57" s="7">
        <f t="shared" si="3"/>
        <v>3.7028933211034225E-2</v>
      </c>
      <c r="J57" s="6">
        <f t="shared" si="4"/>
        <v>4.2462537765585097E-2</v>
      </c>
      <c r="K57" s="6">
        <f t="shared" si="5"/>
        <v>-1.5179344458346216E-2</v>
      </c>
      <c r="L57" s="8">
        <f t="shared" si="6"/>
        <v>-6.4455348731935107E-4</v>
      </c>
    </row>
    <row r="58" spans="2:12" x14ac:dyDescent="0.25">
      <c r="B58" t="s">
        <v>22</v>
      </c>
      <c r="C58">
        <v>0.41666666666666669</v>
      </c>
      <c r="D58">
        <v>34.200000000000003</v>
      </c>
      <c r="E58" s="2">
        <f t="shared" si="7"/>
        <v>34.732849441225902</v>
      </c>
      <c r="F58" s="2">
        <f t="shared" si="0"/>
        <v>0.28392852701475285</v>
      </c>
      <c r="G58" s="5">
        <f t="shared" si="1"/>
        <v>4.2462537765585097E-2</v>
      </c>
      <c r="H58" s="5">
        <f t="shared" si="2"/>
        <v>0.8720376868535944</v>
      </c>
      <c r="I58" s="7">
        <f t="shared" si="3"/>
        <v>3.7028933211034225E-2</v>
      </c>
      <c r="J58" s="6">
        <f t="shared" si="4"/>
        <v>4.2462537765585097E-2</v>
      </c>
      <c r="K58" s="6">
        <f t="shared" si="5"/>
        <v>-1.5179344458346216E-2</v>
      </c>
      <c r="L58" s="8">
        <f t="shared" si="6"/>
        <v>-6.4455348731935107E-4</v>
      </c>
    </row>
    <row r="59" spans="2:12" x14ac:dyDescent="0.25">
      <c r="B59" t="s">
        <v>20</v>
      </c>
      <c r="C59">
        <v>0.5</v>
      </c>
      <c r="D59">
        <v>38.200000000000003</v>
      </c>
      <c r="E59" s="2">
        <f t="shared" si="7"/>
        <v>34.987463014686867</v>
      </c>
      <c r="F59" s="2">
        <f t="shared" si="0"/>
        <v>10.320393882004812</v>
      </c>
      <c r="G59" s="5">
        <f t="shared" si="1"/>
        <v>4.2462537765585097E-2</v>
      </c>
      <c r="H59" s="5">
        <f t="shared" si="2"/>
        <v>0.51048742370649014</v>
      </c>
      <c r="I59" s="7">
        <f t="shared" si="3"/>
        <v>2.167659150799308E-2</v>
      </c>
      <c r="J59" s="6">
        <f t="shared" si="4"/>
        <v>4.2462537765585097E-2</v>
      </c>
      <c r="K59" s="6">
        <f t="shared" si="5"/>
        <v>-1.5179344458346216E-2</v>
      </c>
      <c r="L59" s="8">
        <f t="shared" si="6"/>
        <v>-6.4455348731935107E-4</v>
      </c>
    </row>
    <row r="60" spans="2:12" x14ac:dyDescent="0.25">
      <c r="B60" t="s">
        <v>22</v>
      </c>
      <c r="C60">
        <v>0.5</v>
      </c>
      <c r="D60">
        <v>37.4</v>
      </c>
      <c r="E60" s="2">
        <f t="shared" si="7"/>
        <v>34.987463014686867</v>
      </c>
      <c r="F60" s="2">
        <f t="shared" si="0"/>
        <v>5.8203347055037744</v>
      </c>
      <c r="G60" s="5">
        <f t="shared" si="1"/>
        <v>4.2462537765585097E-2</v>
      </c>
      <c r="H60" s="5">
        <f t="shared" si="2"/>
        <v>0.51048742370649014</v>
      </c>
      <c r="I60" s="7">
        <f t="shared" si="3"/>
        <v>2.167659150799308E-2</v>
      </c>
      <c r="J60" s="6">
        <f t="shared" si="4"/>
        <v>4.2462537765585097E-2</v>
      </c>
      <c r="K60" s="6">
        <f t="shared" si="5"/>
        <v>-1.5179344458346216E-2</v>
      </c>
      <c r="L60" s="8">
        <f t="shared" si="6"/>
        <v>-6.4455348731935107E-4</v>
      </c>
    </row>
    <row r="61" spans="2:12" x14ac:dyDescent="0.25">
      <c r="B61" t="s">
        <v>20</v>
      </c>
      <c r="C61">
        <v>0.75</v>
      </c>
      <c r="D61">
        <v>41.3</v>
      </c>
      <c r="E61" s="2">
        <f t="shared" si="7"/>
        <v>35.299958522214041</v>
      </c>
      <c r="F61" s="2">
        <f t="shared" si="0"/>
        <v>36.000497735151882</v>
      </c>
      <c r="G61" s="5">
        <f t="shared" si="1"/>
        <v>4.2462537765585097E-2</v>
      </c>
      <c r="H61" s="5">
        <f t="shared" si="2"/>
        <v>-0.85988521922260641</v>
      </c>
      <c r="I61" s="7">
        <f t="shared" si="3"/>
        <v>-3.6512908595308348E-2</v>
      </c>
      <c r="J61" s="6">
        <f t="shared" si="4"/>
        <v>4.2462537765585097E-2</v>
      </c>
      <c r="K61" s="6">
        <f t="shared" si="5"/>
        <v>-1.5179344458346216E-2</v>
      </c>
      <c r="L61" s="8">
        <f t="shared" si="6"/>
        <v>-6.4455348731935107E-4</v>
      </c>
    </row>
    <row r="62" spans="2:12" x14ac:dyDescent="0.25">
      <c r="B62" t="s">
        <v>20</v>
      </c>
      <c r="C62">
        <v>0.75</v>
      </c>
      <c r="D62">
        <v>42.8</v>
      </c>
      <c r="E62" s="2">
        <f t="shared" si="7"/>
        <v>35.299958522214041</v>
      </c>
      <c r="F62" s="2">
        <f t="shared" si="0"/>
        <v>56.25062216850975</v>
      </c>
      <c r="G62" s="5">
        <f t="shared" si="1"/>
        <v>4.2462537765585097E-2</v>
      </c>
      <c r="H62" s="5">
        <f t="shared" si="2"/>
        <v>-0.85988521922260641</v>
      </c>
      <c r="I62" s="7">
        <f t="shared" si="3"/>
        <v>-3.6512908595308348E-2</v>
      </c>
      <c r="J62" s="6">
        <f t="shared" si="4"/>
        <v>4.2462537765585097E-2</v>
      </c>
      <c r="K62" s="6">
        <f t="shared" si="5"/>
        <v>-1.5179344458346216E-2</v>
      </c>
      <c r="L62" s="8">
        <f t="shared" si="6"/>
        <v>-6.4455348731935107E-4</v>
      </c>
    </row>
    <row r="63" spans="2:12" x14ac:dyDescent="0.25">
      <c r="B63" t="s">
        <v>20</v>
      </c>
      <c r="C63">
        <v>0.75</v>
      </c>
      <c r="D63">
        <v>40.200000000000003</v>
      </c>
      <c r="E63" s="2">
        <f t="shared" si="7"/>
        <v>35.299958522214041</v>
      </c>
      <c r="F63" s="2">
        <f t="shared" si="0"/>
        <v>24.01040648402283</v>
      </c>
      <c r="G63" s="5">
        <f t="shared" si="1"/>
        <v>4.2462537765585097E-2</v>
      </c>
      <c r="H63" s="5">
        <f t="shared" si="2"/>
        <v>-0.85988521922260641</v>
      </c>
      <c r="I63" s="7">
        <f t="shared" si="3"/>
        <v>-3.6512908595308348E-2</v>
      </c>
      <c r="J63" s="6">
        <f t="shared" si="4"/>
        <v>4.2462537765585097E-2</v>
      </c>
      <c r="K63" s="6">
        <f t="shared" si="5"/>
        <v>-1.5179344458346216E-2</v>
      </c>
      <c r="L63" s="8">
        <f t="shared" si="6"/>
        <v>-6.4455348731935107E-4</v>
      </c>
    </row>
    <row r="64" spans="2:12" x14ac:dyDescent="0.25">
      <c r="B64" t="s">
        <v>20</v>
      </c>
      <c r="C64">
        <v>0.75</v>
      </c>
      <c r="D64">
        <v>42.9</v>
      </c>
      <c r="E64" s="2">
        <f t="shared" si="7"/>
        <v>35.299958522214041</v>
      </c>
      <c r="F64" s="2">
        <f t="shared" si="0"/>
        <v>57.760630464066963</v>
      </c>
      <c r="G64" s="5">
        <f t="shared" si="1"/>
        <v>4.2462537765585097E-2</v>
      </c>
      <c r="H64" s="5">
        <f t="shared" si="2"/>
        <v>-0.85988521922260641</v>
      </c>
      <c r="I64" s="7">
        <f t="shared" si="3"/>
        <v>-3.6512908595308348E-2</v>
      </c>
      <c r="J64" s="6">
        <f t="shared" si="4"/>
        <v>4.2462537765585097E-2</v>
      </c>
      <c r="K64" s="6">
        <f t="shared" si="5"/>
        <v>-1.5179344458346216E-2</v>
      </c>
      <c r="L64" s="8">
        <f t="shared" si="6"/>
        <v>-6.4455348731935107E-4</v>
      </c>
    </row>
    <row r="65" spans="2:12" x14ac:dyDescent="0.25">
      <c r="B65" t="s">
        <v>20</v>
      </c>
      <c r="C65">
        <v>0.83333333333333337</v>
      </c>
      <c r="D65">
        <v>39.1</v>
      </c>
      <c r="E65" s="2">
        <f t="shared" si="7"/>
        <v>35.890627846326311</v>
      </c>
      <c r="F65" s="2">
        <f t="shared" si="0"/>
        <v>10.300069620776105</v>
      </c>
      <c r="G65" s="5">
        <f t="shared" si="1"/>
        <v>4.2462537765585097E-2</v>
      </c>
      <c r="H65" s="5">
        <f t="shared" si="2"/>
        <v>-0.99992615603877355</v>
      </c>
      <c r="I65" s="7">
        <f t="shared" si="3"/>
        <v>-4.2459402163592758E-2</v>
      </c>
      <c r="J65" s="6">
        <f t="shared" si="4"/>
        <v>4.2462537765585097E-2</v>
      </c>
      <c r="K65" s="6">
        <f t="shared" si="5"/>
        <v>-1.5179344458346216E-2</v>
      </c>
      <c r="L65" s="8">
        <f t="shared" si="6"/>
        <v>-6.4455348731935107E-4</v>
      </c>
    </row>
    <row r="66" spans="2:12" x14ac:dyDescent="0.25">
      <c r="B66" t="s">
        <v>20</v>
      </c>
      <c r="C66">
        <v>0.91666666666666663</v>
      </c>
      <c r="D66">
        <v>37.5</v>
      </c>
      <c r="E66" s="2">
        <f t="shared" si="7"/>
        <v>36.872115314659688</v>
      </c>
      <c r="F66" s="2">
        <f t="shared" si="0"/>
        <v>0.39423917808490311</v>
      </c>
      <c r="G66" s="5">
        <f t="shared" si="1"/>
        <v>4.2462537765585097E-2</v>
      </c>
      <c r="H66" s="5">
        <f t="shared" si="2"/>
        <v>-0.87203768685359473</v>
      </c>
      <c r="I66" s="7">
        <f t="shared" si="3"/>
        <v>-3.7028933211034239E-2</v>
      </c>
      <c r="J66" s="6">
        <f t="shared" si="4"/>
        <v>4.2462537765585097E-2</v>
      </c>
      <c r="K66" s="6">
        <f t="shared" si="5"/>
        <v>-1.5179344458346216E-2</v>
      </c>
      <c r="L66" s="8">
        <f t="shared" si="6"/>
        <v>-6.4455348731935107E-4</v>
      </c>
    </row>
    <row r="67" spans="2:12" x14ac:dyDescent="0.25">
      <c r="B67" t="s">
        <v>20</v>
      </c>
      <c r="C67">
        <v>0.91666666666666663</v>
      </c>
      <c r="D67">
        <v>37</v>
      </c>
      <c r="E67" s="2">
        <f t="shared" si="7"/>
        <v>36.872115314659688</v>
      </c>
      <c r="F67" s="2">
        <f t="shared" si="0"/>
        <v>1.635449274459071E-2</v>
      </c>
      <c r="G67" s="5">
        <f t="shared" si="1"/>
        <v>4.2462537765585097E-2</v>
      </c>
      <c r="H67" s="5">
        <f t="shared" si="2"/>
        <v>-0.87203768685359473</v>
      </c>
      <c r="I67" s="7">
        <f t="shared" si="3"/>
        <v>-3.7028933211034239E-2</v>
      </c>
      <c r="J67" s="6">
        <f t="shared" si="4"/>
        <v>4.2462537765585097E-2</v>
      </c>
      <c r="K67" s="6">
        <f t="shared" si="5"/>
        <v>-1.5179344458346216E-2</v>
      </c>
      <c r="L67" s="8">
        <f t="shared" si="6"/>
        <v>-6.4455348731935107E-4</v>
      </c>
    </row>
    <row r="68" spans="2:12" x14ac:dyDescent="0.25">
      <c r="B68" t="s">
        <v>20</v>
      </c>
      <c r="C68">
        <v>0.91666666666666663</v>
      </c>
      <c r="D68">
        <v>38.799999999999997</v>
      </c>
      <c r="E68" s="2">
        <f t="shared" si="7"/>
        <v>36.872115314659688</v>
      </c>
      <c r="F68" s="2">
        <f t="shared" si="0"/>
        <v>3.7167393599697043</v>
      </c>
      <c r="G68" s="5">
        <f t="shared" si="1"/>
        <v>4.2462537765585097E-2</v>
      </c>
      <c r="H68" s="5">
        <f t="shared" si="2"/>
        <v>-0.87203768685359473</v>
      </c>
      <c r="I68" s="7">
        <f t="shared" si="3"/>
        <v>-3.7028933211034239E-2</v>
      </c>
      <c r="J68" s="6">
        <f t="shared" si="4"/>
        <v>4.2462537765585097E-2</v>
      </c>
      <c r="K68" s="6">
        <f t="shared" si="5"/>
        <v>-1.5179344458346216E-2</v>
      </c>
      <c r="L68" s="8">
        <f t="shared" si="6"/>
        <v>-6.4455348731935107E-4</v>
      </c>
    </row>
    <row r="69" spans="2:12" x14ac:dyDescent="0.25">
      <c r="B69" t="s">
        <v>20</v>
      </c>
      <c r="C69">
        <v>0.91666666666666663</v>
      </c>
      <c r="D69">
        <v>37.5</v>
      </c>
      <c r="E69" s="2">
        <f t="shared" si="7"/>
        <v>36.872115314659688</v>
      </c>
      <c r="F69" s="2">
        <f t="shared" si="0"/>
        <v>0.39423917808490311</v>
      </c>
      <c r="G69" s="5">
        <f t="shared" si="1"/>
        <v>4.2462537765585097E-2</v>
      </c>
      <c r="H69" s="5">
        <f t="shared" si="2"/>
        <v>-0.87203768685359473</v>
      </c>
      <c r="I69" s="7">
        <f t="shared" si="3"/>
        <v>-3.7028933211034239E-2</v>
      </c>
      <c r="J69" s="6">
        <f t="shared" si="4"/>
        <v>4.2462537765585097E-2</v>
      </c>
      <c r="K69" s="6">
        <f t="shared" si="5"/>
        <v>-1.5179344458346216E-2</v>
      </c>
      <c r="L69" s="8">
        <f t="shared" si="6"/>
        <v>-6.4455348731935107E-4</v>
      </c>
    </row>
    <row r="70" spans="2:12" x14ac:dyDescent="0.25">
      <c r="B70" t="s">
        <v>20</v>
      </c>
      <c r="C70">
        <v>0.91666666666666663</v>
      </c>
      <c r="D70">
        <v>39.1</v>
      </c>
      <c r="E70" s="2">
        <f t="shared" si="7"/>
        <v>36.872115314659688</v>
      </c>
      <c r="F70" s="2">
        <f t="shared" si="0"/>
        <v>4.9634701711739089</v>
      </c>
      <c r="G70" s="5">
        <f t="shared" si="1"/>
        <v>4.2462537765585097E-2</v>
      </c>
      <c r="H70" s="5">
        <f t="shared" si="2"/>
        <v>-0.87203768685359473</v>
      </c>
      <c r="I70" s="7">
        <f t="shared" si="3"/>
        <v>-3.7028933211034239E-2</v>
      </c>
      <c r="J70" s="6">
        <f t="shared" si="4"/>
        <v>4.2462537765585097E-2</v>
      </c>
      <c r="K70" s="6">
        <f t="shared" si="5"/>
        <v>-1.5179344458346216E-2</v>
      </c>
      <c r="L70" s="8">
        <f t="shared" si="6"/>
        <v>-6.4455348731935107E-4</v>
      </c>
    </row>
    <row r="71" spans="2:12" x14ac:dyDescent="0.25">
      <c r="B71" t="s">
        <v>20</v>
      </c>
      <c r="C71">
        <v>0.91666666666666663</v>
      </c>
      <c r="D71">
        <v>38.799999999999997</v>
      </c>
      <c r="E71" s="2">
        <f t="shared" si="7"/>
        <v>36.872115314659688</v>
      </c>
      <c r="F71" s="2">
        <f t="shared" si="0"/>
        <v>3.7167393599697043</v>
      </c>
      <c r="G71" s="5">
        <f t="shared" si="1"/>
        <v>4.2462537765585097E-2</v>
      </c>
      <c r="H71" s="5">
        <f t="shared" si="2"/>
        <v>-0.87203768685359473</v>
      </c>
      <c r="I71" s="7">
        <f t="shared" si="3"/>
        <v>-3.7028933211034239E-2</v>
      </c>
      <c r="J71" s="6">
        <f t="shared" si="4"/>
        <v>4.2462537765585097E-2</v>
      </c>
      <c r="K71" s="6">
        <f t="shared" si="5"/>
        <v>-1.5179344458346216E-2</v>
      </c>
      <c r="L71" s="8">
        <f t="shared" si="6"/>
        <v>-6.4455348731935107E-4</v>
      </c>
    </row>
    <row r="72" spans="2:12" x14ac:dyDescent="0.25">
      <c r="B72" t="s">
        <v>20</v>
      </c>
      <c r="C72">
        <v>0.91666666666666663</v>
      </c>
      <c r="D72">
        <v>39.1</v>
      </c>
      <c r="E72" s="2">
        <f t="shared" si="7"/>
        <v>36.872115314659688</v>
      </c>
      <c r="F72" s="2">
        <f t="shared" si="0"/>
        <v>4.9634701711739089</v>
      </c>
      <c r="G72" s="5">
        <f t="shared" si="1"/>
        <v>4.2462537765585097E-2</v>
      </c>
      <c r="H72" s="5">
        <f t="shared" si="2"/>
        <v>-0.87203768685359473</v>
      </c>
      <c r="I72" s="7">
        <f t="shared" si="3"/>
        <v>-3.7028933211034239E-2</v>
      </c>
      <c r="J72" s="6">
        <f t="shared" si="4"/>
        <v>4.2462537765585097E-2</v>
      </c>
      <c r="K72" s="6">
        <f t="shared" si="5"/>
        <v>-1.5179344458346216E-2</v>
      </c>
      <c r="L72" s="8">
        <f t="shared" si="6"/>
        <v>-6.4455348731935107E-4</v>
      </c>
    </row>
    <row r="73" spans="2:12" x14ac:dyDescent="0.25">
      <c r="B73" t="s">
        <v>20</v>
      </c>
      <c r="C73">
        <v>0.91666666666666663</v>
      </c>
      <c r="D73">
        <v>36.799999999999997</v>
      </c>
      <c r="E73" s="2">
        <f t="shared" si="7"/>
        <v>36.872115314659688</v>
      </c>
      <c r="F73" s="2">
        <f t="shared" si="0"/>
        <v>5.2006186084661652E-3</v>
      </c>
      <c r="G73" s="5">
        <f t="shared" si="1"/>
        <v>4.2462537765585097E-2</v>
      </c>
      <c r="H73" s="5">
        <f t="shared" si="2"/>
        <v>-0.87203768685359473</v>
      </c>
      <c r="I73" s="7">
        <f t="shared" si="3"/>
        <v>-3.7028933211034239E-2</v>
      </c>
      <c r="J73" s="6">
        <f t="shared" si="4"/>
        <v>4.2462537765585097E-2</v>
      </c>
      <c r="K73" s="6">
        <f t="shared" si="5"/>
        <v>-1.5179344458346216E-2</v>
      </c>
      <c r="L73" s="8">
        <f t="shared" si="6"/>
        <v>-6.4455348731935107E-4</v>
      </c>
    </row>
    <row r="74" spans="2:12" x14ac:dyDescent="0.25">
      <c r="B74" t="s">
        <v>20</v>
      </c>
      <c r="C74">
        <v>1</v>
      </c>
      <c r="D74">
        <v>39.4</v>
      </c>
      <c r="E74" s="2">
        <f t="shared" si="7"/>
        <v>38.162853667404256</v>
      </c>
      <c r="F74" s="2">
        <f t="shared" si="0"/>
        <v>1.5305310482550947</v>
      </c>
      <c r="G74" s="5">
        <f t="shared" si="1"/>
        <v>4.2462537765585097E-2</v>
      </c>
      <c r="H74" s="5">
        <f t="shared" si="2"/>
        <v>-0.51048742370649069</v>
      </c>
      <c r="I74" s="7">
        <f t="shared" si="3"/>
        <v>-2.1676591507993101E-2</v>
      </c>
      <c r="J74" s="6">
        <f t="shared" si="4"/>
        <v>4.2462537765585097E-2</v>
      </c>
      <c r="K74" s="6">
        <f t="shared" si="5"/>
        <v>-1.5179344458346216E-2</v>
      </c>
      <c r="L74" s="8">
        <f t="shared" si="6"/>
        <v>-6.4455348731935107E-4</v>
      </c>
    </row>
    <row r="75" spans="2:12" x14ac:dyDescent="0.25">
      <c r="B75" t="s">
        <v>20</v>
      </c>
      <c r="C75">
        <v>1</v>
      </c>
      <c r="D75">
        <v>37.9</v>
      </c>
      <c r="E75" s="2">
        <f t="shared" si="7"/>
        <v>38.162853667404256</v>
      </c>
      <c r="F75" s="2">
        <f t="shared" ref="F75:F138" si="8">(D75-E75)^2</f>
        <v>6.9092050467868218E-2</v>
      </c>
      <c r="G75" s="5">
        <f t="shared" ref="G75:G138" si="9">($B$4*$B$2)/(2*PI())</f>
        <v>4.2462537765585097E-2</v>
      </c>
      <c r="H75" s="5">
        <f t="shared" ref="H75:H138" si="10">SIN((2*PI())*(C75-$B$5))</f>
        <v>-0.51048742370649069</v>
      </c>
      <c r="I75" s="7">
        <f t="shared" ref="I75:I138" si="11">G75*H75</f>
        <v>-2.1676591507993101E-2</v>
      </c>
      <c r="J75" s="6">
        <f t="shared" ref="J75:J138" si="12">($B$4*$B$2)/(2*PI())</f>
        <v>4.2462537765585097E-2</v>
      </c>
      <c r="K75" s="6">
        <f t="shared" ref="K75:K138" si="13">SIN((2*PI())*($B$3-$B$5))</f>
        <v>-1.5179344458346216E-2</v>
      </c>
      <c r="L75" s="8">
        <f t="shared" ref="L75:L138" si="14">J75*K75</f>
        <v>-6.4455348731935107E-4</v>
      </c>
    </row>
    <row r="76" spans="2:12" x14ac:dyDescent="0.25">
      <c r="B76" t="s">
        <v>20</v>
      </c>
      <c r="C76">
        <v>1</v>
      </c>
      <c r="D76">
        <v>36.5</v>
      </c>
      <c r="E76" s="2">
        <f t="shared" ref="E76:E139" si="15">$B$1*(1-EXP(-((($B$2*(C76-$B$3)+I76-L76)))))</f>
        <v>38.162853667404256</v>
      </c>
      <c r="F76" s="2">
        <f t="shared" si="8"/>
        <v>2.7650823191997853</v>
      </c>
      <c r="G76" s="5">
        <f t="shared" si="9"/>
        <v>4.2462537765585097E-2</v>
      </c>
      <c r="H76" s="5">
        <f t="shared" si="10"/>
        <v>-0.51048742370649069</v>
      </c>
      <c r="I76" s="7">
        <f t="shared" si="11"/>
        <v>-2.1676591507993101E-2</v>
      </c>
      <c r="J76" s="6">
        <f t="shared" si="12"/>
        <v>4.2462537765585097E-2</v>
      </c>
      <c r="K76" s="6">
        <f t="shared" si="13"/>
        <v>-1.5179344458346216E-2</v>
      </c>
      <c r="L76" s="8">
        <f t="shared" si="14"/>
        <v>-6.4455348731935107E-4</v>
      </c>
    </row>
    <row r="77" spans="2:12" x14ac:dyDescent="0.25">
      <c r="B77" t="s">
        <v>20</v>
      </c>
      <c r="C77">
        <v>1</v>
      </c>
      <c r="D77">
        <v>39.200000000000003</v>
      </c>
      <c r="E77" s="2">
        <f t="shared" si="15"/>
        <v>38.162853667404256</v>
      </c>
      <c r="F77" s="2">
        <f t="shared" si="8"/>
        <v>1.0756725152168065</v>
      </c>
      <c r="G77" s="5">
        <f t="shared" si="9"/>
        <v>4.2462537765585097E-2</v>
      </c>
      <c r="H77" s="5">
        <f t="shared" si="10"/>
        <v>-0.51048742370649069</v>
      </c>
      <c r="I77" s="7">
        <f t="shared" si="11"/>
        <v>-2.1676591507993101E-2</v>
      </c>
      <c r="J77" s="6">
        <f t="shared" si="12"/>
        <v>4.2462537765585097E-2</v>
      </c>
      <c r="K77" s="6">
        <f t="shared" si="13"/>
        <v>-1.5179344458346216E-2</v>
      </c>
      <c r="L77" s="8">
        <f t="shared" si="14"/>
        <v>-6.4455348731935107E-4</v>
      </c>
    </row>
    <row r="78" spans="2:12" x14ac:dyDescent="0.25">
      <c r="B78" t="s">
        <v>20</v>
      </c>
      <c r="C78">
        <v>1</v>
      </c>
      <c r="D78">
        <v>35</v>
      </c>
      <c r="E78" s="2">
        <f t="shared" si="15"/>
        <v>38.162853667404256</v>
      </c>
      <c r="F78" s="2">
        <f t="shared" si="8"/>
        <v>10.003643321412556</v>
      </c>
      <c r="G78" s="5">
        <f t="shared" si="9"/>
        <v>4.2462537765585097E-2</v>
      </c>
      <c r="H78" s="5">
        <f t="shared" si="10"/>
        <v>-0.51048742370649069</v>
      </c>
      <c r="I78" s="7">
        <f t="shared" si="11"/>
        <v>-2.1676591507993101E-2</v>
      </c>
      <c r="J78" s="6">
        <f t="shared" si="12"/>
        <v>4.2462537765585097E-2</v>
      </c>
      <c r="K78" s="6">
        <f t="shared" si="13"/>
        <v>-1.5179344458346216E-2</v>
      </c>
      <c r="L78" s="8">
        <f t="shared" si="14"/>
        <v>-6.4455348731935107E-4</v>
      </c>
    </row>
    <row r="79" spans="2:12" x14ac:dyDescent="0.25">
      <c r="B79" t="s">
        <v>20</v>
      </c>
      <c r="C79">
        <v>1</v>
      </c>
      <c r="D79">
        <v>38.799999999999997</v>
      </c>
      <c r="E79" s="2">
        <f t="shared" si="15"/>
        <v>38.162853667404256</v>
      </c>
      <c r="F79" s="2">
        <f t="shared" si="8"/>
        <v>0.40595544914020226</v>
      </c>
      <c r="G79" s="5">
        <f t="shared" si="9"/>
        <v>4.2462537765585097E-2</v>
      </c>
      <c r="H79" s="5">
        <f t="shared" si="10"/>
        <v>-0.51048742370649069</v>
      </c>
      <c r="I79" s="7">
        <f t="shared" si="11"/>
        <v>-2.1676591507993101E-2</v>
      </c>
      <c r="J79" s="6">
        <f t="shared" si="12"/>
        <v>4.2462537765585097E-2</v>
      </c>
      <c r="K79" s="6">
        <f t="shared" si="13"/>
        <v>-1.5179344458346216E-2</v>
      </c>
      <c r="L79" s="8">
        <f t="shared" si="14"/>
        <v>-6.4455348731935107E-4</v>
      </c>
    </row>
    <row r="80" spans="2:12" x14ac:dyDescent="0.25">
      <c r="B80" t="s">
        <v>20</v>
      </c>
      <c r="C80">
        <v>1</v>
      </c>
      <c r="D80">
        <v>38.299999999999997</v>
      </c>
      <c r="E80" s="2">
        <f t="shared" si="15"/>
        <v>38.162853667404256</v>
      </c>
      <c r="F80" s="2">
        <f t="shared" si="8"/>
        <v>1.8809116544461532E-2</v>
      </c>
      <c r="G80" s="5">
        <f t="shared" si="9"/>
        <v>4.2462537765585097E-2</v>
      </c>
      <c r="H80" s="5">
        <f t="shared" si="10"/>
        <v>-0.51048742370649069</v>
      </c>
      <c r="I80" s="7">
        <f t="shared" si="11"/>
        <v>-2.1676591507993101E-2</v>
      </c>
      <c r="J80" s="6">
        <f t="shared" si="12"/>
        <v>4.2462537765585097E-2</v>
      </c>
      <c r="K80" s="6">
        <f t="shared" si="13"/>
        <v>-1.5179344458346216E-2</v>
      </c>
      <c r="L80" s="8">
        <f t="shared" si="14"/>
        <v>-6.4455348731935107E-4</v>
      </c>
    </row>
    <row r="81" spans="2:12" x14ac:dyDescent="0.25">
      <c r="B81" t="s">
        <v>20</v>
      </c>
      <c r="C81">
        <v>1</v>
      </c>
      <c r="D81">
        <v>39.299999999999997</v>
      </c>
      <c r="E81" s="2">
        <f t="shared" si="15"/>
        <v>38.162853667404256</v>
      </c>
      <c r="F81" s="2">
        <f t="shared" si="8"/>
        <v>1.2931017817359429</v>
      </c>
      <c r="G81" s="5">
        <f t="shared" si="9"/>
        <v>4.2462537765585097E-2</v>
      </c>
      <c r="H81" s="5">
        <f t="shared" si="10"/>
        <v>-0.51048742370649069</v>
      </c>
      <c r="I81" s="7">
        <f t="shared" si="11"/>
        <v>-2.1676591507993101E-2</v>
      </c>
      <c r="J81" s="6">
        <f t="shared" si="12"/>
        <v>4.2462537765585097E-2</v>
      </c>
      <c r="K81" s="6">
        <f t="shared" si="13"/>
        <v>-1.5179344458346216E-2</v>
      </c>
      <c r="L81" s="8">
        <f t="shared" si="14"/>
        <v>-6.4455348731935107E-4</v>
      </c>
    </row>
    <row r="82" spans="2:12" x14ac:dyDescent="0.25">
      <c r="B82" t="s">
        <v>22</v>
      </c>
      <c r="C82">
        <v>1</v>
      </c>
      <c r="D82">
        <v>45.7</v>
      </c>
      <c r="E82" s="2">
        <f t="shared" si="15"/>
        <v>38.162853667404256</v>
      </c>
      <c r="F82" s="2">
        <f t="shared" si="8"/>
        <v>56.808574838961512</v>
      </c>
      <c r="G82" s="5">
        <f t="shared" si="9"/>
        <v>4.2462537765585097E-2</v>
      </c>
      <c r="H82" s="5">
        <f t="shared" si="10"/>
        <v>-0.51048742370649069</v>
      </c>
      <c r="I82" s="7">
        <f t="shared" si="11"/>
        <v>-2.1676591507993101E-2</v>
      </c>
      <c r="J82" s="6">
        <f t="shared" si="12"/>
        <v>4.2462537765585097E-2</v>
      </c>
      <c r="K82" s="6">
        <f t="shared" si="13"/>
        <v>-1.5179344458346216E-2</v>
      </c>
      <c r="L82" s="8">
        <f t="shared" si="14"/>
        <v>-6.4455348731935107E-4</v>
      </c>
    </row>
    <row r="83" spans="2:12" x14ac:dyDescent="0.25">
      <c r="B83" t="s">
        <v>22</v>
      </c>
      <c r="C83">
        <v>1</v>
      </c>
      <c r="D83">
        <v>38</v>
      </c>
      <c r="E83" s="2">
        <f t="shared" si="15"/>
        <v>38.162853667404256</v>
      </c>
      <c r="F83" s="2">
        <f t="shared" si="8"/>
        <v>2.6521316987016177E-2</v>
      </c>
      <c r="G83" s="5">
        <f t="shared" si="9"/>
        <v>4.2462537765585097E-2</v>
      </c>
      <c r="H83" s="5">
        <f t="shared" si="10"/>
        <v>-0.51048742370649069</v>
      </c>
      <c r="I83" s="7">
        <f t="shared" si="11"/>
        <v>-2.1676591507993101E-2</v>
      </c>
      <c r="J83" s="6">
        <f t="shared" si="12"/>
        <v>4.2462537765585097E-2</v>
      </c>
      <c r="K83" s="6">
        <f t="shared" si="13"/>
        <v>-1.5179344458346216E-2</v>
      </c>
      <c r="L83" s="8">
        <f t="shared" si="14"/>
        <v>-6.4455348731935107E-4</v>
      </c>
    </row>
    <row r="84" spans="2:12" x14ac:dyDescent="0.25">
      <c r="B84" t="s">
        <v>22</v>
      </c>
      <c r="C84">
        <v>1</v>
      </c>
      <c r="D84">
        <v>49</v>
      </c>
      <c r="E84" s="2">
        <f t="shared" si="15"/>
        <v>38.162853667404256</v>
      </c>
      <c r="F84" s="2">
        <f t="shared" si="8"/>
        <v>117.44374063409337</v>
      </c>
      <c r="G84" s="5">
        <f t="shared" si="9"/>
        <v>4.2462537765585097E-2</v>
      </c>
      <c r="H84" s="5">
        <f t="shared" si="10"/>
        <v>-0.51048742370649069</v>
      </c>
      <c r="I84" s="7">
        <f t="shared" si="11"/>
        <v>-2.1676591507993101E-2</v>
      </c>
      <c r="J84" s="6">
        <f t="shared" si="12"/>
        <v>4.2462537765585097E-2</v>
      </c>
      <c r="K84" s="6">
        <f t="shared" si="13"/>
        <v>-1.5179344458346216E-2</v>
      </c>
      <c r="L84" s="8">
        <f t="shared" si="14"/>
        <v>-6.4455348731935107E-4</v>
      </c>
    </row>
    <row r="85" spans="2:12" x14ac:dyDescent="0.25">
      <c r="B85" t="s">
        <v>22</v>
      </c>
      <c r="C85">
        <v>1</v>
      </c>
      <c r="D85">
        <v>41.9</v>
      </c>
      <c r="E85" s="2">
        <f t="shared" si="15"/>
        <v>38.162853667404256</v>
      </c>
      <c r="F85" s="2">
        <f t="shared" si="8"/>
        <v>13.966262711233805</v>
      </c>
      <c r="G85" s="5">
        <f t="shared" si="9"/>
        <v>4.2462537765585097E-2</v>
      </c>
      <c r="H85" s="5">
        <f t="shared" si="10"/>
        <v>-0.51048742370649069</v>
      </c>
      <c r="I85" s="7">
        <f t="shared" si="11"/>
        <v>-2.1676591507993101E-2</v>
      </c>
      <c r="J85" s="6">
        <f t="shared" si="12"/>
        <v>4.2462537765585097E-2</v>
      </c>
      <c r="K85" s="6">
        <f t="shared" si="13"/>
        <v>-1.5179344458346216E-2</v>
      </c>
      <c r="L85" s="8">
        <f t="shared" si="14"/>
        <v>-6.4455348731935107E-4</v>
      </c>
    </row>
    <row r="86" spans="2:12" x14ac:dyDescent="0.25">
      <c r="B86" t="s">
        <v>22</v>
      </c>
      <c r="C86">
        <v>1</v>
      </c>
      <c r="D86">
        <v>38.5</v>
      </c>
      <c r="E86" s="2">
        <f t="shared" si="15"/>
        <v>38.162853667404256</v>
      </c>
      <c r="F86" s="2">
        <f t="shared" si="8"/>
        <v>0.11366764958275974</v>
      </c>
      <c r="G86" s="5">
        <f t="shared" si="9"/>
        <v>4.2462537765585097E-2</v>
      </c>
      <c r="H86" s="5">
        <f t="shared" si="10"/>
        <v>-0.51048742370649069</v>
      </c>
      <c r="I86" s="7">
        <f t="shared" si="11"/>
        <v>-2.1676591507993101E-2</v>
      </c>
      <c r="J86" s="6">
        <f t="shared" si="12"/>
        <v>4.2462537765585097E-2</v>
      </c>
      <c r="K86" s="6">
        <f t="shared" si="13"/>
        <v>-1.5179344458346216E-2</v>
      </c>
      <c r="L86" s="8">
        <f t="shared" si="14"/>
        <v>-6.4455348731935107E-4</v>
      </c>
    </row>
    <row r="87" spans="2:12" x14ac:dyDescent="0.25">
      <c r="B87" t="s">
        <v>22</v>
      </c>
      <c r="C87">
        <v>1</v>
      </c>
      <c r="D87">
        <v>38.9</v>
      </c>
      <c r="E87" s="2">
        <f t="shared" si="15"/>
        <v>38.162853667404256</v>
      </c>
      <c r="F87" s="2">
        <f t="shared" si="8"/>
        <v>0.54338471565935254</v>
      </c>
      <c r="G87" s="5">
        <f t="shared" si="9"/>
        <v>4.2462537765585097E-2</v>
      </c>
      <c r="H87" s="5">
        <f t="shared" si="10"/>
        <v>-0.51048742370649069</v>
      </c>
      <c r="I87" s="7">
        <f t="shared" si="11"/>
        <v>-2.1676591507993101E-2</v>
      </c>
      <c r="J87" s="6">
        <f t="shared" si="12"/>
        <v>4.2462537765585097E-2</v>
      </c>
      <c r="K87" s="6">
        <f t="shared" si="13"/>
        <v>-1.5179344458346216E-2</v>
      </c>
      <c r="L87" s="8">
        <f t="shared" si="14"/>
        <v>-6.4455348731935107E-4</v>
      </c>
    </row>
    <row r="88" spans="2:12" x14ac:dyDescent="0.25">
      <c r="B88" t="s">
        <v>22</v>
      </c>
      <c r="C88">
        <v>1</v>
      </c>
      <c r="D88">
        <v>37.6</v>
      </c>
      <c r="E88" s="2">
        <f t="shared" si="15"/>
        <v>38.162853667404256</v>
      </c>
      <c r="F88" s="2">
        <f t="shared" si="8"/>
        <v>0.31680425091041975</v>
      </c>
      <c r="G88" s="5">
        <f t="shared" si="9"/>
        <v>4.2462537765585097E-2</v>
      </c>
      <c r="H88" s="5">
        <f t="shared" si="10"/>
        <v>-0.51048742370649069</v>
      </c>
      <c r="I88" s="7">
        <f t="shared" si="11"/>
        <v>-2.1676591507993101E-2</v>
      </c>
      <c r="J88" s="6">
        <f t="shared" si="12"/>
        <v>4.2462537765585097E-2</v>
      </c>
      <c r="K88" s="6">
        <f t="shared" si="13"/>
        <v>-1.5179344458346216E-2</v>
      </c>
      <c r="L88" s="8">
        <f t="shared" si="14"/>
        <v>-6.4455348731935107E-4</v>
      </c>
    </row>
    <row r="89" spans="2:12" x14ac:dyDescent="0.25">
      <c r="B89" t="s">
        <v>22</v>
      </c>
      <c r="C89">
        <v>1</v>
      </c>
      <c r="D89">
        <v>38.799999999999997</v>
      </c>
      <c r="E89" s="2">
        <f t="shared" si="15"/>
        <v>38.162853667404256</v>
      </c>
      <c r="F89" s="2">
        <f t="shared" si="8"/>
        <v>0.40595544914020226</v>
      </c>
      <c r="G89" s="5">
        <f t="shared" si="9"/>
        <v>4.2462537765585097E-2</v>
      </c>
      <c r="H89" s="5">
        <f t="shared" si="10"/>
        <v>-0.51048742370649069</v>
      </c>
      <c r="I89" s="7">
        <f t="shared" si="11"/>
        <v>-2.1676591507993101E-2</v>
      </c>
      <c r="J89" s="6">
        <f t="shared" si="12"/>
        <v>4.2462537765585097E-2</v>
      </c>
      <c r="K89" s="6">
        <f t="shared" si="13"/>
        <v>-1.5179344458346216E-2</v>
      </c>
      <c r="L89" s="8">
        <f t="shared" si="14"/>
        <v>-6.4455348731935107E-4</v>
      </c>
    </row>
    <row r="90" spans="2:12" x14ac:dyDescent="0.25">
      <c r="B90" t="s">
        <v>20</v>
      </c>
      <c r="C90">
        <v>1.0833333333333333</v>
      </c>
      <c r="D90">
        <v>43.4</v>
      </c>
      <c r="E90" s="2">
        <f t="shared" si="15"/>
        <v>39.593949005789433</v>
      </c>
      <c r="F90" s="2">
        <f t="shared" si="8"/>
        <v>14.486024170531232</v>
      </c>
      <c r="G90" s="5">
        <f t="shared" si="9"/>
        <v>4.2462537765585097E-2</v>
      </c>
      <c r="H90" s="5">
        <f t="shared" si="10"/>
        <v>-1.2152467630988789E-2</v>
      </c>
      <c r="I90" s="7">
        <f t="shared" si="11"/>
        <v>-5.160246157259119E-4</v>
      </c>
      <c r="J90" s="6">
        <f t="shared" si="12"/>
        <v>4.2462537765585097E-2</v>
      </c>
      <c r="K90" s="6">
        <f t="shared" si="13"/>
        <v>-1.5179344458346216E-2</v>
      </c>
      <c r="L90" s="8">
        <f t="shared" si="14"/>
        <v>-6.4455348731935107E-4</v>
      </c>
    </row>
    <row r="91" spans="2:12" x14ac:dyDescent="0.25">
      <c r="B91" t="s">
        <v>20</v>
      </c>
      <c r="C91">
        <v>1.0833333333333333</v>
      </c>
      <c r="D91">
        <v>38.700000000000003</v>
      </c>
      <c r="E91" s="2">
        <f t="shared" si="15"/>
        <v>39.593949005789433</v>
      </c>
      <c r="F91" s="2">
        <f t="shared" si="8"/>
        <v>0.79914482495191097</v>
      </c>
      <c r="G91" s="5">
        <f t="shared" si="9"/>
        <v>4.2462537765585097E-2</v>
      </c>
      <c r="H91" s="5">
        <f t="shared" si="10"/>
        <v>-1.2152467630988789E-2</v>
      </c>
      <c r="I91" s="7">
        <f t="shared" si="11"/>
        <v>-5.160246157259119E-4</v>
      </c>
      <c r="J91" s="6">
        <f t="shared" si="12"/>
        <v>4.2462537765585097E-2</v>
      </c>
      <c r="K91" s="6">
        <f t="shared" si="13"/>
        <v>-1.5179344458346216E-2</v>
      </c>
      <c r="L91" s="8">
        <f t="shared" si="14"/>
        <v>-6.4455348731935107E-4</v>
      </c>
    </row>
    <row r="92" spans="2:12" x14ac:dyDescent="0.25">
      <c r="B92" t="s">
        <v>20</v>
      </c>
      <c r="C92">
        <v>1.0833333333333333</v>
      </c>
      <c r="D92">
        <v>38.4</v>
      </c>
      <c r="E92" s="2">
        <f t="shared" si="15"/>
        <v>39.593949005789433</v>
      </c>
      <c r="F92" s="2">
        <f t="shared" si="8"/>
        <v>1.4255142284255795</v>
      </c>
      <c r="G92" s="5">
        <f t="shared" si="9"/>
        <v>4.2462537765585097E-2</v>
      </c>
      <c r="H92" s="5">
        <f t="shared" si="10"/>
        <v>-1.2152467630988789E-2</v>
      </c>
      <c r="I92" s="7">
        <f t="shared" si="11"/>
        <v>-5.160246157259119E-4</v>
      </c>
      <c r="J92" s="6">
        <f t="shared" si="12"/>
        <v>4.2462537765585097E-2</v>
      </c>
      <c r="K92" s="6">
        <f t="shared" si="13"/>
        <v>-1.5179344458346216E-2</v>
      </c>
      <c r="L92" s="8">
        <f t="shared" si="14"/>
        <v>-6.4455348731935107E-4</v>
      </c>
    </row>
    <row r="93" spans="2:12" x14ac:dyDescent="0.25">
      <c r="B93" t="s">
        <v>20</v>
      </c>
      <c r="C93">
        <v>1.0833333333333333</v>
      </c>
      <c r="D93">
        <v>37.6</v>
      </c>
      <c r="E93" s="2">
        <f t="shared" si="15"/>
        <v>39.593949005789433</v>
      </c>
      <c r="F93" s="2">
        <f t="shared" si="8"/>
        <v>3.9758326376886637</v>
      </c>
      <c r="G93" s="5">
        <f t="shared" si="9"/>
        <v>4.2462537765585097E-2</v>
      </c>
      <c r="H93" s="5">
        <f t="shared" si="10"/>
        <v>-1.2152467630988789E-2</v>
      </c>
      <c r="I93" s="7">
        <f t="shared" si="11"/>
        <v>-5.160246157259119E-4</v>
      </c>
      <c r="J93" s="6">
        <f t="shared" si="12"/>
        <v>4.2462537765585097E-2</v>
      </c>
      <c r="K93" s="6">
        <f t="shared" si="13"/>
        <v>-1.5179344458346216E-2</v>
      </c>
      <c r="L93" s="8">
        <f t="shared" si="14"/>
        <v>-6.4455348731935107E-4</v>
      </c>
    </row>
    <row r="94" spans="2:12" x14ac:dyDescent="0.25">
      <c r="B94" t="s">
        <v>20</v>
      </c>
      <c r="C94">
        <v>1.0833333333333333</v>
      </c>
      <c r="D94">
        <v>38.200000000000003</v>
      </c>
      <c r="E94" s="2">
        <f t="shared" si="15"/>
        <v>39.593949005789433</v>
      </c>
      <c r="F94" s="2">
        <f t="shared" si="8"/>
        <v>1.9430938307413415</v>
      </c>
      <c r="G94" s="5">
        <f t="shared" si="9"/>
        <v>4.2462537765585097E-2</v>
      </c>
      <c r="H94" s="5">
        <f t="shared" si="10"/>
        <v>-1.2152467630988789E-2</v>
      </c>
      <c r="I94" s="7">
        <f t="shared" si="11"/>
        <v>-5.160246157259119E-4</v>
      </c>
      <c r="J94" s="6">
        <f t="shared" si="12"/>
        <v>4.2462537765585097E-2</v>
      </c>
      <c r="K94" s="6">
        <f t="shared" si="13"/>
        <v>-1.5179344458346216E-2</v>
      </c>
      <c r="L94" s="8">
        <f t="shared" si="14"/>
        <v>-6.4455348731935107E-4</v>
      </c>
    </row>
    <row r="95" spans="2:12" x14ac:dyDescent="0.25">
      <c r="B95" t="s">
        <v>22</v>
      </c>
      <c r="C95">
        <v>1.0833333333333333</v>
      </c>
      <c r="D95">
        <v>48</v>
      </c>
      <c r="E95" s="2">
        <f t="shared" si="15"/>
        <v>39.593949005789433</v>
      </c>
      <c r="F95" s="2">
        <f t="shared" si="8"/>
        <v>70.661693317268458</v>
      </c>
      <c r="G95" s="5">
        <f t="shared" si="9"/>
        <v>4.2462537765585097E-2</v>
      </c>
      <c r="H95" s="5">
        <f t="shared" si="10"/>
        <v>-1.2152467630988789E-2</v>
      </c>
      <c r="I95" s="7">
        <f t="shared" si="11"/>
        <v>-5.160246157259119E-4</v>
      </c>
      <c r="J95" s="6">
        <f t="shared" si="12"/>
        <v>4.2462537765585097E-2</v>
      </c>
      <c r="K95" s="6">
        <f t="shared" si="13"/>
        <v>-1.5179344458346216E-2</v>
      </c>
      <c r="L95" s="8">
        <f t="shared" si="14"/>
        <v>-6.4455348731935107E-4</v>
      </c>
    </row>
    <row r="96" spans="2:12" x14ac:dyDescent="0.25">
      <c r="B96" t="s">
        <v>22</v>
      </c>
      <c r="C96">
        <v>1.0833333333333333</v>
      </c>
      <c r="D96">
        <v>36.6</v>
      </c>
      <c r="E96" s="2">
        <f t="shared" si="15"/>
        <v>39.593949005789433</v>
      </c>
      <c r="F96" s="2">
        <f t="shared" si="8"/>
        <v>8.9637306492675268</v>
      </c>
      <c r="G96" s="5">
        <f t="shared" si="9"/>
        <v>4.2462537765585097E-2</v>
      </c>
      <c r="H96" s="5">
        <f t="shared" si="10"/>
        <v>-1.2152467630988789E-2</v>
      </c>
      <c r="I96" s="7">
        <f t="shared" si="11"/>
        <v>-5.160246157259119E-4</v>
      </c>
      <c r="J96" s="6">
        <f t="shared" si="12"/>
        <v>4.2462537765585097E-2</v>
      </c>
      <c r="K96" s="6">
        <f t="shared" si="13"/>
        <v>-1.5179344458346216E-2</v>
      </c>
      <c r="L96" s="8">
        <f t="shared" si="14"/>
        <v>-6.4455348731935107E-4</v>
      </c>
    </row>
    <row r="97" spans="2:12" x14ac:dyDescent="0.25">
      <c r="B97" t="s">
        <v>22</v>
      </c>
      <c r="C97">
        <v>1.0833333333333333</v>
      </c>
      <c r="D97">
        <v>35.799999999999997</v>
      </c>
      <c r="E97" s="2">
        <f t="shared" si="15"/>
        <v>39.593949005789433</v>
      </c>
      <c r="F97" s="2">
        <f t="shared" si="8"/>
        <v>14.39404905853065</v>
      </c>
      <c r="G97" s="5">
        <f t="shared" si="9"/>
        <v>4.2462537765585097E-2</v>
      </c>
      <c r="H97" s="5">
        <f t="shared" si="10"/>
        <v>-1.2152467630988789E-2</v>
      </c>
      <c r="I97" s="7">
        <f t="shared" si="11"/>
        <v>-5.160246157259119E-4</v>
      </c>
      <c r="J97" s="6">
        <f t="shared" si="12"/>
        <v>4.2462537765585097E-2</v>
      </c>
      <c r="K97" s="6">
        <f t="shared" si="13"/>
        <v>-1.5179344458346216E-2</v>
      </c>
      <c r="L97" s="8">
        <f t="shared" si="14"/>
        <v>-6.4455348731935107E-4</v>
      </c>
    </row>
    <row r="98" spans="2:12" x14ac:dyDescent="0.25">
      <c r="B98" t="s">
        <v>22</v>
      </c>
      <c r="C98">
        <v>1.0833333333333333</v>
      </c>
      <c r="D98">
        <v>37</v>
      </c>
      <c r="E98" s="2">
        <f t="shared" si="15"/>
        <v>39.593949005789433</v>
      </c>
      <c r="F98" s="2">
        <f t="shared" si="8"/>
        <v>6.728571444635989</v>
      </c>
      <c r="G98" s="5">
        <f t="shared" si="9"/>
        <v>4.2462537765585097E-2</v>
      </c>
      <c r="H98" s="5">
        <f t="shared" si="10"/>
        <v>-1.2152467630988789E-2</v>
      </c>
      <c r="I98" s="7">
        <f t="shared" si="11"/>
        <v>-5.160246157259119E-4</v>
      </c>
      <c r="J98" s="6">
        <f t="shared" si="12"/>
        <v>4.2462537765585097E-2</v>
      </c>
      <c r="K98" s="6">
        <f t="shared" si="13"/>
        <v>-1.5179344458346216E-2</v>
      </c>
      <c r="L98" s="8">
        <f t="shared" si="14"/>
        <v>-6.4455348731935107E-4</v>
      </c>
    </row>
    <row r="99" spans="2:12" x14ac:dyDescent="0.25">
      <c r="B99" t="s">
        <v>22</v>
      </c>
      <c r="C99">
        <v>1.0833333333333333</v>
      </c>
      <c r="D99">
        <v>35.200000000000003</v>
      </c>
      <c r="E99" s="2">
        <f t="shared" si="15"/>
        <v>39.593949005789433</v>
      </c>
      <c r="F99" s="2">
        <f t="shared" si="8"/>
        <v>19.306787865477922</v>
      </c>
      <c r="G99" s="5">
        <f t="shared" si="9"/>
        <v>4.2462537765585097E-2</v>
      </c>
      <c r="H99" s="5">
        <f t="shared" si="10"/>
        <v>-1.2152467630988789E-2</v>
      </c>
      <c r="I99" s="7">
        <f t="shared" si="11"/>
        <v>-5.160246157259119E-4</v>
      </c>
      <c r="J99" s="6">
        <f t="shared" si="12"/>
        <v>4.2462537765585097E-2</v>
      </c>
      <c r="K99" s="6">
        <f t="shared" si="13"/>
        <v>-1.5179344458346216E-2</v>
      </c>
      <c r="L99" s="8">
        <f t="shared" si="14"/>
        <v>-6.4455348731935107E-4</v>
      </c>
    </row>
    <row r="100" spans="2:12" x14ac:dyDescent="0.25">
      <c r="B100" t="s">
        <v>22</v>
      </c>
      <c r="C100">
        <v>1.0833333333333333</v>
      </c>
      <c r="D100">
        <v>35.6</v>
      </c>
      <c r="E100" s="2">
        <f t="shared" si="15"/>
        <v>39.593949005789433</v>
      </c>
      <c r="F100" s="2">
        <f t="shared" si="8"/>
        <v>15.95162866084639</v>
      </c>
      <c r="G100" s="5">
        <f t="shared" si="9"/>
        <v>4.2462537765585097E-2</v>
      </c>
      <c r="H100" s="5">
        <f t="shared" si="10"/>
        <v>-1.2152467630988789E-2</v>
      </c>
      <c r="I100" s="7">
        <f t="shared" si="11"/>
        <v>-5.160246157259119E-4</v>
      </c>
      <c r="J100" s="6">
        <f t="shared" si="12"/>
        <v>4.2462537765585097E-2</v>
      </c>
      <c r="K100" s="6">
        <f t="shared" si="13"/>
        <v>-1.5179344458346216E-2</v>
      </c>
      <c r="L100" s="8">
        <f t="shared" si="14"/>
        <v>-6.4455348731935107E-4</v>
      </c>
    </row>
    <row r="101" spans="2:12" x14ac:dyDescent="0.25">
      <c r="B101" t="s">
        <v>20</v>
      </c>
      <c r="C101">
        <v>1.1666666666666667</v>
      </c>
      <c r="D101">
        <v>41</v>
      </c>
      <c r="E101" s="2">
        <f t="shared" si="15"/>
        <v>40.968543643115424</v>
      </c>
      <c r="F101" s="2">
        <f t="shared" si="8"/>
        <v>9.8950238844978662E-4</v>
      </c>
      <c r="G101" s="5">
        <f t="shared" si="9"/>
        <v>4.2462537765585097E-2</v>
      </c>
      <c r="H101" s="5">
        <f t="shared" si="10"/>
        <v>0.48943873233228341</v>
      </c>
      <c r="I101" s="7">
        <f t="shared" si="11"/>
        <v>2.0782810655599681E-2</v>
      </c>
      <c r="J101" s="6">
        <f t="shared" si="12"/>
        <v>4.2462537765585097E-2</v>
      </c>
      <c r="K101" s="6">
        <f t="shared" si="13"/>
        <v>-1.5179344458346216E-2</v>
      </c>
      <c r="L101" s="8">
        <f t="shared" si="14"/>
        <v>-6.4455348731935107E-4</v>
      </c>
    </row>
    <row r="102" spans="2:12" x14ac:dyDescent="0.25">
      <c r="B102" t="s">
        <v>20</v>
      </c>
      <c r="C102">
        <v>1.1666666666666667</v>
      </c>
      <c r="D102">
        <v>42.1</v>
      </c>
      <c r="E102" s="2">
        <f t="shared" si="15"/>
        <v>40.968543643115424</v>
      </c>
      <c r="F102" s="2">
        <f t="shared" si="8"/>
        <v>1.2801934875345193</v>
      </c>
      <c r="G102" s="5">
        <f t="shared" si="9"/>
        <v>4.2462537765585097E-2</v>
      </c>
      <c r="H102" s="5">
        <f t="shared" si="10"/>
        <v>0.48943873233228341</v>
      </c>
      <c r="I102" s="7">
        <f t="shared" si="11"/>
        <v>2.0782810655599681E-2</v>
      </c>
      <c r="J102" s="6">
        <f t="shared" si="12"/>
        <v>4.2462537765585097E-2</v>
      </c>
      <c r="K102" s="6">
        <f t="shared" si="13"/>
        <v>-1.5179344458346216E-2</v>
      </c>
      <c r="L102" s="8">
        <f t="shared" si="14"/>
        <v>-6.4455348731935107E-4</v>
      </c>
    </row>
    <row r="103" spans="2:12" x14ac:dyDescent="0.25">
      <c r="B103" t="s">
        <v>20</v>
      </c>
      <c r="C103">
        <v>1.1666666666666667</v>
      </c>
      <c r="D103">
        <v>39.6</v>
      </c>
      <c r="E103" s="2">
        <f t="shared" si="15"/>
        <v>40.968543643115424</v>
      </c>
      <c r="F103" s="2">
        <f t="shared" si="8"/>
        <v>1.8729117031116342</v>
      </c>
      <c r="G103" s="5">
        <f t="shared" si="9"/>
        <v>4.2462537765585097E-2</v>
      </c>
      <c r="H103" s="5">
        <f t="shared" si="10"/>
        <v>0.48943873233228341</v>
      </c>
      <c r="I103" s="7">
        <f t="shared" si="11"/>
        <v>2.0782810655599681E-2</v>
      </c>
      <c r="J103" s="6">
        <f t="shared" si="12"/>
        <v>4.2462537765585097E-2</v>
      </c>
      <c r="K103" s="6">
        <f t="shared" si="13"/>
        <v>-1.5179344458346216E-2</v>
      </c>
      <c r="L103" s="8">
        <f t="shared" si="14"/>
        <v>-6.4455348731935107E-4</v>
      </c>
    </row>
    <row r="104" spans="2:12" x14ac:dyDescent="0.25">
      <c r="B104" t="s">
        <v>20</v>
      </c>
      <c r="C104">
        <v>1.1666666666666667</v>
      </c>
      <c r="D104">
        <v>43.3</v>
      </c>
      <c r="E104" s="2">
        <f t="shared" si="15"/>
        <v>40.968543643115424</v>
      </c>
      <c r="F104" s="2">
        <f t="shared" si="8"/>
        <v>5.4356887440574839</v>
      </c>
      <c r="G104" s="5">
        <f t="shared" si="9"/>
        <v>4.2462537765585097E-2</v>
      </c>
      <c r="H104" s="5">
        <f t="shared" si="10"/>
        <v>0.48943873233228341</v>
      </c>
      <c r="I104" s="7">
        <f t="shared" si="11"/>
        <v>2.0782810655599681E-2</v>
      </c>
      <c r="J104" s="6">
        <f t="shared" si="12"/>
        <v>4.2462537765585097E-2</v>
      </c>
      <c r="K104" s="6">
        <f t="shared" si="13"/>
        <v>-1.5179344458346216E-2</v>
      </c>
      <c r="L104" s="8">
        <f t="shared" si="14"/>
        <v>-6.4455348731935107E-4</v>
      </c>
    </row>
    <row r="105" spans="2:12" x14ac:dyDescent="0.25">
      <c r="B105" t="s">
        <v>20</v>
      </c>
      <c r="C105">
        <v>1.1666666666666667</v>
      </c>
      <c r="D105">
        <v>45.7</v>
      </c>
      <c r="E105" s="2">
        <f t="shared" si="15"/>
        <v>40.968543643115424</v>
      </c>
      <c r="F105" s="2">
        <f t="shared" si="8"/>
        <v>22.386679257103488</v>
      </c>
      <c r="G105" s="5">
        <f t="shared" si="9"/>
        <v>4.2462537765585097E-2</v>
      </c>
      <c r="H105" s="5">
        <f t="shared" si="10"/>
        <v>0.48943873233228341</v>
      </c>
      <c r="I105" s="7">
        <f t="shared" si="11"/>
        <v>2.0782810655599681E-2</v>
      </c>
      <c r="J105" s="6">
        <f t="shared" si="12"/>
        <v>4.2462537765585097E-2</v>
      </c>
      <c r="K105" s="6">
        <f t="shared" si="13"/>
        <v>-1.5179344458346216E-2</v>
      </c>
      <c r="L105" s="8">
        <f t="shared" si="14"/>
        <v>-6.4455348731935107E-4</v>
      </c>
    </row>
    <row r="106" spans="2:12" x14ac:dyDescent="0.25">
      <c r="B106" t="s">
        <v>22</v>
      </c>
      <c r="C106">
        <v>1.1666666666666667</v>
      </c>
      <c r="D106">
        <v>41.3</v>
      </c>
      <c r="E106" s="2">
        <f t="shared" si="15"/>
        <v>40.968543643115424</v>
      </c>
      <c r="F106" s="2">
        <f t="shared" si="8"/>
        <v>0.10986331651919326</v>
      </c>
      <c r="G106" s="5">
        <f t="shared" si="9"/>
        <v>4.2462537765585097E-2</v>
      </c>
      <c r="H106" s="5">
        <f t="shared" si="10"/>
        <v>0.48943873233228341</v>
      </c>
      <c r="I106" s="7">
        <f t="shared" si="11"/>
        <v>2.0782810655599681E-2</v>
      </c>
      <c r="J106" s="6">
        <f t="shared" si="12"/>
        <v>4.2462537765585097E-2</v>
      </c>
      <c r="K106" s="6">
        <f t="shared" si="13"/>
        <v>-1.5179344458346216E-2</v>
      </c>
      <c r="L106" s="8">
        <f t="shared" si="14"/>
        <v>-6.4455348731935107E-4</v>
      </c>
    </row>
    <row r="107" spans="2:12" x14ac:dyDescent="0.25">
      <c r="B107" t="s">
        <v>22</v>
      </c>
      <c r="C107">
        <v>1.1666666666666667</v>
      </c>
      <c r="D107">
        <v>48.2</v>
      </c>
      <c r="E107" s="2">
        <f t="shared" si="15"/>
        <v>40.968543643115424</v>
      </c>
      <c r="F107" s="2">
        <f t="shared" si="8"/>
        <v>52.29396104152638</v>
      </c>
      <c r="G107" s="5">
        <f t="shared" si="9"/>
        <v>4.2462537765585097E-2</v>
      </c>
      <c r="H107" s="5">
        <f t="shared" si="10"/>
        <v>0.48943873233228341</v>
      </c>
      <c r="I107" s="7">
        <f t="shared" si="11"/>
        <v>2.0782810655599681E-2</v>
      </c>
      <c r="J107" s="6">
        <f t="shared" si="12"/>
        <v>4.2462537765585097E-2</v>
      </c>
      <c r="K107" s="6">
        <f t="shared" si="13"/>
        <v>-1.5179344458346216E-2</v>
      </c>
      <c r="L107" s="8">
        <f t="shared" si="14"/>
        <v>-6.4455348731935107E-4</v>
      </c>
    </row>
    <row r="108" spans="2:12" x14ac:dyDescent="0.25">
      <c r="B108" t="s">
        <v>20</v>
      </c>
      <c r="C108">
        <v>1.25</v>
      </c>
      <c r="D108">
        <v>38.299999999999997</v>
      </c>
      <c r="E108" s="2">
        <f t="shared" si="15"/>
        <v>42.11941039612298</v>
      </c>
      <c r="F108" s="2">
        <f t="shared" si="8"/>
        <v>14.587895774012321</v>
      </c>
      <c r="G108" s="5">
        <f t="shared" si="9"/>
        <v>4.2462537765585097E-2</v>
      </c>
      <c r="H108" s="5">
        <f t="shared" si="10"/>
        <v>0.85988521922260641</v>
      </c>
      <c r="I108" s="7">
        <f t="shared" si="11"/>
        <v>3.6512908595308348E-2</v>
      </c>
      <c r="J108" s="6">
        <f t="shared" si="12"/>
        <v>4.2462537765585097E-2</v>
      </c>
      <c r="K108" s="6">
        <f t="shared" si="13"/>
        <v>-1.5179344458346216E-2</v>
      </c>
      <c r="L108" s="8">
        <f t="shared" si="14"/>
        <v>-6.4455348731935107E-4</v>
      </c>
    </row>
    <row r="109" spans="2:12" x14ac:dyDescent="0.25">
      <c r="B109" t="s">
        <v>20</v>
      </c>
      <c r="C109">
        <v>1.25</v>
      </c>
      <c r="D109">
        <v>41.1</v>
      </c>
      <c r="E109" s="2">
        <f t="shared" si="15"/>
        <v>42.11941039612298</v>
      </c>
      <c r="F109" s="2">
        <f t="shared" si="8"/>
        <v>1.0391975557236082</v>
      </c>
      <c r="G109" s="5">
        <f t="shared" si="9"/>
        <v>4.2462537765585097E-2</v>
      </c>
      <c r="H109" s="5">
        <f t="shared" si="10"/>
        <v>0.85988521922260641</v>
      </c>
      <c r="I109" s="7">
        <f t="shared" si="11"/>
        <v>3.6512908595308348E-2</v>
      </c>
      <c r="J109" s="6">
        <f t="shared" si="12"/>
        <v>4.2462537765585097E-2</v>
      </c>
      <c r="K109" s="6">
        <f t="shared" si="13"/>
        <v>-1.5179344458346216E-2</v>
      </c>
      <c r="L109" s="8">
        <f t="shared" si="14"/>
        <v>-6.4455348731935107E-4</v>
      </c>
    </row>
    <row r="110" spans="2:12" x14ac:dyDescent="0.25">
      <c r="B110" t="s">
        <v>20</v>
      </c>
      <c r="C110">
        <v>1.25</v>
      </c>
      <c r="D110">
        <v>44.6</v>
      </c>
      <c r="E110" s="2">
        <f t="shared" si="15"/>
        <v>42.11941039612298</v>
      </c>
      <c r="F110" s="2">
        <f t="shared" si="8"/>
        <v>6.1533247828627582</v>
      </c>
      <c r="G110" s="5">
        <f t="shared" si="9"/>
        <v>4.2462537765585097E-2</v>
      </c>
      <c r="H110" s="5">
        <f t="shared" si="10"/>
        <v>0.85988521922260641</v>
      </c>
      <c r="I110" s="7">
        <f t="shared" si="11"/>
        <v>3.6512908595308348E-2</v>
      </c>
      <c r="J110" s="6">
        <f t="shared" si="12"/>
        <v>4.2462537765585097E-2</v>
      </c>
      <c r="K110" s="6">
        <f t="shared" si="13"/>
        <v>-1.5179344458346216E-2</v>
      </c>
      <c r="L110" s="8">
        <f t="shared" si="14"/>
        <v>-6.4455348731935107E-4</v>
      </c>
    </row>
    <row r="111" spans="2:12" x14ac:dyDescent="0.25">
      <c r="B111" t="s">
        <v>20</v>
      </c>
      <c r="C111">
        <v>1.25</v>
      </c>
      <c r="D111">
        <v>47.5</v>
      </c>
      <c r="E111" s="2">
        <f t="shared" si="15"/>
        <v>42.11941039612298</v>
      </c>
      <c r="F111" s="2">
        <f t="shared" si="8"/>
        <v>28.950744485349468</v>
      </c>
      <c r="G111" s="5">
        <f t="shared" si="9"/>
        <v>4.2462537765585097E-2</v>
      </c>
      <c r="H111" s="5">
        <f t="shared" si="10"/>
        <v>0.85988521922260641</v>
      </c>
      <c r="I111" s="7">
        <f t="shared" si="11"/>
        <v>3.6512908595308348E-2</v>
      </c>
      <c r="J111" s="6">
        <f t="shared" si="12"/>
        <v>4.2462537765585097E-2</v>
      </c>
      <c r="K111" s="6">
        <f t="shared" si="13"/>
        <v>-1.5179344458346216E-2</v>
      </c>
      <c r="L111" s="8">
        <f t="shared" si="14"/>
        <v>-6.4455348731935107E-4</v>
      </c>
    </row>
    <row r="112" spans="2:12" x14ac:dyDescent="0.25">
      <c r="B112" t="s">
        <v>20</v>
      </c>
      <c r="C112">
        <v>1.25</v>
      </c>
      <c r="D112">
        <v>48.8</v>
      </c>
      <c r="E112" s="2">
        <f t="shared" si="15"/>
        <v>42.11941039612298</v>
      </c>
      <c r="F112" s="2">
        <f t="shared" si="8"/>
        <v>44.630277455429685</v>
      </c>
      <c r="G112" s="5">
        <f t="shared" si="9"/>
        <v>4.2462537765585097E-2</v>
      </c>
      <c r="H112" s="5">
        <f t="shared" si="10"/>
        <v>0.85988521922260641</v>
      </c>
      <c r="I112" s="7">
        <f t="shared" si="11"/>
        <v>3.6512908595308348E-2</v>
      </c>
      <c r="J112" s="6">
        <f t="shared" si="12"/>
        <v>4.2462537765585097E-2</v>
      </c>
      <c r="K112" s="6">
        <f t="shared" si="13"/>
        <v>-1.5179344458346216E-2</v>
      </c>
      <c r="L112" s="8">
        <f t="shared" si="14"/>
        <v>-6.4455348731935107E-4</v>
      </c>
    </row>
    <row r="113" spans="2:12" x14ac:dyDescent="0.25">
      <c r="B113" t="s">
        <v>20</v>
      </c>
      <c r="C113">
        <v>1.25</v>
      </c>
      <c r="D113">
        <v>46.1</v>
      </c>
      <c r="E113" s="2">
        <f t="shared" si="15"/>
        <v>42.11941039612298</v>
      </c>
      <c r="F113" s="2">
        <f t="shared" si="8"/>
        <v>15.845093594493822</v>
      </c>
      <c r="G113" s="5">
        <f t="shared" si="9"/>
        <v>4.2462537765585097E-2</v>
      </c>
      <c r="H113" s="5">
        <f t="shared" si="10"/>
        <v>0.85988521922260641</v>
      </c>
      <c r="I113" s="7">
        <f t="shared" si="11"/>
        <v>3.6512908595308348E-2</v>
      </c>
      <c r="J113" s="6">
        <f t="shared" si="12"/>
        <v>4.2462537765585097E-2</v>
      </c>
      <c r="K113" s="6">
        <f t="shared" si="13"/>
        <v>-1.5179344458346216E-2</v>
      </c>
      <c r="L113" s="8">
        <f t="shared" si="14"/>
        <v>-6.4455348731935107E-4</v>
      </c>
    </row>
    <row r="114" spans="2:12" x14ac:dyDescent="0.25">
      <c r="B114" t="s">
        <v>20</v>
      </c>
      <c r="C114">
        <v>1.25</v>
      </c>
      <c r="D114">
        <v>46.6</v>
      </c>
      <c r="E114" s="2">
        <f t="shared" si="15"/>
        <v>42.11941039612298</v>
      </c>
      <c r="F114" s="2">
        <f t="shared" si="8"/>
        <v>20.075683198370843</v>
      </c>
      <c r="G114" s="5">
        <f t="shared" si="9"/>
        <v>4.2462537765585097E-2</v>
      </c>
      <c r="H114" s="5">
        <f t="shared" si="10"/>
        <v>0.85988521922260641</v>
      </c>
      <c r="I114" s="7">
        <f t="shared" si="11"/>
        <v>3.6512908595308348E-2</v>
      </c>
      <c r="J114" s="6">
        <f t="shared" si="12"/>
        <v>4.2462537765585097E-2</v>
      </c>
      <c r="K114" s="6">
        <f t="shared" si="13"/>
        <v>-1.5179344458346216E-2</v>
      </c>
      <c r="L114" s="8">
        <f t="shared" si="14"/>
        <v>-6.4455348731935107E-4</v>
      </c>
    </row>
    <row r="115" spans="2:12" x14ac:dyDescent="0.25">
      <c r="B115" t="s">
        <v>20</v>
      </c>
      <c r="C115">
        <v>1.25</v>
      </c>
      <c r="D115">
        <v>44.2</v>
      </c>
      <c r="E115" s="2">
        <f t="shared" si="15"/>
        <v>42.11941039612298</v>
      </c>
      <c r="F115" s="2">
        <f t="shared" si="8"/>
        <v>4.3288530997611465</v>
      </c>
      <c r="G115" s="5">
        <f t="shared" si="9"/>
        <v>4.2462537765585097E-2</v>
      </c>
      <c r="H115" s="5">
        <f t="shared" si="10"/>
        <v>0.85988521922260641</v>
      </c>
      <c r="I115" s="7">
        <f t="shared" si="11"/>
        <v>3.6512908595308348E-2</v>
      </c>
      <c r="J115" s="6">
        <f t="shared" si="12"/>
        <v>4.2462537765585097E-2</v>
      </c>
      <c r="K115" s="6">
        <f t="shared" si="13"/>
        <v>-1.5179344458346216E-2</v>
      </c>
      <c r="L115" s="8">
        <f t="shared" si="14"/>
        <v>-6.4455348731935107E-4</v>
      </c>
    </row>
    <row r="116" spans="2:12" x14ac:dyDescent="0.25">
      <c r="B116" t="s">
        <v>20</v>
      </c>
      <c r="C116">
        <v>1.25</v>
      </c>
      <c r="D116">
        <v>48.8</v>
      </c>
      <c r="E116" s="2">
        <f t="shared" si="15"/>
        <v>42.11941039612298</v>
      </c>
      <c r="F116" s="2">
        <f t="shared" si="8"/>
        <v>44.630277455429685</v>
      </c>
      <c r="G116" s="5">
        <f t="shared" si="9"/>
        <v>4.2462537765585097E-2</v>
      </c>
      <c r="H116" s="5">
        <f t="shared" si="10"/>
        <v>0.85988521922260641</v>
      </c>
      <c r="I116" s="7">
        <f t="shared" si="11"/>
        <v>3.6512908595308348E-2</v>
      </c>
      <c r="J116" s="6">
        <f t="shared" si="12"/>
        <v>4.2462537765585097E-2</v>
      </c>
      <c r="K116" s="6">
        <f t="shared" si="13"/>
        <v>-1.5179344458346216E-2</v>
      </c>
      <c r="L116" s="8">
        <f t="shared" si="14"/>
        <v>-6.4455348731935107E-4</v>
      </c>
    </row>
    <row r="117" spans="2:12" x14ac:dyDescent="0.25">
      <c r="B117" t="s">
        <v>22</v>
      </c>
      <c r="C117">
        <v>1.25</v>
      </c>
      <c r="D117">
        <v>39.4</v>
      </c>
      <c r="E117" s="2">
        <f t="shared" si="15"/>
        <v>42.11941039612298</v>
      </c>
      <c r="F117" s="2">
        <f t="shared" si="8"/>
        <v>7.3951929025417504</v>
      </c>
      <c r="G117" s="5">
        <f t="shared" si="9"/>
        <v>4.2462537765585097E-2</v>
      </c>
      <c r="H117" s="5">
        <f t="shared" si="10"/>
        <v>0.85988521922260641</v>
      </c>
      <c r="I117" s="7">
        <f t="shared" si="11"/>
        <v>3.6512908595308348E-2</v>
      </c>
      <c r="J117" s="6">
        <f t="shared" si="12"/>
        <v>4.2462537765585097E-2</v>
      </c>
      <c r="K117" s="6">
        <f t="shared" si="13"/>
        <v>-1.5179344458346216E-2</v>
      </c>
      <c r="L117" s="8">
        <f t="shared" si="14"/>
        <v>-6.4455348731935107E-4</v>
      </c>
    </row>
    <row r="118" spans="2:12" x14ac:dyDescent="0.25">
      <c r="B118" t="s">
        <v>22</v>
      </c>
      <c r="C118">
        <v>1.25</v>
      </c>
      <c r="D118">
        <v>39.799999999999997</v>
      </c>
      <c r="E118" s="2">
        <f t="shared" si="15"/>
        <v>42.11941039612298</v>
      </c>
      <c r="F118" s="2">
        <f t="shared" si="8"/>
        <v>5.379664585643372</v>
      </c>
      <c r="G118" s="5">
        <f t="shared" si="9"/>
        <v>4.2462537765585097E-2</v>
      </c>
      <c r="H118" s="5">
        <f t="shared" si="10"/>
        <v>0.85988521922260641</v>
      </c>
      <c r="I118" s="7">
        <f t="shared" si="11"/>
        <v>3.6512908595308348E-2</v>
      </c>
      <c r="J118" s="6">
        <f t="shared" si="12"/>
        <v>4.2462537765585097E-2</v>
      </c>
      <c r="K118" s="6">
        <f t="shared" si="13"/>
        <v>-1.5179344458346216E-2</v>
      </c>
      <c r="L118" s="8">
        <f t="shared" si="14"/>
        <v>-6.4455348731935107E-4</v>
      </c>
    </row>
    <row r="119" spans="2:12" x14ac:dyDescent="0.25">
      <c r="B119" t="s">
        <v>22</v>
      </c>
      <c r="C119">
        <v>1.25</v>
      </c>
      <c r="D119">
        <v>38.4</v>
      </c>
      <c r="E119" s="2">
        <f t="shared" si="15"/>
        <v>42.11941039612298</v>
      </c>
      <c r="F119" s="2">
        <f t="shared" si="8"/>
        <v>13.834013694787714</v>
      </c>
      <c r="G119" s="5">
        <f t="shared" si="9"/>
        <v>4.2462537765585097E-2</v>
      </c>
      <c r="H119" s="5">
        <f t="shared" si="10"/>
        <v>0.85988521922260641</v>
      </c>
      <c r="I119" s="7">
        <f t="shared" si="11"/>
        <v>3.6512908595308348E-2</v>
      </c>
      <c r="J119" s="6">
        <f t="shared" si="12"/>
        <v>4.2462537765585097E-2</v>
      </c>
      <c r="K119" s="6">
        <f t="shared" si="13"/>
        <v>-1.5179344458346216E-2</v>
      </c>
      <c r="L119" s="8">
        <f t="shared" si="14"/>
        <v>-6.4455348731935107E-4</v>
      </c>
    </row>
    <row r="120" spans="2:12" x14ac:dyDescent="0.25">
      <c r="B120" t="s">
        <v>22</v>
      </c>
      <c r="C120">
        <v>1.25</v>
      </c>
      <c r="D120">
        <v>39.9</v>
      </c>
      <c r="E120" s="2">
        <f t="shared" si="15"/>
        <v>42.11941039612298</v>
      </c>
      <c r="F120" s="2">
        <f t="shared" si="8"/>
        <v>4.925782506418769</v>
      </c>
      <c r="G120" s="5">
        <f t="shared" si="9"/>
        <v>4.2462537765585097E-2</v>
      </c>
      <c r="H120" s="5">
        <f t="shared" si="10"/>
        <v>0.85988521922260641</v>
      </c>
      <c r="I120" s="7">
        <f t="shared" si="11"/>
        <v>3.6512908595308348E-2</v>
      </c>
      <c r="J120" s="6">
        <f t="shared" si="12"/>
        <v>4.2462537765585097E-2</v>
      </c>
      <c r="K120" s="6">
        <f t="shared" si="13"/>
        <v>-1.5179344458346216E-2</v>
      </c>
      <c r="L120" s="8">
        <f t="shared" si="14"/>
        <v>-6.4455348731935107E-4</v>
      </c>
    </row>
    <row r="121" spans="2:12" x14ac:dyDescent="0.25">
      <c r="B121" t="s">
        <v>22</v>
      </c>
      <c r="C121">
        <v>1.25</v>
      </c>
      <c r="D121">
        <v>40.1</v>
      </c>
      <c r="E121" s="2">
        <f t="shared" si="15"/>
        <v>42.11941039612298</v>
      </c>
      <c r="F121" s="2">
        <f t="shared" si="8"/>
        <v>4.0780183479695653</v>
      </c>
      <c r="G121" s="5">
        <f t="shared" si="9"/>
        <v>4.2462537765585097E-2</v>
      </c>
      <c r="H121" s="5">
        <f t="shared" si="10"/>
        <v>0.85988521922260641</v>
      </c>
      <c r="I121" s="7">
        <f t="shared" si="11"/>
        <v>3.6512908595308348E-2</v>
      </c>
      <c r="J121" s="6">
        <f t="shared" si="12"/>
        <v>4.2462537765585097E-2</v>
      </c>
      <c r="K121" s="6">
        <f t="shared" si="13"/>
        <v>-1.5179344458346216E-2</v>
      </c>
      <c r="L121" s="8">
        <f t="shared" si="14"/>
        <v>-6.4455348731935107E-4</v>
      </c>
    </row>
    <row r="122" spans="2:12" x14ac:dyDescent="0.25">
      <c r="B122" t="s">
        <v>22</v>
      </c>
      <c r="C122">
        <v>1.25</v>
      </c>
      <c r="D122">
        <v>38.5</v>
      </c>
      <c r="E122" s="2">
        <f t="shared" si="15"/>
        <v>42.11941039612298</v>
      </c>
      <c r="F122" s="2">
        <f t="shared" si="8"/>
        <v>13.100131615563107</v>
      </c>
      <c r="G122" s="5">
        <f t="shared" si="9"/>
        <v>4.2462537765585097E-2</v>
      </c>
      <c r="H122" s="5">
        <f t="shared" si="10"/>
        <v>0.85988521922260641</v>
      </c>
      <c r="I122" s="7">
        <f t="shared" si="11"/>
        <v>3.6512908595308348E-2</v>
      </c>
      <c r="J122" s="6">
        <f t="shared" si="12"/>
        <v>4.2462537765585097E-2</v>
      </c>
      <c r="K122" s="6">
        <f t="shared" si="13"/>
        <v>-1.5179344458346216E-2</v>
      </c>
      <c r="L122" s="8">
        <f t="shared" si="14"/>
        <v>-6.4455348731935107E-4</v>
      </c>
    </row>
    <row r="123" spans="2:12" x14ac:dyDescent="0.25">
      <c r="B123" t="s">
        <v>22</v>
      </c>
      <c r="C123">
        <v>1.25</v>
      </c>
      <c r="D123">
        <v>37.4</v>
      </c>
      <c r="E123" s="2">
        <f t="shared" si="15"/>
        <v>42.11941039612298</v>
      </c>
      <c r="F123" s="2">
        <f t="shared" si="8"/>
        <v>22.272834487033677</v>
      </c>
      <c r="G123" s="5">
        <f t="shared" si="9"/>
        <v>4.2462537765585097E-2</v>
      </c>
      <c r="H123" s="5">
        <f t="shared" si="10"/>
        <v>0.85988521922260641</v>
      </c>
      <c r="I123" s="7">
        <f t="shared" si="11"/>
        <v>3.6512908595308348E-2</v>
      </c>
      <c r="J123" s="6">
        <f t="shared" si="12"/>
        <v>4.2462537765585097E-2</v>
      </c>
      <c r="K123" s="6">
        <f t="shared" si="13"/>
        <v>-1.5179344458346216E-2</v>
      </c>
      <c r="L123" s="8">
        <f t="shared" si="14"/>
        <v>-6.4455348731935107E-4</v>
      </c>
    </row>
    <row r="124" spans="2:12" x14ac:dyDescent="0.25">
      <c r="B124" t="s">
        <v>22</v>
      </c>
      <c r="C124">
        <v>1.25</v>
      </c>
      <c r="D124">
        <v>49.5</v>
      </c>
      <c r="E124" s="2">
        <f t="shared" si="15"/>
        <v>42.11941039612298</v>
      </c>
      <c r="F124" s="2">
        <f t="shared" si="8"/>
        <v>54.473102900857548</v>
      </c>
      <c r="G124" s="5">
        <f t="shared" si="9"/>
        <v>4.2462537765585097E-2</v>
      </c>
      <c r="H124" s="5">
        <f t="shared" si="10"/>
        <v>0.85988521922260641</v>
      </c>
      <c r="I124" s="7">
        <f t="shared" si="11"/>
        <v>3.6512908595308348E-2</v>
      </c>
      <c r="J124" s="6">
        <f t="shared" si="12"/>
        <v>4.2462537765585097E-2</v>
      </c>
      <c r="K124" s="6">
        <f t="shared" si="13"/>
        <v>-1.5179344458346216E-2</v>
      </c>
      <c r="L124" s="8">
        <f t="shared" si="14"/>
        <v>-6.4455348731935107E-4</v>
      </c>
    </row>
    <row r="125" spans="2:12" x14ac:dyDescent="0.25">
      <c r="B125" t="s">
        <v>20</v>
      </c>
      <c r="C125">
        <v>1.3333333333333333</v>
      </c>
      <c r="D125">
        <v>43</v>
      </c>
      <c r="E125" s="2">
        <f t="shared" si="15"/>
        <v>42.945873307342801</v>
      </c>
      <c r="F125" s="2">
        <f t="shared" si="8"/>
        <v>2.9296988580069096E-3</v>
      </c>
      <c r="G125" s="5">
        <f t="shared" si="9"/>
        <v>4.2462537765585097E-2</v>
      </c>
      <c r="H125" s="5">
        <f t="shared" si="10"/>
        <v>0.99992615603877355</v>
      </c>
      <c r="I125" s="7">
        <f t="shared" si="11"/>
        <v>4.2459402163592758E-2</v>
      </c>
      <c r="J125" s="6">
        <f t="shared" si="12"/>
        <v>4.2462537765585097E-2</v>
      </c>
      <c r="K125" s="6">
        <f t="shared" si="13"/>
        <v>-1.5179344458346216E-2</v>
      </c>
      <c r="L125" s="8">
        <f t="shared" si="14"/>
        <v>-6.4455348731935107E-4</v>
      </c>
    </row>
    <row r="126" spans="2:12" x14ac:dyDescent="0.25">
      <c r="B126" t="s">
        <v>20</v>
      </c>
      <c r="C126">
        <v>1.3333333333333333</v>
      </c>
      <c r="D126">
        <v>41.4</v>
      </c>
      <c r="E126" s="2">
        <f t="shared" si="15"/>
        <v>42.945873307342801</v>
      </c>
      <c r="F126" s="2">
        <f t="shared" si="8"/>
        <v>2.3897242823549738</v>
      </c>
      <c r="G126" s="5">
        <f t="shared" si="9"/>
        <v>4.2462537765585097E-2</v>
      </c>
      <c r="H126" s="5">
        <f t="shared" si="10"/>
        <v>0.99992615603877355</v>
      </c>
      <c r="I126" s="7">
        <f t="shared" si="11"/>
        <v>4.2459402163592758E-2</v>
      </c>
      <c r="J126" s="6">
        <f t="shared" si="12"/>
        <v>4.2462537765585097E-2</v>
      </c>
      <c r="K126" s="6">
        <f t="shared" si="13"/>
        <v>-1.5179344458346216E-2</v>
      </c>
      <c r="L126" s="8">
        <f t="shared" si="14"/>
        <v>-6.4455348731935107E-4</v>
      </c>
    </row>
    <row r="127" spans="2:12" x14ac:dyDescent="0.25">
      <c r="B127" t="s">
        <v>20</v>
      </c>
      <c r="C127">
        <v>1.3333333333333333</v>
      </c>
      <c r="D127">
        <v>42.5</v>
      </c>
      <c r="E127" s="2">
        <f t="shared" si="15"/>
        <v>42.945873307342801</v>
      </c>
      <c r="F127" s="2">
        <f t="shared" si="8"/>
        <v>0.19880300620080762</v>
      </c>
      <c r="G127" s="5">
        <f t="shared" si="9"/>
        <v>4.2462537765585097E-2</v>
      </c>
      <c r="H127" s="5">
        <f t="shared" si="10"/>
        <v>0.99992615603877355</v>
      </c>
      <c r="I127" s="7">
        <f t="shared" si="11"/>
        <v>4.2459402163592758E-2</v>
      </c>
      <c r="J127" s="6">
        <f t="shared" si="12"/>
        <v>4.2462537765585097E-2</v>
      </c>
      <c r="K127" s="6">
        <f t="shared" si="13"/>
        <v>-1.5179344458346216E-2</v>
      </c>
      <c r="L127" s="8">
        <f t="shared" si="14"/>
        <v>-6.4455348731935107E-4</v>
      </c>
    </row>
    <row r="128" spans="2:12" x14ac:dyDescent="0.25">
      <c r="B128" t="s">
        <v>20</v>
      </c>
      <c r="C128">
        <v>1.3333333333333333</v>
      </c>
      <c r="D128">
        <v>47.9</v>
      </c>
      <c r="E128" s="2">
        <f t="shared" si="15"/>
        <v>42.945873307342801</v>
      </c>
      <c r="F128" s="2">
        <f t="shared" si="8"/>
        <v>24.543371286898545</v>
      </c>
      <c r="G128" s="5">
        <f t="shared" si="9"/>
        <v>4.2462537765585097E-2</v>
      </c>
      <c r="H128" s="5">
        <f t="shared" si="10"/>
        <v>0.99992615603877355</v>
      </c>
      <c r="I128" s="7">
        <f t="shared" si="11"/>
        <v>4.2459402163592758E-2</v>
      </c>
      <c r="J128" s="6">
        <f t="shared" si="12"/>
        <v>4.2462537765585097E-2</v>
      </c>
      <c r="K128" s="6">
        <f t="shared" si="13"/>
        <v>-1.5179344458346216E-2</v>
      </c>
      <c r="L128" s="8">
        <f t="shared" si="14"/>
        <v>-6.4455348731935107E-4</v>
      </c>
    </row>
    <row r="129" spans="2:12" x14ac:dyDescent="0.25">
      <c r="B129" t="s">
        <v>20</v>
      </c>
      <c r="C129">
        <v>1.3333333333333333</v>
      </c>
      <c r="D129">
        <v>47</v>
      </c>
      <c r="E129" s="2">
        <f t="shared" si="15"/>
        <v>42.945873307342801</v>
      </c>
      <c r="F129" s="2">
        <f t="shared" si="8"/>
        <v>16.435943240115602</v>
      </c>
      <c r="G129" s="5">
        <f t="shared" si="9"/>
        <v>4.2462537765585097E-2</v>
      </c>
      <c r="H129" s="5">
        <f t="shared" si="10"/>
        <v>0.99992615603877355</v>
      </c>
      <c r="I129" s="7">
        <f t="shared" si="11"/>
        <v>4.2459402163592758E-2</v>
      </c>
      <c r="J129" s="6">
        <f t="shared" si="12"/>
        <v>4.2462537765585097E-2</v>
      </c>
      <c r="K129" s="6">
        <f t="shared" si="13"/>
        <v>-1.5179344458346216E-2</v>
      </c>
      <c r="L129" s="8">
        <f t="shared" si="14"/>
        <v>-6.4455348731935107E-4</v>
      </c>
    </row>
    <row r="130" spans="2:12" x14ac:dyDescent="0.25">
      <c r="B130" t="s">
        <v>20</v>
      </c>
      <c r="C130">
        <v>1.3333333333333333</v>
      </c>
      <c r="D130">
        <v>50.3</v>
      </c>
      <c r="E130" s="2">
        <f t="shared" si="15"/>
        <v>42.945873307342801</v>
      </c>
      <c r="F130" s="2">
        <f t="shared" si="8"/>
        <v>54.083179411653077</v>
      </c>
      <c r="G130" s="5">
        <f t="shared" si="9"/>
        <v>4.2462537765585097E-2</v>
      </c>
      <c r="H130" s="5">
        <f t="shared" si="10"/>
        <v>0.99992615603877355</v>
      </c>
      <c r="I130" s="7">
        <f t="shared" si="11"/>
        <v>4.2459402163592758E-2</v>
      </c>
      <c r="J130" s="6">
        <f t="shared" si="12"/>
        <v>4.2462537765585097E-2</v>
      </c>
      <c r="K130" s="6">
        <f t="shared" si="13"/>
        <v>-1.5179344458346216E-2</v>
      </c>
      <c r="L130" s="8">
        <f t="shared" si="14"/>
        <v>-6.4455348731935107E-4</v>
      </c>
    </row>
    <row r="131" spans="2:12" x14ac:dyDescent="0.25">
      <c r="B131" t="s">
        <v>20</v>
      </c>
      <c r="C131">
        <v>1.4166666666666667</v>
      </c>
      <c r="D131">
        <v>47</v>
      </c>
      <c r="E131" s="2">
        <f t="shared" si="15"/>
        <v>43.427700422228504</v>
      </c>
      <c r="F131" s="2">
        <f t="shared" si="8"/>
        <v>12.761324273346407</v>
      </c>
      <c r="G131" s="5">
        <f t="shared" si="9"/>
        <v>4.2462537765585097E-2</v>
      </c>
      <c r="H131" s="5">
        <f t="shared" si="10"/>
        <v>0.87203768685359473</v>
      </c>
      <c r="I131" s="7">
        <f t="shared" si="11"/>
        <v>3.7028933211034239E-2</v>
      </c>
      <c r="J131" s="6">
        <f t="shared" si="12"/>
        <v>4.2462537765585097E-2</v>
      </c>
      <c r="K131" s="6">
        <f t="shared" si="13"/>
        <v>-1.5179344458346216E-2</v>
      </c>
      <c r="L131" s="8">
        <f t="shared" si="14"/>
        <v>-6.4455348731935107E-4</v>
      </c>
    </row>
    <row r="132" spans="2:12" x14ac:dyDescent="0.25">
      <c r="B132" t="s">
        <v>22</v>
      </c>
      <c r="C132">
        <v>1.4166666666666667</v>
      </c>
      <c r="D132">
        <v>46.9</v>
      </c>
      <c r="E132" s="2">
        <f t="shared" si="15"/>
        <v>43.427700422228504</v>
      </c>
      <c r="F132" s="2">
        <f t="shared" si="8"/>
        <v>12.056864357792097</v>
      </c>
      <c r="G132" s="5">
        <f t="shared" si="9"/>
        <v>4.2462537765585097E-2</v>
      </c>
      <c r="H132" s="5">
        <f t="shared" si="10"/>
        <v>0.87203768685359473</v>
      </c>
      <c r="I132" s="7">
        <f t="shared" si="11"/>
        <v>3.7028933211034239E-2</v>
      </c>
      <c r="J132" s="6">
        <f t="shared" si="12"/>
        <v>4.2462537765585097E-2</v>
      </c>
      <c r="K132" s="6">
        <f t="shared" si="13"/>
        <v>-1.5179344458346216E-2</v>
      </c>
      <c r="L132" s="8">
        <f t="shared" si="14"/>
        <v>-6.4455348731935107E-4</v>
      </c>
    </row>
    <row r="133" spans="2:12" x14ac:dyDescent="0.25">
      <c r="B133" t="s">
        <v>22</v>
      </c>
      <c r="C133">
        <v>1.4166666666666667</v>
      </c>
      <c r="D133">
        <v>43.7</v>
      </c>
      <c r="E133" s="2">
        <f t="shared" si="15"/>
        <v>43.427700422228504</v>
      </c>
      <c r="F133" s="2">
        <f t="shared" si="8"/>
        <v>7.4147060054536348E-2</v>
      </c>
      <c r="G133" s="5">
        <f t="shared" si="9"/>
        <v>4.2462537765585097E-2</v>
      </c>
      <c r="H133" s="5">
        <f t="shared" si="10"/>
        <v>0.87203768685359473</v>
      </c>
      <c r="I133" s="7">
        <f t="shared" si="11"/>
        <v>3.7028933211034239E-2</v>
      </c>
      <c r="J133" s="6">
        <f t="shared" si="12"/>
        <v>4.2462537765585097E-2</v>
      </c>
      <c r="K133" s="6">
        <f t="shared" si="13"/>
        <v>-1.5179344458346216E-2</v>
      </c>
      <c r="L133" s="8">
        <f t="shared" si="14"/>
        <v>-6.4455348731935107E-4</v>
      </c>
    </row>
    <row r="134" spans="2:12" x14ac:dyDescent="0.25">
      <c r="B134" t="s">
        <v>20</v>
      </c>
      <c r="C134">
        <v>1.5</v>
      </c>
      <c r="D134">
        <v>39.6</v>
      </c>
      <c r="E134" s="2">
        <f t="shared" si="15"/>
        <v>43.622690174395821</v>
      </c>
      <c r="F134" s="2">
        <f t="shared" si="8"/>
        <v>16.182036239180668</v>
      </c>
      <c r="G134" s="5">
        <f t="shared" si="9"/>
        <v>4.2462537765585097E-2</v>
      </c>
      <c r="H134" s="5">
        <f t="shared" si="10"/>
        <v>0.51048742370649147</v>
      </c>
      <c r="I134" s="7">
        <f t="shared" si="11"/>
        <v>2.1676591507993136E-2</v>
      </c>
      <c r="J134" s="6">
        <f t="shared" si="12"/>
        <v>4.2462537765585097E-2</v>
      </c>
      <c r="K134" s="6">
        <f t="shared" si="13"/>
        <v>-1.5179344458346216E-2</v>
      </c>
      <c r="L134" s="8">
        <f t="shared" si="14"/>
        <v>-6.4455348731935107E-4</v>
      </c>
    </row>
    <row r="135" spans="2:12" x14ac:dyDescent="0.25">
      <c r="B135" t="s">
        <v>20</v>
      </c>
      <c r="C135">
        <v>1.5</v>
      </c>
      <c r="D135">
        <v>48</v>
      </c>
      <c r="E135" s="2">
        <f t="shared" si="15"/>
        <v>43.622690174395821</v>
      </c>
      <c r="F135" s="2">
        <f t="shared" si="8"/>
        <v>19.160841309330888</v>
      </c>
      <c r="G135" s="5">
        <f t="shared" si="9"/>
        <v>4.2462537765585097E-2</v>
      </c>
      <c r="H135" s="5">
        <f t="shared" si="10"/>
        <v>0.51048742370649147</v>
      </c>
      <c r="I135" s="7">
        <f t="shared" si="11"/>
        <v>2.1676591507993136E-2</v>
      </c>
      <c r="J135" s="6">
        <f t="shared" si="12"/>
        <v>4.2462537765585097E-2</v>
      </c>
      <c r="K135" s="6">
        <f t="shared" si="13"/>
        <v>-1.5179344458346216E-2</v>
      </c>
      <c r="L135" s="8">
        <f t="shared" si="14"/>
        <v>-6.4455348731935107E-4</v>
      </c>
    </row>
    <row r="136" spans="2:12" x14ac:dyDescent="0.25">
      <c r="B136" t="s">
        <v>20</v>
      </c>
      <c r="C136">
        <v>1.5</v>
      </c>
      <c r="D136">
        <v>37.9</v>
      </c>
      <c r="E136" s="2">
        <f t="shared" si="15"/>
        <v>43.622690174395821</v>
      </c>
      <c r="F136" s="2">
        <f t="shared" si="8"/>
        <v>32.749182832126486</v>
      </c>
      <c r="G136" s="5">
        <f t="shared" si="9"/>
        <v>4.2462537765585097E-2</v>
      </c>
      <c r="H136" s="5">
        <f t="shared" si="10"/>
        <v>0.51048742370649147</v>
      </c>
      <c r="I136" s="7">
        <f t="shared" si="11"/>
        <v>2.1676591507993136E-2</v>
      </c>
      <c r="J136" s="6">
        <f t="shared" si="12"/>
        <v>4.2462537765585097E-2</v>
      </c>
      <c r="K136" s="6">
        <f t="shared" si="13"/>
        <v>-1.5179344458346216E-2</v>
      </c>
      <c r="L136" s="8">
        <f t="shared" si="14"/>
        <v>-6.4455348731935107E-4</v>
      </c>
    </row>
    <row r="137" spans="2:12" x14ac:dyDescent="0.25">
      <c r="B137" t="s">
        <v>20</v>
      </c>
      <c r="C137">
        <v>1.5</v>
      </c>
      <c r="D137">
        <v>37.5</v>
      </c>
      <c r="E137" s="2">
        <f t="shared" si="15"/>
        <v>43.622690174395821</v>
      </c>
      <c r="F137" s="2">
        <f t="shared" si="8"/>
        <v>37.487334971643129</v>
      </c>
      <c r="G137" s="5">
        <f t="shared" si="9"/>
        <v>4.2462537765585097E-2</v>
      </c>
      <c r="H137" s="5">
        <f t="shared" si="10"/>
        <v>0.51048742370649147</v>
      </c>
      <c r="I137" s="7">
        <f t="shared" si="11"/>
        <v>2.1676591507993136E-2</v>
      </c>
      <c r="J137" s="6">
        <f t="shared" si="12"/>
        <v>4.2462537765585097E-2</v>
      </c>
      <c r="K137" s="6">
        <f t="shared" si="13"/>
        <v>-1.5179344458346216E-2</v>
      </c>
      <c r="L137" s="8">
        <f t="shared" si="14"/>
        <v>-6.4455348731935107E-4</v>
      </c>
    </row>
    <row r="138" spans="2:12" x14ac:dyDescent="0.25">
      <c r="B138" t="s">
        <v>20</v>
      </c>
      <c r="C138">
        <v>1.5</v>
      </c>
      <c r="D138">
        <v>38.4</v>
      </c>
      <c r="E138" s="2">
        <f t="shared" si="15"/>
        <v>43.622690174395821</v>
      </c>
      <c r="F138" s="2">
        <f t="shared" si="8"/>
        <v>27.276492657730664</v>
      </c>
      <c r="G138" s="5">
        <f t="shared" si="9"/>
        <v>4.2462537765585097E-2</v>
      </c>
      <c r="H138" s="5">
        <f t="shared" si="10"/>
        <v>0.51048742370649147</v>
      </c>
      <c r="I138" s="7">
        <f t="shared" si="11"/>
        <v>2.1676591507993136E-2</v>
      </c>
      <c r="J138" s="6">
        <f t="shared" si="12"/>
        <v>4.2462537765585097E-2</v>
      </c>
      <c r="K138" s="6">
        <f t="shared" si="13"/>
        <v>-1.5179344458346216E-2</v>
      </c>
      <c r="L138" s="8">
        <f t="shared" si="14"/>
        <v>-6.4455348731935107E-4</v>
      </c>
    </row>
    <row r="139" spans="2:12" x14ac:dyDescent="0.25">
      <c r="B139" t="s">
        <v>20</v>
      </c>
      <c r="C139">
        <v>1.5</v>
      </c>
      <c r="D139">
        <v>39.5</v>
      </c>
      <c r="E139" s="2">
        <f t="shared" si="15"/>
        <v>43.622690174395821</v>
      </c>
      <c r="F139" s="2">
        <f t="shared" ref="F139:F202" si="16">(D139-E139)^2</f>
        <v>16.996574274059842</v>
      </c>
      <c r="G139" s="5">
        <f t="shared" ref="G139:G202" si="17">($B$4*$B$2)/(2*PI())</f>
        <v>4.2462537765585097E-2</v>
      </c>
      <c r="H139" s="5">
        <f t="shared" ref="H139:H202" si="18">SIN((2*PI())*(C139-$B$5))</f>
        <v>0.51048742370649147</v>
      </c>
      <c r="I139" s="7">
        <f t="shared" ref="I139:I202" si="19">G139*H139</f>
        <v>2.1676591507993136E-2</v>
      </c>
      <c r="J139" s="6">
        <f t="shared" ref="J139:J202" si="20">($B$4*$B$2)/(2*PI())</f>
        <v>4.2462537765585097E-2</v>
      </c>
      <c r="K139" s="6">
        <f t="shared" ref="K139:K202" si="21">SIN((2*PI())*($B$3-$B$5))</f>
        <v>-1.5179344458346216E-2</v>
      </c>
      <c r="L139" s="8">
        <f t="shared" ref="L139:L202" si="22">J139*K139</f>
        <v>-6.4455348731935107E-4</v>
      </c>
    </row>
    <row r="140" spans="2:12" x14ac:dyDescent="0.25">
      <c r="B140" t="s">
        <v>20</v>
      </c>
      <c r="C140">
        <v>1.5</v>
      </c>
      <c r="D140">
        <v>48.8</v>
      </c>
      <c r="E140" s="2">
        <f t="shared" ref="E140:E203" si="23">$B$1*(1-EXP(-((($B$2*(C140-$B$3)+I140-L140)))))</f>
        <v>43.622690174395821</v>
      </c>
      <c r="F140" s="2">
        <f t="shared" si="16"/>
        <v>26.804537030297546</v>
      </c>
      <c r="G140" s="5">
        <f t="shared" si="17"/>
        <v>4.2462537765585097E-2</v>
      </c>
      <c r="H140" s="5">
        <f t="shared" si="18"/>
        <v>0.51048742370649147</v>
      </c>
      <c r="I140" s="7">
        <f t="shared" si="19"/>
        <v>2.1676591507993136E-2</v>
      </c>
      <c r="J140" s="6">
        <f t="shared" si="20"/>
        <v>4.2462537765585097E-2</v>
      </c>
      <c r="K140" s="6">
        <f t="shared" si="21"/>
        <v>-1.5179344458346216E-2</v>
      </c>
      <c r="L140" s="8">
        <f t="shared" si="22"/>
        <v>-6.4455348731935107E-4</v>
      </c>
    </row>
    <row r="141" spans="2:12" x14ac:dyDescent="0.25">
      <c r="B141" t="s">
        <v>22</v>
      </c>
      <c r="C141">
        <v>1.5</v>
      </c>
      <c r="D141">
        <v>45.7</v>
      </c>
      <c r="E141" s="2">
        <f t="shared" si="23"/>
        <v>43.622690174395821</v>
      </c>
      <c r="F141" s="2">
        <f t="shared" si="16"/>
        <v>4.3152161115516767</v>
      </c>
      <c r="G141" s="5">
        <f t="shared" si="17"/>
        <v>4.2462537765585097E-2</v>
      </c>
      <c r="H141" s="5">
        <f t="shared" si="18"/>
        <v>0.51048742370649147</v>
      </c>
      <c r="I141" s="7">
        <f t="shared" si="19"/>
        <v>2.1676591507993136E-2</v>
      </c>
      <c r="J141" s="6">
        <f t="shared" si="20"/>
        <v>4.2462537765585097E-2</v>
      </c>
      <c r="K141" s="6">
        <f t="shared" si="21"/>
        <v>-1.5179344458346216E-2</v>
      </c>
      <c r="L141" s="8">
        <f t="shared" si="22"/>
        <v>-6.4455348731935107E-4</v>
      </c>
    </row>
    <row r="142" spans="2:12" x14ac:dyDescent="0.25">
      <c r="B142" t="s">
        <v>22</v>
      </c>
      <c r="C142">
        <v>1.5</v>
      </c>
      <c r="D142">
        <v>40.1</v>
      </c>
      <c r="E142" s="2">
        <f t="shared" si="23"/>
        <v>43.622690174395821</v>
      </c>
      <c r="F142" s="2">
        <f t="shared" si="16"/>
        <v>12.409346064784849</v>
      </c>
      <c r="G142" s="5">
        <f t="shared" si="17"/>
        <v>4.2462537765585097E-2</v>
      </c>
      <c r="H142" s="5">
        <f t="shared" si="18"/>
        <v>0.51048742370649147</v>
      </c>
      <c r="I142" s="7">
        <f t="shared" si="19"/>
        <v>2.1676591507993136E-2</v>
      </c>
      <c r="J142" s="6">
        <f t="shared" si="20"/>
        <v>4.2462537765585097E-2</v>
      </c>
      <c r="K142" s="6">
        <f t="shared" si="21"/>
        <v>-1.5179344458346216E-2</v>
      </c>
      <c r="L142" s="8">
        <f t="shared" si="22"/>
        <v>-6.4455348731935107E-4</v>
      </c>
    </row>
    <row r="143" spans="2:12" x14ac:dyDescent="0.25">
      <c r="B143" t="s">
        <v>22</v>
      </c>
      <c r="C143">
        <v>1.5</v>
      </c>
      <c r="D143">
        <v>45.3</v>
      </c>
      <c r="E143" s="2">
        <f t="shared" si="23"/>
        <v>43.622690174395821</v>
      </c>
      <c r="F143" s="2">
        <f t="shared" si="16"/>
        <v>2.8133682510683125</v>
      </c>
      <c r="G143" s="5">
        <f t="shared" si="17"/>
        <v>4.2462537765585097E-2</v>
      </c>
      <c r="H143" s="5">
        <f t="shared" si="18"/>
        <v>0.51048742370649147</v>
      </c>
      <c r="I143" s="7">
        <f t="shared" si="19"/>
        <v>2.1676591507993136E-2</v>
      </c>
      <c r="J143" s="6">
        <f t="shared" si="20"/>
        <v>4.2462537765585097E-2</v>
      </c>
      <c r="K143" s="6">
        <f t="shared" si="21"/>
        <v>-1.5179344458346216E-2</v>
      </c>
      <c r="L143" s="8">
        <f t="shared" si="22"/>
        <v>-6.4455348731935107E-4</v>
      </c>
    </row>
    <row r="144" spans="2:12" x14ac:dyDescent="0.25">
      <c r="B144" t="s">
        <v>22</v>
      </c>
      <c r="C144">
        <v>1.5</v>
      </c>
      <c r="D144">
        <v>37.5</v>
      </c>
      <c r="E144" s="2">
        <f t="shared" si="23"/>
        <v>43.622690174395821</v>
      </c>
      <c r="F144" s="2">
        <f t="shared" si="16"/>
        <v>37.487334971643129</v>
      </c>
      <c r="G144" s="5">
        <f t="shared" si="17"/>
        <v>4.2462537765585097E-2</v>
      </c>
      <c r="H144" s="5">
        <f t="shared" si="18"/>
        <v>0.51048742370649147</v>
      </c>
      <c r="I144" s="7">
        <f t="shared" si="19"/>
        <v>2.1676591507993136E-2</v>
      </c>
      <c r="J144" s="6">
        <f t="shared" si="20"/>
        <v>4.2462537765585097E-2</v>
      </c>
      <c r="K144" s="6">
        <f t="shared" si="21"/>
        <v>-1.5179344458346216E-2</v>
      </c>
      <c r="L144" s="8">
        <f t="shared" si="22"/>
        <v>-6.4455348731935107E-4</v>
      </c>
    </row>
    <row r="145" spans="2:12" x14ac:dyDescent="0.25">
      <c r="B145" t="s">
        <v>20</v>
      </c>
      <c r="C145">
        <v>1.5833333333333335</v>
      </c>
      <c r="D145">
        <v>48.4</v>
      </c>
      <c r="E145" s="2">
        <f t="shared" si="23"/>
        <v>43.652968912839668</v>
      </c>
      <c r="F145" s="2">
        <f t="shared" si="16"/>
        <v>22.534304142466588</v>
      </c>
      <c r="G145" s="5">
        <f t="shared" si="17"/>
        <v>4.2462537765585097E-2</v>
      </c>
      <c r="H145" s="5">
        <f t="shared" si="18"/>
        <v>1.2152467630988024E-2</v>
      </c>
      <c r="I145" s="7">
        <f t="shared" si="19"/>
        <v>5.1602461572587948E-4</v>
      </c>
      <c r="J145" s="6">
        <f t="shared" si="20"/>
        <v>4.2462537765585097E-2</v>
      </c>
      <c r="K145" s="6">
        <f t="shared" si="21"/>
        <v>-1.5179344458346216E-2</v>
      </c>
      <c r="L145" s="8">
        <f t="shared" si="22"/>
        <v>-6.4455348731935107E-4</v>
      </c>
    </row>
    <row r="146" spans="2:12" x14ac:dyDescent="0.25">
      <c r="B146" t="s">
        <v>20</v>
      </c>
      <c r="C146">
        <v>1.5833333333333335</v>
      </c>
      <c r="D146">
        <v>38.700000000000003</v>
      </c>
      <c r="E146" s="2">
        <f t="shared" si="23"/>
        <v>43.652968912839668</v>
      </c>
      <c r="F146" s="2">
        <f t="shared" si="16"/>
        <v>24.531901051556137</v>
      </c>
      <c r="G146" s="5">
        <f t="shared" si="17"/>
        <v>4.2462537765585097E-2</v>
      </c>
      <c r="H146" s="5">
        <f t="shared" si="18"/>
        <v>1.2152467630988024E-2</v>
      </c>
      <c r="I146" s="7">
        <f t="shared" si="19"/>
        <v>5.1602461572587948E-4</v>
      </c>
      <c r="J146" s="6">
        <f t="shared" si="20"/>
        <v>4.2462537765585097E-2</v>
      </c>
      <c r="K146" s="6">
        <f t="shared" si="21"/>
        <v>-1.5179344458346216E-2</v>
      </c>
      <c r="L146" s="8">
        <f t="shared" si="22"/>
        <v>-6.4455348731935107E-4</v>
      </c>
    </row>
    <row r="147" spans="2:12" x14ac:dyDescent="0.25">
      <c r="B147" t="s">
        <v>20</v>
      </c>
      <c r="C147">
        <v>1.5833333333333335</v>
      </c>
      <c r="D147">
        <v>39.299999999999997</v>
      </c>
      <c r="E147" s="2">
        <f t="shared" si="23"/>
        <v>43.652968912839668</v>
      </c>
      <c r="F147" s="2">
        <f t="shared" si="16"/>
        <v>18.948338356148589</v>
      </c>
      <c r="G147" s="5">
        <f t="shared" si="17"/>
        <v>4.2462537765585097E-2</v>
      </c>
      <c r="H147" s="5">
        <f t="shared" si="18"/>
        <v>1.2152467630988024E-2</v>
      </c>
      <c r="I147" s="7">
        <f t="shared" si="19"/>
        <v>5.1602461572587948E-4</v>
      </c>
      <c r="J147" s="6">
        <f t="shared" si="20"/>
        <v>4.2462537765585097E-2</v>
      </c>
      <c r="K147" s="6">
        <f t="shared" si="21"/>
        <v>-1.5179344458346216E-2</v>
      </c>
      <c r="L147" s="8">
        <f t="shared" si="22"/>
        <v>-6.4455348731935107E-4</v>
      </c>
    </row>
    <row r="148" spans="2:12" x14ac:dyDescent="0.25">
      <c r="B148" t="s">
        <v>20</v>
      </c>
      <c r="C148">
        <v>1.5833333333333335</v>
      </c>
      <c r="D148">
        <v>46.9</v>
      </c>
      <c r="E148" s="2">
        <f t="shared" si="23"/>
        <v>43.652968912839668</v>
      </c>
      <c r="F148" s="2">
        <f t="shared" si="16"/>
        <v>10.543210880985596</v>
      </c>
      <c r="G148" s="5">
        <f t="shared" si="17"/>
        <v>4.2462537765585097E-2</v>
      </c>
      <c r="H148" s="5">
        <f t="shared" si="18"/>
        <v>1.2152467630988024E-2</v>
      </c>
      <c r="I148" s="7">
        <f t="shared" si="19"/>
        <v>5.1602461572587948E-4</v>
      </c>
      <c r="J148" s="6">
        <f t="shared" si="20"/>
        <v>4.2462537765585097E-2</v>
      </c>
      <c r="K148" s="6">
        <f t="shared" si="21"/>
        <v>-1.5179344458346216E-2</v>
      </c>
      <c r="L148" s="8">
        <f t="shared" si="22"/>
        <v>-6.4455348731935107E-4</v>
      </c>
    </row>
    <row r="149" spans="2:12" x14ac:dyDescent="0.25">
      <c r="B149" t="s">
        <v>20</v>
      </c>
      <c r="C149">
        <v>1.5833333333333335</v>
      </c>
      <c r="D149">
        <v>39.5</v>
      </c>
      <c r="E149" s="2">
        <f t="shared" si="23"/>
        <v>43.652968912839668</v>
      </c>
      <c r="F149" s="2">
        <f t="shared" si="16"/>
        <v>17.247150791012697</v>
      </c>
      <c r="G149" s="5">
        <f t="shared" si="17"/>
        <v>4.2462537765585097E-2</v>
      </c>
      <c r="H149" s="5">
        <f t="shared" si="18"/>
        <v>1.2152467630988024E-2</v>
      </c>
      <c r="I149" s="7">
        <f t="shared" si="19"/>
        <v>5.1602461572587948E-4</v>
      </c>
      <c r="J149" s="6">
        <f t="shared" si="20"/>
        <v>4.2462537765585097E-2</v>
      </c>
      <c r="K149" s="6">
        <f t="shared" si="21"/>
        <v>-1.5179344458346216E-2</v>
      </c>
      <c r="L149" s="8">
        <f t="shared" si="22"/>
        <v>-6.4455348731935107E-4</v>
      </c>
    </row>
    <row r="150" spans="2:12" x14ac:dyDescent="0.25">
      <c r="B150" t="s">
        <v>20</v>
      </c>
      <c r="C150">
        <v>1.5833333333333335</v>
      </c>
      <c r="D150">
        <v>43.4</v>
      </c>
      <c r="E150" s="2">
        <f t="shared" si="23"/>
        <v>43.652968912839668</v>
      </c>
      <c r="F150" s="2">
        <f t="shared" si="16"/>
        <v>6.3993270863284407E-2</v>
      </c>
      <c r="G150" s="5">
        <f t="shared" si="17"/>
        <v>4.2462537765585097E-2</v>
      </c>
      <c r="H150" s="5">
        <f t="shared" si="18"/>
        <v>1.2152467630988024E-2</v>
      </c>
      <c r="I150" s="7">
        <f t="shared" si="19"/>
        <v>5.1602461572587948E-4</v>
      </c>
      <c r="J150" s="6">
        <f t="shared" si="20"/>
        <v>4.2462537765585097E-2</v>
      </c>
      <c r="K150" s="6">
        <f t="shared" si="21"/>
        <v>-1.5179344458346216E-2</v>
      </c>
      <c r="L150" s="8">
        <f t="shared" si="22"/>
        <v>-6.4455348731935107E-4</v>
      </c>
    </row>
    <row r="151" spans="2:12" x14ac:dyDescent="0.25">
      <c r="B151" t="s">
        <v>22</v>
      </c>
      <c r="C151">
        <v>1.5833333333333335</v>
      </c>
      <c r="D151">
        <v>46.3</v>
      </c>
      <c r="E151" s="2">
        <f t="shared" si="23"/>
        <v>43.652968912839668</v>
      </c>
      <c r="F151" s="2">
        <f t="shared" si="16"/>
        <v>7.0067735763931926</v>
      </c>
      <c r="G151" s="5">
        <f t="shared" si="17"/>
        <v>4.2462537765585097E-2</v>
      </c>
      <c r="H151" s="5">
        <f t="shared" si="18"/>
        <v>1.2152467630988024E-2</v>
      </c>
      <c r="I151" s="7">
        <f t="shared" si="19"/>
        <v>5.1602461572587948E-4</v>
      </c>
      <c r="J151" s="6">
        <f t="shared" si="20"/>
        <v>4.2462537765585097E-2</v>
      </c>
      <c r="K151" s="6">
        <f t="shared" si="21"/>
        <v>-1.5179344458346216E-2</v>
      </c>
      <c r="L151" s="8">
        <f t="shared" si="22"/>
        <v>-6.4455348731935107E-4</v>
      </c>
    </row>
    <row r="152" spans="2:12" x14ac:dyDescent="0.25">
      <c r="B152" t="s">
        <v>22</v>
      </c>
      <c r="C152">
        <v>1.5833333333333335</v>
      </c>
      <c r="D152">
        <v>46.5</v>
      </c>
      <c r="E152" s="2">
        <f t="shared" si="23"/>
        <v>43.652968912839668</v>
      </c>
      <c r="F152" s="2">
        <f t="shared" si="16"/>
        <v>8.1055860112573406</v>
      </c>
      <c r="G152" s="5">
        <f t="shared" si="17"/>
        <v>4.2462537765585097E-2</v>
      </c>
      <c r="H152" s="5">
        <f t="shared" si="18"/>
        <v>1.2152467630988024E-2</v>
      </c>
      <c r="I152" s="7">
        <f t="shared" si="19"/>
        <v>5.1602461572587948E-4</v>
      </c>
      <c r="J152" s="6">
        <f t="shared" si="20"/>
        <v>4.2462537765585097E-2</v>
      </c>
      <c r="K152" s="6">
        <f t="shared" si="21"/>
        <v>-1.5179344458346216E-2</v>
      </c>
      <c r="L152" s="8">
        <f t="shared" si="22"/>
        <v>-6.4455348731935107E-4</v>
      </c>
    </row>
    <row r="153" spans="2:12" x14ac:dyDescent="0.25">
      <c r="B153" t="s">
        <v>22</v>
      </c>
      <c r="C153">
        <v>1.5833333333333335</v>
      </c>
      <c r="D153">
        <v>48.3</v>
      </c>
      <c r="E153" s="2">
        <f t="shared" si="23"/>
        <v>43.652968912839668</v>
      </c>
      <c r="F153" s="2">
        <f t="shared" si="16"/>
        <v>21.594897925034509</v>
      </c>
      <c r="G153" s="5">
        <f t="shared" si="17"/>
        <v>4.2462537765585097E-2</v>
      </c>
      <c r="H153" s="5">
        <f t="shared" si="18"/>
        <v>1.2152467630988024E-2</v>
      </c>
      <c r="I153" s="7">
        <f t="shared" si="19"/>
        <v>5.1602461572587948E-4</v>
      </c>
      <c r="J153" s="6">
        <f t="shared" si="20"/>
        <v>4.2462537765585097E-2</v>
      </c>
      <c r="K153" s="6">
        <f t="shared" si="21"/>
        <v>-1.5179344458346216E-2</v>
      </c>
      <c r="L153" s="8">
        <f t="shared" si="22"/>
        <v>-6.4455348731935107E-4</v>
      </c>
    </row>
    <row r="154" spans="2:12" x14ac:dyDescent="0.25">
      <c r="B154" t="s">
        <v>20</v>
      </c>
      <c r="C154">
        <v>1.6666666666666665</v>
      </c>
      <c r="D154">
        <v>43</v>
      </c>
      <c r="E154" s="2">
        <f t="shared" si="23"/>
        <v>43.679318577504496</v>
      </c>
      <c r="F154" s="2">
        <f t="shared" si="16"/>
        <v>0.46147372974273204</v>
      </c>
      <c r="G154" s="5">
        <f t="shared" si="17"/>
        <v>4.2462537765585097E-2</v>
      </c>
      <c r="H154" s="5">
        <f t="shared" si="18"/>
        <v>-0.48943873233228252</v>
      </c>
      <c r="I154" s="7">
        <f t="shared" si="19"/>
        <v>-2.0782810655599643E-2</v>
      </c>
      <c r="J154" s="6">
        <f t="shared" si="20"/>
        <v>4.2462537765585097E-2</v>
      </c>
      <c r="K154" s="6">
        <f t="shared" si="21"/>
        <v>-1.5179344458346216E-2</v>
      </c>
      <c r="L154" s="8">
        <f t="shared" si="22"/>
        <v>-6.4455348731935107E-4</v>
      </c>
    </row>
    <row r="155" spans="2:12" x14ac:dyDescent="0.25">
      <c r="B155" t="s">
        <v>20</v>
      </c>
      <c r="C155">
        <v>1.6666666666666665</v>
      </c>
      <c r="D155">
        <v>40.4</v>
      </c>
      <c r="E155" s="2">
        <f t="shared" si="23"/>
        <v>43.679318577504496</v>
      </c>
      <c r="F155" s="2">
        <f t="shared" si="16"/>
        <v>10.753930332766121</v>
      </c>
      <c r="G155" s="5">
        <f t="shared" si="17"/>
        <v>4.2462537765585097E-2</v>
      </c>
      <c r="H155" s="5">
        <f t="shared" si="18"/>
        <v>-0.48943873233228252</v>
      </c>
      <c r="I155" s="7">
        <f t="shared" si="19"/>
        <v>-2.0782810655599643E-2</v>
      </c>
      <c r="J155" s="6">
        <f t="shared" si="20"/>
        <v>4.2462537765585097E-2</v>
      </c>
      <c r="K155" s="6">
        <f t="shared" si="21"/>
        <v>-1.5179344458346216E-2</v>
      </c>
      <c r="L155" s="8">
        <f t="shared" si="22"/>
        <v>-6.4455348731935107E-4</v>
      </c>
    </row>
    <row r="156" spans="2:12" x14ac:dyDescent="0.25">
      <c r="B156" t="s">
        <v>20</v>
      </c>
      <c r="C156">
        <v>1.6666666666666665</v>
      </c>
      <c r="D156">
        <v>41.8</v>
      </c>
      <c r="E156" s="2">
        <f t="shared" si="23"/>
        <v>43.679318577504496</v>
      </c>
      <c r="F156" s="2">
        <f t="shared" si="16"/>
        <v>3.5318383157535336</v>
      </c>
      <c r="G156" s="5">
        <f t="shared" si="17"/>
        <v>4.2462537765585097E-2</v>
      </c>
      <c r="H156" s="5">
        <f t="shared" si="18"/>
        <v>-0.48943873233228252</v>
      </c>
      <c r="I156" s="7">
        <f t="shared" si="19"/>
        <v>-2.0782810655599643E-2</v>
      </c>
      <c r="J156" s="6">
        <f t="shared" si="20"/>
        <v>4.2462537765585097E-2</v>
      </c>
      <c r="K156" s="6">
        <f t="shared" si="21"/>
        <v>-1.5179344458346216E-2</v>
      </c>
      <c r="L156" s="8">
        <f t="shared" si="22"/>
        <v>-6.4455348731935107E-4</v>
      </c>
    </row>
    <row r="157" spans="2:12" x14ac:dyDescent="0.25">
      <c r="B157" t="s">
        <v>20</v>
      </c>
      <c r="C157">
        <v>1.6666666666666665</v>
      </c>
      <c r="D157">
        <v>51.3</v>
      </c>
      <c r="E157" s="2">
        <f t="shared" si="23"/>
        <v>43.679318577504496</v>
      </c>
      <c r="F157" s="2">
        <f t="shared" si="16"/>
        <v>58.074785343168053</v>
      </c>
      <c r="G157" s="5">
        <f t="shared" si="17"/>
        <v>4.2462537765585097E-2</v>
      </c>
      <c r="H157" s="5">
        <f t="shared" si="18"/>
        <v>-0.48943873233228252</v>
      </c>
      <c r="I157" s="7">
        <f t="shared" si="19"/>
        <v>-2.0782810655599643E-2</v>
      </c>
      <c r="J157" s="6">
        <f t="shared" si="20"/>
        <v>4.2462537765585097E-2</v>
      </c>
      <c r="K157" s="6">
        <f t="shared" si="21"/>
        <v>-1.5179344458346216E-2</v>
      </c>
      <c r="L157" s="8">
        <f t="shared" si="22"/>
        <v>-6.4455348731935107E-4</v>
      </c>
    </row>
    <row r="158" spans="2:12" x14ac:dyDescent="0.25">
      <c r="B158" t="s">
        <v>20</v>
      </c>
      <c r="C158">
        <v>1.6666666666666665</v>
      </c>
      <c r="D158">
        <v>44.1</v>
      </c>
      <c r="E158" s="2">
        <f t="shared" si="23"/>
        <v>43.679318577504496</v>
      </c>
      <c r="F158" s="2">
        <f t="shared" si="16"/>
        <v>0.17697285923284187</v>
      </c>
      <c r="G158" s="5">
        <f t="shared" si="17"/>
        <v>4.2462537765585097E-2</v>
      </c>
      <c r="H158" s="5">
        <f t="shared" si="18"/>
        <v>-0.48943873233228252</v>
      </c>
      <c r="I158" s="7">
        <f t="shared" si="19"/>
        <v>-2.0782810655599643E-2</v>
      </c>
      <c r="J158" s="6">
        <f t="shared" si="20"/>
        <v>4.2462537765585097E-2</v>
      </c>
      <c r="K158" s="6">
        <f t="shared" si="21"/>
        <v>-1.5179344458346216E-2</v>
      </c>
      <c r="L158" s="8">
        <f t="shared" si="22"/>
        <v>-6.4455348731935107E-4</v>
      </c>
    </row>
    <row r="159" spans="2:12" x14ac:dyDescent="0.25">
      <c r="B159" t="s">
        <v>20</v>
      </c>
      <c r="C159">
        <v>1.6666666666666665</v>
      </c>
      <c r="D159">
        <v>40.4</v>
      </c>
      <c r="E159" s="2">
        <f t="shared" si="23"/>
        <v>43.679318577504496</v>
      </c>
      <c r="F159" s="2">
        <f t="shared" si="16"/>
        <v>10.753930332766121</v>
      </c>
      <c r="G159" s="5">
        <f t="shared" si="17"/>
        <v>4.2462537765585097E-2</v>
      </c>
      <c r="H159" s="5">
        <f t="shared" si="18"/>
        <v>-0.48943873233228252</v>
      </c>
      <c r="I159" s="7">
        <f t="shared" si="19"/>
        <v>-2.0782810655599643E-2</v>
      </c>
      <c r="J159" s="6">
        <f t="shared" si="20"/>
        <v>4.2462537765585097E-2</v>
      </c>
      <c r="K159" s="6">
        <f t="shared" si="21"/>
        <v>-1.5179344458346216E-2</v>
      </c>
      <c r="L159" s="8">
        <f t="shared" si="22"/>
        <v>-6.4455348731935107E-4</v>
      </c>
    </row>
    <row r="160" spans="2:12" x14ac:dyDescent="0.25">
      <c r="B160" t="s">
        <v>20</v>
      </c>
      <c r="C160">
        <v>1.6666666666666665</v>
      </c>
      <c r="D160">
        <v>42.1</v>
      </c>
      <c r="E160" s="2">
        <f t="shared" si="23"/>
        <v>43.679318577504496</v>
      </c>
      <c r="F160" s="2">
        <f t="shared" si="16"/>
        <v>2.4942471692508206</v>
      </c>
      <c r="G160" s="5">
        <f t="shared" si="17"/>
        <v>4.2462537765585097E-2</v>
      </c>
      <c r="H160" s="5">
        <f t="shared" si="18"/>
        <v>-0.48943873233228252</v>
      </c>
      <c r="I160" s="7">
        <f t="shared" si="19"/>
        <v>-2.0782810655599643E-2</v>
      </c>
      <c r="J160" s="6">
        <f t="shared" si="20"/>
        <v>4.2462537765585097E-2</v>
      </c>
      <c r="K160" s="6">
        <f t="shared" si="21"/>
        <v>-1.5179344458346216E-2</v>
      </c>
      <c r="L160" s="8">
        <f t="shared" si="22"/>
        <v>-6.4455348731935107E-4</v>
      </c>
    </row>
    <row r="161" spans="2:12" x14ac:dyDescent="0.25">
      <c r="B161" t="s">
        <v>22</v>
      </c>
      <c r="C161">
        <v>1.6666666666666665</v>
      </c>
      <c r="D161">
        <v>47.2</v>
      </c>
      <c r="E161" s="2">
        <f t="shared" si="23"/>
        <v>43.679318577504496</v>
      </c>
      <c r="F161" s="2">
        <f t="shared" si="16"/>
        <v>12.395197678704985</v>
      </c>
      <c r="G161" s="5">
        <f t="shared" si="17"/>
        <v>4.2462537765585097E-2</v>
      </c>
      <c r="H161" s="5">
        <f t="shared" si="18"/>
        <v>-0.48943873233228252</v>
      </c>
      <c r="I161" s="7">
        <f t="shared" si="19"/>
        <v>-2.0782810655599643E-2</v>
      </c>
      <c r="J161" s="6">
        <f t="shared" si="20"/>
        <v>4.2462537765585097E-2</v>
      </c>
      <c r="K161" s="6">
        <f t="shared" si="21"/>
        <v>-1.5179344458346216E-2</v>
      </c>
      <c r="L161" s="8">
        <f t="shared" si="22"/>
        <v>-6.4455348731935107E-4</v>
      </c>
    </row>
    <row r="162" spans="2:12" x14ac:dyDescent="0.25">
      <c r="B162" t="s">
        <v>22</v>
      </c>
      <c r="C162">
        <v>1.6666666666666665</v>
      </c>
      <c r="D162">
        <v>46.8</v>
      </c>
      <c r="E162" s="2">
        <f t="shared" si="23"/>
        <v>43.679318577504496</v>
      </c>
      <c r="F162" s="2">
        <f t="shared" si="16"/>
        <v>9.7386525407085447</v>
      </c>
      <c r="G162" s="5">
        <f t="shared" si="17"/>
        <v>4.2462537765585097E-2</v>
      </c>
      <c r="H162" s="5">
        <f t="shared" si="18"/>
        <v>-0.48943873233228252</v>
      </c>
      <c r="I162" s="7">
        <f t="shared" si="19"/>
        <v>-2.0782810655599643E-2</v>
      </c>
      <c r="J162" s="6">
        <f t="shared" si="20"/>
        <v>4.2462537765585097E-2</v>
      </c>
      <c r="K162" s="6">
        <f t="shared" si="21"/>
        <v>-1.5179344458346216E-2</v>
      </c>
      <c r="L162" s="8">
        <f t="shared" si="22"/>
        <v>-6.4455348731935107E-4</v>
      </c>
    </row>
    <row r="163" spans="2:12" x14ac:dyDescent="0.25">
      <c r="B163" t="s">
        <v>22</v>
      </c>
      <c r="C163">
        <v>1.6666666666666665</v>
      </c>
      <c r="D163">
        <v>43.2</v>
      </c>
      <c r="E163" s="2">
        <f t="shared" si="23"/>
        <v>43.679318577504496</v>
      </c>
      <c r="F163" s="2">
        <f t="shared" si="16"/>
        <v>0.22974629874093089</v>
      </c>
      <c r="G163" s="5">
        <f t="shared" si="17"/>
        <v>4.2462537765585097E-2</v>
      </c>
      <c r="H163" s="5">
        <f t="shared" si="18"/>
        <v>-0.48943873233228252</v>
      </c>
      <c r="I163" s="7">
        <f t="shared" si="19"/>
        <v>-2.0782810655599643E-2</v>
      </c>
      <c r="J163" s="6">
        <f t="shared" si="20"/>
        <v>4.2462537765585097E-2</v>
      </c>
      <c r="K163" s="6">
        <f t="shared" si="21"/>
        <v>-1.5179344458346216E-2</v>
      </c>
      <c r="L163" s="8">
        <f t="shared" si="22"/>
        <v>-6.4455348731935107E-4</v>
      </c>
    </row>
    <row r="164" spans="2:12" x14ac:dyDescent="0.25">
      <c r="B164" t="s">
        <v>20</v>
      </c>
      <c r="C164">
        <v>1.75</v>
      </c>
      <c r="D164">
        <v>50.4</v>
      </c>
      <c r="E164" s="2">
        <f t="shared" si="23"/>
        <v>43.862007429708861</v>
      </c>
      <c r="F164" s="2">
        <f t="shared" si="16"/>
        <v>42.74534684918212</v>
      </c>
      <c r="G164" s="5">
        <f t="shared" si="17"/>
        <v>4.2462537765585097E-2</v>
      </c>
      <c r="H164" s="5">
        <f t="shared" si="18"/>
        <v>-0.85988521922260586</v>
      </c>
      <c r="I164" s="7">
        <f t="shared" si="19"/>
        <v>-3.651290859530832E-2</v>
      </c>
      <c r="J164" s="6">
        <f t="shared" si="20"/>
        <v>4.2462537765585097E-2</v>
      </c>
      <c r="K164" s="6">
        <f t="shared" si="21"/>
        <v>-1.5179344458346216E-2</v>
      </c>
      <c r="L164" s="8">
        <f t="shared" si="22"/>
        <v>-6.4455348731935107E-4</v>
      </c>
    </row>
    <row r="165" spans="2:12" x14ac:dyDescent="0.25">
      <c r="B165" t="s">
        <v>20</v>
      </c>
      <c r="C165">
        <v>1.75</v>
      </c>
      <c r="D165">
        <v>43.4</v>
      </c>
      <c r="E165" s="2">
        <f t="shared" si="23"/>
        <v>43.862007429708861</v>
      </c>
      <c r="F165" s="2">
        <f t="shared" si="16"/>
        <v>0.21345086510618916</v>
      </c>
      <c r="G165" s="5">
        <f t="shared" si="17"/>
        <v>4.2462537765585097E-2</v>
      </c>
      <c r="H165" s="5">
        <f t="shared" si="18"/>
        <v>-0.85988521922260586</v>
      </c>
      <c r="I165" s="7">
        <f t="shared" si="19"/>
        <v>-3.651290859530832E-2</v>
      </c>
      <c r="J165" s="6">
        <f t="shared" si="20"/>
        <v>4.2462537765585097E-2</v>
      </c>
      <c r="K165" s="6">
        <f t="shared" si="21"/>
        <v>-1.5179344458346216E-2</v>
      </c>
      <c r="L165" s="8">
        <f t="shared" si="22"/>
        <v>-6.4455348731935107E-4</v>
      </c>
    </row>
    <row r="166" spans="2:12" x14ac:dyDescent="0.25">
      <c r="B166" t="s">
        <v>20</v>
      </c>
      <c r="C166">
        <v>1.75</v>
      </c>
      <c r="D166">
        <v>39</v>
      </c>
      <c r="E166" s="2">
        <f t="shared" si="23"/>
        <v>43.862007429708861</v>
      </c>
      <c r="F166" s="2">
        <f t="shared" si="16"/>
        <v>23.639116246544162</v>
      </c>
      <c r="G166" s="5">
        <f t="shared" si="17"/>
        <v>4.2462537765585097E-2</v>
      </c>
      <c r="H166" s="5">
        <f t="shared" si="18"/>
        <v>-0.85988521922260586</v>
      </c>
      <c r="I166" s="7">
        <f t="shared" si="19"/>
        <v>-3.651290859530832E-2</v>
      </c>
      <c r="J166" s="6">
        <f t="shared" si="20"/>
        <v>4.2462537765585097E-2</v>
      </c>
      <c r="K166" s="6">
        <f t="shared" si="21"/>
        <v>-1.5179344458346216E-2</v>
      </c>
      <c r="L166" s="8">
        <f t="shared" si="22"/>
        <v>-6.4455348731935107E-4</v>
      </c>
    </row>
    <row r="167" spans="2:12" x14ac:dyDescent="0.25">
      <c r="B167" t="s">
        <v>20</v>
      </c>
      <c r="C167">
        <v>1.75</v>
      </c>
      <c r="D167">
        <v>40.4</v>
      </c>
      <c r="E167" s="2">
        <f t="shared" si="23"/>
        <v>43.862007429708861</v>
      </c>
      <c r="F167" s="2">
        <f t="shared" si="16"/>
        <v>11.985495443359362</v>
      </c>
      <c r="G167" s="5">
        <f t="shared" si="17"/>
        <v>4.2462537765585097E-2</v>
      </c>
      <c r="H167" s="5">
        <f t="shared" si="18"/>
        <v>-0.85988521922260586</v>
      </c>
      <c r="I167" s="7">
        <f t="shared" si="19"/>
        <v>-3.651290859530832E-2</v>
      </c>
      <c r="J167" s="6">
        <f t="shared" si="20"/>
        <v>4.2462537765585097E-2</v>
      </c>
      <c r="K167" s="6">
        <f t="shared" si="21"/>
        <v>-1.5179344458346216E-2</v>
      </c>
      <c r="L167" s="8">
        <f t="shared" si="22"/>
        <v>-6.4455348731935107E-4</v>
      </c>
    </row>
    <row r="168" spans="2:12" x14ac:dyDescent="0.25">
      <c r="B168" t="s">
        <v>20</v>
      </c>
      <c r="C168">
        <v>1.75</v>
      </c>
      <c r="D168">
        <v>44.6</v>
      </c>
      <c r="E168" s="2">
        <f t="shared" si="23"/>
        <v>43.862007429708861</v>
      </c>
      <c r="F168" s="2">
        <f t="shared" si="16"/>
        <v>0.54463303380492434</v>
      </c>
      <c r="G168" s="5">
        <f t="shared" si="17"/>
        <v>4.2462537765585097E-2</v>
      </c>
      <c r="H168" s="5">
        <f t="shared" si="18"/>
        <v>-0.85988521922260586</v>
      </c>
      <c r="I168" s="7">
        <f t="shared" si="19"/>
        <v>-3.651290859530832E-2</v>
      </c>
      <c r="J168" s="6">
        <f t="shared" si="20"/>
        <v>4.2462537765585097E-2</v>
      </c>
      <c r="K168" s="6">
        <f t="shared" si="21"/>
        <v>-1.5179344458346216E-2</v>
      </c>
      <c r="L168" s="8">
        <f t="shared" si="22"/>
        <v>-6.4455348731935107E-4</v>
      </c>
    </row>
    <row r="169" spans="2:12" x14ac:dyDescent="0.25">
      <c r="B169" t="s">
        <v>20</v>
      </c>
      <c r="C169">
        <v>1.75</v>
      </c>
      <c r="D169">
        <v>40.9</v>
      </c>
      <c r="E169" s="2">
        <f t="shared" si="23"/>
        <v>43.862007429708861</v>
      </c>
      <c r="F169" s="2">
        <f t="shared" si="16"/>
        <v>8.7734880136504998</v>
      </c>
      <c r="G169" s="5">
        <f t="shared" si="17"/>
        <v>4.2462537765585097E-2</v>
      </c>
      <c r="H169" s="5">
        <f t="shared" si="18"/>
        <v>-0.85988521922260586</v>
      </c>
      <c r="I169" s="7">
        <f t="shared" si="19"/>
        <v>-3.651290859530832E-2</v>
      </c>
      <c r="J169" s="6">
        <f t="shared" si="20"/>
        <v>4.2462537765585097E-2</v>
      </c>
      <c r="K169" s="6">
        <f t="shared" si="21"/>
        <v>-1.5179344458346216E-2</v>
      </c>
      <c r="L169" s="8">
        <f t="shared" si="22"/>
        <v>-6.4455348731935107E-4</v>
      </c>
    </row>
    <row r="170" spans="2:12" x14ac:dyDescent="0.25">
      <c r="B170" t="s">
        <v>22</v>
      </c>
      <c r="C170">
        <v>1.75</v>
      </c>
      <c r="D170">
        <v>48.9</v>
      </c>
      <c r="E170" s="2">
        <f t="shared" si="23"/>
        <v>43.862007429708861</v>
      </c>
      <c r="F170" s="2">
        <f t="shared" si="16"/>
        <v>25.381369138308706</v>
      </c>
      <c r="G170" s="5">
        <f t="shared" si="17"/>
        <v>4.2462537765585097E-2</v>
      </c>
      <c r="H170" s="5">
        <f t="shared" si="18"/>
        <v>-0.85988521922260586</v>
      </c>
      <c r="I170" s="7">
        <f t="shared" si="19"/>
        <v>-3.651290859530832E-2</v>
      </c>
      <c r="J170" s="6">
        <f t="shared" si="20"/>
        <v>4.2462537765585097E-2</v>
      </c>
      <c r="K170" s="6">
        <f t="shared" si="21"/>
        <v>-1.5179344458346216E-2</v>
      </c>
      <c r="L170" s="8">
        <f t="shared" si="22"/>
        <v>-6.4455348731935107E-4</v>
      </c>
    </row>
    <row r="171" spans="2:12" x14ac:dyDescent="0.25">
      <c r="B171" t="s">
        <v>22</v>
      </c>
      <c r="C171">
        <v>1.75</v>
      </c>
      <c r="D171">
        <v>47.5</v>
      </c>
      <c r="E171" s="2">
        <f t="shared" si="23"/>
        <v>43.862007429708861</v>
      </c>
      <c r="F171" s="2">
        <f t="shared" si="16"/>
        <v>13.234989941493531</v>
      </c>
      <c r="G171" s="5">
        <f t="shared" si="17"/>
        <v>4.2462537765585097E-2</v>
      </c>
      <c r="H171" s="5">
        <f t="shared" si="18"/>
        <v>-0.85988521922260586</v>
      </c>
      <c r="I171" s="7">
        <f t="shared" si="19"/>
        <v>-3.651290859530832E-2</v>
      </c>
      <c r="J171" s="6">
        <f t="shared" si="20"/>
        <v>4.2462537765585097E-2</v>
      </c>
      <c r="K171" s="6">
        <f t="shared" si="21"/>
        <v>-1.5179344458346216E-2</v>
      </c>
      <c r="L171" s="8">
        <f t="shared" si="22"/>
        <v>-6.4455348731935107E-4</v>
      </c>
    </row>
    <row r="172" spans="2:12" x14ac:dyDescent="0.25">
      <c r="B172" t="s">
        <v>22</v>
      </c>
      <c r="C172">
        <v>1.75</v>
      </c>
      <c r="D172">
        <v>49.8</v>
      </c>
      <c r="E172" s="2">
        <f t="shared" si="23"/>
        <v>43.862007429708861</v>
      </c>
      <c r="F172" s="2">
        <f t="shared" si="16"/>
        <v>35.25975576483274</v>
      </c>
      <c r="G172" s="5">
        <f t="shared" si="17"/>
        <v>4.2462537765585097E-2</v>
      </c>
      <c r="H172" s="5">
        <f t="shared" si="18"/>
        <v>-0.85988521922260586</v>
      </c>
      <c r="I172" s="7">
        <f t="shared" si="19"/>
        <v>-3.651290859530832E-2</v>
      </c>
      <c r="J172" s="6">
        <f t="shared" si="20"/>
        <v>4.2462537765585097E-2</v>
      </c>
      <c r="K172" s="6">
        <f t="shared" si="21"/>
        <v>-1.5179344458346216E-2</v>
      </c>
      <c r="L172" s="8">
        <f t="shared" si="22"/>
        <v>-6.4455348731935107E-4</v>
      </c>
    </row>
    <row r="173" spans="2:12" x14ac:dyDescent="0.25">
      <c r="B173" t="s">
        <v>22</v>
      </c>
      <c r="C173">
        <v>1.75</v>
      </c>
      <c r="D173">
        <v>45.6</v>
      </c>
      <c r="E173" s="2">
        <f t="shared" si="23"/>
        <v>43.862007429708861</v>
      </c>
      <c r="F173" s="2">
        <f t="shared" si="16"/>
        <v>3.0206181743872058</v>
      </c>
      <c r="G173" s="5">
        <f t="shared" si="17"/>
        <v>4.2462537765585097E-2</v>
      </c>
      <c r="H173" s="5">
        <f t="shared" si="18"/>
        <v>-0.85988521922260586</v>
      </c>
      <c r="I173" s="7">
        <f t="shared" si="19"/>
        <v>-3.651290859530832E-2</v>
      </c>
      <c r="J173" s="6">
        <f t="shared" si="20"/>
        <v>4.2462537765585097E-2</v>
      </c>
      <c r="K173" s="6">
        <f t="shared" si="21"/>
        <v>-1.5179344458346216E-2</v>
      </c>
      <c r="L173" s="8">
        <f t="shared" si="22"/>
        <v>-6.4455348731935107E-4</v>
      </c>
    </row>
    <row r="174" spans="2:12" x14ac:dyDescent="0.25">
      <c r="B174" t="s">
        <v>22</v>
      </c>
      <c r="C174">
        <v>1.75</v>
      </c>
      <c r="D174">
        <v>42.6</v>
      </c>
      <c r="E174" s="2">
        <f t="shared" si="23"/>
        <v>43.862007429708861</v>
      </c>
      <c r="F174" s="2">
        <f t="shared" si="16"/>
        <v>1.5926627526403614</v>
      </c>
      <c r="G174" s="5">
        <f t="shared" si="17"/>
        <v>4.2462537765585097E-2</v>
      </c>
      <c r="H174" s="5">
        <f t="shared" si="18"/>
        <v>-0.85988521922260586</v>
      </c>
      <c r="I174" s="7">
        <f t="shared" si="19"/>
        <v>-3.651290859530832E-2</v>
      </c>
      <c r="J174" s="6">
        <f t="shared" si="20"/>
        <v>4.2462537765585097E-2</v>
      </c>
      <c r="K174" s="6">
        <f t="shared" si="21"/>
        <v>-1.5179344458346216E-2</v>
      </c>
      <c r="L174" s="8">
        <f t="shared" si="22"/>
        <v>-6.4455348731935107E-4</v>
      </c>
    </row>
    <row r="175" spans="2:12" x14ac:dyDescent="0.25">
      <c r="B175" t="s">
        <v>22</v>
      </c>
      <c r="C175">
        <v>1.75</v>
      </c>
      <c r="D175">
        <v>40.700000000000003</v>
      </c>
      <c r="E175" s="2">
        <f t="shared" si="23"/>
        <v>43.862007429708861</v>
      </c>
      <c r="F175" s="2">
        <f t="shared" si="16"/>
        <v>9.9982909855340178</v>
      </c>
      <c r="G175" s="5">
        <f t="shared" si="17"/>
        <v>4.2462537765585097E-2</v>
      </c>
      <c r="H175" s="5">
        <f t="shared" si="18"/>
        <v>-0.85988521922260586</v>
      </c>
      <c r="I175" s="7">
        <f t="shared" si="19"/>
        <v>-3.651290859530832E-2</v>
      </c>
      <c r="J175" s="6">
        <f t="shared" si="20"/>
        <v>4.2462537765585097E-2</v>
      </c>
      <c r="K175" s="6">
        <f t="shared" si="21"/>
        <v>-1.5179344458346216E-2</v>
      </c>
      <c r="L175" s="8">
        <f t="shared" si="22"/>
        <v>-6.4455348731935107E-4</v>
      </c>
    </row>
    <row r="176" spans="2:12" x14ac:dyDescent="0.25">
      <c r="B176" t="s">
        <v>20</v>
      </c>
      <c r="C176">
        <v>1.8333333333333335</v>
      </c>
      <c r="D176">
        <v>40.299999999999997</v>
      </c>
      <c r="E176" s="2">
        <f t="shared" si="23"/>
        <v>44.314357489275302</v>
      </c>
      <c r="F176" s="2">
        <f t="shared" si="16"/>
        <v>16.115066051700733</v>
      </c>
      <c r="G176" s="5">
        <f t="shared" si="17"/>
        <v>4.2462537765585097E-2</v>
      </c>
      <c r="H176" s="5">
        <f t="shared" si="18"/>
        <v>-0.99992615603877355</v>
      </c>
      <c r="I176" s="7">
        <f t="shared" si="19"/>
        <v>-4.2459402163592758E-2</v>
      </c>
      <c r="J176" s="6">
        <f t="shared" si="20"/>
        <v>4.2462537765585097E-2</v>
      </c>
      <c r="K176" s="6">
        <f t="shared" si="21"/>
        <v>-1.5179344458346216E-2</v>
      </c>
      <c r="L176" s="8">
        <f t="shared" si="22"/>
        <v>-6.4455348731935107E-4</v>
      </c>
    </row>
    <row r="177" spans="2:12" x14ac:dyDescent="0.25">
      <c r="B177" t="s">
        <v>20</v>
      </c>
      <c r="C177">
        <v>1.8333333333333335</v>
      </c>
      <c r="D177">
        <v>38.5</v>
      </c>
      <c r="E177" s="2">
        <f t="shared" si="23"/>
        <v>44.314357489275302</v>
      </c>
      <c r="F177" s="2">
        <f t="shared" si="16"/>
        <v>33.8067530130918</v>
      </c>
      <c r="G177" s="5">
        <f t="shared" si="17"/>
        <v>4.2462537765585097E-2</v>
      </c>
      <c r="H177" s="5">
        <f t="shared" si="18"/>
        <v>-0.99992615603877355</v>
      </c>
      <c r="I177" s="7">
        <f t="shared" si="19"/>
        <v>-4.2459402163592758E-2</v>
      </c>
      <c r="J177" s="6">
        <f t="shared" si="20"/>
        <v>4.2462537765585097E-2</v>
      </c>
      <c r="K177" s="6">
        <f t="shared" si="21"/>
        <v>-1.5179344458346216E-2</v>
      </c>
      <c r="L177" s="8">
        <f t="shared" si="22"/>
        <v>-6.4455348731935107E-4</v>
      </c>
    </row>
    <row r="178" spans="2:12" x14ac:dyDescent="0.25">
      <c r="B178" t="s">
        <v>20</v>
      </c>
      <c r="C178">
        <v>1.8333333333333335</v>
      </c>
      <c r="D178">
        <v>39.200000000000003</v>
      </c>
      <c r="E178" s="2">
        <f t="shared" si="23"/>
        <v>44.314357489275302</v>
      </c>
      <c r="F178" s="2">
        <f t="shared" si="16"/>
        <v>26.156652528106346</v>
      </c>
      <c r="G178" s="5">
        <f t="shared" si="17"/>
        <v>4.2462537765585097E-2</v>
      </c>
      <c r="H178" s="5">
        <f t="shared" si="18"/>
        <v>-0.99992615603877355</v>
      </c>
      <c r="I178" s="7">
        <f t="shared" si="19"/>
        <v>-4.2459402163592758E-2</v>
      </c>
      <c r="J178" s="6">
        <f t="shared" si="20"/>
        <v>4.2462537765585097E-2</v>
      </c>
      <c r="K178" s="6">
        <f t="shared" si="21"/>
        <v>-1.5179344458346216E-2</v>
      </c>
      <c r="L178" s="8">
        <f t="shared" si="22"/>
        <v>-6.4455348731935107E-4</v>
      </c>
    </row>
    <row r="179" spans="2:12" x14ac:dyDescent="0.25">
      <c r="B179" t="s">
        <v>20</v>
      </c>
      <c r="C179">
        <v>1.8333333333333335</v>
      </c>
      <c r="D179">
        <v>39.200000000000003</v>
      </c>
      <c r="E179" s="2">
        <f t="shared" si="23"/>
        <v>44.314357489275302</v>
      </c>
      <c r="F179" s="2">
        <f t="shared" si="16"/>
        <v>26.156652528106346</v>
      </c>
      <c r="G179" s="5">
        <f t="shared" si="17"/>
        <v>4.2462537765585097E-2</v>
      </c>
      <c r="H179" s="5">
        <f t="shared" si="18"/>
        <v>-0.99992615603877355</v>
      </c>
      <c r="I179" s="7">
        <f t="shared" si="19"/>
        <v>-4.2459402163592758E-2</v>
      </c>
      <c r="J179" s="6">
        <f t="shared" si="20"/>
        <v>4.2462537765585097E-2</v>
      </c>
      <c r="K179" s="6">
        <f t="shared" si="21"/>
        <v>-1.5179344458346216E-2</v>
      </c>
      <c r="L179" s="8">
        <f t="shared" si="22"/>
        <v>-6.4455348731935107E-4</v>
      </c>
    </row>
    <row r="180" spans="2:12" x14ac:dyDescent="0.25">
      <c r="B180" t="s">
        <v>20</v>
      </c>
      <c r="C180">
        <v>1.8333333333333335</v>
      </c>
      <c r="D180">
        <v>39</v>
      </c>
      <c r="E180" s="2">
        <f t="shared" si="23"/>
        <v>44.314357489275302</v>
      </c>
      <c r="F180" s="2">
        <f t="shared" si="16"/>
        <v>28.242395523816494</v>
      </c>
      <c r="G180" s="5">
        <f t="shared" si="17"/>
        <v>4.2462537765585097E-2</v>
      </c>
      <c r="H180" s="5">
        <f t="shared" si="18"/>
        <v>-0.99992615603877355</v>
      </c>
      <c r="I180" s="7">
        <f t="shared" si="19"/>
        <v>-4.2459402163592758E-2</v>
      </c>
      <c r="J180" s="6">
        <f t="shared" si="20"/>
        <v>4.2462537765585097E-2</v>
      </c>
      <c r="K180" s="6">
        <f t="shared" si="21"/>
        <v>-1.5179344458346216E-2</v>
      </c>
      <c r="L180" s="8">
        <f t="shared" si="22"/>
        <v>-6.4455348731935107E-4</v>
      </c>
    </row>
    <row r="181" spans="2:12" x14ac:dyDescent="0.25">
      <c r="B181" t="s">
        <v>20</v>
      </c>
      <c r="C181">
        <v>1.8333333333333335</v>
      </c>
      <c r="D181">
        <v>38.799999999999997</v>
      </c>
      <c r="E181" s="2">
        <f t="shared" si="23"/>
        <v>44.314357489275302</v>
      </c>
      <c r="F181" s="2">
        <f t="shared" si="16"/>
        <v>30.408138519526648</v>
      </c>
      <c r="G181" s="5">
        <f t="shared" si="17"/>
        <v>4.2462537765585097E-2</v>
      </c>
      <c r="H181" s="5">
        <f t="shared" si="18"/>
        <v>-0.99992615603877355</v>
      </c>
      <c r="I181" s="7">
        <f t="shared" si="19"/>
        <v>-4.2459402163592758E-2</v>
      </c>
      <c r="J181" s="6">
        <f t="shared" si="20"/>
        <v>4.2462537765585097E-2</v>
      </c>
      <c r="K181" s="6">
        <f t="shared" si="21"/>
        <v>-1.5179344458346216E-2</v>
      </c>
      <c r="L181" s="8">
        <f t="shared" si="22"/>
        <v>-6.4455348731935107E-4</v>
      </c>
    </row>
    <row r="182" spans="2:12" x14ac:dyDescent="0.25">
      <c r="B182" t="s">
        <v>20</v>
      </c>
      <c r="C182">
        <v>1.8333333333333335</v>
      </c>
      <c r="D182">
        <v>40</v>
      </c>
      <c r="E182" s="2">
        <f t="shared" si="23"/>
        <v>44.314357489275302</v>
      </c>
      <c r="F182" s="2">
        <f t="shared" si="16"/>
        <v>18.61368054526589</v>
      </c>
      <c r="G182" s="5">
        <f t="shared" si="17"/>
        <v>4.2462537765585097E-2</v>
      </c>
      <c r="H182" s="5">
        <f t="shared" si="18"/>
        <v>-0.99992615603877355</v>
      </c>
      <c r="I182" s="7">
        <f t="shared" si="19"/>
        <v>-4.2459402163592758E-2</v>
      </c>
      <c r="J182" s="6">
        <f t="shared" si="20"/>
        <v>4.2462537765585097E-2</v>
      </c>
      <c r="K182" s="6">
        <f t="shared" si="21"/>
        <v>-1.5179344458346216E-2</v>
      </c>
      <c r="L182" s="8">
        <f t="shared" si="22"/>
        <v>-6.4455348731935107E-4</v>
      </c>
    </row>
    <row r="183" spans="2:12" x14ac:dyDescent="0.25">
      <c r="B183" t="s">
        <v>22</v>
      </c>
      <c r="C183">
        <v>1.8333333333333335</v>
      </c>
      <c r="D183">
        <v>38.700000000000003</v>
      </c>
      <c r="E183" s="2">
        <f t="shared" si="23"/>
        <v>44.314357489275302</v>
      </c>
      <c r="F183" s="2">
        <f t="shared" si="16"/>
        <v>31.521010017381645</v>
      </c>
      <c r="G183" s="5">
        <f t="shared" si="17"/>
        <v>4.2462537765585097E-2</v>
      </c>
      <c r="H183" s="5">
        <f t="shared" si="18"/>
        <v>-0.99992615603877355</v>
      </c>
      <c r="I183" s="7">
        <f t="shared" si="19"/>
        <v>-4.2459402163592758E-2</v>
      </c>
      <c r="J183" s="6">
        <f t="shared" si="20"/>
        <v>4.2462537765585097E-2</v>
      </c>
      <c r="K183" s="6">
        <f t="shared" si="21"/>
        <v>-1.5179344458346216E-2</v>
      </c>
      <c r="L183" s="8">
        <f t="shared" si="22"/>
        <v>-6.4455348731935107E-4</v>
      </c>
    </row>
    <row r="184" spans="2:12" x14ac:dyDescent="0.25">
      <c r="B184" t="s">
        <v>22</v>
      </c>
      <c r="C184">
        <v>1.8333333333333335</v>
      </c>
      <c r="D184">
        <v>41</v>
      </c>
      <c r="E184" s="2">
        <f t="shared" si="23"/>
        <v>44.314357489275302</v>
      </c>
      <c r="F184" s="2">
        <f t="shared" si="16"/>
        <v>10.984965566715285</v>
      </c>
      <c r="G184" s="5">
        <f t="shared" si="17"/>
        <v>4.2462537765585097E-2</v>
      </c>
      <c r="H184" s="5">
        <f t="shared" si="18"/>
        <v>-0.99992615603877355</v>
      </c>
      <c r="I184" s="7">
        <f t="shared" si="19"/>
        <v>-4.2459402163592758E-2</v>
      </c>
      <c r="J184" s="6">
        <f t="shared" si="20"/>
        <v>4.2462537765585097E-2</v>
      </c>
      <c r="K184" s="6">
        <f t="shared" si="21"/>
        <v>-1.5179344458346216E-2</v>
      </c>
      <c r="L184" s="8">
        <f t="shared" si="22"/>
        <v>-6.4455348731935107E-4</v>
      </c>
    </row>
    <row r="185" spans="2:12" x14ac:dyDescent="0.25">
      <c r="B185" t="s">
        <v>20</v>
      </c>
      <c r="C185">
        <v>1.9166666666666665</v>
      </c>
      <c r="D185">
        <v>41.5</v>
      </c>
      <c r="E185" s="2">
        <f t="shared" si="23"/>
        <v>45.066006333459939</v>
      </c>
      <c r="F185" s="2">
        <f t="shared" si="16"/>
        <v>12.716401170276395</v>
      </c>
      <c r="G185" s="5">
        <f t="shared" si="17"/>
        <v>4.2462537765585097E-2</v>
      </c>
      <c r="H185" s="5">
        <f t="shared" si="18"/>
        <v>-0.87203768685359484</v>
      </c>
      <c r="I185" s="7">
        <f t="shared" si="19"/>
        <v>-3.7028933211034239E-2</v>
      </c>
      <c r="J185" s="6">
        <f t="shared" si="20"/>
        <v>4.2462537765585097E-2</v>
      </c>
      <c r="K185" s="6">
        <f t="shared" si="21"/>
        <v>-1.5179344458346216E-2</v>
      </c>
      <c r="L185" s="8">
        <f t="shared" si="22"/>
        <v>-6.4455348731935107E-4</v>
      </c>
    </row>
    <row r="186" spans="2:12" x14ac:dyDescent="0.25">
      <c r="B186" t="s">
        <v>20</v>
      </c>
      <c r="C186">
        <v>1.9166666666666665</v>
      </c>
      <c r="D186">
        <v>46.1</v>
      </c>
      <c r="E186" s="2">
        <f t="shared" si="23"/>
        <v>45.066006333459939</v>
      </c>
      <c r="F186" s="2">
        <f t="shared" si="16"/>
        <v>1.0691429024449628</v>
      </c>
      <c r="G186" s="5">
        <f t="shared" si="17"/>
        <v>4.2462537765585097E-2</v>
      </c>
      <c r="H186" s="5">
        <f t="shared" si="18"/>
        <v>-0.87203768685359484</v>
      </c>
      <c r="I186" s="7">
        <f t="shared" si="19"/>
        <v>-3.7028933211034239E-2</v>
      </c>
      <c r="J186" s="6">
        <f t="shared" si="20"/>
        <v>4.2462537765585097E-2</v>
      </c>
      <c r="K186" s="6">
        <f t="shared" si="21"/>
        <v>-1.5179344458346216E-2</v>
      </c>
      <c r="L186" s="8">
        <f t="shared" si="22"/>
        <v>-6.4455348731935107E-4</v>
      </c>
    </row>
    <row r="187" spans="2:12" x14ac:dyDescent="0.25">
      <c r="B187" t="s">
        <v>20</v>
      </c>
      <c r="C187">
        <v>1.9166666666666665</v>
      </c>
      <c r="D187">
        <v>48</v>
      </c>
      <c r="E187" s="2">
        <f t="shared" si="23"/>
        <v>45.066006333459939</v>
      </c>
      <c r="F187" s="2">
        <f t="shared" si="16"/>
        <v>8.6083188352971938</v>
      </c>
      <c r="G187" s="5">
        <f t="shared" si="17"/>
        <v>4.2462537765585097E-2</v>
      </c>
      <c r="H187" s="5">
        <f t="shared" si="18"/>
        <v>-0.87203768685359484</v>
      </c>
      <c r="I187" s="7">
        <f t="shared" si="19"/>
        <v>-3.7028933211034239E-2</v>
      </c>
      <c r="J187" s="6">
        <f t="shared" si="20"/>
        <v>4.2462537765585097E-2</v>
      </c>
      <c r="K187" s="6">
        <f t="shared" si="21"/>
        <v>-1.5179344458346216E-2</v>
      </c>
      <c r="L187" s="8">
        <f t="shared" si="22"/>
        <v>-6.4455348731935107E-4</v>
      </c>
    </row>
    <row r="188" spans="2:12" x14ac:dyDescent="0.25">
      <c r="B188" t="s">
        <v>20</v>
      </c>
      <c r="C188">
        <v>1.9166666666666665</v>
      </c>
      <c r="D188">
        <v>38.9</v>
      </c>
      <c r="E188" s="2">
        <f t="shared" si="23"/>
        <v>45.066006333459939</v>
      </c>
      <c r="F188" s="2">
        <f t="shared" si="16"/>
        <v>38.019634104268093</v>
      </c>
      <c r="G188" s="5">
        <f t="shared" si="17"/>
        <v>4.2462537765585097E-2</v>
      </c>
      <c r="H188" s="5">
        <f t="shared" si="18"/>
        <v>-0.87203768685359484</v>
      </c>
      <c r="I188" s="7">
        <f t="shared" si="19"/>
        <v>-3.7028933211034239E-2</v>
      </c>
      <c r="J188" s="6">
        <f t="shared" si="20"/>
        <v>4.2462537765585097E-2</v>
      </c>
      <c r="K188" s="6">
        <f t="shared" si="21"/>
        <v>-1.5179344458346216E-2</v>
      </c>
      <c r="L188" s="8">
        <f t="shared" si="22"/>
        <v>-6.4455348731935107E-4</v>
      </c>
    </row>
    <row r="189" spans="2:12" x14ac:dyDescent="0.25">
      <c r="B189" t="s">
        <v>20</v>
      </c>
      <c r="C189">
        <v>1.9166666666666665</v>
      </c>
      <c r="D189">
        <v>39.4</v>
      </c>
      <c r="E189" s="2">
        <f t="shared" si="23"/>
        <v>45.066006333459939</v>
      </c>
      <c r="F189" s="2">
        <f t="shared" si="16"/>
        <v>32.103627770808153</v>
      </c>
      <c r="G189" s="5">
        <f t="shared" si="17"/>
        <v>4.2462537765585097E-2</v>
      </c>
      <c r="H189" s="5">
        <f t="shared" si="18"/>
        <v>-0.87203768685359484</v>
      </c>
      <c r="I189" s="7">
        <f t="shared" si="19"/>
        <v>-3.7028933211034239E-2</v>
      </c>
      <c r="J189" s="6">
        <f t="shared" si="20"/>
        <v>4.2462537765585097E-2</v>
      </c>
      <c r="K189" s="6">
        <f t="shared" si="21"/>
        <v>-1.5179344458346216E-2</v>
      </c>
      <c r="L189" s="8">
        <f t="shared" si="22"/>
        <v>-6.4455348731935107E-4</v>
      </c>
    </row>
    <row r="190" spans="2:12" x14ac:dyDescent="0.25">
      <c r="B190" t="s">
        <v>20</v>
      </c>
      <c r="C190">
        <v>1.9166666666666665</v>
      </c>
      <c r="D190">
        <v>37.299999999999997</v>
      </c>
      <c r="E190" s="2">
        <f t="shared" si="23"/>
        <v>45.066006333459939</v>
      </c>
      <c r="F190" s="2">
        <f t="shared" si="16"/>
        <v>60.310854371339921</v>
      </c>
      <c r="G190" s="5">
        <f t="shared" si="17"/>
        <v>4.2462537765585097E-2</v>
      </c>
      <c r="H190" s="5">
        <f t="shared" si="18"/>
        <v>-0.87203768685359484</v>
      </c>
      <c r="I190" s="7">
        <f t="shared" si="19"/>
        <v>-3.7028933211034239E-2</v>
      </c>
      <c r="J190" s="6">
        <f t="shared" si="20"/>
        <v>4.2462537765585097E-2</v>
      </c>
      <c r="K190" s="6">
        <f t="shared" si="21"/>
        <v>-1.5179344458346216E-2</v>
      </c>
      <c r="L190" s="8">
        <f t="shared" si="22"/>
        <v>-6.4455348731935107E-4</v>
      </c>
    </row>
    <row r="191" spans="2:12" x14ac:dyDescent="0.25">
      <c r="B191" t="s">
        <v>20</v>
      </c>
      <c r="C191">
        <v>1.9166666666666665</v>
      </c>
      <c r="D191">
        <v>37.9</v>
      </c>
      <c r="E191" s="2">
        <f t="shared" si="23"/>
        <v>45.066006333459939</v>
      </c>
      <c r="F191" s="2">
        <f t="shared" si="16"/>
        <v>51.351646771187973</v>
      </c>
      <c r="G191" s="5">
        <f t="shared" si="17"/>
        <v>4.2462537765585097E-2</v>
      </c>
      <c r="H191" s="5">
        <f t="shared" si="18"/>
        <v>-0.87203768685359484</v>
      </c>
      <c r="I191" s="7">
        <f t="shared" si="19"/>
        <v>-3.7028933211034239E-2</v>
      </c>
      <c r="J191" s="6">
        <f t="shared" si="20"/>
        <v>4.2462537765585097E-2</v>
      </c>
      <c r="K191" s="6">
        <f t="shared" si="21"/>
        <v>-1.5179344458346216E-2</v>
      </c>
      <c r="L191" s="8">
        <f t="shared" si="22"/>
        <v>-6.4455348731935107E-4</v>
      </c>
    </row>
    <row r="192" spans="2:12" x14ac:dyDescent="0.25">
      <c r="B192" t="s">
        <v>20</v>
      </c>
      <c r="C192">
        <v>1.9166666666666665</v>
      </c>
      <c r="D192">
        <v>38.5</v>
      </c>
      <c r="E192" s="2">
        <f t="shared" si="23"/>
        <v>45.066006333459939</v>
      </c>
      <c r="F192" s="2">
        <f t="shared" si="16"/>
        <v>43.112439171036023</v>
      </c>
      <c r="G192" s="5">
        <f t="shared" si="17"/>
        <v>4.2462537765585097E-2</v>
      </c>
      <c r="H192" s="5">
        <f t="shared" si="18"/>
        <v>-0.87203768685359484</v>
      </c>
      <c r="I192" s="7">
        <f t="shared" si="19"/>
        <v>-3.7028933211034239E-2</v>
      </c>
      <c r="J192" s="6">
        <f t="shared" si="20"/>
        <v>4.2462537765585097E-2</v>
      </c>
      <c r="K192" s="6">
        <f t="shared" si="21"/>
        <v>-1.5179344458346216E-2</v>
      </c>
      <c r="L192" s="8">
        <f t="shared" si="22"/>
        <v>-6.4455348731935107E-4</v>
      </c>
    </row>
    <row r="193" spans="2:12" x14ac:dyDescent="0.25">
      <c r="B193" t="s">
        <v>20</v>
      </c>
      <c r="C193">
        <v>2.0833333333333335</v>
      </c>
      <c r="D193">
        <v>55.6</v>
      </c>
      <c r="E193" s="2">
        <f t="shared" si="23"/>
        <v>47.150457958170421</v>
      </c>
      <c r="F193" s="2">
        <f t="shared" si="16"/>
        <v>71.394760716645607</v>
      </c>
      <c r="G193" s="5">
        <f t="shared" si="17"/>
        <v>4.2462537765585097E-2</v>
      </c>
      <c r="H193" s="5">
        <f t="shared" si="18"/>
        <v>-1.2152467630988146E-2</v>
      </c>
      <c r="I193" s="7">
        <f t="shared" si="19"/>
        <v>-5.1602461572588458E-4</v>
      </c>
      <c r="J193" s="6">
        <f t="shared" si="20"/>
        <v>4.2462537765585097E-2</v>
      </c>
      <c r="K193" s="6">
        <f t="shared" si="21"/>
        <v>-1.5179344458346216E-2</v>
      </c>
      <c r="L193" s="8">
        <f t="shared" si="22"/>
        <v>-6.4455348731935107E-4</v>
      </c>
    </row>
    <row r="194" spans="2:12" x14ac:dyDescent="0.25">
      <c r="B194" t="s">
        <v>20</v>
      </c>
      <c r="C194">
        <v>2.1666666666666665</v>
      </c>
      <c r="D194">
        <v>50.7</v>
      </c>
      <c r="E194" s="2">
        <f t="shared" si="23"/>
        <v>48.203158582176279</v>
      </c>
      <c r="F194" s="2">
        <f t="shared" si="16"/>
        <v>6.2342170657599842</v>
      </c>
      <c r="G194" s="5">
        <f t="shared" si="17"/>
        <v>4.2462537765585097E-2</v>
      </c>
      <c r="H194" s="5">
        <f t="shared" si="18"/>
        <v>0.48943873233228241</v>
      </c>
      <c r="I194" s="7">
        <f t="shared" si="19"/>
        <v>2.0782810655599636E-2</v>
      </c>
      <c r="J194" s="6">
        <f t="shared" si="20"/>
        <v>4.2462537765585097E-2</v>
      </c>
      <c r="K194" s="6">
        <f t="shared" si="21"/>
        <v>-1.5179344458346216E-2</v>
      </c>
      <c r="L194" s="8">
        <f t="shared" si="22"/>
        <v>-6.4455348731935107E-4</v>
      </c>
    </row>
    <row r="195" spans="2:12" x14ac:dyDescent="0.25">
      <c r="B195" t="s">
        <v>20</v>
      </c>
      <c r="C195">
        <v>2.1666666666666665</v>
      </c>
      <c r="D195">
        <v>47.8</v>
      </c>
      <c r="E195" s="2">
        <f t="shared" si="23"/>
        <v>48.203158582176279</v>
      </c>
      <c r="F195" s="2">
        <f t="shared" si="16"/>
        <v>0.16253684238238972</v>
      </c>
      <c r="G195" s="5">
        <f t="shared" si="17"/>
        <v>4.2462537765585097E-2</v>
      </c>
      <c r="H195" s="5">
        <f t="shared" si="18"/>
        <v>0.48943873233228241</v>
      </c>
      <c r="I195" s="7">
        <f t="shared" si="19"/>
        <v>2.0782810655599636E-2</v>
      </c>
      <c r="J195" s="6">
        <f t="shared" si="20"/>
        <v>4.2462537765585097E-2</v>
      </c>
      <c r="K195" s="6">
        <f t="shared" si="21"/>
        <v>-1.5179344458346216E-2</v>
      </c>
      <c r="L195" s="8">
        <f t="shared" si="22"/>
        <v>-6.4455348731935107E-4</v>
      </c>
    </row>
    <row r="196" spans="2:12" x14ac:dyDescent="0.25">
      <c r="B196" t="s">
        <v>20</v>
      </c>
      <c r="C196">
        <v>2.1666666666666665</v>
      </c>
      <c r="D196">
        <v>50.8</v>
      </c>
      <c r="E196" s="2">
        <f t="shared" si="23"/>
        <v>48.203158582176279</v>
      </c>
      <c r="F196" s="2">
        <f t="shared" si="16"/>
        <v>6.7435853493246993</v>
      </c>
      <c r="G196" s="5">
        <f t="shared" si="17"/>
        <v>4.2462537765585097E-2</v>
      </c>
      <c r="H196" s="5">
        <f t="shared" si="18"/>
        <v>0.48943873233228241</v>
      </c>
      <c r="I196" s="7">
        <f t="shared" si="19"/>
        <v>2.0782810655599636E-2</v>
      </c>
      <c r="J196" s="6">
        <f t="shared" si="20"/>
        <v>4.2462537765585097E-2</v>
      </c>
      <c r="K196" s="6">
        <f t="shared" si="21"/>
        <v>-1.5179344458346216E-2</v>
      </c>
      <c r="L196" s="8">
        <f t="shared" si="22"/>
        <v>-6.4455348731935107E-4</v>
      </c>
    </row>
    <row r="197" spans="2:12" x14ac:dyDescent="0.25">
      <c r="B197" t="s">
        <v>20</v>
      </c>
      <c r="C197">
        <v>2.1666666666666665</v>
      </c>
      <c r="D197">
        <v>53.9</v>
      </c>
      <c r="E197" s="2">
        <f t="shared" si="23"/>
        <v>48.203158582176279</v>
      </c>
      <c r="F197" s="2">
        <f t="shared" si="16"/>
        <v>32.454002139831772</v>
      </c>
      <c r="G197" s="5">
        <f t="shared" si="17"/>
        <v>4.2462537765585097E-2</v>
      </c>
      <c r="H197" s="5">
        <f t="shared" si="18"/>
        <v>0.48943873233228241</v>
      </c>
      <c r="I197" s="7">
        <f t="shared" si="19"/>
        <v>2.0782810655599636E-2</v>
      </c>
      <c r="J197" s="6">
        <f t="shared" si="20"/>
        <v>4.2462537765585097E-2</v>
      </c>
      <c r="K197" s="6">
        <f t="shared" si="21"/>
        <v>-1.5179344458346216E-2</v>
      </c>
      <c r="L197" s="8">
        <f t="shared" si="22"/>
        <v>-6.4455348731935107E-4</v>
      </c>
    </row>
    <row r="198" spans="2:12" x14ac:dyDescent="0.25">
      <c r="B198" t="s">
        <v>20</v>
      </c>
      <c r="C198">
        <v>2.1666666666666665</v>
      </c>
      <c r="D198">
        <v>50.1</v>
      </c>
      <c r="E198" s="2">
        <f t="shared" si="23"/>
        <v>48.203158582176279</v>
      </c>
      <c r="F198" s="2">
        <f t="shared" si="16"/>
        <v>3.5980073643715098</v>
      </c>
      <c r="G198" s="5">
        <f t="shared" si="17"/>
        <v>4.2462537765585097E-2</v>
      </c>
      <c r="H198" s="5">
        <f t="shared" si="18"/>
        <v>0.48943873233228241</v>
      </c>
      <c r="I198" s="7">
        <f t="shared" si="19"/>
        <v>2.0782810655599636E-2</v>
      </c>
      <c r="J198" s="6">
        <f t="shared" si="20"/>
        <v>4.2462537765585097E-2</v>
      </c>
      <c r="K198" s="6">
        <f t="shared" si="21"/>
        <v>-1.5179344458346216E-2</v>
      </c>
      <c r="L198" s="8">
        <f t="shared" si="22"/>
        <v>-6.4455348731935107E-4</v>
      </c>
    </row>
    <row r="199" spans="2:12" x14ac:dyDescent="0.25">
      <c r="B199" t="s">
        <v>20</v>
      </c>
      <c r="C199">
        <v>2.1666666666666665</v>
      </c>
      <c r="D199">
        <v>50.9</v>
      </c>
      <c r="E199" s="2">
        <f t="shared" si="23"/>
        <v>48.203158582176279</v>
      </c>
      <c r="F199" s="2">
        <f t="shared" si="16"/>
        <v>7.2729536328894504</v>
      </c>
      <c r="G199" s="5">
        <f t="shared" si="17"/>
        <v>4.2462537765585097E-2</v>
      </c>
      <c r="H199" s="5">
        <f t="shared" si="18"/>
        <v>0.48943873233228241</v>
      </c>
      <c r="I199" s="7">
        <f t="shared" si="19"/>
        <v>2.0782810655599636E-2</v>
      </c>
      <c r="J199" s="6">
        <f t="shared" si="20"/>
        <v>4.2462537765585097E-2</v>
      </c>
      <c r="K199" s="6">
        <f t="shared" si="21"/>
        <v>-1.5179344458346216E-2</v>
      </c>
      <c r="L199" s="8">
        <f t="shared" si="22"/>
        <v>-6.4455348731935107E-4</v>
      </c>
    </row>
    <row r="200" spans="2:12" x14ac:dyDescent="0.25">
      <c r="B200" t="s">
        <v>20</v>
      </c>
      <c r="C200">
        <v>2.1666666666666665</v>
      </c>
      <c r="D200">
        <v>53.8</v>
      </c>
      <c r="E200" s="2">
        <f t="shared" si="23"/>
        <v>48.203158582176279</v>
      </c>
      <c r="F200" s="2">
        <f t="shared" si="16"/>
        <v>31.32463385626701</v>
      </c>
      <c r="G200" s="5">
        <f t="shared" si="17"/>
        <v>4.2462537765585097E-2</v>
      </c>
      <c r="H200" s="5">
        <f t="shared" si="18"/>
        <v>0.48943873233228241</v>
      </c>
      <c r="I200" s="7">
        <f t="shared" si="19"/>
        <v>2.0782810655599636E-2</v>
      </c>
      <c r="J200" s="6">
        <f t="shared" si="20"/>
        <v>4.2462537765585097E-2</v>
      </c>
      <c r="K200" s="6">
        <f t="shared" si="21"/>
        <v>-1.5179344458346216E-2</v>
      </c>
      <c r="L200" s="8">
        <f t="shared" si="22"/>
        <v>-6.4455348731935107E-4</v>
      </c>
    </row>
    <row r="201" spans="2:12" x14ac:dyDescent="0.25">
      <c r="B201" t="s">
        <v>20</v>
      </c>
      <c r="C201">
        <v>2.1666666666666665</v>
      </c>
      <c r="D201">
        <v>46</v>
      </c>
      <c r="E201" s="2">
        <f t="shared" si="23"/>
        <v>48.203158582176279</v>
      </c>
      <c r="F201" s="2">
        <f t="shared" si="16"/>
        <v>4.853907738216992</v>
      </c>
      <c r="G201" s="5">
        <f t="shared" si="17"/>
        <v>4.2462537765585097E-2</v>
      </c>
      <c r="H201" s="5">
        <f t="shared" si="18"/>
        <v>0.48943873233228241</v>
      </c>
      <c r="I201" s="7">
        <f t="shared" si="19"/>
        <v>2.0782810655599636E-2</v>
      </c>
      <c r="J201" s="6">
        <f t="shared" si="20"/>
        <v>4.2462537765585097E-2</v>
      </c>
      <c r="K201" s="6">
        <f t="shared" si="21"/>
        <v>-1.5179344458346216E-2</v>
      </c>
      <c r="L201" s="8">
        <f t="shared" si="22"/>
        <v>-6.4455348731935107E-4</v>
      </c>
    </row>
    <row r="202" spans="2:12" x14ac:dyDescent="0.25">
      <c r="B202" t="s">
        <v>20</v>
      </c>
      <c r="C202">
        <v>2.1666666666666665</v>
      </c>
      <c r="D202">
        <v>49</v>
      </c>
      <c r="E202" s="2">
        <f t="shared" si="23"/>
        <v>48.203158582176279</v>
      </c>
      <c r="F202" s="2">
        <f t="shared" si="16"/>
        <v>0.63495624515931803</v>
      </c>
      <c r="G202" s="5">
        <f t="shared" si="17"/>
        <v>4.2462537765585097E-2</v>
      </c>
      <c r="H202" s="5">
        <f t="shared" si="18"/>
        <v>0.48943873233228241</v>
      </c>
      <c r="I202" s="7">
        <f t="shared" si="19"/>
        <v>2.0782810655599636E-2</v>
      </c>
      <c r="J202" s="6">
        <f t="shared" si="20"/>
        <v>4.2462537765585097E-2</v>
      </c>
      <c r="K202" s="6">
        <f t="shared" si="21"/>
        <v>-1.5179344458346216E-2</v>
      </c>
      <c r="L202" s="8">
        <f t="shared" si="22"/>
        <v>-6.4455348731935107E-4</v>
      </c>
    </row>
    <row r="203" spans="2:12" x14ac:dyDescent="0.25">
      <c r="B203" t="s">
        <v>20</v>
      </c>
      <c r="C203">
        <v>2.1666666666666665</v>
      </c>
      <c r="D203">
        <v>52.4</v>
      </c>
      <c r="E203" s="2">
        <f t="shared" si="23"/>
        <v>48.203158582176279</v>
      </c>
      <c r="F203" s="2">
        <f t="shared" ref="F203:F262" si="24">(D203-E203)^2</f>
        <v>17.613477886360609</v>
      </c>
      <c r="G203" s="5">
        <f t="shared" ref="G203:G262" si="25">($B$4*$B$2)/(2*PI())</f>
        <v>4.2462537765585097E-2</v>
      </c>
      <c r="H203" s="5">
        <f t="shared" ref="H203:H262" si="26">SIN((2*PI())*(C203-$B$5))</f>
        <v>0.48943873233228241</v>
      </c>
      <c r="I203" s="7">
        <f t="shared" ref="I203:I262" si="27">G203*H203</f>
        <v>2.0782810655599636E-2</v>
      </c>
      <c r="J203" s="6">
        <f t="shared" ref="J203:J262" si="28">($B$4*$B$2)/(2*PI())</f>
        <v>4.2462537765585097E-2</v>
      </c>
      <c r="K203" s="6">
        <f t="shared" ref="K203:K262" si="29">SIN((2*PI())*($B$3-$B$5))</f>
        <v>-1.5179344458346216E-2</v>
      </c>
      <c r="L203" s="8">
        <f t="shared" ref="L203:L262" si="30">J203*K203</f>
        <v>-6.4455348731935107E-4</v>
      </c>
    </row>
    <row r="204" spans="2:12" x14ac:dyDescent="0.25">
      <c r="B204" t="s">
        <v>20</v>
      </c>
      <c r="C204">
        <v>2.1666666666666665</v>
      </c>
      <c r="D204">
        <v>51.2</v>
      </c>
      <c r="E204" s="2">
        <f t="shared" ref="E204:E261" si="31">$B$1*(1-EXP(-((($B$2*(C204-$B$3)+I204-L204)))))</f>
        <v>48.203158582176279</v>
      </c>
      <c r="F204" s="2">
        <f t="shared" si="24"/>
        <v>8.9810584835837073</v>
      </c>
      <c r="G204" s="5">
        <f t="shared" si="25"/>
        <v>4.2462537765585097E-2</v>
      </c>
      <c r="H204" s="5">
        <f t="shared" si="26"/>
        <v>0.48943873233228241</v>
      </c>
      <c r="I204" s="7">
        <f t="shared" si="27"/>
        <v>2.0782810655599636E-2</v>
      </c>
      <c r="J204" s="6">
        <f t="shared" si="28"/>
        <v>4.2462537765585097E-2</v>
      </c>
      <c r="K204" s="6">
        <f t="shared" si="29"/>
        <v>-1.5179344458346216E-2</v>
      </c>
      <c r="L204" s="8">
        <f t="shared" si="30"/>
        <v>-6.4455348731935107E-4</v>
      </c>
    </row>
    <row r="205" spans="2:12" x14ac:dyDescent="0.25">
      <c r="B205" t="s">
        <v>20</v>
      </c>
      <c r="C205">
        <v>2.1666666666666665</v>
      </c>
      <c r="D205">
        <v>52.1</v>
      </c>
      <c r="E205" s="2">
        <f t="shared" si="31"/>
        <v>48.203158582176279</v>
      </c>
      <c r="F205" s="2">
        <f t="shared" si="24"/>
        <v>15.1853730356664</v>
      </c>
      <c r="G205" s="5">
        <f t="shared" si="25"/>
        <v>4.2462537765585097E-2</v>
      </c>
      <c r="H205" s="5">
        <f t="shared" si="26"/>
        <v>0.48943873233228241</v>
      </c>
      <c r="I205" s="7">
        <f t="shared" si="27"/>
        <v>2.0782810655599636E-2</v>
      </c>
      <c r="J205" s="6">
        <f t="shared" si="28"/>
        <v>4.2462537765585097E-2</v>
      </c>
      <c r="K205" s="6">
        <f t="shared" si="29"/>
        <v>-1.5179344458346216E-2</v>
      </c>
      <c r="L205" s="8">
        <f t="shared" si="30"/>
        <v>-6.4455348731935107E-4</v>
      </c>
    </row>
    <row r="206" spans="2:12" x14ac:dyDescent="0.25">
      <c r="B206" t="s">
        <v>20</v>
      </c>
      <c r="C206">
        <v>2.1666666666666665</v>
      </c>
      <c r="D206">
        <v>47</v>
      </c>
      <c r="E206" s="2">
        <f t="shared" si="31"/>
        <v>48.203158582176279</v>
      </c>
      <c r="F206" s="2">
        <f t="shared" si="24"/>
        <v>1.4475905738644337</v>
      </c>
      <c r="G206" s="5">
        <f t="shared" si="25"/>
        <v>4.2462537765585097E-2</v>
      </c>
      <c r="H206" s="5">
        <f t="shared" si="26"/>
        <v>0.48943873233228241</v>
      </c>
      <c r="I206" s="7">
        <f t="shared" si="27"/>
        <v>2.0782810655599636E-2</v>
      </c>
      <c r="J206" s="6">
        <f t="shared" si="28"/>
        <v>4.2462537765585097E-2</v>
      </c>
      <c r="K206" s="6">
        <f t="shared" si="29"/>
        <v>-1.5179344458346216E-2</v>
      </c>
      <c r="L206" s="8">
        <f t="shared" si="30"/>
        <v>-6.4455348731935107E-4</v>
      </c>
    </row>
    <row r="207" spans="2:12" x14ac:dyDescent="0.25">
      <c r="B207" t="s">
        <v>22</v>
      </c>
      <c r="C207">
        <v>2.1666666666666665</v>
      </c>
      <c r="D207">
        <v>46</v>
      </c>
      <c r="E207" s="2">
        <f t="shared" si="31"/>
        <v>48.203158582176279</v>
      </c>
      <c r="F207" s="2">
        <f t="shared" si="24"/>
        <v>4.853907738216992</v>
      </c>
      <c r="G207" s="5">
        <f t="shared" si="25"/>
        <v>4.2462537765585097E-2</v>
      </c>
      <c r="H207" s="5">
        <f t="shared" si="26"/>
        <v>0.48943873233228241</v>
      </c>
      <c r="I207" s="7">
        <f t="shared" si="27"/>
        <v>2.0782810655599636E-2</v>
      </c>
      <c r="J207" s="6">
        <f t="shared" si="28"/>
        <v>4.2462537765585097E-2</v>
      </c>
      <c r="K207" s="6">
        <f t="shared" si="29"/>
        <v>-1.5179344458346216E-2</v>
      </c>
      <c r="L207" s="8">
        <f t="shared" si="30"/>
        <v>-6.4455348731935107E-4</v>
      </c>
    </row>
    <row r="208" spans="2:12" x14ac:dyDescent="0.25">
      <c r="B208" t="s">
        <v>22</v>
      </c>
      <c r="C208">
        <v>2.1666666666666665</v>
      </c>
      <c r="D208">
        <v>41</v>
      </c>
      <c r="E208" s="2">
        <f t="shared" si="31"/>
        <v>48.203158582176279</v>
      </c>
      <c r="F208" s="2">
        <f t="shared" si="24"/>
        <v>51.885493559979778</v>
      </c>
      <c r="G208" s="5">
        <f t="shared" si="25"/>
        <v>4.2462537765585097E-2</v>
      </c>
      <c r="H208" s="5">
        <f t="shared" si="26"/>
        <v>0.48943873233228241</v>
      </c>
      <c r="I208" s="7">
        <f t="shared" si="27"/>
        <v>2.0782810655599636E-2</v>
      </c>
      <c r="J208" s="6">
        <f t="shared" si="28"/>
        <v>4.2462537765585097E-2</v>
      </c>
      <c r="K208" s="6">
        <f t="shared" si="29"/>
        <v>-1.5179344458346216E-2</v>
      </c>
      <c r="L208" s="8">
        <f t="shared" si="30"/>
        <v>-6.4455348731935107E-4</v>
      </c>
    </row>
    <row r="209" spans="2:12" x14ac:dyDescent="0.25">
      <c r="B209" t="s">
        <v>22</v>
      </c>
      <c r="C209">
        <v>2.1666666666666665</v>
      </c>
      <c r="D209">
        <v>51</v>
      </c>
      <c r="E209" s="2">
        <f t="shared" si="31"/>
        <v>48.203158582176279</v>
      </c>
      <c r="F209" s="2">
        <f t="shared" si="24"/>
        <v>7.8223219164542028</v>
      </c>
      <c r="G209" s="5">
        <f t="shared" si="25"/>
        <v>4.2462537765585097E-2</v>
      </c>
      <c r="H209" s="5">
        <f t="shared" si="26"/>
        <v>0.48943873233228241</v>
      </c>
      <c r="I209" s="7">
        <f t="shared" si="27"/>
        <v>2.0782810655599636E-2</v>
      </c>
      <c r="J209" s="6">
        <f t="shared" si="28"/>
        <v>4.2462537765585097E-2</v>
      </c>
      <c r="K209" s="6">
        <f t="shared" si="29"/>
        <v>-1.5179344458346216E-2</v>
      </c>
      <c r="L209" s="8">
        <f t="shared" si="30"/>
        <v>-6.4455348731935107E-4</v>
      </c>
    </row>
    <row r="210" spans="2:12" x14ac:dyDescent="0.25">
      <c r="B210" t="s">
        <v>22</v>
      </c>
      <c r="C210">
        <v>2.1666666666666665</v>
      </c>
      <c r="D210">
        <v>46</v>
      </c>
      <c r="E210" s="2">
        <f t="shared" si="31"/>
        <v>48.203158582176279</v>
      </c>
      <c r="F210" s="2">
        <f t="shared" si="24"/>
        <v>4.853907738216992</v>
      </c>
      <c r="G210" s="5">
        <f t="shared" si="25"/>
        <v>4.2462537765585097E-2</v>
      </c>
      <c r="H210" s="5">
        <f t="shared" si="26"/>
        <v>0.48943873233228241</v>
      </c>
      <c r="I210" s="7">
        <f t="shared" si="27"/>
        <v>2.0782810655599636E-2</v>
      </c>
      <c r="J210" s="6">
        <f t="shared" si="28"/>
        <v>4.2462537765585097E-2</v>
      </c>
      <c r="K210" s="6">
        <f t="shared" si="29"/>
        <v>-1.5179344458346216E-2</v>
      </c>
      <c r="L210" s="8">
        <f t="shared" si="30"/>
        <v>-6.4455348731935107E-4</v>
      </c>
    </row>
    <row r="211" spans="2:12" x14ac:dyDescent="0.25">
      <c r="B211" t="s">
        <v>22</v>
      </c>
      <c r="C211">
        <v>2.1666666666666665</v>
      </c>
      <c r="D211">
        <v>49</v>
      </c>
      <c r="E211" s="2">
        <f t="shared" si="31"/>
        <v>48.203158582176279</v>
      </c>
      <c r="F211" s="2">
        <f t="shared" si="24"/>
        <v>0.63495624515931803</v>
      </c>
      <c r="G211" s="5">
        <f t="shared" si="25"/>
        <v>4.2462537765585097E-2</v>
      </c>
      <c r="H211" s="5">
        <f t="shared" si="26"/>
        <v>0.48943873233228241</v>
      </c>
      <c r="I211" s="7">
        <f t="shared" si="27"/>
        <v>2.0782810655599636E-2</v>
      </c>
      <c r="J211" s="6">
        <f t="shared" si="28"/>
        <v>4.2462537765585097E-2</v>
      </c>
      <c r="K211" s="6">
        <f t="shared" si="29"/>
        <v>-1.5179344458346216E-2</v>
      </c>
      <c r="L211" s="8">
        <f t="shared" si="30"/>
        <v>-6.4455348731935107E-4</v>
      </c>
    </row>
    <row r="212" spans="2:12" x14ac:dyDescent="0.25">
      <c r="B212" t="s">
        <v>22</v>
      </c>
      <c r="C212">
        <v>2.1666666666666665</v>
      </c>
      <c r="D212">
        <v>47.3</v>
      </c>
      <c r="E212" s="2">
        <f t="shared" si="31"/>
        <v>48.203158582176279</v>
      </c>
      <c r="F212" s="2">
        <f t="shared" si="24"/>
        <v>0.8156954245586715</v>
      </c>
      <c r="G212" s="5">
        <f t="shared" si="25"/>
        <v>4.2462537765585097E-2</v>
      </c>
      <c r="H212" s="5">
        <f t="shared" si="26"/>
        <v>0.48943873233228241</v>
      </c>
      <c r="I212" s="7">
        <f t="shared" si="27"/>
        <v>2.0782810655599636E-2</v>
      </c>
      <c r="J212" s="6">
        <f t="shared" si="28"/>
        <v>4.2462537765585097E-2</v>
      </c>
      <c r="K212" s="6">
        <f t="shared" si="29"/>
        <v>-1.5179344458346216E-2</v>
      </c>
      <c r="L212" s="8">
        <f t="shared" si="30"/>
        <v>-6.4455348731935107E-4</v>
      </c>
    </row>
    <row r="213" spans="2:12" x14ac:dyDescent="0.25">
      <c r="B213" t="s">
        <v>22</v>
      </c>
      <c r="C213">
        <v>2.1666666666666665</v>
      </c>
      <c r="D213">
        <v>47.6</v>
      </c>
      <c r="E213" s="2">
        <f t="shared" si="31"/>
        <v>48.203158582176279</v>
      </c>
      <c r="F213" s="2">
        <f t="shared" si="24"/>
        <v>0.36380027525289726</v>
      </c>
      <c r="G213" s="5">
        <f t="shared" si="25"/>
        <v>4.2462537765585097E-2</v>
      </c>
      <c r="H213" s="5">
        <f t="shared" si="26"/>
        <v>0.48943873233228241</v>
      </c>
      <c r="I213" s="7">
        <f t="shared" si="27"/>
        <v>2.0782810655599636E-2</v>
      </c>
      <c r="J213" s="6">
        <f t="shared" si="28"/>
        <v>4.2462537765585097E-2</v>
      </c>
      <c r="K213" s="6">
        <f t="shared" si="29"/>
        <v>-1.5179344458346216E-2</v>
      </c>
      <c r="L213" s="8">
        <f t="shared" si="30"/>
        <v>-6.4455348731935107E-4</v>
      </c>
    </row>
    <row r="214" spans="2:12" x14ac:dyDescent="0.25">
      <c r="B214" t="s">
        <v>22</v>
      </c>
      <c r="C214">
        <v>2.1666666666666665</v>
      </c>
      <c r="D214">
        <v>47.7</v>
      </c>
      <c r="E214" s="2">
        <f t="shared" si="31"/>
        <v>48.203158582176279</v>
      </c>
      <c r="F214" s="2">
        <f t="shared" si="24"/>
        <v>0.25316855881764033</v>
      </c>
      <c r="G214" s="5">
        <f t="shared" si="25"/>
        <v>4.2462537765585097E-2</v>
      </c>
      <c r="H214" s="5">
        <f t="shared" si="26"/>
        <v>0.48943873233228241</v>
      </c>
      <c r="I214" s="7">
        <f t="shared" si="27"/>
        <v>2.0782810655599636E-2</v>
      </c>
      <c r="J214" s="6">
        <f t="shared" si="28"/>
        <v>4.2462537765585097E-2</v>
      </c>
      <c r="K214" s="6">
        <f t="shared" si="29"/>
        <v>-1.5179344458346216E-2</v>
      </c>
      <c r="L214" s="8">
        <f t="shared" si="30"/>
        <v>-6.4455348731935107E-4</v>
      </c>
    </row>
    <row r="215" spans="2:12" x14ac:dyDescent="0.25">
      <c r="B215" t="s">
        <v>20</v>
      </c>
      <c r="C215">
        <v>2.25</v>
      </c>
      <c r="D215">
        <v>53.1</v>
      </c>
      <c r="E215" s="2">
        <f t="shared" si="31"/>
        <v>49.084522524782258</v>
      </c>
      <c r="F215" s="2">
        <f t="shared" si="24"/>
        <v>16.12405935398106</v>
      </c>
      <c r="G215" s="5">
        <f t="shared" si="25"/>
        <v>4.2462537765585097E-2</v>
      </c>
      <c r="H215" s="5">
        <f t="shared" si="26"/>
        <v>0.85988521922260586</v>
      </c>
      <c r="I215" s="7">
        <f t="shared" si="27"/>
        <v>3.651290859530832E-2</v>
      </c>
      <c r="J215" s="6">
        <f t="shared" si="28"/>
        <v>4.2462537765585097E-2</v>
      </c>
      <c r="K215" s="6">
        <f t="shared" si="29"/>
        <v>-1.5179344458346216E-2</v>
      </c>
      <c r="L215" s="8">
        <f t="shared" si="30"/>
        <v>-6.4455348731935107E-4</v>
      </c>
    </row>
    <row r="216" spans="2:12" x14ac:dyDescent="0.25">
      <c r="B216" t="s">
        <v>20</v>
      </c>
      <c r="C216">
        <v>2.25</v>
      </c>
      <c r="D216">
        <v>52.3</v>
      </c>
      <c r="E216" s="2">
        <f t="shared" si="31"/>
        <v>49.084522524782258</v>
      </c>
      <c r="F216" s="2">
        <f t="shared" si="24"/>
        <v>10.339295393632645</v>
      </c>
      <c r="G216" s="5">
        <f t="shared" si="25"/>
        <v>4.2462537765585097E-2</v>
      </c>
      <c r="H216" s="5">
        <f t="shared" si="26"/>
        <v>0.85988521922260586</v>
      </c>
      <c r="I216" s="7">
        <f t="shared" si="27"/>
        <v>3.651290859530832E-2</v>
      </c>
      <c r="J216" s="6">
        <f t="shared" si="28"/>
        <v>4.2462537765585097E-2</v>
      </c>
      <c r="K216" s="6">
        <f t="shared" si="29"/>
        <v>-1.5179344458346216E-2</v>
      </c>
      <c r="L216" s="8">
        <f t="shared" si="30"/>
        <v>-6.4455348731935107E-4</v>
      </c>
    </row>
    <row r="217" spans="2:12" x14ac:dyDescent="0.25">
      <c r="B217" t="s">
        <v>22</v>
      </c>
      <c r="C217">
        <v>2.25</v>
      </c>
      <c r="D217">
        <v>49</v>
      </c>
      <c r="E217" s="2">
        <f t="shared" si="31"/>
        <v>49.084522524782258</v>
      </c>
      <c r="F217" s="2">
        <f t="shared" si="24"/>
        <v>7.144057195567469E-3</v>
      </c>
      <c r="G217" s="5">
        <f t="shared" si="25"/>
        <v>4.2462537765585097E-2</v>
      </c>
      <c r="H217" s="5">
        <f t="shared" si="26"/>
        <v>0.85988521922260586</v>
      </c>
      <c r="I217" s="7">
        <f t="shared" si="27"/>
        <v>3.651290859530832E-2</v>
      </c>
      <c r="J217" s="6">
        <f t="shared" si="28"/>
        <v>4.2462537765585097E-2</v>
      </c>
      <c r="K217" s="6">
        <f t="shared" si="29"/>
        <v>-1.5179344458346216E-2</v>
      </c>
      <c r="L217" s="8">
        <f t="shared" si="30"/>
        <v>-6.4455348731935107E-4</v>
      </c>
    </row>
    <row r="218" spans="2:12" x14ac:dyDescent="0.25">
      <c r="B218" t="s">
        <v>22</v>
      </c>
      <c r="C218">
        <v>2.25</v>
      </c>
      <c r="D218">
        <v>45.6</v>
      </c>
      <c r="E218" s="2">
        <f t="shared" si="31"/>
        <v>49.084522524782258</v>
      </c>
      <c r="F218" s="2">
        <f t="shared" si="24"/>
        <v>12.141897225714914</v>
      </c>
      <c r="G218" s="5">
        <f t="shared" si="25"/>
        <v>4.2462537765585097E-2</v>
      </c>
      <c r="H218" s="5">
        <f t="shared" si="26"/>
        <v>0.85988521922260586</v>
      </c>
      <c r="I218" s="7">
        <f t="shared" si="27"/>
        <v>3.651290859530832E-2</v>
      </c>
      <c r="J218" s="6">
        <f t="shared" si="28"/>
        <v>4.2462537765585097E-2</v>
      </c>
      <c r="K218" s="6">
        <f t="shared" si="29"/>
        <v>-1.5179344458346216E-2</v>
      </c>
      <c r="L218" s="8">
        <f t="shared" si="30"/>
        <v>-6.4455348731935107E-4</v>
      </c>
    </row>
    <row r="219" spans="2:12" x14ac:dyDescent="0.25">
      <c r="B219" t="s">
        <v>22</v>
      </c>
      <c r="C219">
        <v>2.25</v>
      </c>
      <c r="D219">
        <v>49.7</v>
      </c>
      <c r="E219" s="2">
        <f t="shared" si="31"/>
        <v>49.084522524782258</v>
      </c>
      <c r="F219" s="2">
        <f t="shared" si="24"/>
        <v>0.37881252250040937</v>
      </c>
      <c r="G219" s="5">
        <f t="shared" si="25"/>
        <v>4.2462537765585097E-2</v>
      </c>
      <c r="H219" s="5">
        <f t="shared" si="26"/>
        <v>0.85988521922260586</v>
      </c>
      <c r="I219" s="7">
        <f t="shared" si="27"/>
        <v>3.651290859530832E-2</v>
      </c>
      <c r="J219" s="6">
        <f t="shared" si="28"/>
        <v>4.2462537765585097E-2</v>
      </c>
      <c r="K219" s="6">
        <f t="shared" si="29"/>
        <v>-1.5179344458346216E-2</v>
      </c>
      <c r="L219" s="8">
        <f t="shared" si="30"/>
        <v>-6.4455348731935107E-4</v>
      </c>
    </row>
    <row r="220" spans="2:12" x14ac:dyDescent="0.25">
      <c r="B220" s="9" t="s">
        <v>20</v>
      </c>
      <c r="C220">
        <v>2.3333333333333335</v>
      </c>
      <c r="D220" s="9">
        <v>45.5</v>
      </c>
      <c r="E220" s="2">
        <f t="shared" si="31"/>
        <v>49.717449497385076</v>
      </c>
      <c r="F220" s="2">
        <f t="shared" si="24"/>
        <v>17.786880262993627</v>
      </c>
      <c r="G220" s="5">
        <f t="shared" si="25"/>
        <v>4.2462537765585097E-2</v>
      </c>
      <c r="H220" s="5">
        <f t="shared" si="26"/>
        <v>0.99992615603877355</v>
      </c>
      <c r="I220" s="7">
        <f t="shared" si="27"/>
        <v>4.2459402163592758E-2</v>
      </c>
      <c r="J220" s="6">
        <f t="shared" si="28"/>
        <v>4.2462537765585097E-2</v>
      </c>
      <c r="K220" s="6">
        <f t="shared" si="29"/>
        <v>-1.5179344458346216E-2</v>
      </c>
      <c r="L220" s="8">
        <f t="shared" si="30"/>
        <v>-6.4455348731935107E-4</v>
      </c>
    </row>
    <row r="221" spans="2:12" x14ac:dyDescent="0.25">
      <c r="B221" s="9" t="s">
        <v>20</v>
      </c>
      <c r="C221" s="10">
        <v>2.3333333333333335</v>
      </c>
      <c r="D221" s="9">
        <v>52.4</v>
      </c>
      <c r="E221" s="2">
        <f t="shared" si="31"/>
        <v>49.717449497385076</v>
      </c>
      <c r="F221" s="2">
        <f t="shared" si="24"/>
        <v>7.1960771990795758</v>
      </c>
      <c r="G221" s="5">
        <f t="shared" si="25"/>
        <v>4.2462537765585097E-2</v>
      </c>
      <c r="H221" s="5">
        <f t="shared" si="26"/>
        <v>0.99992615603877355</v>
      </c>
      <c r="I221" s="7">
        <f t="shared" si="27"/>
        <v>4.2459402163592758E-2</v>
      </c>
      <c r="J221" s="6">
        <f t="shared" si="28"/>
        <v>4.2462537765585097E-2</v>
      </c>
      <c r="K221" s="6">
        <f t="shared" si="29"/>
        <v>-1.5179344458346216E-2</v>
      </c>
      <c r="L221" s="8">
        <f t="shared" si="30"/>
        <v>-6.4455348731935107E-4</v>
      </c>
    </row>
    <row r="222" spans="2:12" x14ac:dyDescent="0.25">
      <c r="B222" s="9" t="s">
        <v>20</v>
      </c>
      <c r="C222">
        <v>2.3333333333333335</v>
      </c>
      <c r="D222" s="9">
        <v>48.5</v>
      </c>
      <c r="E222" s="2">
        <f t="shared" si="31"/>
        <v>49.717449497385076</v>
      </c>
      <c r="F222" s="2">
        <f t="shared" si="24"/>
        <v>1.4821832786831732</v>
      </c>
      <c r="G222" s="5">
        <f t="shared" si="25"/>
        <v>4.2462537765585097E-2</v>
      </c>
      <c r="H222" s="5">
        <f t="shared" si="26"/>
        <v>0.99992615603877355</v>
      </c>
      <c r="I222" s="7">
        <f t="shared" si="27"/>
        <v>4.2459402163592758E-2</v>
      </c>
      <c r="J222" s="6">
        <f t="shared" si="28"/>
        <v>4.2462537765585097E-2</v>
      </c>
      <c r="K222" s="6">
        <f t="shared" si="29"/>
        <v>-1.5179344458346216E-2</v>
      </c>
      <c r="L222" s="8">
        <f t="shared" si="30"/>
        <v>-6.4455348731935107E-4</v>
      </c>
    </row>
    <row r="223" spans="2:12" x14ac:dyDescent="0.25">
      <c r="B223" t="s">
        <v>20</v>
      </c>
      <c r="C223">
        <v>2.3333333333333335</v>
      </c>
      <c r="D223">
        <v>52.5</v>
      </c>
      <c r="E223" s="2">
        <f t="shared" si="31"/>
        <v>49.717449497385076</v>
      </c>
      <c r="F223" s="2">
        <f t="shared" si="24"/>
        <v>7.7425872996025689</v>
      </c>
      <c r="G223" s="5">
        <f t="shared" si="25"/>
        <v>4.2462537765585097E-2</v>
      </c>
      <c r="H223" s="5">
        <f t="shared" si="26"/>
        <v>0.99992615603877355</v>
      </c>
      <c r="I223" s="7">
        <f t="shared" si="27"/>
        <v>4.2459402163592758E-2</v>
      </c>
      <c r="J223" s="6">
        <f t="shared" si="28"/>
        <v>4.2462537765585097E-2</v>
      </c>
      <c r="K223" s="6">
        <f t="shared" si="29"/>
        <v>-1.5179344458346216E-2</v>
      </c>
      <c r="L223" s="8">
        <f t="shared" si="30"/>
        <v>-6.4455348731935107E-4</v>
      </c>
    </row>
    <row r="224" spans="2:12" x14ac:dyDescent="0.25">
      <c r="B224" t="s">
        <v>20</v>
      </c>
      <c r="C224">
        <v>2.3333333333333335</v>
      </c>
      <c r="D224">
        <v>52.6</v>
      </c>
      <c r="E224" s="2">
        <f t="shared" si="31"/>
        <v>49.717449497385076</v>
      </c>
      <c r="F224" s="2">
        <f t="shared" si="24"/>
        <v>8.3090974001255624</v>
      </c>
      <c r="G224" s="5">
        <f t="shared" si="25"/>
        <v>4.2462537765585097E-2</v>
      </c>
      <c r="H224" s="5">
        <f t="shared" si="26"/>
        <v>0.99992615603877355</v>
      </c>
      <c r="I224" s="7">
        <f t="shared" si="27"/>
        <v>4.2459402163592758E-2</v>
      </c>
      <c r="J224" s="6">
        <f t="shared" si="28"/>
        <v>4.2462537765585097E-2</v>
      </c>
      <c r="K224" s="6">
        <f t="shared" si="29"/>
        <v>-1.5179344458346216E-2</v>
      </c>
      <c r="L224" s="8">
        <f t="shared" si="30"/>
        <v>-6.4455348731935107E-4</v>
      </c>
    </row>
    <row r="225" spans="2:12" x14ac:dyDescent="0.25">
      <c r="B225" t="s">
        <v>20</v>
      </c>
      <c r="C225">
        <v>2.3333333333333335</v>
      </c>
      <c r="D225">
        <v>54.9</v>
      </c>
      <c r="E225" s="2">
        <f t="shared" si="31"/>
        <v>49.717449497385076</v>
      </c>
      <c r="F225" s="2">
        <f t="shared" si="24"/>
        <v>26.85882971215419</v>
      </c>
      <c r="G225" s="5">
        <f t="shared" si="25"/>
        <v>4.2462537765585097E-2</v>
      </c>
      <c r="H225" s="5">
        <f t="shared" si="26"/>
        <v>0.99992615603877355</v>
      </c>
      <c r="I225" s="7">
        <f t="shared" si="27"/>
        <v>4.2459402163592758E-2</v>
      </c>
      <c r="J225" s="6">
        <f t="shared" si="28"/>
        <v>4.2462537765585097E-2</v>
      </c>
      <c r="K225" s="6">
        <f t="shared" si="29"/>
        <v>-1.5179344458346216E-2</v>
      </c>
      <c r="L225" s="8">
        <f t="shared" si="30"/>
        <v>-6.4455348731935107E-4</v>
      </c>
    </row>
    <row r="226" spans="2:12" x14ac:dyDescent="0.25">
      <c r="B226" t="s">
        <v>20</v>
      </c>
      <c r="C226">
        <v>2.3333333333333335</v>
      </c>
      <c r="D226">
        <v>50</v>
      </c>
      <c r="E226" s="2">
        <f t="shared" si="31"/>
        <v>49.717449497385076</v>
      </c>
      <c r="F226" s="2">
        <f t="shared" si="24"/>
        <v>7.9834786527946414E-2</v>
      </c>
      <c r="G226" s="5">
        <f t="shared" si="25"/>
        <v>4.2462537765585097E-2</v>
      </c>
      <c r="H226" s="5">
        <f t="shared" si="26"/>
        <v>0.99992615603877355</v>
      </c>
      <c r="I226" s="7">
        <f t="shared" si="27"/>
        <v>4.2459402163592758E-2</v>
      </c>
      <c r="J226" s="6">
        <f t="shared" si="28"/>
        <v>4.2462537765585097E-2</v>
      </c>
      <c r="K226" s="6">
        <f t="shared" si="29"/>
        <v>-1.5179344458346216E-2</v>
      </c>
      <c r="L226" s="8">
        <f t="shared" si="30"/>
        <v>-6.4455348731935107E-4</v>
      </c>
    </row>
    <row r="227" spans="2:12" x14ac:dyDescent="0.25">
      <c r="B227" t="s">
        <v>20</v>
      </c>
      <c r="C227">
        <v>2.3333333333333335</v>
      </c>
      <c r="D227">
        <v>40.9</v>
      </c>
      <c r="E227" s="2">
        <f t="shared" si="31"/>
        <v>49.717449497385076</v>
      </c>
      <c r="F227" s="2">
        <f t="shared" si="24"/>
        <v>77.747415638936346</v>
      </c>
      <c r="G227" s="5">
        <f t="shared" si="25"/>
        <v>4.2462537765585097E-2</v>
      </c>
      <c r="H227" s="5">
        <f t="shared" si="26"/>
        <v>0.99992615603877355</v>
      </c>
      <c r="I227" s="7">
        <f t="shared" si="27"/>
        <v>4.2459402163592758E-2</v>
      </c>
      <c r="J227" s="6">
        <f t="shared" si="28"/>
        <v>4.2462537765585097E-2</v>
      </c>
      <c r="K227" s="6">
        <f t="shared" si="29"/>
        <v>-1.5179344458346216E-2</v>
      </c>
      <c r="L227" s="8">
        <f t="shared" si="30"/>
        <v>-6.4455348731935107E-4</v>
      </c>
    </row>
    <row r="228" spans="2:12" x14ac:dyDescent="0.25">
      <c r="B228" t="s">
        <v>22</v>
      </c>
      <c r="C228">
        <v>2.3333333333333335</v>
      </c>
      <c r="D228">
        <v>49</v>
      </c>
      <c r="E228" s="2">
        <f t="shared" si="31"/>
        <v>49.717449497385076</v>
      </c>
      <c r="F228" s="2">
        <f t="shared" si="24"/>
        <v>0.51473378129809755</v>
      </c>
      <c r="G228" s="5">
        <f t="shared" si="25"/>
        <v>4.2462537765585097E-2</v>
      </c>
      <c r="H228" s="5">
        <f t="shared" si="26"/>
        <v>0.99992615603877355</v>
      </c>
      <c r="I228" s="7">
        <f t="shared" si="27"/>
        <v>4.2459402163592758E-2</v>
      </c>
      <c r="J228" s="6">
        <f t="shared" si="28"/>
        <v>4.2462537765585097E-2</v>
      </c>
      <c r="K228" s="6">
        <f t="shared" si="29"/>
        <v>-1.5179344458346216E-2</v>
      </c>
      <c r="L228" s="8">
        <f t="shared" si="30"/>
        <v>-6.4455348731935107E-4</v>
      </c>
    </row>
    <row r="229" spans="2:12" x14ac:dyDescent="0.25">
      <c r="B229" t="s">
        <v>22</v>
      </c>
      <c r="C229">
        <v>2.3333333333333335</v>
      </c>
      <c r="D229">
        <v>50.6</v>
      </c>
      <c r="E229" s="2">
        <f t="shared" si="31"/>
        <v>49.717449497385076</v>
      </c>
      <c r="F229" s="2">
        <f t="shared" si="24"/>
        <v>0.77889538966585825</v>
      </c>
      <c r="G229" s="5">
        <f t="shared" si="25"/>
        <v>4.2462537765585097E-2</v>
      </c>
      <c r="H229" s="5">
        <f t="shared" si="26"/>
        <v>0.99992615603877355</v>
      </c>
      <c r="I229" s="7">
        <f t="shared" si="27"/>
        <v>4.2459402163592758E-2</v>
      </c>
      <c r="J229" s="6">
        <f t="shared" si="28"/>
        <v>4.2462537765585097E-2</v>
      </c>
      <c r="K229" s="6">
        <f t="shared" si="29"/>
        <v>-1.5179344458346216E-2</v>
      </c>
      <c r="L229" s="8">
        <f t="shared" si="30"/>
        <v>-6.4455348731935107E-4</v>
      </c>
    </row>
    <row r="230" spans="2:12" x14ac:dyDescent="0.25">
      <c r="B230" s="9" t="s">
        <v>20</v>
      </c>
      <c r="C230">
        <v>2.4166666666666665</v>
      </c>
      <c r="D230" s="9">
        <v>48.1</v>
      </c>
      <c r="E230" s="2">
        <f t="shared" si="31"/>
        <v>50.086445338580724</v>
      </c>
      <c r="F230" s="2">
        <f t="shared" si="24"/>
        <v>3.9459650831690807</v>
      </c>
      <c r="G230" s="5">
        <f t="shared" si="25"/>
        <v>4.2462537765585097E-2</v>
      </c>
      <c r="H230" s="5">
        <f t="shared" si="26"/>
        <v>0.87203768685359495</v>
      </c>
      <c r="I230" s="7">
        <f t="shared" si="27"/>
        <v>3.7028933211034246E-2</v>
      </c>
      <c r="J230" s="6">
        <f t="shared" si="28"/>
        <v>4.2462537765585097E-2</v>
      </c>
      <c r="K230" s="6">
        <f t="shared" si="29"/>
        <v>-1.5179344458346216E-2</v>
      </c>
      <c r="L230" s="8">
        <f t="shared" si="30"/>
        <v>-6.4455348731935107E-4</v>
      </c>
    </row>
    <row r="231" spans="2:12" x14ac:dyDescent="0.25">
      <c r="B231" t="s">
        <v>20</v>
      </c>
      <c r="C231">
        <v>2.5</v>
      </c>
      <c r="D231">
        <v>38.1</v>
      </c>
      <c r="E231" s="2">
        <f t="shared" si="31"/>
        <v>50.23577360468002</v>
      </c>
      <c r="F231" s="2">
        <f t="shared" si="24"/>
        <v>147.27700098404824</v>
      </c>
      <c r="G231" s="5">
        <f t="shared" si="25"/>
        <v>4.2462537765585097E-2</v>
      </c>
      <c r="H231" s="5">
        <f t="shared" si="26"/>
        <v>0.51048742370649169</v>
      </c>
      <c r="I231" s="7">
        <f t="shared" si="27"/>
        <v>2.1676591507993146E-2</v>
      </c>
      <c r="J231" s="6">
        <f t="shared" si="28"/>
        <v>4.2462537765585097E-2</v>
      </c>
      <c r="K231" s="6">
        <f t="shared" si="29"/>
        <v>-1.5179344458346216E-2</v>
      </c>
      <c r="L231" s="8">
        <f t="shared" si="30"/>
        <v>-6.4455348731935107E-4</v>
      </c>
    </row>
    <row r="232" spans="2:12" x14ac:dyDescent="0.25">
      <c r="B232" t="s">
        <v>20</v>
      </c>
      <c r="C232">
        <v>2.5</v>
      </c>
      <c r="D232">
        <v>55.5</v>
      </c>
      <c r="E232" s="2">
        <f t="shared" si="31"/>
        <v>50.23577360468002</v>
      </c>
      <c r="F232" s="2">
        <f t="shared" si="24"/>
        <v>27.712079541183591</v>
      </c>
      <c r="G232" s="5">
        <f t="shared" si="25"/>
        <v>4.2462537765585097E-2</v>
      </c>
      <c r="H232" s="5">
        <f t="shared" si="26"/>
        <v>0.51048742370649169</v>
      </c>
      <c r="I232" s="7">
        <f t="shared" si="27"/>
        <v>2.1676591507993146E-2</v>
      </c>
      <c r="J232" s="6">
        <f t="shared" si="28"/>
        <v>4.2462537765585097E-2</v>
      </c>
      <c r="K232" s="6">
        <f t="shared" si="29"/>
        <v>-1.5179344458346216E-2</v>
      </c>
      <c r="L232" s="8">
        <f t="shared" si="30"/>
        <v>-6.4455348731935107E-4</v>
      </c>
    </row>
    <row r="233" spans="2:12" x14ac:dyDescent="0.25">
      <c r="B233" t="s">
        <v>20</v>
      </c>
      <c r="C233">
        <v>2.5</v>
      </c>
      <c r="D233">
        <v>40.799999999999997</v>
      </c>
      <c r="E233" s="2">
        <f t="shared" si="31"/>
        <v>50.23577360468002</v>
      </c>
      <c r="F233" s="2">
        <f t="shared" si="24"/>
        <v>89.033823518776231</v>
      </c>
      <c r="G233" s="5">
        <f t="shared" si="25"/>
        <v>4.2462537765585097E-2</v>
      </c>
      <c r="H233" s="5">
        <f t="shared" si="26"/>
        <v>0.51048742370649169</v>
      </c>
      <c r="I233" s="7">
        <f t="shared" si="27"/>
        <v>2.1676591507993146E-2</v>
      </c>
      <c r="J233" s="6">
        <f t="shared" si="28"/>
        <v>4.2462537765585097E-2</v>
      </c>
      <c r="K233" s="6">
        <f t="shared" si="29"/>
        <v>-1.5179344458346216E-2</v>
      </c>
      <c r="L233" s="8">
        <f t="shared" si="30"/>
        <v>-6.4455348731935107E-4</v>
      </c>
    </row>
    <row r="234" spans="2:12" x14ac:dyDescent="0.25">
      <c r="B234" s="9" t="s">
        <v>20</v>
      </c>
      <c r="C234">
        <v>2.5</v>
      </c>
      <c r="D234" s="9">
        <v>58.5</v>
      </c>
      <c r="E234" s="2">
        <f t="shared" si="31"/>
        <v>50.23577360468002</v>
      </c>
      <c r="F234" s="2">
        <f t="shared" si="24"/>
        <v>68.297437913103479</v>
      </c>
      <c r="G234" s="5">
        <f t="shared" si="25"/>
        <v>4.2462537765585097E-2</v>
      </c>
      <c r="H234" s="5">
        <f t="shared" si="26"/>
        <v>0.51048742370649169</v>
      </c>
      <c r="I234" s="7">
        <f t="shared" si="27"/>
        <v>2.1676591507993146E-2</v>
      </c>
      <c r="J234" s="6">
        <f t="shared" si="28"/>
        <v>4.2462537765585097E-2</v>
      </c>
      <c r="K234" s="6">
        <f t="shared" si="29"/>
        <v>-1.5179344458346216E-2</v>
      </c>
      <c r="L234" s="8">
        <f t="shared" si="30"/>
        <v>-6.4455348731935107E-4</v>
      </c>
    </row>
    <row r="235" spans="2:12" x14ac:dyDescent="0.25">
      <c r="B235" t="s">
        <v>20</v>
      </c>
      <c r="C235">
        <v>2.5</v>
      </c>
      <c r="D235">
        <v>38.4</v>
      </c>
      <c r="E235" s="2">
        <f t="shared" si="31"/>
        <v>50.23577360468002</v>
      </c>
      <c r="F235" s="2">
        <f t="shared" si="24"/>
        <v>140.08553682124031</v>
      </c>
      <c r="G235" s="5">
        <f t="shared" si="25"/>
        <v>4.2462537765585097E-2</v>
      </c>
      <c r="H235" s="5">
        <f t="shared" si="26"/>
        <v>0.51048742370649169</v>
      </c>
      <c r="I235" s="7">
        <f t="shared" si="27"/>
        <v>2.1676591507993146E-2</v>
      </c>
      <c r="J235" s="6">
        <f t="shared" si="28"/>
        <v>4.2462537765585097E-2</v>
      </c>
      <c r="K235" s="6">
        <f t="shared" si="29"/>
        <v>-1.5179344458346216E-2</v>
      </c>
      <c r="L235" s="8">
        <f t="shared" si="30"/>
        <v>-6.4455348731935107E-4</v>
      </c>
    </row>
    <row r="236" spans="2:12" x14ac:dyDescent="0.25">
      <c r="B236" t="s">
        <v>20</v>
      </c>
      <c r="C236">
        <v>2.5</v>
      </c>
      <c r="D236">
        <v>53.9</v>
      </c>
      <c r="E236" s="2">
        <f t="shared" si="31"/>
        <v>50.23577360468002</v>
      </c>
      <c r="F236" s="2">
        <f t="shared" si="24"/>
        <v>13.426555076159644</v>
      </c>
      <c r="G236" s="5">
        <f t="shared" si="25"/>
        <v>4.2462537765585097E-2</v>
      </c>
      <c r="H236" s="5">
        <f t="shared" si="26"/>
        <v>0.51048742370649169</v>
      </c>
      <c r="I236" s="7">
        <f t="shared" si="27"/>
        <v>2.1676591507993146E-2</v>
      </c>
      <c r="J236" s="6">
        <f t="shared" si="28"/>
        <v>4.2462537765585097E-2</v>
      </c>
      <c r="K236" s="6">
        <f t="shared" si="29"/>
        <v>-1.5179344458346216E-2</v>
      </c>
      <c r="L236" s="8">
        <f t="shared" si="30"/>
        <v>-6.4455348731935107E-4</v>
      </c>
    </row>
    <row r="237" spans="2:12" x14ac:dyDescent="0.25">
      <c r="B237" t="s">
        <v>20</v>
      </c>
      <c r="C237">
        <v>2.5</v>
      </c>
      <c r="D237">
        <v>56.4</v>
      </c>
      <c r="E237" s="2">
        <f t="shared" si="31"/>
        <v>50.23577360468002</v>
      </c>
      <c r="F237" s="2">
        <f t="shared" si="24"/>
        <v>37.997687052759538</v>
      </c>
      <c r="G237" s="5">
        <f t="shared" si="25"/>
        <v>4.2462537765585097E-2</v>
      </c>
      <c r="H237" s="5">
        <f t="shared" si="26"/>
        <v>0.51048742370649169</v>
      </c>
      <c r="I237" s="7">
        <f t="shared" si="27"/>
        <v>2.1676591507993146E-2</v>
      </c>
      <c r="J237" s="6">
        <f t="shared" si="28"/>
        <v>4.2462537765585097E-2</v>
      </c>
      <c r="K237" s="6">
        <f t="shared" si="29"/>
        <v>-1.5179344458346216E-2</v>
      </c>
      <c r="L237" s="8">
        <f t="shared" si="30"/>
        <v>-6.4455348731935107E-4</v>
      </c>
    </row>
    <row r="238" spans="2:12" x14ac:dyDescent="0.25">
      <c r="B238" t="s">
        <v>20</v>
      </c>
      <c r="C238">
        <v>2.5</v>
      </c>
      <c r="D238">
        <v>60.2</v>
      </c>
      <c r="E238" s="2">
        <f t="shared" si="31"/>
        <v>50.23577360468002</v>
      </c>
      <c r="F238" s="2">
        <f t="shared" si="24"/>
        <v>99.285807657191455</v>
      </c>
      <c r="G238" s="5">
        <f t="shared" si="25"/>
        <v>4.2462537765585097E-2</v>
      </c>
      <c r="H238" s="5">
        <f t="shared" si="26"/>
        <v>0.51048742370649169</v>
      </c>
      <c r="I238" s="7">
        <f t="shared" si="27"/>
        <v>2.1676591507993146E-2</v>
      </c>
      <c r="J238" s="6">
        <f t="shared" si="28"/>
        <v>4.2462537765585097E-2</v>
      </c>
      <c r="K238" s="6">
        <f t="shared" si="29"/>
        <v>-1.5179344458346216E-2</v>
      </c>
      <c r="L238" s="8">
        <f t="shared" si="30"/>
        <v>-6.4455348731935107E-4</v>
      </c>
    </row>
    <row r="239" spans="2:12" x14ac:dyDescent="0.25">
      <c r="B239" t="s">
        <v>20</v>
      </c>
      <c r="C239">
        <v>2.5</v>
      </c>
      <c r="D239">
        <v>63.8</v>
      </c>
      <c r="E239" s="2">
        <f t="shared" si="31"/>
        <v>50.23577360468002</v>
      </c>
      <c r="F239" s="2">
        <f t="shared" si="24"/>
        <v>183.98823770349517</v>
      </c>
      <c r="G239" s="5">
        <f t="shared" si="25"/>
        <v>4.2462537765585097E-2</v>
      </c>
      <c r="H239" s="5">
        <f t="shared" si="26"/>
        <v>0.51048742370649169</v>
      </c>
      <c r="I239" s="7">
        <f t="shared" si="27"/>
        <v>2.1676591507993146E-2</v>
      </c>
      <c r="J239" s="6">
        <f t="shared" si="28"/>
        <v>4.2462537765585097E-2</v>
      </c>
      <c r="K239" s="6">
        <f t="shared" si="29"/>
        <v>-1.5179344458346216E-2</v>
      </c>
      <c r="L239" s="8">
        <f t="shared" si="30"/>
        <v>-6.4455348731935107E-4</v>
      </c>
    </row>
    <row r="240" spans="2:12" x14ac:dyDescent="0.25">
      <c r="B240" t="s">
        <v>22</v>
      </c>
      <c r="C240">
        <v>2.5</v>
      </c>
      <c r="D240">
        <v>44.6</v>
      </c>
      <c r="E240" s="2">
        <f t="shared" si="31"/>
        <v>50.23577360468002</v>
      </c>
      <c r="F240" s="2">
        <f t="shared" si="24"/>
        <v>31.761944123208007</v>
      </c>
      <c r="G240" s="5">
        <f t="shared" si="25"/>
        <v>4.2462537765585097E-2</v>
      </c>
      <c r="H240" s="5">
        <f t="shared" si="26"/>
        <v>0.51048742370649169</v>
      </c>
      <c r="I240" s="7">
        <f t="shared" si="27"/>
        <v>2.1676591507993146E-2</v>
      </c>
      <c r="J240" s="6">
        <f t="shared" si="28"/>
        <v>4.2462537765585097E-2</v>
      </c>
      <c r="K240" s="6">
        <f t="shared" si="29"/>
        <v>-1.5179344458346216E-2</v>
      </c>
      <c r="L240" s="8">
        <f t="shared" si="30"/>
        <v>-6.4455348731935107E-4</v>
      </c>
    </row>
    <row r="241" spans="2:12" x14ac:dyDescent="0.25">
      <c r="B241" t="s">
        <v>22</v>
      </c>
      <c r="C241">
        <v>2.5</v>
      </c>
      <c r="D241">
        <v>45</v>
      </c>
      <c r="E241" s="2">
        <f t="shared" si="31"/>
        <v>50.23577360468002</v>
      </c>
      <c r="F241" s="2">
        <f t="shared" si="24"/>
        <v>27.413325239464008</v>
      </c>
      <c r="G241" s="5">
        <f t="shared" si="25"/>
        <v>4.2462537765585097E-2</v>
      </c>
      <c r="H241" s="5">
        <f t="shared" si="26"/>
        <v>0.51048742370649169</v>
      </c>
      <c r="I241" s="7">
        <f t="shared" si="27"/>
        <v>2.1676591507993146E-2</v>
      </c>
      <c r="J241" s="6">
        <f t="shared" si="28"/>
        <v>4.2462537765585097E-2</v>
      </c>
      <c r="K241" s="6">
        <f t="shared" si="29"/>
        <v>-1.5179344458346216E-2</v>
      </c>
      <c r="L241" s="8">
        <f t="shared" si="30"/>
        <v>-6.4455348731935107E-4</v>
      </c>
    </row>
    <row r="242" spans="2:12" x14ac:dyDescent="0.25">
      <c r="B242" t="s">
        <v>22</v>
      </c>
      <c r="C242">
        <v>2.5</v>
      </c>
      <c r="D242">
        <v>45.5</v>
      </c>
      <c r="E242" s="2">
        <f t="shared" si="31"/>
        <v>50.23577360468002</v>
      </c>
      <c r="F242" s="2">
        <f t="shared" si="24"/>
        <v>22.427551634783988</v>
      </c>
      <c r="G242" s="5">
        <f t="shared" si="25"/>
        <v>4.2462537765585097E-2</v>
      </c>
      <c r="H242" s="5">
        <f t="shared" si="26"/>
        <v>0.51048742370649169</v>
      </c>
      <c r="I242" s="7">
        <f t="shared" si="27"/>
        <v>2.1676591507993146E-2</v>
      </c>
      <c r="J242" s="6">
        <f t="shared" si="28"/>
        <v>4.2462537765585097E-2</v>
      </c>
      <c r="K242" s="6">
        <f t="shared" si="29"/>
        <v>-1.5179344458346216E-2</v>
      </c>
      <c r="L242" s="8">
        <f t="shared" si="30"/>
        <v>-6.4455348731935107E-4</v>
      </c>
    </row>
    <row r="243" spans="2:12" x14ac:dyDescent="0.25">
      <c r="B243" t="s">
        <v>22</v>
      </c>
      <c r="C243">
        <v>2.5</v>
      </c>
      <c r="D243">
        <v>47</v>
      </c>
      <c r="E243" s="2">
        <f t="shared" si="31"/>
        <v>50.23577360468002</v>
      </c>
      <c r="F243" s="2">
        <f t="shared" si="24"/>
        <v>10.470230820743929</v>
      </c>
      <c r="G243" s="5">
        <f t="shared" si="25"/>
        <v>4.2462537765585097E-2</v>
      </c>
      <c r="H243" s="5">
        <f t="shared" si="26"/>
        <v>0.51048742370649169</v>
      </c>
      <c r="I243" s="7">
        <f t="shared" si="27"/>
        <v>2.1676591507993146E-2</v>
      </c>
      <c r="J243" s="6">
        <f t="shared" si="28"/>
        <v>4.2462537765585097E-2</v>
      </c>
      <c r="K243" s="6">
        <f t="shared" si="29"/>
        <v>-1.5179344458346216E-2</v>
      </c>
      <c r="L243" s="8">
        <f t="shared" si="30"/>
        <v>-6.4455348731935107E-4</v>
      </c>
    </row>
    <row r="244" spans="2:12" x14ac:dyDescent="0.25">
      <c r="B244" t="s">
        <v>22</v>
      </c>
      <c r="C244">
        <v>2.5</v>
      </c>
      <c r="D244">
        <v>46</v>
      </c>
      <c r="E244" s="2">
        <f t="shared" si="31"/>
        <v>50.23577360468002</v>
      </c>
      <c r="F244" s="2">
        <f t="shared" si="24"/>
        <v>17.941778030103968</v>
      </c>
      <c r="G244" s="5">
        <f t="shared" si="25"/>
        <v>4.2462537765585097E-2</v>
      </c>
      <c r="H244" s="5">
        <f t="shared" si="26"/>
        <v>0.51048742370649169</v>
      </c>
      <c r="I244" s="7">
        <f t="shared" si="27"/>
        <v>2.1676591507993146E-2</v>
      </c>
      <c r="J244" s="6">
        <f t="shared" si="28"/>
        <v>4.2462537765585097E-2</v>
      </c>
      <c r="K244" s="6">
        <f t="shared" si="29"/>
        <v>-1.5179344458346216E-2</v>
      </c>
      <c r="L244" s="8">
        <f t="shared" si="30"/>
        <v>-6.4455348731935107E-4</v>
      </c>
    </row>
    <row r="245" spans="2:12" x14ac:dyDescent="0.25">
      <c r="B245" t="s">
        <v>20</v>
      </c>
      <c r="C245">
        <v>2.5833333333333335</v>
      </c>
      <c r="D245">
        <v>49.5</v>
      </c>
      <c r="E245" s="2">
        <f t="shared" si="31"/>
        <v>50.258961856684223</v>
      </c>
      <c r="F245" s="2">
        <f t="shared" si="24"/>
        <v>0.57602309990156353</v>
      </c>
      <c r="G245" s="5">
        <f t="shared" si="25"/>
        <v>4.2462537765585097E-2</v>
      </c>
      <c r="H245" s="5">
        <f t="shared" si="26"/>
        <v>1.2152467630988269E-2</v>
      </c>
      <c r="I245" s="7">
        <f t="shared" si="27"/>
        <v>5.1602461572588978E-4</v>
      </c>
      <c r="J245" s="6">
        <f t="shared" si="28"/>
        <v>4.2462537765585097E-2</v>
      </c>
      <c r="K245" s="6">
        <f t="shared" si="29"/>
        <v>-1.5179344458346216E-2</v>
      </c>
      <c r="L245" s="8">
        <f t="shared" si="30"/>
        <v>-6.4455348731935107E-4</v>
      </c>
    </row>
    <row r="246" spans="2:12" x14ac:dyDescent="0.25">
      <c r="B246" t="s">
        <v>20</v>
      </c>
      <c r="C246">
        <v>2.5833333333333335</v>
      </c>
      <c r="D246">
        <v>48.4</v>
      </c>
      <c r="E246" s="2">
        <f t="shared" si="31"/>
        <v>50.258961856684223</v>
      </c>
      <c r="F246" s="2">
        <f t="shared" si="24"/>
        <v>3.4557391846068604</v>
      </c>
      <c r="G246" s="5">
        <f t="shared" si="25"/>
        <v>4.2462537765585097E-2</v>
      </c>
      <c r="H246" s="5">
        <f t="shared" si="26"/>
        <v>1.2152467630988269E-2</v>
      </c>
      <c r="I246" s="7">
        <f t="shared" si="27"/>
        <v>5.1602461572588978E-4</v>
      </c>
      <c r="J246" s="6">
        <f t="shared" si="28"/>
        <v>4.2462537765585097E-2</v>
      </c>
      <c r="K246" s="6">
        <f t="shared" si="29"/>
        <v>-1.5179344458346216E-2</v>
      </c>
      <c r="L246" s="8">
        <f t="shared" si="30"/>
        <v>-6.4455348731935107E-4</v>
      </c>
    </row>
    <row r="247" spans="2:12" x14ac:dyDescent="0.25">
      <c r="B247" t="s">
        <v>20</v>
      </c>
      <c r="C247">
        <v>2.5833333333333335</v>
      </c>
      <c r="D247">
        <v>49</v>
      </c>
      <c r="E247" s="2">
        <f t="shared" si="31"/>
        <v>50.258961856684223</v>
      </c>
      <c r="F247" s="2">
        <f t="shared" si="24"/>
        <v>1.584984956585787</v>
      </c>
      <c r="G247" s="5">
        <f t="shared" si="25"/>
        <v>4.2462537765585097E-2</v>
      </c>
      <c r="H247" s="5">
        <f t="shared" si="26"/>
        <v>1.2152467630988269E-2</v>
      </c>
      <c r="I247" s="7">
        <f t="shared" si="27"/>
        <v>5.1602461572588978E-4</v>
      </c>
      <c r="J247" s="6">
        <f t="shared" si="28"/>
        <v>4.2462537765585097E-2</v>
      </c>
      <c r="K247" s="6">
        <f t="shared" si="29"/>
        <v>-1.5179344458346216E-2</v>
      </c>
      <c r="L247" s="8">
        <f t="shared" si="30"/>
        <v>-6.4455348731935107E-4</v>
      </c>
    </row>
    <row r="248" spans="2:12" x14ac:dyDescent="0.25">
      <c r="B248" t="s">
        <v>20</v>
      </c>
      <c r="C248">
        <v>2.5833333333333335</v>
      </c>
      <c r="D248">
        <v>47.6</v>
      </c>
      <c r="E248" s="2">
        <f t="shared" si="31"/>
        <v>50.258961856684223</v>
      </c>
      <c r="F248" s="2">
        <f t="shared" si="24"/>
        <v>7.070078155301605</v>
      </c>
      <c r="G248" s="5">
        <f t="shared" si="25"/>
        <v>4.2462537765585097E-2</v>
      </c>
      <c r="H248" s="5">
        <f t="shared" si="26"/>
        <v>1.2152467630988269E-2</v>
      </c>
      <c r="I248" s="7">
        <f t="shared" si="27"/>
        <v>5.1602461572588978E-4</v>
      </c>
      <c r="J248" s="6">
        <f t="shared" si="28"/>
        <v>4.2462537765585097E-2</v>
      </c>
      <c r="K248" s="6">
        <f t="shared" si="29"/>
        <v>-1.5179344458346216E-2</v>
      </c>
      <c r="L248" s="8">
        <f t="shared" si="30"/>
        <v>-6.4455348731935107E-4</v>
      </c>
    </row>
    <row r="249" spans="2:12" x14ac:dyDescent="0.25">
      <c r="B249" t="s">
        <v>22</v>
      </c>
      <c r="C249">
        <v>2.5833333333333335</v>
      </c>
      <c r="D249">
        <v>46</v>
      </c>
      <c r="E249" s="2">
        <f t="shared" si="31"/>
        <v>50.258961856684223</v>
      </c>
      <c r="F249" s="2">
        <f t="shared" si="24"/>
        <v>18.138756096691125</v>
      </c>
      <c r="G249" s="5">
        <f t="shared" si="25"/>
        <v>4.2462537765585097E-2</v>
      </c>
      <c r="H249" s="5">
        <f t="shared" si="26"/>
        <v>1.2152467630988269E-2</v>
      </c>
      <c r="I249" s="7">
        <f t="shared" si="27"/>
        <v>5.1602461572588978E-4</v>
      </c>
      <c r="J249" s="6">
        <f t="shared" si="28"/>
        <v>4.2462537765585097E-2</v>
      </c>
      <c r="K249" s="6">
        <f t="shared" si="29"/>
        <v>-1.5179344458346216E-2</v>
      </c>
      <c r="L249" s="8">
        <f t="shared" si="30"/>
        <v>-6.4455348731935107E-4</v>
      </c>
    </row>
    <row r="250" spans="2:12" x14ac:dyDescent="0.25">
      <c r="B250" t="s">
        <v>20</v>
      </c>
      <c r="C250">
        <v>2.6666666666666665</v>
      </c>
      <c r="D250">
        <v>58.2</v>
      </c>
      <c r="E250" s="2">
        <f t="shared" si="31"/>
        <v>50.279141120942796</v>
      </c>
      <c r="F250" s="2">
        <f t="shared" si="24"/>
        <v>62.740005381939383</v>
      </c>
      <c r="G250" s="5">
        <f t="shared" si="25"/>
        <v>4.2462537765585097E-2</v>
      </c>
      <c r="H250" s="5">
        <f t="shared" si="26"/>
        <v>-0.4894387323322808</v>
      </c>
      <c r="I250" s="7">
        <f t="shared" si="27"/>
        <v>-2.078281065559957E-2</v>
      </c>
      <c r="J250" s="6">
        <f t="shared" si="28"/>
        <v>4.2462537765585097E-2</v>
      </c>
      <c r="K250" s="6">
        <f t="shared" si="29"/>
        <v>-1.5179344458346216E-2</v>
      </c>
      <c r="L250" s="8">
        <f t="shared" si="30"/>
        <v>-6.4455348731935107E-4</v>
      </c>
    </row>
    <row r="251" spans="2:12" x14ac:dyDescent="0.25">
      <c r="B251" t="s">
        <v>22</v>
      </c>
      <c r="C251">
        <v>2.6666666666666665</v>
      </c>
      <c r="D251">
        <v>51.3</v>
      </c>
      <c r="E251" s="2">
        <f t="shared" si="31"/>
        <v>50.279141120942796</v>
      </c>
      <c r="F251" s="2">
        <f t="shared" si="24"/>
        <v>1.0421528509499247</v>
      </c>
      <c r="G251" s="5">
        <f t="shared" si="25"/>
        <v>4.2462537765585097E-2</v>
      </c>
      <c r="H251" s="5">
        <f t="shared" si="26"/>
        <v>-0.4894387323322808</v>
      </c>
      <c r="I251" s="7">
        <f t="shared" si="27"/>
        <v>-2.078281065559957E-2</v>
      </c>
      <c r="J251" s="6">
        <f t="shared" si="28"/>
        <v>4.2462537765585097E-2</v>
      </c>
      <c r="K251" s="6">
        <f t="shared" si="29"/>
        <v>-1.5179344458346216E-2</v>
      </c>
      <c r="L251" s="8">
        <f t="shared" si="30"/>
        <v>-6.4455348731935107E-4</v>
      </c>
    </row>
    <row r="252" spans="2:12" x14ac:dyDescent="0.25">
      <c r="B252" t="s">
        <v>20</v>
      </c>
      <c r="C252">
        <v>2.75</v>
      </c>
      <c r="D252">
        <v>44.7</v>
      </c>
      <c r="E252" s="2">
        <f t="shared" si="31"/>
        <v>50.419049035241493</v>
      </c>
      <c r="F252" s="2">
        <f t="shared" si="24"/>
        <v>32.707521867496617</v>
      </c>
      <c r="G252" s="5">
        <f t="shared" si="25"/>
        <v>4.2462537765585097E-2</v>
      </c>
      <c r="H252" s="5">
        <f t="shared" si="26"/>
        <v>-0.85988521922260663</v>
      </c>
      <c r="I252" s="7">
        <f t="shared" si="27"/>
        <v>-3.6512908595308355E-2</v>
      </c>
      <c r="J252" s="6">
        <f t="shared" si="28"/>
        <v>4.2462537765585097E-2</v>
      </c>
      <c r="K252" s="6">
        <f t="shared" si="29"/>
        <v>-1.5179344458346216E-2</v>
      </c>
      <c r="L252" s="8">
        <f t="shared" si="30"/>
        <v>-6.4455348731935107E-4</v>
      </c>
    </row>
    <row r="253" spans="2:12" x14ac:dyDescent="0.25">
      <c r="B253" t="s">
        <v>22</v>
      </c>
      <c r="C253">
        <v>2.75</v>
      </c>
      <c r="D253">
        <v>52.5</v>
      </c>
      <c r="E253" s="2">
        <f t="shared" si="31"/>
        <v>50.419049035241493</v>
      </c>
      <c r="F253" s="2">
        <f t="shared" si="24"/>
        <v>4.3303569177293628</v>
      </c>
      <c r="G253" s="5">
        <f t="shared" si="25"/>
        <v>4.2462537765585097E-2</v>
      </c>
      <c r="H253" s="5">
        <f t="shared" si="26"/>
        <v>-0.85988521922260663</v>
      </c>
      <c r="I253" s="7">
        <f t="shared" si="27"/>
        <v>-3.6512908595308355E-2</v>
      </c>
      <c r="J253" s="6">
        <f t="shared" si="28"/>
        <v>4.2462537765585097E-2</v>
      </c>
      <c r="K253" s="6">
        <f t="shared" si="29"/>
        <v>-1.5179344458346216E-2</v>
      </c>
      <c r="L253" s="8">
        <f t="shared" si="30"/>
        <v>-6.4455348731935107E-4</v>
      </c>
    </row>
    <row r="254" spans="2:12" x14ac:dyDescent="0.25">
      <c r="B254" t="s">
        <v>22</v>
      </c>
      <c r="C254">
        <v>2.75</v>
      </c>
      <c r="D254">
        <v>49.2</v>
      </c>
      <c r="E254" s="2">
        <f t="shared" si="31"/>
        <v>50.419049035241493</v>
      </c>
      <c r="F254" s="2">
        <f t="shared" si="24"/>
        <v>1.4860805503232071</v>
      </c>
      <c r="G254" s="5">
        <f t="shared" si="25"/>
        <v>4.2462537765585097E-2</v>
      </c>
      <c r="H254" s="5">
        <f t="shared" si="26"/>
        <v>-0.85988521922260663</v>
      </c>
      <c r="I254" s="7">
        <f t="shared" si="27"/>
        <v>-3.6512908595308355E-2</v>
      </c>
      <c r="J254" s="6">
        <f t="shared" si="28"/>
        <v>4.2462537765585097E-2</v>
      </c>
      <c r="K254" s="6">
        <f t="shared" si="29"/>
        <v>-1.5179344458346216E-2</v>
      </c>
      <c r="L254" s="8">
        <f t="shared" si="30"/>
        <v>-6.4455348731935107E-4</v>
      </c>
    </row>
    <row r="255" spans="2:12" x14ac:dyDescent="0.25">
      <c r="B255" t="s">
        <v>20</v>
      </c>
      <c r="C255">
        <v>2.8333333333333335</v>
      </c>
      <c r="D255">
        <v>43.5</v>
      </c>
      <c r="E255" s="2">
        <f t="shared" si="31"/>
        <v>50.765470574395046</v>
      </c>
      <c r="F255" s="2">
        <f t="shared" si="24"/>
        <v>52.787062667400278</v>
      </c>
      <c r="G255" s="5">
        <f t="shared" si="25"/>
        <v>4.2462537765585097E-2</v>
      </c>
      <c r="H255" s="5">
        <f t="shared" si="26"/>
        <v>-0.99992615603877355</v>
      </c>
      <c r="I255" s="7">
        <f t="shared" si="27"/>
        <v>-4.2459402163592758E-2</v>
      </c>
      <c r="J255" s="6">
        <f t="shared" si="28"/>
        <v>4.2462537765585097E-2</v>
      </c>
      <c r="K255" s="6">
        <f t="shared" si="29"/>
        <v>-1.5179344458346216E-2</v>
      </c>
      <c r="L255" s="8">
        <f t="shared" si="30"/>
        <v>-6.4455348731935107E-4</v>
      </c>
    </row>
    <row r="256" spans="2:12" x14ac:dyDescent="0.25">
      <c r="B256" t="s">
        <v>20</v>
      </c>
      <c r="C256">
        <v>3.3333333333333335</v>
      </c>
      <c r="D256">
        <v>49.7</v>
      </c>
      <c r="E256" s="2">
        <f t="shared" si="31"/>
        <v>54.903300138144012</v>
      </c>
      <c r="F256" s="2">
        <f t="shared" si="24"/>
        <v>27.074332327609461</v>
      </c>
      <c r="G256" s="5">
        <f t="shared" si="25"/>
        <v>4.2462537765585097E-2</v>
      </c>
      <c r="H256" s="5">
        <f t="shared" si="26"/>
        <v>0.99992615603877355</v>
      </c>
      <c r="I256" s="7">
        <f t="shared" si="27"/>
        <v>4.2459402163592758E-2</v>
      </c>
      <c r="J256" s="6">
        <f t="shared" si="28"/>
        <v>4.2462537765585097E-2</v>
      </c>
      <c r="K256" s="6">
        <f t="shared" si="29"/>
        <v>-1.5179344458346216E-2</v>
      </c>
      <c r="L256" s="8">
        <f t="shared" si="30"/>
        <v>-6.4455348731935107E-4</v>
      </c>
    </row>
    <row r="257" spans="2:12" x14ac:dyDescent="0.25">
      <c r="B257" t="s">
        <v>20</v>
      </c>
      <c r="C257">
        <v>3.3333333333333335</v>
      </c>
      <c r="D257">
        <v>60</v>
      </c>
      <c r="E257" s="2">
        <f t="shared" si="31"/>
        <v>54.903300138144012</v>
      </c>
      <c r="F257" s="2">
        <f t="shared" si="24"/>
        <v>25.976349481842853</v>
      </c>
      <c r="G257" s="5">
        <f t="shared" si="25"/>
        <v>4.2462537765585097E-2</v>
      </c>
      <c r="H257" s="5">
        <f t="shared" si="26"/>
        <v>0.99992615603877355</v>
      </c>
      <c r="I257" s="7">
        <f t="shared" si="27"/>
        <v>4.2459402163592758E-2</v>
      </c>
      <c r="J257" s="6">
        <f t="shared" si="28"/>
        <v>4.2462537765585097E-2</v>
      </c>
      <c r="K257" s="6">
        <f t="shared" si="29"/>
        <v>-1.5179344458346216E-2</v>
      </c>
      <c r="L257" s="8">
        <f t="shared" si="30"/>
        <v>-6.4455348731935107E-4</v>
      </c>
    </row>
    <row r="258" spans="2:12" x14ac:dyDescent="0.25">
      <c r="B258" t="s">
        <v>20</v>
      </c>
      <c r="C258">
        <v>3.3333333333333335</v>
      </c>
      <c r="D258">
        <v>62.4</v>
      </c>
      <c r="E258" s="2">
        <f t="shared" si="31"/>
        <v>54.903300138144012</v>
      </c>
      <c r="F258" s="2">
        <f t="shared" si="24"/>
        <v>56.200508818751572</v>
      </c>
      <c r="G258" s="5">
        <f t="shared" si="25"/>
        <v>4.2462537765585097E-2</v>
      </c>
      <c r="H258" s="5">
        <f t="shared" si="26"/>
        <v>0.99992615603877355</v>
      </c>
      <c r="I258" s="7">
        <f t="shared" si="27"/>
        <v>4.2459402163592758E-2</v>
      </c>
      <c r="J258" s="6">
        <f t="shared" si="28"/>
        <v>4.2462537765585097E-2</v>
      </c>
      <c r="K258" s="6">
        <f t="shared" si="29"/>
        <v>-1.5179344458346216E-2</v>
      </c>
      <c r="L258" s="8">
        <f t="shared" si="30"/>
        <v>-6.4455348731935107E-4</v>
      </c>
    </row>
    <row r="259" spans="2:12" x14ac:dyDescent="0.25">
      <c r="B259" t="s">
        <v>20</v>
      </c>
      <c r="C259">
        <v>3.4166666666666665</v>
      </c>
      <c r="D259">
        <v>60.7</v>
      </c>
      <c r="E259" s="2">
        <f t="shared" si="31"/>
        <v>55.185886830783716</v>
      </c>
      <c r="F259" s="2">
        <f t="shared" si="24"/>
        <v>30.405444042924486</v>
      </c>
      <c r="G259" s="5">
        <f t="shared" si="25"/>
        <v>4.2462537765585097E-2</v>
      </c>
      <c r="H259" s="5">
        <f t="shared" si="26"/>
        <v>0.87203768685359506</v>
      </c>
      <c r="I259" s="7">
        <f t="shared" si="27"/>
        <v>3.7028933211034253E-2</v>
      </c>
      <c r="J259" s="6">
        <f t="shared" si="28"/>
        <v>4.2462537765585097E-2</v>
      </c>
      <c r="K259" s="6">
        <f t="shared" si="29"/>
        <v>-1.5179344458346216E-2</v>
      </c>
      <c r="L259" s="8">
        <f t="shared" si="30"/>
        <v>-6.4455348731935107E-4</v>
      </c>
    </row>
    <row r="260" spans="2:12" x14ac:dyDescent="0.25">
      <c r="B260" t="s">
        <v>20</v>
      </c>
      <c r="C260">
        <v>3.4166666666666665</v>
      </c>
      <c r="D260">
        <v>63.8</v>
      </c>
      <c r="E260" s="2">
        <f t="shared" si="31"/>
        <v>55.185886830783716</v>
      </c>
      <c r="F260" s="2">
        <f t="shared" si="24"/>
        <v>74.20294569206537</v>
      </c>
      <c r="G260" s="5">
        <f t="shared" si="25"/>
        <v>4.2462537765585097E-2</v>
      </c>
      <c r="H260" s="5">
        <f t="shared" si="26"/>
        <v>0.87203768685359506</v>
      </c>
      <c r="I260" s="7">
        <f t="shared" si="27"/>
        <v>3.7028933211034253E-2</v>
      </c>
      <c r="J260" s="6">
        <f t="shared" si="28"/>
        <v>4.2462537765585097E-2</v>
      </c>
      <c r="K260" s="6">
        <f t="shared" si="29"/>
        <v>-1.5179344458346216E-2</v>
      </c>
      <c r="L260" s="8">
        <f t="shared" si="30"/>
        <v>-6.4455348731935107E-4</v>
      </c>
    </row>
    <row r="261" spans="2:12" x14ac:dyDescent="0.25">
      <c r="B261" t="s">
        <v>20</v>
      </c>
      <c r="C261">
        <v>3.5</v>
      </c>
      <c r="D261">
        <v>47.4</v>
      </c>
      <c r="E261" s="2">
        <f t="shared" si="31"/>
        <v>55.300246333313304</v>
      </c>
      <c r="F261" s="2">
        <f t="shared" si="24"/>
        <v>62.413892127030323</v>
      </c>
      <c r="G261" s="5">
        <f t="shared" si="25"/>
        <v>4.2462537765585097E-2</v>
      </c>
      <c r="H261" s="5">
        <f t="shared" si="26"/>
        <v>0.51048742370649192</v>
      </c>
      <c r="I261" s="7">
        <f t="shared" si="27"/>
        <v>2.1676591507993153E-2</v>
      </c>
      <c r="J261" s="6">
        <f t="shared" si="28"/>
        <v>4.2462537765585097E-2</v>
      </c>
      <c r="K261" s="6">
        <f t="shared" si="29"/>
        <v>-1.5179344458346216E-2</v>
      </c>
      <c r="L261" s="8">
        <f t="shared" si="30"/>
        <v>-6.4455348731935107E-4</v>
      </c>
    </row>
    <row r="262" spans="2:12" x14ac:dyDescent="0.25">
      <c r="E262" s="2"/>
      <c r="F262" s="2"/>
      <c r="G262" s="5"/>
      <c r="H262" s="5"/>
      <c r="I262" s="7"/>
      <c r="J262" s="6"/>
      <c r="K262" s="6"/>
      <c r="L262" s="8"/>
    </row>
    <row r="263" spans="2:12" x14ac:dyDescent="0.25">
      <c r="E263" s="2"/>
      <c r="F263" s="2"/>
      <c r="G263" s="5"/>
      <c r="H263" s="5"/>
      <c r="I263" s="7"/>
      <c r="J263" s="6"/>
      <c r="K263" s="6"/>
      <c r="L263" s="8"/>
    </row>
    <row r="264" spans="2:12" x14ac:dyDescent="0.25">
      <c r="E264" s="2"/>
      <c r="F264" s="2"/>
      <c r="G264" s="5"/>
      <c r="H264" s="5"/>
      <c r="I264" s="7"/>
      <c r="J264" s="6"/>
      <c r="K264" s="6"/>
      <c r="L264" s="8"/>
    </row>
    <row r="265" spans="2:12" x14ac:dyDescent="0.25">
      <c r="E265" s="2"/>
      <c r="F265" s="2"/>
      <c r="G265" s="5"/>
      <c r="H265" s="5"/>
      <c r="I265" s="7"/>
      <c r="J265" s="6"/>
      <c r="K265" s="6"/>
      <c r="L265" s="8"/>
    </row>
    <row r="266" spans="2:12" x14ac:dyDescent="0.25">
      <c r="E266" s="2"/>
      <c r="F266" s="2"/>
      <c r="G266" s="5"/>
      <c r="H266" s="5"/>
      <c r="I266" s="7"/>
      <c r="J266" s="6"/>
      <c r="K266" s="6"/>
      <c r="L266" s="8"/>
    </row>
    <row r="267" spans="2:12" x14ac:dyDescent="0.25">
      <c r="E267" s="2"/>
      <c r="F267" s="2"/>
      <c r="G267" s="5"/>
      <c r="H267" s="5"/>
      <c r="I267" s="7"/>
      <c r="J267" s="6"/>
      <c r="K267" s="6"/>
      <c r="L267" s="8"/>
    </row>
    <row r="268" spans="2:12" x14ac:dyDescent="0.25">
      <c r="E268" s="2"/>
      <c r="F268" s="2"/>
      <c r="G268" s="5"/>
      <c r="H268" s="5"/>
      <c r="I268" s="7"/>
      <c r="J268" s="6"/>
      <c r="K268" s="6"/>
      <c r="L268" s="8"/>
    </row>
    <row r="269" spans="2:12" x14ac:dyDescent="0.25">
      <c r="E269" s="2"/>
      <c r="F269" s="2"/>
      <c r="G269" s="5"/>
      <c r="H269" s="5"/>
      <c r="I269" s="7"/>
      <c r="J269" s="6"/>
      <c r="K269" s="6"/>
      <c r="L269" s="8"/>
    </row>
    <row r="270" spans="2:12" x14ac:dyDescent="0.25">
      <c r="E270" s="2"/>
      <c r="F270" s="2"/>
      <c r="G270" s="5"/>
      <c r="H270" s="5"/>
      <c r="I270" s="7"/>
      <c r="J270" s="6"/>
      <c r="K270" s="6"/>
      <c r="L270" s="8"/>
    </row>
    <row r="271" spans="2:12" x14ac:dyDescent="0.25">
      <c r="E271" s="2"/>
      <c r="F271" s="2"/>
      <c r="G271" s="5"/>
      <c r="H271" s="5"/>
      <c r="I271" s="7"/>
      <c r="J271" s="6"/>
      <c r="K271" s="6"/>
      <c r="L271" s="8"/>
    </row>
    <row r="272" spans="2:12" x14ac:dyDescent="0.25">
      <c r="E272" s="2"/>
      <c r="F272" s="2"/>
      <c r="G272" s="5"/>
      <c r="H272" s="5"/>
      <c r="I272" s="7"/>
      <c r="J272" s="6"/>
      <c r="K272" s="6"/>
      <c r="L272" s="8"/>
    </row>
    <row r="273" spans="5:12" x14ac:dyDescent="0.25">
      <c r="E273" s="2"/>
      <c r="F273" s="2"/>
      <c r="G273" s="5"/>
      <c r="H273" s="5"/>
      <c r="I273" s="7"/>
      <c r="J273" s="6"/>
      <c r="K273" s="6"/>
      <c r="L273" s="8"/>
    </row>
    <row r="274" spans="5:12" x14ac:dyDescent="0.25">
      <c r="E274" s="2"/>
      <c r="F274" s="2"/>
      <c r="G274" s="5"/>
      <c r="H274" s="5"/>
      <c r="I274" s="7"/>
      <c r="J274" s="6"/>
      <c r="K274" s="6"/>
      <c r="L274" s="8"/>
    </row>
    <row r="275" spans="5:12" x14ac:dyDescent="0.25">
      <c r="E275" s="2"/>
      <c r="F275" s="2"/>
      <c r="G275" s="5"/>
      <c r="H275" s="5"/>
      <c r="I275" s="7"/>
      <c r="J275" s="6"/>
      <c r="K275" s="6"/>
      <c r="L275" s="8"/>
    </row>
    <row r="276" spans="5:12" x14ac:dyDescent="0.25">
      <c r="E276" s="2"/>
      <c r="F276" s="2"/>
      <c r="G276" s="5"/>
      <c r="H276" s="5"/>
      <c r="I276" s="7"/>
      <c r="J276" s="6"/>
      <c r="K276" s="6"/>
      <c r="L276" s="8"/>
    </row>
    <row r="277" spans="5:12" x14ac:dyDescent="0.25">
      <c r="E277" s="2"/>
      <c r="F277" s="2"/>
      <c r="G277" s="5"/>
      <c r="H277" s="5"/>
      <c r="I277" s="7"/>
      <c r="J277" s="6"/>
      <c r="K277" s="6"/>
      <c r="L277" s="8"/>
    </row>
    <row r="278" spans="5:12" x14ac:dyDescent="0.25">
      <c r="E278" s="2"/>
      <c r="F278" s="2"/>
      <c r="G278" s="5"/>
      <c r="H278" s="5"/>
      <c r="I278" s="7"/>
      <c r="J278" s="6"/>
      <c r="K278" s="6"/>
      <c r="L278" s="8"/>
    </row>
    <row r="279" spans="5:12" x14ac:dyDescent="0.25">
      <c r="E279" s="2"/>
      <c r="F279" s="2"/>
      <c r="G279" s="5"/>
      <c r="H279" s="5"/>
      <c r="I279" s="7"/>
      <c r="J279" s="6"/>
      <c r="K279" s="6"/>
      <c r="L279" s="8"/>
    </row>
    <row r="280" spans="5:12" x14ac:dyDescent="0.25">
      <c r="E280" s="2"/>
      <c r="F280" s="2"/>
      <c r="G280" s="5"/>
      <c r="H280" s="5"/>
      <c r="I280" s="7"/>
      <c r="J280" s="6"/>
      <c r="K280" s="6"/>
      <c r="L280" s="8"/>
    </row>
    <row r="281" spans="5:12" x14ac:dyDescent="0.25">
      <c r="E281" s="2"/>
      <c r="F281" s="2"/>
      <c r="G281" s="5"/>
      <c r="H281" s="5"/>
      <c r="I281" s="7"/>
      <c r="J281" s="6"/>
      <c r="K281" s="6"/>
      <c r="L281" s="8"/>
    </row>
    <row r="282" spans="5:12" x14ac:dyDescent="0.25">
      <c r="E282" s="2"/>
      <c r="F282" s="2"/>
      <c r="G282" s="5"/>
      <c r="H282" s="5"/>
      <c r="I282" s="7"/>
      <c r="J282" s="6"/>
      <c r="K282" s="6"/>
      <c r="L282" s="8"/>
    </row>
    <row r="283" spans="5:12" x14ac:dyDescent="0.25">
      <c r="E283" s="2"/>
      <c r="F283" s="2"/>
      <c r="G283" s="5"/>
      <c r="H283" s="5"/>
      <c r="I283" s="7"/>
      <c r="J283" s="6"/>
      <c r="K283" s="6"/>
      <c r="L283" s="8"/>
    </row>
    <row r="284" spans="5:12" x14ac:dyDescent="0.25">
      <c r="E284" s="2"/>
      <c r="F284" s="2"/>
      <c r="G284" s="5"/>
      <c r="H284" s="5"/>
      <c r="I284" s="7"/>
      <c r="J284" s="6"/>
      <c r="K284" s="6"/>
      <c r="L284" s="8"/>
    </row>
    <row r="285" spans="5:12" x14ac:dyDescent="0.25">
      <c r="E285" s="2"/>
      <c r="F285" s="2"/>
      <c r="G285" s="5"/>
      <c r="H285" s="5"/>
      <c r="I285" s="7"/>
      <c r="J285" s="6"/>
      <c r="K285" s="6"/>
      <c r="L285" s="8"/>
    </row>
    <row r="286" spans="5:12" x14ac:dyDescent="0.25">
      <c r="E286" s="2"/>
      <c r="F286" s="2"/>
      <c r="G286" s="5"/>
      <c r="H286" s="5"/>
      <c r="I286" s="7"/>
      <c r="J286" s="6"/>
      <c r="K286" s="6"/>
      <c r="L286" s="8"/>
    </row>
    <row r="287" spans="5:12" x14ac:dyDescent="0.25">
      <c r="E287" s="2"/>
      <c r="F287" s="2"/>
      <c r="G287" s="5"/>
      <c r="H287" s="5"/>
      <c r="I287" s="7"/>
      <c r="J287" s="6"/>
      <c r="K287" s="6"/>
      <c r="L287" s="8"/>
    </row>
    <row r="288" spans="5:12" x14ac:dyDescent="0.25">
      <c r="E288" s="2"/>
      <c r="F288" s="2"/>
      <c r="G288" s="5"/>
      <c r="H288" s="5"/>
      <c r="I288" s="7"/>
      <c r="J288" s="6"/>
      <c r="K288" s="6"/>
      <c r="L288" s="8"/>
    </row>
    <row r="289" spans="5:12" x14ac:dyDescent="0.25">
      <c r="E289" s="2"/>
      <c r="F289" s="2"/>
      <c r="G289" s="5"/>
      <c r="H289" s="5"/>
      <c r="I289" s="7"/>
      <c r="J289" s="6"/>
      <c r="K289" s="6"/>
      <c r="L289" s="8"/>
    </row>
    <row r="290" spans="5:12" x14ac:dyDescent="0.25">
      <c r="E290" s="2"/>
      <c r="F290" s="2"/>
      <c r="G290" s="5"/>
      <c r="H290" s="5"/>
      <c r="I290" s="7"/>
      <c r="J290" s="6"/>
      <c r="K290" s="6"/>
      <c r="L290" s="8"/>
    </row>
    <row r="291" spans="5:12" x14ac:dyDescent="0.25">
      <c r="E291" s="2"/>
      <c r="F291" s="2"/>
      <c r="G291" s="5"/>
      <c r="H291" s="5"/>
      <c r="I291" s="7"/>
      <c r="J291" s="6"/>
      <c r="K291" s="6"/>
      <c r="L291" s="8"/>
    </row>
    <row r="292" spans="5:12" x14ac:dyDescent="0.25">
      <c r="E292" s="2"/>
      <c r="F292" s="2"/>
      <c r="G292" s="5"/>
      <c r="H292" s="5"/>
      <c r="I292" s="7"/>
      <c r="J292" s="6"/>
      <c r="K292" s="6"/>
      <c r="L292" s="8"/>
    </row>
    <row r="293" spans="5:12" x14ac:dyDescent="0.25">
      <c r="E293" s="2"/>
      <c r="F293" s="2"/>
      <c r="G293" s="5"/>
      <c r="H293" s="5"/>
      <c r="I293" s="7"/>
      <c r="J293" s="6"/>
      <c r="K293" s="6"/>
      <c r="L293" s="8"/>
    </row>
    <row r="294" spans="5:12" x14ac:dyDescent="0.25">
      <c r="E294" s="2"/>
      <c r="F294" s="2"/>
      <c r="G294" s="5"/>
      <c r="H294" s="5"/>
      <c r="I294" s="7"/>
      <c r="J294" s="6"/>
      <c r="K294" s="6"/>
      <c r="L294" s="8"/>
    </row>
    <row r="295" spans="5:12" x14ac:dyDescent="0.25">
      <c r="E295" s="2"/>
      <c r="F295" s="2"/>
      <c r="G295" s="5"/>
      <c r="H295" s="5"/>
      <c r="I295" s="7"/>
      <c r="J295" s="6"/>
      <c r="K295" s="6"/>
      <c r="L295" s="8"/>
    </row>
    <row r="296" spans="5:12" x14ac:dyDescent="0.25">
      <c r="E296" s="2"/>
      <c r="F296" s="2"/>
      <c r="G296" s="5"/>
      <c r="H296" s="5"/>
      <c r="I296" s="7"/>
      <c r="J296" s="6"/>
      <c r="K296" s="6"/>
      <c r="L296" s="8"/>
    </row>
    <row r="297" spans="5:12" x14ac:dyDescent="0.25">
      <c r="E297" s="2"/>
      <c r="F297" s="2"/>
      <c r="G297" s="5"/>
      <c r="H297" s="5"/>
      <c r="I297" s="7"/>
      <c r="J297" s="6"/>
      <c r="K297" s="6"/>
      <c r="L297" s="8"/>
    </row>
    <row r="298" spans="5:12" x14ac:dyDescent="0.25">
      <c r="E298" s="2"/>
      <c r="F298" s="2"/>
      <c r="G298" s="5"/>
      <c r="H298" s="5"/>
      <c r="I298" s="7"/>
      <c r="J298" s="6"/>
      <c r="K298" s="6"/>
      <c r="L298" s="8"/>
    </row>
    <row r="299" spans="5:12" x14ac:dyDescent="0.25">
      <c r="E299" s="2"/>
      <c r="F299" s="2"/>
      <c r="G299" s="5"/>
      <c r="H299" s="5"/>
      <c r="I299" s="7"/>
      <c r="J299" s="6"/>
      <c r="K299" s="6"/>
      <c r="L299" s="8"/>
    </row>
    <row r="300" spans="5:12" x14ac:dyDescent="0.25">
      <c r="E300" s="2"/>
      <c r="F300" s="2"/>
      <c r="G300" s="5"/>
      <c r="H300" s="5"/>
      <c r="I300" s="7"/>
      <c r="J300" s="6"/>
      <c r="K300" s="6"/>
      <c r="L300" s="8"/>
    </row>
    <row r="301" spans="5:12" x14ac:dyDescent="0.25">
      <c r="E301" s="2"/>
      <c r="F301" s="2"/>
      <c r="G301" s="5"/>
      <c r="H301" s="5"/>
      <c r="I301" s="7"/>
      <c r="J301" s="6"/>
      <c r="K301" s="6"/>
      <c r="L301" s="8"/>
    </row>
    <row r="302" spans="5:12" x14ac:dyDescent="0.25">
      <c r="E302" s="2"/>
      <c r="F302" s="2"/>
      <c r="G302" s="5"/>
      <c r="H302" s="5"/>
      <c r="I302" s="7"/>
      <c r="J302" s="6"/>
      <c r="K302" s="6"/>
      <c r="L302" s="8"/>
    </row>
    <row r="303" spans="5:12" x14ac:dyDescent="0.25">
      <c r="E303" s="2"/>
      <c r="F303" s="2"/>
      <c r="G303" s="5"/>
      <c r="H303" s="5"/>
      <c r="I303" s="7"/>
      <c r="J303" s="6"/>
      <c r="K303" s="6"/>
      <c r="L303" s="8"/>
    </row>
    <row r="304" spans="5:12" x14ac:dyDescent="0.25">
      <c r="E304" s="2"/>
      <c r="F304" s="2"/>
      <c r="G304" s="5"/>
      <c r="H304" s="5"/>
      <c r="I304" s="7"/>
      <c r="J304" s="6"/>
      <c r="K304" s="6"/>
      <c r="L304" s="8"/>
    </row>
    <row r="305" spans="5:12" x14ac:dyDescent="0.25">
      <c r="E305" s="2"/>
      <c r="F305" s="2"/>
      <c r="G305" s="5"/>
      <c r="H305" s="5"/>
      <c r="I305" s="7"/>
      <c r="J305" s="6"/>
      <c r="K305" s="6"/>
      <c r="L305" s="8"/>
    </row>
    <row r="306" spans="5:12" x14ac:dyDescent="0.25">
      <c r="E306" s="2"/>
      <c r="F306" s="2"/>
      <c r="G306" s="5"/>
      <c r="H306" s="5"/>
      <c r="I306" s="7"/>
      <c r="J306" s="6"/>
      <c r="K306" s="6"/>
      <c r="L306" s="8"/>
    </row>
    <row r="307" spans="5:12" x14ac:dyDescent="0.25">
      <c r="E307" s="2"/>
      <c r="F307" s="2"/>
      <c r="G307" s="5"/>
      <c r="H307" s="5"/>
      <c r="I307" s="7"/>
      <c r="J307" s="6"/>
      <c r="K307" s="6"/>
      <c r="L307" s="8"/>
    </row>
    <row r="308" spans="5:12" x14ac:dyDescent="0.25">
      <c r="E308" s="2"/>
      <c r="F308" s="2"/>
      <c r="G308" s="5"/>
      <c r="H308" s="5"/>
      <c r="I308" s="7"/>
      <c r="J308" s="6"/>
      <c r="K308" s="6"/>
      <c r="L308" s="8"/>
    </row>
    <row r="309" spans="5:12" x14ac:dyDescent="0.25">
      <c r="E309" s="2"/>
      <c r="F309" s="2"/>
      <c r="G309" s="5"/>
      <c r="H309" s="5"/>
      <c r="I309" s="7"/>
      <c r="J309" s="6"/>
      <c r="K309" s="6"/>
      <c r="L309" s="8"/>
    </row>
    <row r="310" spans="5:12" x14ac:dyDescent="0.25">
      <c r="E310" s="2"/>
      <c r="F310" s="2"/>
      <c r="G310" s="5"/>
      <c r="H310" s="5"/>
      <c r="I310" s="7"/>
      <c r="J310" s="6"/>
      <c r="K310" s="6"/>
      <c r="L310" s="8"/>
    </row>
    <row r="311" spans="5:12" x14ac:dyDescent="0.25">
      <c r="E311" s="2"/>
      <c r="F311" s="2"/>
      <c r="G311" s="5"/>
      <c r="H311" s="5"/>
      <c r="I311" s="7"/>
      <c r="J311" s="6"/>
      <c r="K311" s="6"/>
      <c r="L311" s="8"/>
    </row>
    <row r="312" spans="5:12" x14ac:dyDescent="0.25">
      <c r="E312" s="2"/>
      <c r="F312" s="2"/>
      <c r="G312" s="5"/>
      <c r="H312" s="5"/>
      <c r="I312" s="7"/>
      <c r="J312" s="6"/>
      <c r="K312" s="6"/>
      <c r="L312" s="8"/>
    </row>
    <row r="313" spans="5:12" x14ac:dyDescent="0.25">
      <c r="E313" s="2"/>
      <c r="F313" s="2"/>
      <c r="G313" s="5"/>
      <c r="H313" s="5"/>
      <c r="I313" s="7"/>
      <c r="J313" s="6"/>
      <c r="K313" s="6"/>
      <c r="L313" s="8"/>
    </row>
    <row r="314" spans="5:12" x14ac:dyDescent="0.25">
      <c r="E314" s="2"/>
      <c r="F314" s="2"/>
      <c r="G314" s="5"/>
      <c r="H314" s="5"/>
      <c r="I314" s="7"/>
      <c r="J314" s="6"/>
      <c r="K314" s="6"/>
      <c r="L314" s="8"/>
    </row>
    <row r="315" spans="5:12" x14ac:dyDescent="0.25">
      <c r="E315" s="2"/>
      <c r="F315" s="2"/>
      <c r="G315" s="5"/>
      <c r="H315" s="5"/>
      <c r="I315" s="7"/>
      <c r="J315" s="6"/>
      <c r="K315" s="6"/>
      <c r="L315" s="8"/>
    </row>
    <row r="316" spans="5:12" x14ac:dyDescent="0.25">
      <c r="E316" s="2"/>
      <c r="F316" s="2"/>
      <c r="G316" s="5"/>
      <c r="H316" s="5"/>
      <c r="I316" s="7"/>
      <c r="J316" s="6"/>
      <c r="K316" s="6"/>
      <c r="L316" s="8"/>
    </row>
    <row r="317" spans="5:12" x14ac:dyDescent="0.25">
      <c r="E317" s="2"/>
      <c r="F317" s="2"/>
      <c r="G317" s="5"/>
      <c r="H317" s="5"/>
      <c r="I317" s="7"/>
      <c r="J317" s="6"/>
      <c r="K317" s="6"/>
      <c r="L317" s="8"/>
    </row>
    <row r="318" spans="5:12" x14ac:dyDescent="0.25">
      <c r="E318" s="2"/>
      <c r="F318" s="2"/>
      <c r="G318" s="5"/>
      <c r="H318" s="5"/>
      <c r="I318" s="7"/>
      <c r="J318" s="6"/>
      <c r="K318" s="6"/>
      <c r="L318" s="8"/>
    </row>
    <row r="319" spans="5:12" x14ac:dyDescent="0.25">
      <c r="E319" s="2"/>
      <c r="F319" s="2"/>
      <c r="G319" s="5"/>
      <c r="H319" s="5"/>
      <c r="I319" s="7"/>
      <c r="J319" s="6"/>
      <c r="K319" s="6"/>
      <c r="L319" s="8"/>
    </row>
    <row r="320" spans="5:12" x14ac:dyDescent="0.25">
      <c r="E320" s="2"/>
      <c r="F320" s="2"/>
      <c r="G320" s="5"/>
      <c r="H320" s="5"/>
      <c r="I320" s="7"/>
      <c r="J320" s="6"/>
      <c r="K320" s="6"/>
      <c r="L320" s="8"/>
    </row>
    <row r="321" spans="5:12" x14ac:dyDescent="0.25">
      <c r="E321" s="2"/>
      <c r="F321" s="2"/>
      <c r="G321" s="5"/>
      <c r="H321" s="5"/>
      <c r="I321" s="7"/>
      <c r="J321" s="6"/>
      <c r="K321" s="6"/>
      <c r="L321" s="8"/>
    </row>
    <row r="322" spans="5:12" x14ac:dyDescent="0.25">
      <c r="E322" s="2"/>
      <c r="F322" s="2"/>
      <c r="G322" s="5"/>
      <c r="H322" s="5"/>
      <c r="I322" s="7"/>
      <c r="J322" s="6"/>
      <c r="K322" s="6"/>
      <c r="L322" s="8"/>
    </row>
    <row r="323" spans="5:12" x14ac:dyDescent="0.25">
      <c r="E323" s="2"/>
      <c r="F323" s="2"/>
      <c r="G323" s="5"/>
      <c r="H323" s="5"/>
      <c r="I323" s="7"/>
      <c r="J323" s="6"/>
      <c r="K323" s="6"/>
      <c r="L323" s="8"/>
    </row>
    <row r="324" spans="5:12" x14ac:dyDescent="0.25">
      <c r="E324" s="2"/>
      <c r="F324" s="2"/>
      <c r="G324" s="5"/>
      <c r="H324" s="5"/>
      <c r="I324" s="7"/>
      <c r="J324" s="6"/>
      <c r="K324" s="6"/>
      <c r="L324" s="8"/>
    </row>
    <row r="325" spans="5:12" x14ac:dyDescent="0.25">
      <c r="E325" s="2"/>
      <c r="F325" s="2"/>
      <c r="G325" s="5"/>
      <c r="H325" s="5"/>
      <c r="I325" s="7"/>
      <c r="J325" s="6"/>
      <c r="K325" s="6"/>
      <c r="L325" s="8"/>
    </row>
    <row r="326" spans="5:12" x14ac:dyDescent="0.25">
      <c r="E326" s="2"/>
      <c r="F326" s="2"/>
      <c r="G326" s="5"/>
      <c r="H326" s="5"/>
      <c r="I326" s="7"/>
      <c r="J326" s="6"/>
      <c r="K326" s="6"/>
      <c r="L326" s="8"/>
    </row>
    <row r="327" spans="5:12" x14ac:dyDescent="0.25">
      <c r="E327" s="2"/>
      <c r="F327" s="2"/>
      <c r="G327" s="5"/>
      <c r="H327" s="5"/>
      <c r="I327" s="7"/>
      <c r="J327" s="6"/>
      <c r="K327" s="6"/>
      <c r="L327" s="8"/>
    </row>
    <row r="328" spans="5:12" x14ac:dyDescent="0.25">
      <c r="E328" s="2"/>
      <c r="F328" s="2"/>
      <c r="G328" s="5"/>
      <c r="H328" s="5"/>
      <c r="I328" s="7"/>
      <c r="J328" s="6"/>
      <c r="K328" s="6"/>
      <c r="L328" s="8"/>
    </row>
    <row r="329" spans="5:12" x14ac:dyDescent="0.25">
      <c r="E329" s="2"/>
      <c r="F329" s="2"/>
      <c r="G329" s="5"/>
      <c r="H329" s="5"/>
      <c r="I329" s="7"/>
      <c r="J329" s="6"/>
      <c r="K329" s="6"/>
      <c r="L329" s="8"/>
    </row>
    <row r="330" spans="5:12" x14ac:dyDescent="0.25">
      <c r="E330" s="2"/>
      <c r="F330" s="2"/>
      <c r="G330" s="5"/>
      <c r="H330" s="5"/>
      <c r="I330" s="7"/>
      <c r="J330" s="6"/>
      <c r="K330" s="6"/>
      <c r="L330" s="8"/>
    </row>
    <row r="331" spans="5:12" x14ac:dyDescent="0.25">
      <c r="E331" s="2"/>
      <c r="F331" s="2"/>
      <c r="G331" s="5"/>
      <c r="H331" s="5"/>
      <c r="I331" s="7"/>
      <c r="J331" s="6"/>
      <c r="K331" s="6"/>
      <c r="L331" s="8"/>
    </row>
    <row r="332" spans="5:12" x14ac:dyDescent="0.25">
      <c r="E332" s="2"/>
      <c r="F332" s="2"/>
      <c r="G332" s="5"/>
      <c r="H332" s="5"/>
      <c r="I332" s="7"/>
      <c r="J332" s="6"/>
      <c r="K332" s="6"/>
      <c r="L332" s="8"/>
    </row>
    <row r="333" spans="5:12" x14ac:dyDescent="0.25">
      <c r="E333" s="2"/>
      <c r="F333" s="2"/>
      <c r="G333" s="5"/>
      <c r="H333" s="5"/>
      <c r="I333" s="7"/>
      <c r="J333" s="6"/>
      <c r="K333" s="6"/>
      <c r="L333" s="8"/>
    </row>
    <row r="334" spans="5:12" x14ac:dyDescent="0.25">
      <c r="E334" s="2"/>
      <c r="F334" s="2"/>
      <c r="G334" s="5"/>
      <c r="H334" s="5"/>
      <c r="I334" s="7"/>
      <c r="J334" s="6"/>
      <c r="K334" s="6"/>
      <c r="L334" s="8"/>
    </row>
    <row r="335" spans="5:12" x14ac:dyDescent="0.25">
      <c r="E335" s="2"/>
      <c r="F335" s="2"/>
      <c r="G335" s="5"/>
      <c r="H335" s="5"/>
      <c r="I335" s="7"/>
      <c r="J335" s="6"/>
      <c r="K335" s="6"/>
      <c r="L335" s="8"/>
    </row>
    <row r="336" spans="5:12" x14ac:dyDescent="0.25">
      <c r="E336" s="2"/>
      <c r="F336" s="2"/>
      <c r="G336" s="5"/>
      <c r="H336" s="5"/>
      <c r="I336" s="7"/>
      <c r="J336" s="6"/>
      <c r="K336" s="6"/>
      <c r="L336" s="8"/>
    </row>
    <row r="337" spans="5:12" x14ac:dyDescent="0.25">
      <c r="E337" s="2"/>
      <c r="F337" s="2"/>
      <c r="G337" s="5"/>
      <c r="H337" s="5"/>
      <c r="I337" s="7"/>
      <c r="J337" s="6"/>
      <c r="K337" s="6"/>
      <c r="L337" s="8"/>
    </row>
    <row r="338" spans="5:12" x14ac:dyDescent="0.25">
      <c r="E338" s="2"/>
      <c r="F338" s="2"/>
      <c r="G338" s="5"/>
      <c r="H338" s="5"/>
      <c r="I338" s="7"/>
      <c r="J338" s="6"/>
      <c r="K338" s="6"/>
      <c r="L338" s="8"/>
    </row>
    <row r="339" spans="5:12" x14ac:dyDescent="0.25">
      <c r="E339" s="2"/>
      <c r="F339" s="2"/>
      <c r="G339" s="5"/>
      <c r="H339" s="5"/>
      <c r="I339" s="7"/>
      <c r="J339" s="6"/>
      <c r="K339" s="6"/>
      <c r="L339" s="8"/>
    </row>
    <row r="340" spans="5:12" x14ac:dyDescent="0.25">
      <c r="E340" s="2"/>
      <c r="F340" s="2"/>
      <c r="G340" s="5"/>
      <c r="H340" s="5"/>
      <c r="I340" s="7"/>
      <c r="J340" s="6"/>
      <c r="K340" s="6"/>
      <c r="L340" s="8"/>
    </row>
    <row r="341" spans="5:12" x14ac:dyDescent="0.25">
      <c r="E341" s="2"/>
      <c r="F341" s="2"/>
      <c r="G341" s="5"/>
      <c r="H341" s="5"/>
      <c r="I341" s="7"/>
      <c r="J341" s="6"/>
      <c r="K341" s="6"/>
      <c r="L341" s="8"/>
    </row>
    <row r="342" spans="5:12" x14ac:dyDescent="0.25">
      <c r="E342" s="2"/>
      <c r="F342" s="2"/>
      <c r="G342" s="5"/>
      <c r="H342" s="5"/>
      <c r="I342" s="7"/>
      <c r="J342" s="6"/>
      <c r="K342" s="6"/>
      <c r="L342" s="8"/>
    </row>
    <row r="343" spans="5:12" x14ac:dyDescent="0.25">
      <c r="E343" s="2"/>
      <c r="F343" s="2"/>
      <c r="G343" s="5"/>
      <c r="H343" s="5"/>
      <c r="I343" s="7"/>
      <c r="J343" s="6"/>
      <c r="K343" s="6"/>
      <c r="L343" s="8"/>
    </row>
    <row r="344" spans="5:12" x14ac:dyDescent="0.25">
      <c r="E344" s="2"/>
      <c r="F344" s="2"/>
      <c r="G344" s="5"/>
      <c r="H344" s="5"/>
      <c r="I344" s="7"/>
      <c r="J344" s="6"/>
      <c r="K344" s="6"/>
      <c r="L344" s="8"/>
    </row>
    <row r="345" spans="5:12" x14ac:dyDescent="0.25">
      <c r="E345" s="2"/>
      <c r="F345" s="2"/>
      <c r="G345" s="5"/>
      <c r="H345" s="5"/>
      <c r="I345" s="7"/>
      <c r="J345" s="6"/>
      <c r="K345" s="6"/>
      <c r="L345" s="8"/>
    </row>
    <row r="346" spans="5:12" x14ac:dyDescent="0.25">
      <c r="E346" s="2"/>
      <c r="F346" s="2"/>
      <c r="G346" s="5"/>
      <c r="H346" s="5"/>
      <c r="I346" s="7"/>
      <c r="J346" s="6"/>
      <c r="K346" s="6"/>
      <c r="L346" s="8"/>
    </row>
    <row r="347" spans="5:12" x14ac:dyDescent="0.25">
      <c r="E347" s="2"/>
      <c r="F347" s="2"/>
      <c r="G347" s="5"/>
      <c r="H347" s="5"/>
      <c r="I347" s="7"/>
      <c r="J347" s="6"/>
      <c r="K347" s="6"/>
      <c r="L347" s="8"/>
    </row>
    <row r="348" spans="5:12" x14ac:dyDescent="0.25">
      <c r="E348" s="2"/>
      <c r="F348" s="2"/>
      <c r="G348" s="5"/>
      <c r="H348" s="5"/>
      <c r="I348" s="7"/>
      <c r="J348" s="6"/>
      <c r="K348" s="6"/>
      <c r="L348" s="8"/>
    </row>
    <row r="349" spans="5:12" x14ac:dyDescent="0.25">
      <c r="E349" s="2"/>
      <c r="F349" s="2"/>
      <c r="G349" s="5"/>
      <c r="H349" s="5"/>
      <c r="I349" s="7"/>
      <c r="J349" s="6"/>
      <c r="K349" s="6"/>
      <c r="L349" s="8"/>
    </row>
    <row r="350" spans="5:12" x14ac:dyDescent="0.25">
      <c r="E350" s="2"/>
      <c r="F350" s="2"/>
      <c r="G350" s="5"/>
      <c r="H350" s="5"/>
      <c r="I350" s="7"/>
      <c r="J350" s="6"/>
      <c r="K350" s="6"/>
      <c r="L350" s="8"/>
    </row>
    <row r="351" spans="5:12" x14ac:dyDescent="0.25">
      <c r="E351" s="2"/>
      <c r="F351" s="2"/>
      <c r="G351" s="5"/>
      <c r="H351" s="5"/>
      <c r="I351" s="7"/>
      <c r="J351" s="6"/>
      <c r="K351" s="6"/>
      <c r="L351" s="8"/>
    </row>
    <row r="352" spans="5:12" x14ac:dyDescent="0.25">
      <c r="E352" s="2"/>
      <c r="F352" s="2"/>
      <c r="G352" s="5"/>
      <c r="H352" s="5"/>
      <c r="I352" s="7"/>
      <c r="J352" s="6"/>
      <c r="K352" s="6"/>
      <c r="L352" s="8"/>
    </row>
    <row r="353" spans="5:12" x14ac:dyDescent="0.25">
      <c r="E353" s="2"/>
      <c r="F353" s="2"/>
      <c r="G353" s="5"/>
      <c r="H353" s="5"/>
      <c r="I353" s="7"/>
      <c r="J353" s="6"/>
      <c r="K353" s="6"/>
      <c r="L353" s="8"/>
    </row>
    <row r="354" spans="5:12" x14ac:dyDescent="0.25">
      <c r="E354" s="2"/>
      <c r="F354" s="2"/>
      <c r="G354" s="5"/>
      <c r="H354" s="5"/>
      <c r="I354" s="7"/>
      <c r="J354" s="6"/>
      <c r="K354" s="6"/>
      <c r="L354" s="8"/>
    </row>
    <row r="355" spans="5:12" x14ac:dyDescent="0.25">
      <c r="E355" s="2"/>
      <c r="F355" s="2"/>
      <c r="G355" s="5"/>
      <c r="H355" s="5"/>
      <c r="I355" s="7"/>
      <c r="J355" s="6"/>
      <c r="K355" s="6"/>
      <c r="L355" s="8"/>
    </row>
    <row r="356" spans="5:12" x14ac:dyDescent="0.25">
      <c r="E356" s="2"/>
      <c r="F356" s="2"/>
      <c r="G356" s="5"/>
      <c r="H356" s="5"/>
      <c r="I356" s="7"/>
      <c r="J356" s="6"/>
      <c r="K356" s="6"/>
      <c r="L356" s="8"/>
    </row>
    <row r="357" spans="5:12" x14ac:dyDescent="0.25">
      <c r="E357" s="2"/>
      <c r="F357" s="2"/>
      <c r="G357" s="5"/>
      <c r="H357" s="5"/>
      <c r="I357" s="7"/>
      <c r="J357" s="6"/>
      <c r="K357" s="6"/>
      <c r="L357" s="8"/>
    </row>
    <row r="358" spans="5:12" x14ac:dyDescent="0.25">
      <c r="E358" s="2"/>
      <c r="F358" s="2"/>
      <c r="G358" s="5"/>
      <c r="H358" s="5"/>
      <c r="I358" s="7"/>
      <c r="J358" s="6"/>
      <c r="K358" s="6"/>
      <c r="L358" s="8"/>
    </row>
    <row r="359" spans="5:12" x14ac:dyDescent="0.25">
      <c r="E359" s="2"/>
      <c r="F359" s="2"/>
      <c r="G359" s="5"/>
      <c r="H359" s="5"/>
      <c r="I359" s="7"/>
      <c r="J359" s="6"/>
      <c r="K359" s="6"/>
      <c r="L359" s="8"/>
    </row>
    <row r="360" spans="5:12" x14ac:dyDescent="0.25">
      <c r="E360" s="2"/>
      <c r="F360" s="2"/>
      <c r="G360" s="5"/>
      <c r="H360" s="5"/>
      <c r="I360" s="7"/>
      <c r="J360" s="6"/>
      <c r="K360" s="6"/>
      <c r="L360" s="8"/>
    </row>
    <row r="361" spans="5:12" x14ac:dyDescent="0.25">
      <c r="E361" s="2"/>
      <c r="F361" s="2"/>
      <c r="G361" s="5"/>
      <c r="H361" s="5"/>
      <c r="I361" s="7"/>
      <c r="J361" s="6"/>
      <c r="K361" s="6"/>
      <c r="L361" s="8"/>
    </row>
    <row r="362" spans="5:12" x14ac:dyDescent="0.25">
      <c r="E362" s="2"/>
      <c r="F362" s="2"/>
      <c r="G362" s="5"/>
      <c r="H362" s="5"/>
      <c r="I362" s="7"/>
      <c r="J362" s="6"/>
      <c r="K362" s="6"/>
      <c r="L362" s="8"/>
    </row>
    <row r="363" spans="5:12" x14ac:dyDescent="0.25">
      <c r="E363" s="2"/>
      <c r="F363" s="2"/>
      <c r="G363" s="5"/>
      <c r="H363" s="5"/>
      <c r="I363" s="7"/>
      <c r="J363" s="6"/>
      <c r="K363" s="6"/>
      <c r="L363" s="8"/>
    </row>
    <row r="364" spans="5:12" x14ac:dyDescent="0.25">
      <c r="E364" s="2"/>
      <c r="F364" s="2"/>
      <c r="G364" s="5"/>
      <c r="H364" s="5"/>
      <c r="I364" s="7"/>
      <c r="J364" s="6"/>
      <c r="K364" s="6"/>
      <c r="L364" s="8"/>
    </row>
    <row r="365" spans="5:12" x14ac:dyDescent="0.25">
      <c r="E365" s="2"/>
      <c r="F365" s="2"/>
      <c r="G365" s="5"/>
      <c r="H365" s="5"/>
      <c r="I365" s="7"/>
      <c r="J365" s="6"/>
      <c r="K365" s="6"/>
      <c r="L365" s="8"/>
    </row>
  </sheetData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pooled season not constrained</vt:lpstr>
    </vt:vector>
  </TitlesOfParts>
  <Company>NSW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Stewart</dc:creator>
  <cp:lastModifiedBy>John Stewart</cp:lastModifiedBy>
  <dcterms:created xsi:type="dcterms:W3CDTF">2016-05-05T02:10:21Z</dcterms:created>
  <dcterms:modified xsi:type="dcterms:W3CDTF">2016-05-05T02:13:02Z</dcterms:modified>
</cp:coreProperties>
</file>