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nkec\Documents\ICE CREEL\2019 ICE CREEL\2019 SAXON ICE CREEL\"/>
    </mc:Choice>
  </mc:AlternateContent>
  <xr:revisionPtr revIDLastSave="0" documentId="8_{947DE10E-A819-480F-957D-0411AA5DBF5A}" xr6:coauthVersionLast="36" xr6:coauthVersionMax="36" xr10:uidLastSave="{00000000-0000-0000-0000-000000000000}"/>
  <bookViews>
    <workbookView xWindow="0" yWindow="0" windowWidth="21600" windowHeight="9525" activeTab="2" xr2:uid="{A8528E68-69B7-4781-9B93-553893909B36}"/>
  </bookViews>
  <sheets>
    <sheet name="ALL SEASON" sheetId="1" r:id="rId1"/>
    <sheet name="FEB19" sheetId="2" r:id="rId2"/>
    <sheet name="MARCH1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W110" i="3" l="1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H110" i="3"/>
  <c r="G110" i="3"/>
  <c r="F11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F82" i="3" s="1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N81" i="3" s="1"/>
  <c r="M80" i="3"/>
  <c r="L80" i="3"/>
  <c r="K80" i="3"/>
  <c r="J80" i="3"/>
  <c r="H80" i="3"/>
  <c r="G80" i="3"/>
  <c r="F80" i="3"/>
  <c r="AJ82" i="3"/>
  <c r="AJ81" i="3"/>
  <c r="AI81" i="3"/>
  <c r="BV81" i="3"/>
  <c r="BU81" i="3"/>
  <c r="BR81" i="3"/>
  <c r="BQ81" i="3"/>
  <c r="BN81" i="3"/>
  <c r="BM81" i="3"/>
  <c r="BJ81" i="3"/>
  <c r="BI81" i="3"/>
  <c r="BF81" i="3"/>
  <c r="BE81" i="3"/>
  <c r="BB81" i="3"/>
  <c r="BA81" i="3"/>
  <c r="AX81" i="3"/>
  <c r="AW81" i="3"/>
  <c r="AT81" i="3"/>
  <c r="AS81" i="3"/>
  <c r="AP81" i="3"/>
  <c r="AO81" i="3"/>
  <c r="AL81" i="3"/>
  <c r="AK81" i="3"/>
  <c r="AH81" i="3"/>
  <c r="AG81" i="3"/>
  <c r="AD81" i="3"/>
  <c r="AC81" i="3"/>
  <c r="Z81" i="3"/>
  <c r="Y81" i="3"/>
  <c r="V81" i="3"/>
  <c r="U81" i="3"/>
  <c r="R81" i="3"/>
  <c r="Q81" i="3"/>
  <c r="AI82" i="3"/>
  <c r="AE82" i="3"/>
  <c r="D84" i="3"/>
  <c r="D82" i="3" l="1"/>
  <c r="D85" i="3"/>
  <c r="P81" i="3"/>
  <c r="T81" i="3"/>
  <c r="X81" i="3"/>
  <c r="AB81" i="3"/>
  <c r="AF81" i="3"/>
  <c r="AN81" i="3"/>
  <c r="N82" i="3"/>
  <c r="R82" i="3"/>
  <c r="V82" i="3"/>
  <c r="Z82" i="3"/>
  <c r="AD82" i="3"/>
  <c r="AH82" i="3"/>
  <c r="O81" i="3"/>
  <c r="S81" i="3"/>
  <c r="W81" i="3"/>
  <c r="AA81" i="3"/>
  <c r="AE81" i="3"/>
  <c r="AM81" i="3"/>
  <c r="AQ81" i="3"/>
  <c r="AU81" i="3"/>
  <c r="AY81" i="3"/>
  <c r="BC81" i="3"/>
  <c r="BG81" i="3"/>
  <c r="BK81" i="3"/>
  <c r="BO81" i="3"/>
  <c r="BS81" i="3"/>
  <c r="BW81" i="3"/>
  <c r="P82" i="3"/>
  <c r="T82" i="3"/>
  <c r="X82" i="3"/>
  <c r="AB82" i="3"/>
  <c r="AR81" i="3"/>
  <c r="AV81" i="3"/>
  <c r="AZ81" i="3"/>
  <c r="BD81" i="3"/>
  <c r="BH81" i="3"/>
  <c r="BL81" i="3"/>
  <c r="BP81" i="3"/>
  <c r="BT81" i="3"/>
  <c r="Q82" i="3"/>
  <c r="U82" i="3"/>
  <c r="Y82" i="3"/>
  <c r="AC82" i="3"/>
  <c r="AG82" i="3"/>
  <c r="D83" i="3"/>
  <c r="O82" i="3"/>
  <c r="S82" i="3"/>
  <c r="W82" i="3"/>
  <c r="AA82" i="3"/>
  <c r="AI112" i="3" l="1"/>
  <c r="D115" i="3"/>
  <c r="L79" i="3"/>
  <c r="M79" i="3" s="1"/>
  <c r="L78" i="3"/>
  <c r="M78" i="3" s="1"/>
  <c r="L77" i="3"/>
  <c r="M77" i="3" s="1"/>
  <c r="L76" i="3"/>
  <c r="M76" i="3" s="1"/>
  <c r="L75" i="3"/>
  <c r="M75" i="3" s="1"/>
  <c r="L74" i="3"/>
  <c r="M74" i="3" s="1"/>
  <c r="L73" i="3"/>
  <c r="M73" i="3" s="1"/>
  <c r="L72" i="3"/>
  <c r="M72" i="3" s="1"/>
  <c r="L71" i="3"/>
  <c r="M71" i="3" s="1"/>
  <c r="L70" i="3"/>
  <c r="M70" i="3" s="1"/>
  <c r="L69" i="3"/>
  <c r="M69" i="3" s="1"/>
  <c r="L68" i="3"/>
  <c r="M68" i="3" s="1"/>
  <c r="L67" i="3"/>
  <c r="M67" i="3" s="1"/>
  <c r="L66" i="3"/>
  <c r="M66" i="3" s="1"/>
  <c r="L65" i="3"/>
  <c r="M65" i="3" s="1"/>
  <c r="L64" i="3"/>
  <c r="M64" i="3" s="1"/>
  <c r="L63" i="3"/>
  <c r="M63" i="3" s="1"/>
  <c r="L62" i="3"/>
  <c r="M62" i="3" s="1"/>
  <c r="L61" i="3"/>
  <c r="M61" i="3" s="1"/>
  <c r="L60" i="3"/>
  <c r="M60" i="3" s="1"/>
  <c r="L59" i="3"/>
  <c r="M59" i="3" s="1"/>
  <c r="L58" i="3"/>
  <c r="M58" i="3" s="1"/>
  <c r="L57" i="3"/>
  <c r="M57" i="3" s="1"/>
  <c r="L109" i="3"/>
  <c r="M109" i="3" s="1"/>
  <c r="L108" i="3"/>
  <c r="M108" i="3" s="1"/>
  <c r="L107" i="3"/>
  <c r="M107" i="3" s="1"/>
  <c r="L106" i="3"/>
  <c r="M106" i="3" s="1"/>
  <c r="L105" i="3"/>
  <c r="M105" i="3" s="1"/>
  <c r="L104" i="3"/>
  <c r="M104" i="3" s="1"/>
  <c r="L103" i="3"/>
  <c r="M103" i="3" s="1"/>
  <c r="L102" i="3"/>
  <c r="M102" i="3" s="1"/>
  <c r="L101" i="3"/>
  <c r="M101" i="3" s="1"/>
  <c r="L100" i="3"/>
  <c r="M100" i="3" s="1"/>
  <c r="L99" i="3"/>
  <c r="M99" i="3" s="1"/>
  <c r="L98" i="3"/>
  <c r="M98" i="3" s="1"/>
  <c r="L97" i="3"/>
  <c r="M97" i="3" s="1"/>
  <c r="L96" i="3"/>
  <c r="M96" i="3" s="1"/>
  <c r="L95" i="3"/>
  <c r="M95" i="3" s="1"/>
  <c r="L94" i="3"/>
  <c r="M94" i="3" s="1"/>
  <c r="L93" i="3"/>
  <c r="M93" i="3" s="1"/>
  <c r="L92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I45" i="3" s="1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AI46" i="3" s="1"/>
  <c r="N44" i="3"/>
  <c r="K44" i="3"/>
  <c r="J44" i="3"/>
  <c r="H44" i="3"/>
  <c r="G44" i="3"/>
  <c r="D48" i="3" s="1"/>
  <c r="F44" i="3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AI111" i="3" l="1"/>
  <c r="D112" i="3"/>
  <c r="AJ111" i="3"/>
  <c r="AJ112" i="3"/>
  <c r="D114" i="3"/>
  <c r="AH111" i="3"/>
  <c r="M92" i="3"/>
  <c r="X111" i="3" s="1"/>
  <c r="AH112" i="3"/>
  <c r="AH45" i="3"/>
  <c r="L44" i="3"/>
  <c r="D46" i="3" s="1"/>
  <c r="D49" i="3"/>
  <c r="AJ45" i="3"/>
  <c r="AJ46" i="3"/>
  <c r="AH46" i="3"/>
  <c r="M44" i="3"/>
  <c r="AD45" i="3" s="1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K90" i="2"/>
  <c r="J90" i="2"/>
  <c r="H90" i="2"/>
  <c r="G90" i="2"/>
  <c r="F90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K61" i="2"/>
  <c r="J61" i="2"/>
  <c r="H61" i="2"/>
  <c r="G61" i="2"/>
  <c r="F61" i="2"/>
  <c r="AJ62" i="2"/>
  <c r="AI62" i="2"/>
  <c r="AH62" i="2"/>
  <c r="AI63" i="2"/>
  <c r="D65" i="2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M90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L61" i="2" s="1"/>
  <c r="D63" i="2" s="1"/>
  <c r="AZ111" i="3" l="1"/>
  <c r="AD111" i="3"/>
  <c r="BM111" i="3"/>
  <c r="AW111" i="3"/>
  <c r="N111" i="3"/>
  <c r="AR111" i="3"/>
  <c r="AG111" i="3"/>
  <c r="BN111" i="3"/>
  <c r="AN111" i="3"/>
  <c r="Q111" i="3"/>
  <c r="AX111" i="3"/>
  <c r="T111" i="3"/>
  <c r="BJ111" i="3"/>
  <c r="AT111" i="3"/>
  <c r="Z111" i="3"/>
  <c r="BT111" i="3"/>
  <c r="AF111" i="3"/>
  <c r="P111" i="3"/>
  <c r="BU111" i="3"/>
  <c r="BE111" i="3"/>
  <c r="AO111" i="3"/>
  <c r="Y111" i="3"/>
  <c r="BL111" i="3"/>
  <c r="BV111" i="3"/>
  <c r="BF111" i="3"/>
  <c r="AP111" i="3"/>
  <c r="V111" i="3"/>
  <c r="BD111" i="3"/>
  <c r="AB111" i="3"/>
  <c r="BQ111" i="3"/>
  <c r="BA111" i="3"/>
  <c r="AK111" i="3"/>
  <c r="U111" i="3"/>
  <c r="BH111" i="3"/>
  <c r="BR111" i="3"/>
  <c r="BB111" i="3"/>
  <c r="AL111" i="3"/>
  <c r="R111" i="3"/>
  <c r="AV111" i="3"/>
  <c r="AE112" i="3"/>
  <c r="AA112" i="3"/>
  <c r="W112" i="3"/>
  <c r="S112" i="3"/>
  <c r="O112" i="3"/>
  <c r="AB112" i="3"/>
  <c r="X112" i="3"/>
  <c r="P112" i="3"/>
  <c r="BS111" i="3"/>
  <c r="BK111" i="3"/>
  <c r="BC111" i="3"/>
  <c r="AU111" i="3"/>
  <c r="AQ111" i="3"/>
  <c r="AD112" i="3"/>
  <c r="Z112" i="3"/>
  <c r="V112" i="3"/>
  <c r="R112" i="3"/>
  <c r="N112" i="3"/>
  <c r="AF112" i="3"/>
  <c r="T112" i="3"/>
  <c r="BW111" i="3"/>
  <c r="BO111" i="3"/>
  <c r="BG111" i="3"/>
  <c r="AY111" i="3"/>
  <c r="AM111" i="3"/>
  <c r="AE111" i="3"/>
  <c r="AA111" i="3"/>
  <c r="W111" i="3"/>
  <c r="S111" i="3"/>
  <c r="O111" i="3"/>
  <c r="D113" i="3"/>
  <c r="AG112" i="3"/>
  <c r="AC112" i="3"/>
  <c r="Y112" i="3"/>
  <c r="U112" i="3"/>
  <c r="Q112" i="3"/>
  <c r="BI111" i="3"/>
  <c r="AS111" i="3"/>
  <c r="AC111" i="3"/>
  <c r="BP111" i="3"/>
  <c r="BU45" i="3"/>
  <c r="BE45" i="3"/>
  <c r="AO45" i="3"/>
  <c r="Y45" i="3"/>
  <c r="BP45" i="3"/>
  <c r="AZ45" i="3"/>
  <c r="AF45" i="3"/>
  <c r="P45" i="3"/>
  <c r="AP45" i="3"/>
  <c r="BN45" i="3"/>
  <c r="AL45" i="3"/>
  <c r="BQ45" i="3"/>
  <c r="BA45" i="3"/>
  <c r="AK45" i="3"/>
  <c r="U45" i="3"/>
  <c r="BL45" i="3"/>
  <c r="AV45" i="3"/>
  <c r="AB45" i="3"/>
  <c r="BV45" i="3"/>
  <c r="V45" i="3"/>
  <c r="BJ45" i="3"/>
  <c r="AE46" i="3"/>
  <c r="AA46" i="3"/>
  <c r="W46" i="3"/>
  <c r="S46" i="3"/>
  <c r="O46" i="3"/>
  <c r="AD46" i="3"/>
  <c r="Z46" i="3"/>
  <c r="V46" i="3"/>
  <c r="R46" i="3"/>
  <c r="N46" i="3"/>
  <c r="D47" i="3"/>
  <c r="AG46" i="3"/>
  <c r="AC46" i="3"/>
  <c r="Y46" i="3"/>
  <c r="U46" i="3"/>
  <c r="Q46" i="3"/>
  <c r="AF46" i="3"/>
  <c r="AB46" i="3"/>
  <c r="X46" i="3"/>
  <c r="T46" i="3"/>
  <c r="P46" i="3"/>
  <c r="BW45" i="3"/>
  <c r="BS45" i="3"/>
  <c r="BO45" i="3"/>
  <c r="BK45" i="3"/>
  <c r="BG45" i="3"/>
  <c r="BC45" i="3"/>
  <c r="AY45" i="3"/>
  <c r="AU45" i="3"/>
  <c r="AQ45" i="3"/>
  <c r="AM45" i="3"/>
  <c r="AE45" i="3"/>
  <c r="AA45" i="3"/>
  <c r="W45" i="3"/>
  <c r="S45" i="3"/>
  <c r="O45" i="3"/>
  <c r="BM45" i="3"/>
  <c r="AW45" i="3"/>
  <c r="AG45" i="3"/>
  <c r="Q45" i="3"/>
  <c r="BH45" i="3"/>
  <c r="AR45" i="3"/>
  <c r="X45" i="3"/>
  <c r="BF45" i="3"/>
  <c r="N45" i="3"/>
  <c r="BB45" i="3"/>
  <c r="Z45" i="3"/>
  <c r="BI45" i="3"/>
  <c r="AS45" i="3"/>
  <c r="AC45" i="3"/>
  <c r="BT45" i="3"/>
  <c r="BD45" i="3"/>
  <c r="AN45" i="3"/>
  <c r="T45" i="3"/>
  <c r="AX45" i="3"/>
  <c r="BR45" i="3"/>
  <c r="AT45" i="3"/>
  <c r="R45" i="3"/>
  <c r="BB62" i="2"/>
  <c r="L90" i="2"/>
  <c r="AJ63" i="2"/>
  <c r="D66" i="2"/>
  <c r="AA62" i="2"/>
  <c r="AE62" i="2"/>
  <c r="BC62" i="2"/>
  <c r="BK62" i="2"/>
  <c r="T63" i="2"/>
  <c r="X63" i="2"/>
  <c r="D95" i="2"/>
  <c r="AR62" i="2"/>
  <c r="BT62" i="2"/>
  <c r="Y63" i="2"/>
  <c r="Q62" i="2"/>
  <c r="U62" i="2"/>
  <c r="AG62" i="2"/>
  <c r="AK62" i="2"/>
  <c r="AW62" i="2"/>
  <c r="BA62" i="2"/>
  <c r="BM62" i="2"/>
  <c r="BQ62" i="2"/>
  <c r="R63" i="2"/>
  <c r="V63" i="2"/>
  <c r="AH63" i="2"/>
  <c r="S62" i="2"/>
  <c r="AY62" i="2"/>
  <c r="BG62" i="2"/>
  <c r="P62" i="2"/>
  <c r="T62" i="2"/>
  <c r="AF62" i="2"/>
  <c r="AN62" i="2"/>
  <c r="BH62" i="2"/>
  <c r="BP62" i="2"/>
  <c r="AG63" i="2"/>
  <c r="O63" i="2"/>
  <c r="AA63" i="2"/>
  <c r="D92" i="2"/>
  <c r="D94" i="2"/>
  <c r="M47" i="2"/>
  <c r="M61" i="2" s="1"/>
  <c r="AT62" i="2" s="1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AI36" i="2" s="1"/>
  <c r="N34" i="2"/>
  <c r="K34" i="2"/>
  <c r="J34" i="2"/>
  <c r="H34" i="2"/>
  <c r="G34" i="2"/>
  <c r="F34" i="2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AI77" i="1" s="1"/>
  <c r="N75" i="1"/>
  <c r="AH76" i="1" s="1"/>
  <c r="K75" i="1"/>
  <c r="J75" i="1"/>
  <c r="H75" i="1"/>
  <c r="G75" i="1"/>
  <c r="F75" i="1"/>
  <c r="L3" i="1"/>
  <c r="BV62" i="2" l="1"/>
  <c r="AP62" i="2"/>
  <c r="R62" i="2"/>
  <c r="AX62" i="2"/>
  <c r="AE63" i="2"/>
  <c r="BN62" i="2"/>
  <c r="BF62" i="2"/>
  <c r="AD62" i="2"/>
  <c r="N62" i="2"/>
  <c r="Z62" i="2"/>
  <c r="W63" i="2"/>
  <c r="U63" i="2"/>
  <c r="AZ62" i="2"/>
  <c r="AB62" i="2"/>
  <c r="BW62" i="2"/>
  <c r="AQ62" i="2"/>
  <c r="AD63" i="2"/>
  <c r="N63" i="2"/>
  <c r="BI62" i="2"/>
  <c r="AS62" i="2"/>
  <c r="AC62" i="2"/>
  <c r="D64" i="2"/>
  <c r="BL62" i="2"/>
  <c r="AF63" i="2"/>
  <c r="P63" i="2"/>
  <c r="AU62" i="2"/>
  <c r="O62" i="2"/>
  <c r="BR62" i="2"/>
  <c r="AL62" i="2"/>
  <c r="S63" i="2"/>
  <c r="Q63" i="2"/>
  <c r="AV62" i="2"/>
  <c r="X62" i="2"/>
  <c r="BO62" i="2"/>
  <c r="W62" i="2"/>
  <c r="Z63" i="2"/>
  <c r="BU62" i="2"/>
  <c r="BE62" i="2"/>
  <c r="AO62" i="2"/>
  <c r="Y62" i="2"/>
  <c r="AC63" i="2"/>
  <c r="BD62" i="2"/>
  <c r="AB63" i="2"/>
  <c r="BS62" i="2"/>
  <c r="AM62" i="2"/>
  <c r="BJ62" i="2"/>
  <c r="V62" i="2"/>
  <c r="W91" i="2"/>
  <c r="AG91" i="2"/>
  <c r="AH92" i="2"/>
  <c r="AH91" i="2"/>
  <c r="T91" i="2"/>
  <c r="P92" i="2"/>
  <c r="AE92" i="2"/>
  <c r="AA92" i="2"/>
  <c r="W92" i="2"/>
  <c r="S92" i="2"/>
  <c r="BV91" i="2"/>
  <c r="BR91" i="2"/>
  <c r="BN91" i="2"/>
  <c r="BJ91" i="2"/>
  <c r="BF91" i="2"/>
  <c r="BB91" i="2"/>
  <c r="AX91" i="2"/>
  <c r="AD92" i="2"/>
  <c r="Z92" i="2"/>
  <c r="V92" i="2"/>
  <c r="R92" i="2"/>
  <c r="N92" i="2"/>
  <c r="D93" i="2"/>
  <c r="AG92" i="2"/>
  <c r="AC92" i="2"/>
  <c r="Y92" i="2"/>
  <c r="U92" i="2"/>
  <c r="Q92" i="2"/>
  <c r="AF92" i="2"/>
  <c r="AB92" i="2"/>
  <c r="X92" i="2"/>
  <c r="T92" i="2"/>
  <c r="BW91" i="2"/>
  <c r="BS91" i="2"/>
  <c r="BO91" i="2"/>
  <c r="BK91" i="2"/>
  <c r="BG91" i="2"/>
  <c r="BC91" i="2"/>
  <c r="AY91" i="2"/>
  <c r="AU91" i="2"/>
  <c r="AQ91" i="2"/>
  <c r="BU91" i="2"/>
  <c r="BE91" i="2"/>
  <c r="AO91" i="2"/>
  <c r="Y91" i="2"/>
  <c r="BP91" i="2"/>
  <c r="AZ91" i="2"/>
  <c r="AF91" i="2"/>
  <c r="P91" i="2"/>
  <c r="AL91" i="2"/>
  <c r="R91" i="2"/>
  <c r="BQ91" i="2"/>
  <c r="BA91" i="2"/>
  <c r="AK91" i="2"/>
  <c r="U91" i="2"/>
  <c r="BL91" i="2"/>
  <c r="AV91" i="2"/>
  <c r="AB91" i="2"/>
  <c r="AM91" i="2"/>
  <c r="S91" i="2"/>
  <c r="AD91" i="2"/>
  <c r="N91" i="2"/>
  <c r="BM91" i="2"/>
  <c r="AW91" i="2"/>
  <c r="Q91" i="2"/>
  <c r="BH91" i="2"/>
  <c r="AR91" i="2"/>
  <c r="X91" i="2"/>
  <c r="AE91" i="2"/>
  <c r="AT91" i="2"/>
  <c r="Z91" i="2"/>
  <c r="BI91" i="2"/>
  <c r="AS91" i="2"/>
  <c r="AC91" i="2"/>
  <c r="BT91" i="2"/>
  <c r="BD91" i="2"/>
  <c r="AN91" i="2"/>
  <c r="AA91" i="2"/>
  <c r="AP91" i="2"/>
  <c r="V91" i="2"/>
  <c r="AJ35" i="2"/>
  <c r="D38" i="2"/>
  <c r="L34" i="2"/>
  <c r="D36" i="2" s="1"/>
  <c r="AH35" i="2"/>
  <c r="D39" i="2"/>
  <c r="AI35" i="2"/>
  <c r="AJ36" i="2"/>
  <c r="AH36" i="2"/>
  <c r="M3" i="2"/>
  <c r="M34" i="2" s="1"/>
  <c r="AJ76" i="1"/>
  <c r="D80" i="1"/>
  <c r="AI76" i="1"/>
  <c r="AH77" i="1"/>
  <c r="L75" i="1"/>
  <c r="D77" i="1" s="1"/>
  <c r="D79" i="1"/>
  <c r="AJ77" i="1"/>
  <c r="M3" i="1"/>
  <c r="M75" i="1" s="1"/>
  <c r="AM76" i="1" s="1"/>
  <c r="AI92" i="2" l="1"/>
  <c r="AI91" i="2"/>
  <c r="AJ91" i="2"/>
  <c r="AJ92" i="2"/>
  <c r="O91" i="2"/>
  <c r="O92" i="2"/>
  <c r="AE36" i="2"/>
  <c r="AA36" i="2"/>
  <c r="W36" i="2"/>
  <c r="S36" i="2"/>
  <c r="O36" i="2"/>
  <c r="AD36" i="2"/>
  <c r="Z36" i="2"/>
  <c r="V36" i="2"/>
  <c r="R36" i="2"/>
  <c r="N36" i="2"/>
  <c r="D37" i="2"/>
  <c r="AG36" i="2"/>
  <c r="AC36" i="2"/>
  <c r="Y36" i="2"/>
  <c r="U36" i="2"/>
  <c r="Q36" i="2"/>
  <c r="AF36" i="2"/>
  <c r="AB36" i="2"/>
  <c r="X36" i="2"/>
  <c r="T36" i="2"/>
  <c r="P36" i="2"/>
  <c r="AD35" i="2"/>
  <c r="AW35" i="2"/>
  <c r="Q35" i="2"/>
  <c r="BF35" i="2"/>
  <c r="BD35" i="2"/>
  <c r="T35" i="2"/>
  <c r="AU35" i="2"/>
  <c r="S35" i="2"/>
  <c r="R35" i="2"/>
  <c r="AS35" i="2"/>
  <c r="BW35" i="2"/>
  <c r="BB35" i="2"/>
  <c r="BP35" i="2"/>
  <c r="AF35" i="2"/>
  <c r="P35" i="2"/>
  <c r="AM35" i="2"/>
  <c r="V35" i="2"/>
  <c r="BR35" i="2"/>
  <c r="BU35" i="2"/>
  <c r="BE35" i="2"/>
  <c r="AO35" i="2"/>
  <c r="Y35" i="2"/>
  <c r="BO35" i="2"/>
  <c r="BV35" i="2"/>
  <c r="AT35" i="2"/>
  <c r="BL35" i="2"/>
  <c r="AV35" i="2"/>
  <c r="AB35" i="2"/>
  <c r="BS35" i="2"/>
  <c r="AE35" i="2"/>
  <c r="AX35" i="2"/>
  <c r="BG35" i="2"/>
  <c r="BM35" i="2"/>
  <c r="AG35" i="2"/>
  <c r="AY35" i="2"/>
  <c r="BT35" i="2"/>
  <c r="AN35" i="2"/>
  <c r="Z35" i="2"/>
  <c r="W35" i="2"/>
  <c r="BI35" i="2"/>
  <c r="AC35" i="2"/>
  <c r="AQ35" i="2"/>
  <c r="AZ35" i="2"/>
  <c r="BN35" i="2"/>
  <c r="O35" i="2"/>
  <c r="AP35" i="2"/>
  <c r="BQ35" i="2"/>
  <c r="BA35" i="2"/>
  <c r="AK35" i="2"/>
  <c r="U35" i="2"/>
  <c r="BK35" i="2"/>
  <c r="BJ35" i="2"/>
  <c r="N35" i="2"/>
  <c r="BH35" i="2"/>
  <c r="AR35" i="2"/>
  <c r="X35" i="2"/>
  <c r="BC35" i="2"/>
  <c r="AA35" i="2"/>
  <c r="AL35" i="2"/>
  <c r="AV76" i="1"/>
  <c r="AY76" i="1"/>
  <c r="AN76" i="1"/>
  <c r="AQ76" i="1"/>
  <c r="O76" i="1"/>
  <c r="BW76" i="1"/>
  <c r="S76" i="1"/>
  <c r="BT76" i="1"/>
  <c r="BS76" i="1"/>
  <c r="BH76" i="1"/>
  <c r="AB76" i="1"/>
  <c r="BO76" i="1"/>
  <c r="AE76" i="1"/>
  <c r="BD76" i="1"/>
  <c r="X76" i="1"/>
  <c r="BC76" i="1"/>
  <c r="W76" i="1"/>
  <c r="BL76" i="1"/>
  <c r="AR76" i="1"/>
  <c r="T76" i="1"/>
  <c r="BG76" i="1"/>
  <c r="AE77" i="1"/>
  <c r="AA77" i="1"/>
  <c r="W77" i="1"/>
  <c r="S77" i="1"/>
  <c r="O77" i="1"/>
  <c r="BV76" i="1"/>
  <c r="BR76" i="1"/>
  <c r="BN76" i="1"/>
  <c r="BJ76" i="1"/>
  <c r="BF76" i="1"/>
  <c r="BB76" i="1"/>
  <c r="AX76" i="1"/>
  <c r="AT76" i="1"/>
  <c r="AP76" i="1"/>
  <c r="AL76" i="1"/>
  <c r="AD76" i="1"/>
  <c r="Z76" i="1"/>
  <c r="V76" i="1"/>
  <c r="R76" i="1"/>
  <c r="N76" i="1"/>
  <c r="Z77" i="1"/>
  <c r="BI76" i="1"/>
  <c r="BA76" i="1"/>
  <c r="AS76" i="1"/>
  <c r="AO76" i="1"/>
  <c r="AG76" i="1"/>
  <c r="AC76" i="1"/>
  <c r="Y76" i="1"/>
  <c r="Q76" i="1"/>
  <c r="AD77" i="1"/>
  <c r="V77" i="1"/>
  <c r="R77" i="1"/>
  <c r="N77" i="1"/>
  <c r="BU76" i="1"/>
  <c r="BQ76" i="1"/>
  <c r="BM76" i="1"/>
  <c r="BE76" i="1"/>
  <c r="AW76" i="1"/>
  <c r="AK76" i="1"/>
  <c r="U76" i="1"/>
  <c r="D78" i="1"/>
  <c r="AG77" i="1"/>
  <c r="AC77" i="1"/>
  <c r="Y77" i="1"/>
  <c r="U77" i="1"/>
  <c r="Q77" i="1"/>
  <c r="AF77" i="1"/>
  <c r="AB77" i="1"/>
  <c r="X77" i="1"/>
  <c r="T77" i="1"/>
  <c r="P77" i="1"/>
  <c r="BP76" i="1"/>
  <c r="AZ76" i="1"/>
  <c r="AF76" i="1"/>
  <c r="P76" i="1"/>
  <c r="BK76" i="1"/>
  <c r="AU76" i="1"/>
  <c r="AA76" i="1"/>
</calcChain>
</file>

<file path=xl/sharedStrings.xml><?xml version="1.0" encoding="utf-8"?>
<sst xmlns="http://schemas.openxmlformats.org/spreadsheetml/2006/main" count="950" uniqueCount="65">
  <si>
    <t>REC #</t>
  </si>
  <si>
    <t>DATE</t>
  </si>
  <si>
    <t>WD/WE</t>
  </si>
  <si>
    <t>SITE</t>
  </si>
  <si>
    <t>FISHERY</t>
  </si>
  <si>
    <t>TRIP</t>
  </si>
  <si>
    <t>#ANGLS</t>
  </si>
  <si>
    <t>#SUCC</t>
  </si>
  <si>
    <t>RES/NON</t>
  </si>
  <si>
    <t>START</t>
  </si>
  <si>
    <t>END</t>
  </si>
  <si>
    <t>TOTAL</t>
  </si>
  <si>
    <t>ANGLHRS</t>
  </si>
  <si>
    <t>#FISH</t>
  </si>
  <si>
    <t>LKT</t>
  </si>
  <si>
    <t>SPLAKE</t>
  </si>
  <si>
    <t>BRWNT</t>
  </si>
  <si>
    <t>RBT</t>
  </si>
  <si>
    <t>CHIN</t>
  </si>
  <si>
    <t>WF</t>
  </si>
  <si>
    <t>HERR</t>
  </si>
  <si>
    <t>SMELT</t>
  </si>
  <si>
    <t>COHO</t>
  </si>
  <si>
    <t>BROOK</t>
  </si>
  <si>
    <t>BURBOT</t>
  </si>
  <si>
    <t>YEP</t>
  </si>
  <si>
    <t>WAE</t>
  </si>
  <si>
    <t>NOP</t>
  </si>
  <si>
    <t>MEN WF</t>
  </si>
  <si>
    <t>FAT</t>
  </si>
  <si>
    <t>RUFFE</t>
  </si>
  <si>
    <t>WPERCH</t>
  </si>
  <si>
    <t>CRAPPIE</t>
  </si>
  <si>
    <t>PSEED</t>
  </si>
  <si>
    <t>BASS</t>
  </si>
  <si>
    <t>SMB</t>
  </si>
  <si>
    <t>#RLSD</t>
  </si>
  <si>
    <t>WS</t>
  </si>
  <si>
    <t>BRWN</t>
  </si>
  <si>
    <t>SPLK</t>
  </si>
  <si>
    <t>WAL</t>
  </si>
  <si>
    <t>STURG</t>
  </si>
  <si>
    <t>CRAP</t>
  </si>
  <si>
    <t>CARP</t>
  </si>
  <si>
    <t>SCULPIN</t>
  </si>
  <si>
    <t>W PERCH</t>
  </si>
  <si>
    <t>GOBY</t>
  </si>
  <si>
    <t>MUSKY</t>
  </si>
  <si>
    <t>BULLHDS</t>
  </si>
  <si>
    <t>TOTALS</t>
  </si>
  <si>
    <t>HARVEST RATES</t>
  </si>
  <si>
    <t>AVE. TRIP</t>
  </si>
  <si>
    <t>HOURS FISH</t>
  </si>
  <si>
    <t>AVE. HOURS</t>
  </si>
  <si>
    <t>ANGL/INTRV</t>
  </si>
  <si>
    <t>% SUCCESS</t>
  </si>
  <si>
    <t xml:space="preserve">2019 ICE CREEL - SAXON </t>
  </si>
  <si>
    <t>SAXON</t>
  </si>
  <si>
    <t>SL</t>
  </si>
  <si>
    <t>L</t>
  </si>
  <si>
    <t>BLK</t>
  </si>
  <si>
    <t>ROCK</t>
  </si>
  <si>
    <t>2019 ICE CREEL - SAXON - FEB - WEEKEND</t>
  </si>
  <si>
    <t>2019 ICE CREEL - SAXON - FEB - WEEKDAY</t>
  </si>
  <si>
    <t>5/3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</si>
</sst>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1756-C1F2-430C-9D22-6ED4D34B8F5E}">
  <dimension ref="A1:BW80"/>
  <sheetViews>
    <sheetView workbookViewId="0">
      <pane ySplit="960" topLeftCell="A55"/>
      <selection sqref="A1:XFD1048576"/>
      <selection pane="bottomLeft" activeCell="C17" sqref="C17"/>
    </sheetView>
  </sheetViews>
  <sheetFormatPr defaultRowHeight="15" x14ac:dyDescent="0.25"/>
  <sheetData>
    <row r="1" spans="1:75" s="6" customFormat="1" ht="18" x14ac:dyDescent="0.25">
      <c r="A1" s="1" t="s">
        <v>56</v>
      </c>
      <c r="B1" s="2"/>
      <c r="C1" s="2"/>
      <c r="D1" s="2"/>
      <c r="E1" s="3"/>
      <c r="F1" s="2"/>
      <c r="G1" s="2"/>
      <c r="H1" s="2"/>
      <c r="I1" s="2"/>
      <c r="J1" s="2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8"/>
      <c r="AL1" s="7"/>
      <c r="AM1" s="7"/>
      <c r="AN1" s="7"/>
      <c r="AO1" s="7"/>
      <c r="AP1" s="7"/>
      <c r="AQ1" s="7" t="s">
        <v>58</v>
      </c>
      <c r="AR1" s="7" t="s">
        <v>59</v>
      </c>
      <c r="AS1" s="7"/>
      <c r="AT1" s="7"/>
      <c r="AU1" s="7"/>
      <c r="AV1" s="7" t="s">
        <v>58</v>
      </c>
      <c r="AW1" s="7" t="s">
        <v>58</v>
      </c>
      <c r="AX1" s="7" t="s">
        <v>59</v>
      </c>
      <c r="AY1" s="7" t="s">
        <v>58</v>
      </c>
      <c r="AZ1" s="7" t="s">
        <v>59</v>
      </c>
      <c r="BA1" s="7" t="s">
        <v>58</v>
      </c>
      <c r="BB1" s="7" t="s">
        <v>59</v>
      </c>
      <c r="BC1" s="7" t="s">
        <v>58</v>
      </c>
      <c r="BD1" s="7" t="s">
        <v>59</v>
      </c>
      <c r="BE1" s="7" t="s">
        <v>58</v>
      </c>
      <c r="BF1" s="7" t="s">
        <v>59</v>
      </c>
      <c r="BG1" s="7" t="s">
        <v>58</v>
      </c>
      <c r="BH1" s="7" t="s">
        <v>59</v>
      </c>
      <c r="BI1" s="7" t="s">
        <v>58</v>
      </c>
      <c r="BJ1" s="7" t="s">
        <v>59</v>
      </c>
      <c r="BK1" s="18" t="s">
        <v>60</v>
      </c>
      <c r="BL1" s="19"/>
      <c r="BM1" s="18" t="s">
        <v>58</v>
      </c>
      <c r="BN1" s="19"/>
      <c r="BO1" s="19"/>
      <c r="BP1" s="19"/>
      <c r="BQ1" s="19"/>
      <c r="BR1" s="18" t="s">
        <v>61</v>
      </c>
      <c r="BS1" s="19"/>
      <c r="BT1" s="20"/>
      <c r="BU1" s="19"/>
      <c r="BV1" s="18" t="s">
        <v>58</v>
      </c>
      <c r="BW1" s="19"/>
    </row>
    <row r="2" spans="1:75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8" t="s">
        <v>36</v>
      </c>
      <c r="AL2" s="7" t="s">
        <v>25</v>
      </c>
      <c r="AM2" s="7" t="s">
        <v>19</v>
      </c>
      <c r="AN2" s="7" t="s">
        <v>20</v>
      </c>
      <c r="AO2" s="7" t="s">
        <v>24</v>
      </c>
      <c r="AP2" s="7" t="s">
        <v>37</v>
      </c>
      <c r="AQ2" s="7" t="s">
        <v>29</v>
      </c>
      <c r="AR2" s="7" t="s">
        <v>29</v>
      </c>
      <c r="AS2" s="7" t="s">
        <v>22</v>
      </c>
      <c r="AT2" s="7" t="s">
        <v>18</v>
      </c>
      <c r="AU2" s="7" t="s">
        <v>21</v>
      </c>
      <c r="AV2" s="7" t="s">
        <v>35</v>
      </c>
      <c r="AW2" s="7" t="s">
        <v>38</v>
      </c>
      <c r="AX2" s="7" t="s">
        <v>38</v>
      </c>
      <c r="AY2" s="7" t="s">
        <v>39</v>
      </c>
      <c r="AZ2" s="7" t="s">
        <v>39</v>
      </c>
      <c r="BA2" s="7" t="s">
        <v>17</v>
      </c>
      <c r="BB2" s="7" t="s">
        <v>17</v>
      </c>
      <c r="BC2" s="7" t="s">
        <v>27</v>
      </c>
      <c r="BD2" s="7" t="s">
        <v>27</v>
      </c>
      <c r="BE2" s="7" t="s">
        <v>14</v>
      </c>
      <c r="BF2" s="7" t="s">
        <v>14</v>
      </c>
      <c r="BG2" s="7" t="s">
        <v>40</v>
      </c>
      <c r="BH2" s="7" t="s">
        <v>40</v>
      </c>
      <c r="BI2" s="7" t="s">
        <v>41</v>
      </c>
      <c r="BJ2" s="7" t="s">
        <v>41</v>
      </c>
      <c r="BK2" s="7" t="s">
        <v>42</v>
      </c>
      <c r="BL2" s="7" t="s">
        <v>43</v>
      </c>
      <c r="BM2" s="7" t="s">
        <v>23</v>
      </c>
      <c r="BN2" s="7" t="s">
        <v>28</v>
      </c>
      <c r="BO2" s="7" t="s">
        <v>30</v>
      </c>
      <c r="BP2" s="7" t="s">
        <v>44</v>
      </c>
      <c r="BQ2" s="7" t="s">
        <v>37</v>
      </c>
      <c r="BR2" s="7" t="s">
        <v>34</v>
      </c>
      <c r="BS2" s="7" t="s">
        <v>45</v>
      </c>
      <c r="BT2" s="7" t="s">
        <v>46</v>
      </c>
      <c r="BU2" s="7" t="s">
        <v>33</v>
      </c>
      <c r="BV2" s="7" t="s">
        <v>47</v>
      </c>
      <c r="BW2" s="7" t="s">
        <v>48</v>
      </c>
    </row>
    <row r="3" spans="1:75" s="6" customFormat="1" ht="12.75" x14ac:dyDescent="0.2">
      <c r="A3" s="2">
        <v>1</v>
      </c>
      <c r="B3" s="9">
        <v>43513</v>
      </c>
      <c r="C3" s="2">
        <v>2</v>
      </c>
      <c r="D3" s="2" t="s">
        <v>57</v>
      </c>
      <c r="E3" s="2">
        <v>3</v>
      </c>
      <c r="F3" s="2">
        <v>1</v>
      </c>
      <c r="G3" s="2">
        <v>1</v>
      </c>
      <c r="H3" s="2">
        <v>0</v>
      </c>
      <c r="I3" s="2">
        <v>1</v>
      </c>
      <c r="J3" s="10">
        <v>7</v>
      </c>
      <c r="K3" s="10">
        <v>11.5</v>
      </c>
      <c r="L3" s="2">
        <f t="shared" ref="L3" si="0">(K3-J3)</f>
        <v>4.5</v>
      </c>
      <c r="M3" s="2">
        <f t="shared" ref="M3" si="1">(G3*L3)</f>
        <v>4.5</v>
      </c>
      <c r="N3" s="2">
        <v>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5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3"/>
      <c r="BU3" s="2"/>
      <c r="BV3" s="2"/>
      <c r="BW3" s="2"/>
    </row>
    <row r="4" spans="1:75" s="6" customFormat="1" ht="12.75" x14ac:dyDescent="0.2">
      <c r="A4" s="2">
        <v>2</v>
      </c>
      <c r="B4" s="9">
        <v>43513</v>
      </c>
      <c r="C4" s="2">
        <v>2</v>
      </c>
      <c r="D4" s="2" t="s">
        <v>57</v>
      </c>
      <c r="E4" s="2">
        <v>3</v>
      </c>
      <c r="F4" s="2">
        <v>1</v>
      </c>
      <c r="G4" s="2">
        <v>3</v>
      </c>
      <c r="H4" s="2">
        <v>3</v>
      </c>
      <c r="I4" s="2">
        <v>1</v>
      </c>
      <c r="J4" s="10">
        <v>7.5</v>
      </c>
      <c r="K4" s="10">
        <v>11.5</v>
      </c>
      <c r="L4" s="2">
        <f t="shared" ref="L4:L67" si="2">(K4-J4)</f>
        <v>4</v>
      </c>
      <c r="M4" s="2">
        <f t="shared" ref="M4:M67" si="3">(G4*L4)</f>
        <v>12</v>
      </c>
      <c r="N4" s="2">
        <v>5</v>
      </c>
      <c r="O4" s="2"/>
      <c r="P4" s="2"/>
      <c r="Q4" s="2">
        <v>3</v>
      </c>
      <c r="R4" s="2"/>
      <c r="S4" s="2"/>
      <c r="T4" s="2"/>
      <c r="U4" s="2">
        <v>1</v>
      </c>
      <c r="V4" s="2"/>
      <c r="W4" s="2">
        <v>1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5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3"/>
      <c r="BU4" s="2"/>
      <c r="BV4" s="2"/>
      <c r="BW4" s="2"/>
    </row>
    <row r="5" spans="1:75" s="6" customFormat="1" ht="12.75" x14ac:dyDescent="0.2">
      <c r="A5" s="2">
        <v>3</v>
      </c>
      <c r="B5" s="9">
        <v>43513</v>
      </c>
      <c r="C5" s="2">
        <v>2</v>
      </c>
      <c r="D5" s="2" t="s">
        <v>57</v>
      </c>
      <c r="E5" s="2">
        <v>3</v>
      </c>
      <c r="F5" s="2">
        <v>1</v>
      </c>
      <c r="G5" s="2">
        <v>1</v>
      </c>
      <c r="H5" s="2">
        <v>1</v>
      </c>
      <c r="I5" s="2">
        <v>1</v>
      </c>
      <c r="J5" s="10">
        <v>8.5</v>
      </c>
      <c r="K5" s="10">
        <v>11.75</v>
      </c>
      <c r="L5" s="2">
        <f t="shared" si="2"/>
        <v>3.25</v>
      </c>
      <c r="M5" s="2">
        <f t="shared" si="3"/>
        <v>3.25</v>
      </c>
      <c r="N5" s="2">
        <v>2</v>
      </c>
      <c r="O5" s="2"/>
      <c r="P5" s="2"/>
      <c r="Q5" s="2"/>
      <c r="R5" s="2"/>
      <c r="S5" s="2"/>
      <c r="T5" s="2"/>
      <c r="U5" s="2">
        <v>1</v>
      </c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5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3"/>
      <c r="BU5" s="2"/>
      <c r="BV5" s="2"/>
      <c r="BW5" s="2"/>
    </row>
    <row r="6" spans="1:75" s="6" customFormat="1" ht="12.75" x14ac:dyDescent="0.2">
      <c r="A6" s="2">
        <v>4</v>
      </c>
      <c r="B6" s="9">
        <v>43513</v>
      </c>
      <c r="C6" s="2">
        <v>2</v>
      </c>
      <c r="D6" s="2" t="s">
        <v>57</v>
      </c>
      <c r="E6" s="2">
        <v>3</v>
      </c>
      <c r="F6" s="2">
        <v>1</v>
      </c>
      <c r="G6" s="2">
        <v>2</v>
      </c>
      <c r="H6" s="2">
        <v>1</v>
      </c>
      <c r="I6" s="2">
        <v>1</v>
      </c>
      <c r="J6" s="10">
        <v>7</v>
      </c>
      <c r="K6" s="10">
        <v>12.25</v>
      </c>
      <c r="L6" s="2">
        <f t="shared" si="2"/>
        <v>5.25</v>
      </c>
      <c r="M6" s="2">
        <f t="shared" si="3"/>
        <v>10.5</v>
      </c>
      <c r="N6" s="2">
        <v>1</v>
      </c>
      <c r="O6" s="2"/>
      <c r="P6" s="2"/>
      <c r="Q6" s="2"/>
      <c r="R6" s="2"/>
      <c r="S6" s="2"/>
      <c r="T6" s="2"/>
      <c r="U6" s="2"/>
      <c r="V6" s="2"/>
      <c r="W6" s="2"/>
      <c r="X6" s="2"/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5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3"/>
      <c r="BU6" s="2"/>
      <c r="BV6" s="2"/>
      <c r="BW6" s="2"/>
    </row>
    <row r="7" spans="1:75" s="6" customFormat="1" ht="12.75" x14ac:dyDescent="0.2">
      <c r="A7" s="2">
        <v>5</v>
      </c>
      <c r="B7" s="9">
        <v>43513</v>
      </c>
      <c r="C7" s="2">
        <v>2</v>
      </c>
      <c r="D7" s="2" t="s">
        <v>57</v>
      </c>
      <c r="E7" s="2">
        <v>3</v>
      </c>
      <c r="F7" s="2">
        <v>1</v>
      </c>
      <c r="G7" s="2">
        <v>2</v>
      </c>
      <c r="H7" s="2">
        <v>2</v>
      </c>
      <c r="I7" s="2">
        <v>1</v>
      </c>
      <c r="J7" s="10">
        <v>8</v>
      </c>
      <c r="K7" s="10">
        <v>12.5</v>
      </c>
      <c r="L7" s="2">
        <f t="shared" si="2"/>
        <v>4.5</v>
      </c>
      <c r="M7" s="2">
        <f t="shared" si="3"/>
        <v>9</v>
      </c>
      <c r="N7" s="2">
        <v>3</v>
      </c>
      <c r="O7" s="2">
        <v>2</v>
      </c>
      <c r="P7" s="2"/>
      <c r="Q7" s="2">
        <v>1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5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3"/>
      <c r="BU7" s="2"/>
      <c r="BV7" s="2"/>
      <c r="BW7" s="2"/>
    </row>
    <row r="8" spans="1:75" s="6" customFormat="1" ht="12.75" x14ac:dyDescent="0.2">
      <c r="A8" s="2">
        <v>6</v>
      </c>
      <c r="B8" s="9">
        <v>43513</v>
      </c>
      <c r="C8" s="2">
        <v>2</v>
      </c>
      <c r="D8" s="2" t="s">
        <v>57</v>
      </c>
      <c r="E8" s="2">
        <v>3</v>
      </c>
      <c r="F8" s="2">
        <v>1</v>
      </c>
      <c r="G8" s="2">
        <v>2</v>
      </c>
      <c r="H8" s="2">
        <v>0</v>
      </c>
      <c r="I8" s="2">
        <v>1</v>
      </c>
      <c r="J8" s="10">
        <v>8</v>
      </c>
      <c r="K8" s="10">
        <v>12.5</v>
      </c>
      <c r="L8" s="2">
        <f t="shared" si="2"/>
        <v>4.5</v>
      </c>
      <c r="M8" s="2">
        <f t="shared" si="3"/>
        <v>9</v>
      </c>
      <c r="N8" s="2"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5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3"/>
      <c r="BU8" s="2"/>
      <c r="BV8" s="2"/>
      <c r="BW8" s="2"/>
    </row>
    <row r="9" spans="1:75" s="6" customFormat="1" ht="12.75" x14ac:dyDescent="0.2">
      <c r="A9" s="2">
        <v>7</v>
      </c>
      <c r="B9" s="9">
        <v>43513</v>
      </c>
      <c r="C9" s="2">
        <v>2</v>
      </c>
      <c r="D9" s="2" t="s">
        <v>57</v>
      </c>
      <c r="E9" s="2">
        <v>3</v>
      </c>
      <c r="F9" s="2">
        <v>1</v>
      </c>
      <c r="G9" s="2">
        <v>3</v>
      </c>
      <c r="H9" s="2">
        <v>3</v>
      </c>
      <c r="I9" s="2">
        <v>1</v>
      </c>
      <c r="J9" s="10">
        <v>8</v>
      </c>
      <c r="K9" s="10">
        <v>13.25</v>
      </c>
      <c r="L9" s="2">
        <f t="shared" si="2"/>
        <v>5.25</v>
      </c>
      <c r="M9" s="2">
        <f t="shared" si="3"/>
        <v>15.75</v>
      </c>
      <c r="N9" s="2">
        <v>6</v>
      </c>
      <c r="O9" s="2">
        <v>1</v>
      </c>
      <c r="P9" s="2"/>
      <c r="Q9" s="2"/>
      <c r="R9" s="2"/>
      <c r="S9" s="2"/>
      <c r="T9" s="2"/>
      <c r="U9" s="2"/>
      <c r="V9" s="2"/>
      <c r="W9" s="2">
        <v>5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5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3"/>
      <c r="BU9" s="2"/>
      <c r="BV9" s="2"/>
      <c r="BW9" s="2"/>
    </row>
    <row r="10" spans="1:75" s="6" customFormat="1" ht="12.75" x14ac:dyDescent="0.2">
      <c r="A10" s="2">
        <v>8</v>
      </c>
      <c r="B10" s="9">
        <v>43513</v>
      </c>
      <c r="C10" s="2">
        <v>2</v>
      </c>
      <c r="D10" s="2" t="s">
        <v>57</v>
      </c>
      <c r="E10" s="2">
        <v>3</v>
      </c>
      <c r="F10" s="2">
        <v>1</v>
      </c>
      <c r="G10" s="2">
        <v>2</v>
      </c>
      <c r="H10" s="2">
        <v>2</v>
      </c>
      <c r="I10" s="2">
        <v>1</v>
      </c>
      <c r="J10" s="10">
        <v>7.5</v>
      </c>
      <c r="K10" s="10">
        <v>13.25</v>
      </c>
      <c r="L10" s="2">
        <f t="shared" si="2"/>
        <v>5.75</v>
      </c>
      <c r="M10" s="2">
        <f t="shared" si="3"/>
        <v>11.5</v>
      </c>
      <c r="N10" s="2">
        <v>6</v>
      </c>
      <c r="O10" s="2"/>
      <c r="P10" s="2"/>
      <c r="Q10" s="2"/>
      <c r="R10" s="2"/>
      <c r="S10" s="2"/>
      <c r="T10" s="2">
        <v>1</v>
      </c>
      <c r="U10" s="2">
        <v>1</v>
      </c>
      <c r="V10" s="2"/>
      <c r="W10" s="2">
        <v>4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5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3"/>
      <c r="BU10" s="2"/>
      <c r="BV10" s="2"/>
      <c r="BW10" s="2"/>
    </row>
    <row r="11" spans="1:75" s="6" customFormat="1" ht="12.75" x14ac:dyDescent="0.2">
      <c r="A11" s="2">
        <v>9</v>
      </c>
      <c r="B11" s="9">
        <v>43513</v>
      </c>
      <c r="C11" s="2">
        <v>2</v>
      </c>
      <c r="D11" s="2" t="s">
        <v>57</v>
      </c>
      <c r="E11" s="2">
        <v>3</v>
      </c>
      <c r="F11" s="2">
        <v>1</v>
      </c>
      <c r="G11" s="2">
        <v>2</v>
      </c>
      <c r="H11" s="2">
        <v>2</v>
      </c>
      <c r="I11" s="2">
        <v>2</v>
      </c>
      <c r="J11" s="10">
        <v>8</v>
      </c>
      <c r="K11" s="10">
        <v>13.5</v>
      </c>
      <c r="L11" s="2">
        <f t="shared" si="2"/>
        <v>5.5</v>
      </c>
      <c r="M11" s="2">
        <f t="shared" si="3"/>
        <v>11</v>
      </c>
      <c r="N11" s="2">
        <v>2</v>
      </c>
      <c r="O11" s="2">
        <v>1</v>
      </c>
      <c r="P11" s="2"/>
      <c r="Q11" s="2"/>
      <c r="R11" s="2"/>
      <c r="S11" s="2"/>
      <c r="T11" s="2"/>
      <c r="U11" s="2"/>
      <c r="V11" s="2"/>
      <c r="W11" s="2">
        <v>1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5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3"/>
      <c r="BU11" s="2"/>
      <c r="BV11" s="2"/>
      <c r="BW11" s="2"/>
    </row>
    <row r="12" spans="1:75" s="6" customFormat="1" ht="12.75" x14ac:dyDescent="0.2">
      <c r="A12" s="2">
        <v>10</v>
      </c>
      <c r="B12" s="9">
        <v>43513</v>
      </c>
      <c r="C12" s="2">
        <v>2</v>
      </c>
      <c r="D12" s="2" t="s">
        <v>57</v>
      </c>
      <c r="E12" s="2">
        <v>3</v>
      </c>
      <c r="F12" s="2">
        <v>1</v>
      </c>
      <c r="G12" s="2">
        <v>2</v>
      </c>
      <c r="H12" s="2">
        <v>2</v>
      </c>
      <c r="I12" s="2">
        <v>1</v>
      </c>
      <c r="J12" s="10">
        <v>8</v>
      </c>
      <c r="K12" s="10">
        <v>13.5</v>
      </c>
      <c r="L12" s="2">
        <f t="shared" si="2"/>
        <v>5.5</v>
      </c>
      <c r="M12" s="2">
        <f t="shared" si="3"/>
        <v>11</v>
      </c>
      <c r="N12" s="2">
        <v>5</v>
      </c>
      <c r="O12" s="2"/>
      <c r="P12" s="2"/>
      <c r="Q12" s="2"/>
      <c r="R12" s="2"/>
      <c r="S12" s="2"/>
      <c r="T12" s="2"/>
      <c r="U12" s="2">
        <v>5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5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3"/>
      <c r="BU12" s="2"/>
      <c r="BV12" s="2"/>
      <c r="BW12" s="2"/>
    </row>
    <row r="13" spans="1:75" s="6" customFormat="1" ht="12.75" x14ac:dyDescent="0.2">
      <c r="A13" s="2">
        <v>11</v>
      </c>
      <c r="B13" s="9">
        <v>43513</v>
      </c>
      <c r="C13" s="2">
        <v>2</v>
      </c>
      <c r="D13" s="2" t="s">
        <v>57</v>
      </c>
      <c r="E13" s="2">
        <v>3</v>
      </c>
      <c r="F13" s="2">
        <v>1</v>
      </c>
      <c r="G13" s="2">
        <v>1</v>
      </c>
      <c r="H13" s="2">
        <v>1</v>
      </c>
      <c r="I13" s="2">
        <v>1</v>
      </c>
      <c r="J13" s="10">
        <v>7</v>
      </c>
      <c r="K13" s="10">
        <v>13.75</v>
      </c>
      <c r="L13" s="2">
        <f t="shared" si="2"/>
        <v>6.75</v>
      </c>
      <c r="M13" s="2">
        <f t="shared" si="3"/>
        <v>6.75</v>
      </c>
      <c r="N13" s="2">
        <v>3</v>
      </c>
      <c r="O13" s="2"/>
      <c r="P13" s="2"/>
      <c r="Q13" s="2">
        <v>1</v>
      </c>
      <c r="R13" s="2"/>
      <c r="S13" s="2"/>
      <c r="T13" s="2"/>
      <c r="U13" s="2">
        <v>1</v>
      </c>
      <c r="V13" s="2"/>
      <c r="W13" s="2">
        <v>1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5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3"/>
      <c r="BU13" s="2"/>
      <c r="BV13" s="2"/>
      <c r="BW13" s="2"/>
    </row>
    <row r="14" spans="1:75" s="6" customFormat="1" ht="12.75" x14ac:dyDescent="0.2">
      <c r="A14" s="2">
        <v>12</v>
      </c>
      <c r="B14" s="9">
        <v>43513</v>
      </c>
      <c r="C14" s="2">
        <v>2</v>
      </c>
      <c r="D14" s="2" t="s">
        <v>57</v>
      </c>
      <c r="E14" s="2">
        <v>3</v>
      </c>
      <c r="F14" s="2">
        <v>1</v>
      </c>
      <c r="G14" s="2">
        <v>1</v>
      </c>
      <c r="H14" s="2">
        <v>0</v>
      </c>
      <c r="I14" s="2">
        <v>1</v>
      </c>
      <c r="J14" s="10">
        <v>8.5</v>
      </c>
      <c r="K14" s="10">
        <v>14</v>
      </c>
      <c r="L14" s="2">
        <f t="shared" si="2"/>
        <v>5.5</v>
      </c>
      <c r="M14" s="2">
        <f t="shared" si="3"/>
        <v>5.5</v>
      </c>
      <c r="N14" s="2"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5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3"/>
      <c r="BU14" s="2"/>
      <c r="BV14" s="2"/>
      <c r="BW14" s="2"/>
    </row>
    <row r="15" spans="1:75" s="6" customFormat="1" ht="12.75" x14ac:dyDescent="0.2">
      <c r="A15" s="2">
        <v>13</v>
      </c>
      <c r="B15" s="9">
        <v>43513</v>
      </c>
      <c r="C15" s="2">
        <v>2</v>
      </c>
      <c r="D15" s="2" t="s">
        <v>57</v>
      </c>
      <c r="E15" s="2">
        <v>3</v>
      </c>
      <c r="F15" s="2">
        <v>1</v>
      </c>
      <c r="G15" s="2">
        <v>1</v>
      </c>
      <c r="H15" s="2">
        <v>1</v>
      </c>
      <c r="I15" s="2">
        <v>1</v>
      </c>
      <c r="J15" s="10">
        <v>9.5</v>
      </c>
      <c r="K15" s="10">
        <v>14.5</v>
      </c>
      <c r="L15" s="2">
        <f t="shared" si="2"/>
        <v>5</v>
      </c>
      <c r="M15" s="2">
        <f t="shared" si="3"/>
        <v>5</v>
      </c>
      <c r="N15" s="2">
        <v>1</v>
      </c>
      <c r="O15" s="2"/>
      <c r="P15" s="2">
        <v>1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5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3"/>
      <c r="BU15" s="2"/>
      <c r="BV15" s="2"/>
      <c r="BW15" s="2"/>
    </row>
    <row r="16" spans="1:75" s="6" customFormat="1" ht="12.75" x14ac:dyDescent="0.2">
      <c r="A16" s="2">
        <v>14</v>
      </c>
      <c r="B16" s="9">
        <v>43513</v>
      </c>
      <c r="C16" s="2">
        <v>2</v>
      </c>
      <c r="D16" s="2" t="s">
        <v>57</v>
      </c>
      <c r="E16" s="2">
        <v>3</v>
      </c>
      <c r="F16" s="2">
        <v>1</v>
      </c>
      <c r="G16" s="2">
        <v>1</v>
      </c>
      <c r="H16" s="2">
        <v>1</v>
      </c>
      <c r="I16" s="2">
        <v>2</v>
      </c>
      <c r="J16" s="10">
        <v>8</v>
      </c>
      <c r="K16" s="10">
        <v>15.75</v>
      </c>
      <c r="L16" s="2">
        <f t="shared" si="2"/>
        <v>7.75</v>
      </c>
      <c r="M16" s="2">
        <f t="shared" si="3"/>
        <v>7.75</v>
      </c>
      <c r="N16" s="2">
        <v>5</v>
      </c>
      <c r="O16" s="2"/>
      <c r="P16" s="2"/>
      <c r="Q16" s="2">
        <v>1</v>
      </c>
      <c r="R16" s="2"/>
      <c r="S16" s="2"/>
      <c r="T16" s="2"/>
      <c r="U16" s="2">
        <v>1</v>
      </c>
      <c r="V16" s="2"/>
      <c r="W16" s="2">
        <v>3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5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3"/>
      <c r="BU16" s="2"/>
      <c r="BV16" s="2"/>
      <c r="BW16" s="2"/>
    </row>
    <row r="17" spans="1:75" s="6" customFormat="1" ht="12.75" x14ac:dyDescent="0.2">
      <c r="A17" s="2">
        <v>15</v>
      </c>
      <c r="B17" s="9">
        <v>43515</v>
      </c>
      <c r="C17" s="2">
        <v>1</v>
      </c>
      <c r="D17" s="2" t="s">
        <v>57</v>
      </c>
      <c r="E17" s="2">
        <v>3</v>
      </c>
      <c r="F17" s="2">
        <v>1</v>
      </c>
      <c r="G17" s="2">
        <v>2</v>
      </c>
      <c r="H17" s="2">
        <v>1</v>
      </c>
      <c r="I17" s="2">
        <v>1</v>
      </c>
      <c r="J17" s="10">
        <v>8</v>
      </c>
      <c r="K17" s="10">
        <v>16.5</v>
      </c>
      <c r="L17" s="2">
        <f t="shared" si="2"/>
        <v>8.5</v>
      </c>
      <c r="M17" s="2">
        <f t="shared" si="3"/>
        <v>17</v>
      </c>
      <c r="N17" s="2">
        <v>1</v>
      </c>
      <c r="O17" s="2"/>
      <c r="P17" s="2"/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5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3"/>
      <c r="BU17" s="2"/>
      <c r="BV17" s="2"/>
      <c r="BW17" s="2"/>
    </row>
    <row r="18" spans="1:75" s="6" customFormat="1" ht="12.75" x14ac:dyDescent="0.2">
      <c r="A18" s="2">
        <v>16</v>
      </c>
      <c r="B18" s="9">
        <v>43515</v>
      </c>
      <c r="C18" s="2">
        <v>1</v>
      </c>
      <c r="D18" s="2" t="s">
        <v>57</v>
      </c>
      <c r="E18" s="2">
        <v>3</v>
      </c>
      <c r="F18" s="2">
        <v>1</v>
      </c>
      <c r="G18" s="2">
        <v>2</v>
      </c>
      <c r="H18" s="2">
        <v>0</v>
      </c>
      <c r="I18" s="2">
        <v>1</v>
      </c>
      <c r="J18" s="10">
        <v>10</v>
      </c>
      <c r="K18" s="10">
        <v>15.25</v>
      </c>
      <c r="L18" s="2">
        <f t="shared" si="2"/>
        <v>5.25</v>
      </c>
      <c r="M18" s="2">
        <f t="shared" si="3"/>
        <v>10.5</v>
      </c>
      <c r="N18" s="2">
        <v>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5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3"/>
      <c r="BU18" s="2"/>
      <c r="BV18" s="2"/>
      <c r="BW18" s="2"/>
    </row>
    <row r="19" spans="1:75" s="6" customFormat="1" ht="12.75" x14ac:dyDescent="0.2">
      <c r="A19" s="2">
        <v>17</v>
      </c>
      <c r="B19" s="9">
        <v>43515</v>
      </c>
      <c r="C19" s="2">
        <v>1</v>
      </c>
      <c r="D19" s="2" t="s">
        <v>57</v>
      </c>
      <c r="E19" s="2">
        <v>3</v>
      </c>
      <c r="F19" s="2">
        <v>1</v>
      </c>
      <c r="G19" s="2">
        <v>2</v>
      </c>
      <c r="H19" s="2">
        <v>1</v>
      </c>
      <c r="I19" s="2">
        <v>1</v>
      </c>
      <c r="J19" s="10">
        <v>8</v>
      </c>
      <c r="K19" s="10">
        <v>15.75</v>
      </c>
      <c r="L19" s="2">
        <f t="shared" si="2"/>
        <v>7.75</v>
      </c>
      <c r="M19" s="2">
        <f t="shared" si="3"/>
        <v>15.5</v>
      </c>
      <c r="N19" s="2">
        <v>1</v>
      </c>
      <c r="O19" s="2"/>
      <c r="P19" s="2"/>
      <c r="Q19" s="2"/>
      <c r="R19" s="2"/>
      <c r="S19" s="2"/>
      <c r="T19" s="2"/>
      <c r="U19" s="2">
        <v>1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5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3"/>
      <c r="BU19" s="2"/>
      <c r="BV19" s="2"/>
      <c r="BW19" s="2"/>
    </row>
    <row r="20" spans="1:75" s="6" customFormat="1" ht="12.75" x14ac:dyDescent="0.2">
      <c r="A20" s="2">
        <v>18</v>
      </c>
      <c r="B20" s="9">
        <v>43515</v>
      </c>
      <c r="C20" s="2">
        <v>1</v>
      </c>
      <c r="D20" s="2" t="s">
        <v>57</v>
      </c>
      <c r="E20" s="2">
        <v>3</v>
      </c>
      <c r="F20" s="2">
        <v>1</v>
      </c>
      <c r="G20" s="2">
        <v>1</v>
      </c>
      <c r="H20" s="2">
        <v>1</v>
      </c>
      <c r="I20" s="2">
        <v>1</v>
      </c>
      <c r="J20" s="10">
        <v>8</v>
      </c>
      <c r="K20" s="10">
        <v>13.25</v>
      </c>
      <c r="L20" s="2">
        <f t="shared" si="2"/>
        <v>5.25</v>
      </c>
      <c r="M20" s="2">
        <f t="shared" si="3"/>
        <v>5.25</v>
      </c>
      <c r="N20" s="2">
        <v>1</v>
      </c>
      <c r="O20" s="2"/>
      <c r="P20" s="2"/>
      <c r="Q20" s="2">
        <v>1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5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3"/>
      <c r="BU20" s="2"/>
      <c r="BV20" s="2"/>
      <c r="BW20" s="2"/>
    </row>
    <row r="21" spans="1:75" s="6" customFormat="1" ht="12.75" x14ac:dyDescent="0.2">
      <c r="A21" s="2">
        <v>19</v>
      </c>
      <c r="B21" s="9">
        <v>43515</v>
      </c>
      <c r="C21" s="2">
        <v>1</v>
      </c>
      <c r="D21" s="2" t="s">
        <v>57</v>
      </c>
      <c r="E21" s="2">
        <v>3</v>
      </c>
      <c r="F21" s="2">
        <v>1</v>
      </c>
      <c r="G21" s="2">
        <v>3</v>
      </c>
      <c r="H21" s="2">
        <v>0</v>
      </c>
      <c r="I21" s="2">
        <v>1</v>
      </c>
      <c r="J21" s="10">
        <v>7</v>
      </c>
      <c r="K21" s="10">
        <v>13.5</v>
      </c>
      <c r="L21" s="2">
        <f t="shared" si="2"/>
        <v>6.5</v>
      </c>
      <c r="M21" s="2">
        <f t="shared" si="3"/>
        <v>19.5</v>
      </c>
      <c r="N21" s="2">
        <v>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5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3"/>
      <c r="BU21" s="2"/>
      <c r="BV21" s="2"/>
      <c r="BW21" s="2"/>
    </row>
    <row r="22" spans="1:75" s="6" customFormat="1" ht="12.75" x14ac:dyDescent="0.2">
      <c r="A22" s="2">
        <v>20</v>
      </c>
      <c r="B22" s="9">
        <v>43515</v>
      </c>
      <c r="C22" s="2">
        <v>1</v>
      </c>
      <c r="D22" s="2" t="s">
        <v>57</v>
      </c>
      <c r="E22" s="2">
        <v>3</v>
      </c>
      <c r="F22" s="2">
        <v>1</v>
      </c>
      <c r="G22" s="2">
        <v>1</v>
      </c>
      <c r="H22" s="2">
        <v>0</v>
      </c>
      <c r="I22" s="2">
        <v>1</v>
      </c>
      <c r="J22" s="10">
        <v>9</v>
      </c>
      <c r="K22" s="10">
        <v>13.5</v>
      </c>
      <c r="L22" s="2">
        <f t="shared" si="2"/>
        <v>4.5</v>
      </c>
      <c r="M22" s="2">
        <f t="shared" si="3"/>
        <v>4.5</v>
      </c>
      <c r="N22" s="2">
        <v>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5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3"/>
      <c r="BU22" s="2"/>
      <c r="BV22" s="2"/>
      <c r="BW22" s="2"/>
    </row>
    <row r="23" spans="1:75" s="6" customFormat="1" ht="12.75" x14ac:dyDescent="0.2">
      <c r="A23" s="2">
        <v>21</v>
      </c>
      <c r="B23" s="9">
        <v>43515</v>
      </c>
      <c r="C23" s="2">
        <v>1</v>
      </c>
      <c r="D23" s="2" t="s">
        <v>57</v>
      </c>
      <c r="E23" s="2">
        <v>3</v>
      </c>
      <c r="F23" s="2">
        <v>1</v>
      </c>
      <c r="G23" s="2">
        <v>1</v>
      </c>
      <c r="H23" s="2">
        <v>0</v>
      </c>
      <c r="I23" s="2">
        <v>2</v>
      </c>
      <c r="J23" s="10">
        <v>8</v>
      </c>
      <c r="K23" s="10">
        <v>13.75</v>
      </c>
      <c r="L23" s="2">
        <f t="shared" si="2"/>
        <v>5.75</v>
      </c>
      <c r="M23" s="2">
        <f t="shared" si="3"/>
        <v>5.75</v>
      </c>
      <c r="N23" s="2">
        <v>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5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3"/>
      <c r="BU23" s="2"/>
      <c r="BV23" s="2"/>
      <c r="BW23" s="2"/>
    </row>
    <row r="24" spans="1:75" s="6" customFormat="1" ht="12.75" x14ac:dyDescent="0.2">
      <c r="A24" s="2">
        <v>22</v>
      </c>
      <c r="B24" s="9">
        <v>43515</v>
      </c>
      <c r="C24" s="2">
        <v>1</v>
      </c>
      <c r="D24" s="2" t="s">
        <v>57</v>
      </c>
      <c r="E24" s="2">
        <v>3</v>
      </c>
      <c r="F24" s="2">
        <v>1</v>
      </c>
      <c r="G24" s="2">
        <v>1</v>
      </c>
      <c r="H24" s="2">
        <v>0</v>
      </c>
      <c r="I24" s="2">
        <v>1</v>
      </c>
      <c r="J24" s="10">
        <v>8.5</v>
      </c>
      <c r="K24" s="10">
        <v>12</v>
      </c>
      <c r="L24" s="2">
        <f t="shared" si="2"/>
        <v>3.5</v>
      </c>
      <c r="M24" s="2">
        <f t="shared" si="3"/>
        <v>3.5</v>
      </c>
      <c r="N24" s="2"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5">
        <v>1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>
        <v>1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3"/>
      <c r="BU24" s="2"/>
      <c r="BV24" s="2"/>
      <c r="BW24" s="2"/>
    </row>
    <row r="25" spans="1:75" s="6" customFormat="1" ht="12.75" x14ac:dyDescent="0.2">
      <c r="A25" s="2">
        <v>23</v>
      </c>
      <c r="B25" s="9">
        <v>43515</v>
      </c>
      <c r="C25" s="2">
        <v>1</v>
      </c>
      <c r="D25" s="2" t="s">
        <v>57</v>
      </c>
      <c r="E25" s="2">
        <v>3</v>
      </c>
      <c r="F25" s="2">
        <v>1</v>
      </c>
      <c r="G25" s="2">
        <v>1</v>
      </c>
      <c r="H25" s="2">
        <v>0</v>
      </c>
      <c r="I25" s="2">
        <v>1</v>
      </c>
      <c r="J25" s="10">
        <v>8</v>
      </c>
      <c r="K25" s="10">
        <v>12.75</v>
      </c>
      <c r="L25" s="2">
        <f t="shared" si="2"/>
        <v>4.75</v>
      </c>
      <c r="M25" s="2">
        <f t="shared" si="3"/>
        <v>4.75</v>
      </c>
      <c r="N25" s="2"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5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3"/>
      <c r="BU25" s="2"/>
      <c r="BV25" s="2"/>
      <c r="BW25" s="2"/>
    </row>
    <row r="26" spans="1:75" s="6" customFormat="1" ht="12.75" x14ac:dyDescent="0.2">
      <c r="A26" s="2">
        <v>24</v>
      </c>
      <c r="B26" s="9">
        <v>43517</v>
      </c>
      <c r="C26" s="2">
        <v>1</v>
      </c>
      <c r="D26" s="2" t="s">
        <v>57</v>
      </c>
      <c r="E26" s="2">
        <v>3</v>
      </c>
      <c r="F26" s="2">
        <v>1</v>
      </c>
      <c r="G26" s="2">
        <v>1</v>
      </c>
      <c r="H26" s="2">
        <v>0</v>
      </c>
      <c r="I26" s="2">
        <v>1</v>
      </c>
      <c r="J26" s="10">
        <v>10.5</v>
      </c>
      <c r="K26" s="10">
        <v>15</v>
      </c>
      <c r="L26" s="2">
        <f t="shared" si="2"/>
        <v>4.5</v>
      </c>
      <c r="M26" s="2">
        <f t="shared" si="3"/>
        <v>4.5</v>
      </c>
      <c r="N26" s="2">
        <v>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5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3"/>
      <c r="BU26" s="2"/>
      <c r="BV26" s="2"/>
      <c r="BW26" s="2"/>
    </row>
    <row r="27" spans="1:75" s="6" customFormat="1" ht="12.75" x14ac:dyDescent="0.2">
      <c r="A27" s="2">
        <v>25</v>
      </c>
      <c r="B27" s="9">
        <v>43517</v>
      </c>
      <c r="C27" s="2">
        <v>1</v>
      </c>
      <c r="D27" s="2" t="s">
        <v>57</v>
      </c>
      <c r="E27" s="2">
        <v>3</v>
      </c>
      <c r="F27" s="2">
        <v>1</v>
      </c>
      <c r="G27" s="2">
        <v>3</v>
      </c>
      <c r="H27" s="2">
        <v>3</v>
      </c>
      <c r="I27" s="2">
        <v>1</v>
      </c>
      <c r="J27" s="10">
        <v>8</v>
      </c>
      <c r="K27" s="10">
        <v>15.75</v>
      </c>
      <c r="L27" s="2">
        <f t="shared" si="2"/>
        <v>7.75</v>
      </c>
      <c r="M27" s="2">
        <f t="shared" si="3"/>
        <v>23.25</v>
      </c>
      <c r="N27" s="2">
        <v>8</v>
      </c>
      <c r="O27" s="2">
        <v>1</v>
      </c>
      <c r="P27" s="2"/>
      <c r="Q27" s="2">
        <v>1</v>
      </c>
      <c r="R27" s="2"/>
      <c r="S27" s="2"/>
      <c r="T27" s="2"/>
      <c r="U27" s="2">
        <v>2</v>
      </c>
      <c r="V27" s="2"/>
      <c r="W27" s="2">
        <v>1</v>
      </c>
      <c r="X27" s="2"/>
      <c r="Y27" s="2">
        <v>3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5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3"/>
      <c r="BU27" s="2"/>
      <c r="BV27" s="2"/>
      <c r="BW27" s="2"/>
    </row>
    <row r="28" spans="1:75" s="6" customFormat="1" ht="12.75" x14ac:dyDescent="0.2">
      <c r="A28" s="2">
        <v>26</v>
      </c>
      <c r="B28" s="9">
        <v>43517</v>
      </c>
      <c r="C28" s="2">
        <v>1</v>
      </c>
      <c r="D28" s="2" t="s">
        <v>57</v>
      </c>
      <c r="E28" s="2">
        <v>3</v>
      </c>
      <c r="F28" s="2">
        <v>1</v>
      </c>
      <c r="G28" s="2">
        <v>2</v>
      </c>
      <c r="H28" s="2">
        <v>2</v>
      </c>
      <c r="I28" s="2">
        <v>1</v>
      </c>
      <c r="J28" s="10">
        <v>9</v>
      </c>
      <c r="K28" s="10">
        <v>14</v>
      </c>
      <c r="L28" s="2">
        <f t="shared" si="2"/>
        <v>5</v>
      </c>
      <c r="M28" s="2">
        <f t="shared" si="3"/>
        <v>10</v>
      </c>
      <c r="N28" s="2">
        <v>3</v>
      </c>
      <c r="O28" s="2"/>
      <c r="P28" s="2"/>
      <c r="Q28" s="2">
        <v>1</v>
      </c>
      <c r="R28" s="2"/>
      <c r="S28" s="2"/>
      <c r="T28" s="2"/>
      <c r="U28" s="2">
        <v>1</v>
      </c>
      <c r="V28" s="2"/>
      <c r="W28" s="2">
        <v>1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5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3"/>
      <c r="BU28" s="2"/>
      <c r="BV28" s="2"/>
      <c r="BW28" s="2"/>
    </row>
    <row r="29" spans="1:75" s="6" customFormat="1" ht="12.75" x14ac:dyDescent="0.2">
      <c r="A29" s="2">
        <v>27</v>
      </c>
      <c r="B29" s="9">
        <v>43517</v>
      </c>
      <c r="C29" s="2">
        <v>1</v>
      </c>
      <c r="D29" s="2" t="s">
        <v>57</v>
      </c>
      <c r="E29" s="2">
        <v>3</v>
      </c>
      <c r="F29" s="2">
        <v>1</v>
      </c>
      <c r="G29" s="2">
        <v>1</v>
      </c>
      <c r="H29" s="2">
        <v>0</v>
      </c>
      <c r="I29" s="2">
        <v>1</v>
      </c>
      <c r="J29" s="10">
        <v>9</v>
      </c>
      <c r="K29" s="10">
        <v>14.25</v>
      </c>
      <c r="L29" s="2">
        <f t="shared" si="2"/>
        <v>5.25</v>
      </c>
      <c r="M29" s="2">
        <f t="shared" si="3"/>
        <v>5.25</v>
      </c>
      <c r="N29" s="2"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5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3"/>
      <c r="BU29" s="2"/>
      <c r="BV29" s="2"/>
      <c r="BW29" s="2"/>
    </row>
    <row r="30" spans="1:75" s="6" customFormat="1" ht="12.75" x14ac:dyDescent="0.2">
      <c r="A30" s="2">
        <v>28</v>
      </c>
      <c r="B30" s="9">
        <v>43517</v>
      </c>
      <c r="C30" s="2">
        <v>1</v>
      </c>
      <c r="D30" s="2" t="s">
        <v>57</v>
      </c>
      <c r="E30" s="2">
        <v>3</v>
      </c>
      <c r="F30" s="2">
        <v>1</v>
      </c>
      <c r="G30" s="2">
        <v>1</v>
      </c>
      <c r="H30" s="2">
        <v>0</v>
      </c>
      <c r="I30" s="2">
        <v>1</v>
      </c>
      <c r="J30" s="10">
        <v>7</v>
      </c>
      <c r="K30" s="10">
        <v>11.25</v>
      </c>
      <c r="L30" s="2">
        <f t="shared" si="2"/>
        <v>4.25</v>
      </c>
      <c r="M30" s="2">
        <f t="shared" si="3"/>
        <v>4.25</v>
      </c>
      <c r="N30" s="2"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5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3"/>
      <c r="BU30" s="2"/>
      <c r="BV30" s="2"/>
      <c r="BW30" s="2"/>
    </row>
    <row r="31" spans="1:75" s="6" customFormat="1" ht="12.75" x14ac:dyDescent="0.2">
      <c r="A31" s="2">
        <v>29</v>
      </c>
      <c r="B31" s="9">
        <v>43517</v>
      </c>
      <c r="C31" s="2">
        <v>1</v>
      </c>
      <c r="D31" s="2" t="s">
        <v>57</v>
      </c>
      <c r="E31" s="2">
        <v>3</v>
      </c>
      <c r="F31" s="2">
        <v>1</v>
      </c>
      <c r="G31" s="2">
        <v>2</v>
      </c>
      <c r="H31" s="2">
        <v>0</v>
      </c>
      <c r="I31" s="2">
        <v>1</v>
      </c>
      <c r="J31" s="10">
        <v>9</v>
      </c>
      <c r="K31" s="10">
        <v>13.25</v>
      </c>
      <c r="L31" s="2">
        <f t="shared" si="2"/>
        <v>4.25</v>
      </c>
      <c r="M31" s="2">
        <f t="shared" si="3"/>
        <v>8.5</v>
      </c>
      <c r="N31" s="2">
        <v>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5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3"/>
      <c r="BU31" s="2"/>
      <c r="BV31" s="2"/>
      <c r="BW31" s="2"/>
    </row>
    <row r="32" spans="1:75" s="6" customFormat="1" ht="12.75" x14ac:dyDescent="0.2">
      <c r="A32" s="2">
        <v>30</v>
      </c>
      <c r="B32" s="9">
        <v>43523</v>
      </c>
      <c r="C32" s="2">
        <v>1</v>
      </c>
      <c r="D32" s="2" t="s">
        <v>57</v>
      </c>
      <c r="E32" s="2">
        <v>3</v>
      </c>
      <c r="F32" s="2">
        <v>1</v>
      </c>
      <c r="G32" s="2">
        <v>2</v>
      </c>
      <c r="H32" s="2">
        <v>2</v>
      </c>
      <c r="I32" s="2">
        <v>1</v>
      </c>
      <c r="J32" s="10">
        <v>8</v>
      </c>
      <c r="K32" s="10">
        <v>15</v>
      </c>
      <c r="L32" s="2">
        <f t="shared" si="2"/>
        <v>7</v>
      </c>
      <c r="M32" s="2">
        <f t="shared" si="3"/>
        <v>14</v>
      </c>
      <c r="N32" s="2">
        <v>11</v>
      </c>
      <c r="O32" s="2">
        <v>1</v>
      </c>
      <c r="P32" s="2"/>
      <c r="Q32" s="2"/>
      <c r="R32" s="2"/>
      <c r="S32" s="2"/>
      <c r="T32" s="2"/>
      <c r="U32" s="2">
        <v>1</v>
      </c>
      <c r="V32" s="2"/>
      <c r="W32" s="2">
        <v>2</v>
      </c>
      <c r="X32" s="2"/>
      <c r="Y32" s="2">
        <v>7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5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3"/>
      <c r="BU32" s="2"/>
      <c r="BV32" s="2"/>
      <c r="BW32" s="2"/>
    </row>
    <row r="33" spans="1:75" s="6" customFormat="1" ht="12.75" x14ac:dyDescent="0.2">
      <c r="A33" s="2">
        <v>31</v>
      </c>
      <c r="B33" s="9">
        <v>43523</v>
      </c>
      <c r="C33" s="2">
        <v>1</v>
      </c>
      <c r="D33" s="2" t="s">
        <v>57</v>
      </c>
      <c r="E33" s="2">
        <v>3</v>
      </c>
      <c r="F33" s="2">
        <v>1</v>
      </c>
      <c r="G33" s="2">
        <v>1</v>
      </c>
      <c r="H33" s="2">
        <v>1</v>
      </c>
      <c r="I33" s="2">
        <v>1</v>
      </c>
      <c r="J33" s="10">
        <v>7</v>
      </c>
      <c r="K33" s="10">
        <v>15</v>
      </c>
      <c r="L33" s="2">
        <f t="shared" si="2"/>
        <v>8</v>
      </c>
      <c r="M33" s="2">
        <f t="shared" si="3"/>
        <v>8</v>
      </c>
      <c r="N33" s="2">
        <v>3</v>
      </c>
      <c r="O33" s="2"/>
      <c r="P33" s="2"/>
      <c r="Q33" s="2">
        <v>1</v>
      </c>
      <c r="R33" s="2"/>
      <c r="S33" s="2"/>
      <c r="T33" s="2">
        <v>1</v>
      </c>
      <c r="U33" s="2"/>
      <c r="V33" s="2"/>
      <c r="W33" s="2"/>
      <c r="X33" s="2"/>
      <c r="Y33" s="2">
        <v>1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5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3"/>
      <c r="BU33" s="2"/>
      <c r="BV33" s="2"/>
      <c r="BW33" s="2"/>
    </row>
    <row r="34" spans="1:75" s="6" customFormat="1" ht="12.75" x14ac:dyDescent="0.2">
      <c r="A34" s="2">
        <v>32</v>
      </c>
      <c r="B34" s="9">
        <v>43526</v>
      </c>
      <c r="C34" s="2">
        <v>2</v>
      </c>
      <c r="D34" s="2" t="s">
        <v>57</v>
      </c>
      <c r="E34" s="2">
        <v>3</v>
      </c>
      <c r="F34" s="2">
        <v>1</v>
      </c>
      <c r="G34" s="2">
        <v>2</v>
      </c>
      <c r="H34" s="2">
        <v>0</v>
      </c>
      <c r="I34" s="2">
        <v>1</v>
      </c>
      <c r="J34" s="10">
        <v>8</v>
      </c>
      <c r="K34" s="10">
        <v>15.5</v>
      </c>
      <c r="L34" s="2">
        <f t="shared" si="2"/>
        <v>7.5</v>
      </c>
      <c r="M34" s="2">
        <f t="shared" si="3"/>
        <v>15</v>
      </c>
      <c r="N34" s="2">
        <v>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5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3"/>
      <c r="BU34" s="2"/>
      <c r="BV34" s="2"/>
      <c r="BW34" s="2"/>
    </row>
    <row r="35" spans="1:75" s="6" customFormat="1" ht="12.75" x14ac:dyDescent="0.2">
      <c r="A35" s="2">
        <v>33</v>
      </c>
      <c r="B35" s="9">
        <v>43526</v>
      </c>
      <c r="C35" s="2">
        <v>2</v>
      </c>
      <c r="D35" s="2" t="s">
        <v>57</v>
      </c>
      <c r="E35" s="2">
        <v>3</v>
      </c>
      <c r="F35" s="2">
        <v>1</v>
      </c>
      <c r="G35" s="2">
        <v>3</v>
      </c>
      <c r="H35" s="2">
        <v>0</v>
      </c>
      <c r="I35" s="2">
        <v>1</v>
      </c>
      <c r="J35" s="10">
        <v>10</v>
      </c>
      <c r="K35" s="10">
        <v>16</v>
      </c>
      <c r="L35" s="2">
        <f t="shared" si="2"/>
        <v>6</v>
      </c>
      <c r="M35" s="2">
        <f t="shared" si="3"/>
        <v>18</v>
      </c>
      <c r="N35" s="2">
        <v>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5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3"/>
      <c r="BU35" s="2"/>
      <c r="BV35" s="2"/>
      <c r="BW35" s="2"/>
    </row>
    <row r="36" spans="1:75" s="6" customFormat="1" ht="12.75" x14ac:dyDescent="0.2">
      <c r="A36" s="2">
        <v>34</v>
      </c>
      <c r="B36" s="9">
        <v>43526</v>
      </c>
      <c r="C36" s="2">
        <v>2</v>
      </c>
      <c r="D36" s="2" t="s">
        <v>57</v>
      </c>
      <c r="E36" s="2">
        <v>3</v>
      </c>
      <c r="F36" s="2">
        <v>1</v>
      </c>
      <c r="G36" s="2">
        <v>6</v>
      </c>
      <c r="H36" s="2">
        <v>0</v>
      </c>
      <c r="I36" s="2">
        <v>1</v>
      </c>
      <c r="J36" s="10">
        <v>8</v>
      </c>
      <c r="K36" s="10">
        <v>14.5</v>
      </c>
      <c r="L36" s="2">
        <f t="shared" si="2"/>
        <v>6.5</v>
      </c>
      <c r="M36" s="2">
        <f t="shared" si="3"/>
        <v>39</v>
      </c>
      <c r="N36" s="2"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5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3"/>
      <c r="BU36" s="2"/>
      <c r="BV36" s="2"/>
      <c r="BW36" s="2"/>
    </row>
    <row r="37" spans="1:75" s="6" customFormat="1" ht="12.75" x14ac:dyDescent="0.2">
      <c r="A37" s="2">
        <v>35</v>
      </c>
      <c r="B37" s="9">
        <v>43526</v>
      </c>
      <c r="C37" s="2">
        <v>2</v>
      </c>
      <c r="D37" s="2" t="s">
        <v>57</v>
      </c>
      <c r="E37" s="2">
        <v>3</v>
      </c>
      <c r="F37" s="2">
        <v>1</v>
      </c>
      <c r="G37" s="2">
        <v>2</v>
      </c>
      <c r="H37" s="2">
        <v>0</v>
      </c>
      <c r="I37" s="2">
        <v>1</v>
      </c>
      <c r="J37" s="10">
        <v>11</v>
      </c>
      <c r="K37" s="10">
        <v>14.75</v>
      </c>
      <c r="L37" s="2">
        <f t="shared" si="2"/>
        <v>3.75</v>
      </c>
      <c r="M37" s="2">
        <f t="shared" si="3"/>
        <v>7.5</v>
      </c>
      <c r="N37" s="2"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5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3"/>
      <c r="BU37" s="2"/>
      <c r="BV37" s="2"/>
      <c r="BW37" s="2"/>
    </row>
    <row r="38" spans="1:75" s="6" customFormat="1" ht="12.75" x14ac:dyDescent="0.2">
      <c r="A38" s="2">
        <v>36</v>
      </c>
      <c r="B38" s="9">
        <v>43526</v>
      </c>
      <c r="C38" s="2">
        <v>2</v>
      </c>
      <c r="D38" s="2" t="s">
        <v>57</v>
      </c>
      <c r="E38" s="2">
        <v>3</v>
      </c>
      <c r="F38" s="2">
        <v>1</v>
      </c>
      <c r="G38" s="2">
        <v>2</v>
      </c>
      <c r="H38" s="2">
        <v>2</v>
      </c>
      <c r="I38" s="2">
        <v>1</v>
      </c>
      <c r="J38" s="10">
        <v>6.5</v>
      </c>
      <c r="K38" s="10">
        <v>14</v>
      </c>
      <c r="L38" s="2">
        <f t="shared" si="2"/>
        <v>7.5</v>
      </c>
      <c r="M38" s="2">
        <f t="shared" si="3"/>
        <v>15</v>
      </c>
      <c r="N38" s="2">
        <v>3</v>
      </c>
      <c r="O38" s="2"/>
      <c r="P38" s="2"/>
      <c r="Q38" s="2">
        <v>3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5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3"/>
      <c r="BU38" s="2"/>
      <c r="BV38" s="2"/>
      <c r="BW38" s="2"/>
    </row>
    <row r="39" spans="1:75" s="6" customFormat="1" ht="12.75" x14ac:dyDescent="0.2">
      <c r="A39" s="2">
        <v>37</v>
      </c>
      <c r="B39" s="9">
        <v>43526</v>
      </c>
      <c r="C39" s="2">
        <v>2</v>
      </c>
      <c r="D39" s="2" t="s">
        <v>57</v>
      </c>
      <c r="E39" s="2">
        <v>3</v>
      </c>
      <c r="F39" s="2">
        <v>1</v>
      </c>
      <c r="G39" s="2">
        <v>3</v>
      </c>
      <c r="H39" s="2">
        <v>3</v>
      </c>
      <c r="I39" s="2">
        <v>1</v>
      </c>
      <c r="J39" s="10">
        <v>7</v>
      </c>
      <c r="K39" s="10">
        <v>14.25</v>
      </c>
      <c r="L39" s="2">
        <f t="shared" si="2"/>
        <v>7.25</v>
      </c>
      <c r="M39" s="2">
        <f t="shared" si="3"/>
        <v>21.75</v>
      </c>
      <c r="N39" s="2">
        <v>4</v>
      </c>
      <c r="O39" s="2"/>
      <c r="P39" s="2"/>
      <c r="Q39" s="2"/>
      <c r="R39" s="2"/>
      <c r="S39" s="2"/>
      <c r="T39" s="2"/>
      <c r="U39" s="2">
        <v>1</v>
      </c>
      <c r="V39" s="2"/>
      <c r="W39" s="2">
        <v>1</v>
      </c>
      <c r="X39" s="2"/>
      <c r="Y39" s="2">
        <v>2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5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3"/>
      <c r="BU39" s="2"/>
      <c r="BV39" s="2"/>
      <c r="BW39" s="2"/>
    </row>
    <row r="40" spans="1:75" s="6" customFormat="1" ht="12.75" x14ac:dyDescent="0.2">
      <c r="A40" s="2">
        <v>38</v>
      </c>
      <c r="B40" s="9">
        <v>43526</v>
      </c>
      <c r="C40" s="2">
        <v>2</v>
      </c>
      <c r="D40" s="2" t="s">
        <v>57</v>
      </c>
      <c r="E40" s="2">
        <v>3</v>
      </c>
      <c r="F40" s="2">
        <v>1</v>
      </c>
      <c r="G40" s="2">
        <v>2</v>
      </c>
      <c r="H40" s="2">
        <v>2</v>
      </c>
      <c r="I40" s="2">
        <v>1</v>
      </c>
      <c r="J40" s="10">
        <v>7</v>
      </c>
      <c r="K40" s="10">
        <v>13.75</v>
      </c>
      <c r="L40" s="2">
        <f t="shared" si="2"/>
        <v>6.75</v>
      </c>
      <c r="M40" s="2">
        <f t="shared" si="3"/>
        <v>13.5</v>
      </c>
      <c r="N40" s="2">
        <v>11</v>
      </c>
      <c r="O40" s="2"/>
      <c r="P40" s="2"/>
      <c r="Q40" s="2"/>
      <c r="R40" s="2"/>
      <c r="S40" s="2"/>
      <c r="T40" s="2"/>
      <c r="U40" s="2">
        <v>7</v>
      </c>
      <c r="V40" s="2"/>
      <c r="W40" s="2">
        <v>4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5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3"/>
      <c r="BU40" s="2"/>
      <c r="BV40" s="2"/>
      <c r="BW40" s="2"/>
    </row>
    <row r="41" spans="1:75" s="6" customFormat="1" ht="12.75" x14ac:dyDescent="0.2">
      <c r="A41" s="2">
        <v>39</v>
      </c>
      <c r="B41" s="9">
        <v>43526</v>
      </c>
      <c r="C41" s="2">
        <v>2</v>
      </c>
      <c r="D41" s="2" t="s">
        <v>57</v>
      </c>
      <c r="E41" s="2">
        <v>3</v>
      </c>
      <c r="F41" s="2">
        <v>1</v>
      </c>
      <c r="G41" s="2">
        <v>1</v>
      </c>
      <c r="H41" s="2">
        <v>0</v>
      </c>
      <c r="I41" s="2">
        <v>1</v>
      </c>
      <c r="J41" s="10">
        <v>7.5</v>
      </c>
      <c r="K41" s="10">
        <v>14</v>
      </c>
      <c r="L41" s="2">
        <f t="shared" si="2"/>
        <v>6.5</v>
      </c>
      <c r="M41" s="2">
        <f t="shared" si="3"/>
        <v>6.5</v>
      </c>
      <c r="N41" s="2"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5">
        <v>1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>
        <v>1</v>
      </c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3"/>
      <c r="BU41" s="2"/>
      <c r="BV41" s="2"/>
      <c r="BW41" s="2"/>
    </row>
    <row r="42" spans="1:75" s="6" customFormat="1" ht="12.75" x14ac:dyDescent="0.2">
      <c r="A42" s="2">
        <v>40</v>
      </c>
      <c r="B42" s="9">
        <v>43526</v>
      </c>
      <c r="C42" s="2">
        <v>2</v>
      </c>
      <c r="D42" s="2" t="s">
        <v>57</v>
      </c>
      <c r="E42" s="2">
        <v>3</v>
      </c>
      <c r="F42" s="2">
        <v>1</v>
      </c>
      <c r="G42" s="2">
        <v>3</v>
      </c>
      <c r="H42" s="2">
        <v>0</v>
      </c>
      <c r="I42" s="2">
        <v>1</v>
      </c>
      <c r="J42" s="10">
        <v>11</v>
      </c>
      <c r="K42" s="10">
        <v>13.5</v>
      </c>
      <c r="L42" s="2">
        <f t="shared" si="2"/>
        <v>2.5</v>
      </c>
      <c r="M42" s="2">
        <f t="shared" si="3"/>
        <v>7.5</v>
      </c>
      <c r="N42" s="2">
        <v>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5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3"/>
      <c r="BU42" s="2"/>
      <c r="BV42" s="2"/>
      <c r="BW42" s="2"/>
    </row>
    <row r="43" spans="1:75" s="6" customFormat="1" ht="12.75" x14ac:dyDescent="0.2">
      <c r="A43" s="2">
        <v>41</v>
      </c>
      <c r="B43" s="9">
        <v>43526</v>
      </c>
      <c r="C43" s="2">
        <v>2</v>
      </c>
      <c r="D43" s="2" t="s">
        <v>57</v>
      </c>
      <c r="E43" s="2">
        <v>3</v>
      </c>
      <c r="F43" s="2">
        <v>1</v>
      </c>
      <c r="G43" s="2">
        <v>2</v>
      </c>
      <c r="H43" s="2">
        <v>1</v>
      </c>
      <c r="I43" s="2">
        <v>1</v>
      </c>
      <c r="J43" s="10">
        <v>7.5</v>
      </c>
      <c r="K43" s="10">
        <v>13.75</v>
      </c>
      <c r="L43" s="2">
        <f t="shared" si="2"/>
        <v>6.25</v>
      </c>
      <c r="M43" s="2">
        <f t="shared" si="3"/>
        <v>12.5</v>
      </c>
      <c r="N43" s="2">
        <v>1</v>
      </c>
      <c r="O43" s="2"/>
      <c r="P43" s="2"/>
      <c r="Q43" s="2">
        <v>1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5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3"/>
      <c r="BU43" s="2"/>
      <c r="BV43" s="2"/>
      <c r="BW43" s="2"/>
    </row>
    <row r="44" spans="1:75" s="6" customFormat="1" ht="12.75" x14ac:dyDescent="0.2">
      <c r="A44" s="2">
        <v>42</v>
      </c>
      <c r="B44" s="9">
        <v>43526</v>
      </c>
      <c r="C44" s="2">
        <v>2</v>
      </c>
      <c r="D44" s="2" t="s">
        <v>57</v>
      </c>
      <c r="E44" s="2">
        <v>3</v>
      </c>
      <c r="F44" s="2">
        <v>1</v>
      </c>
      <c r="G44" s="2">
        <v>2</v>
      </c>
      <c r="H44" s="2">
        <v>0</v>
      </c>
      <c r="I44" s="2">
        <v>1</v>
      </c>
      <c r="J44" s="10">
        <v>8.5</v>
      </c>
      <c r="K44" s="10">
        <v>12.5</v>
      </c>
      <c r="L44" s="2">
        <f t="shared" si="2"/>
        <v>4</v>
      </c>
      <c r="M44" s="2">
        <f t="shared" si="3"/>
        <v>8</v>
      </c>
      <c r="N44" s="2"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5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3"/>
      <c r="BU44" s="2"/>
      <c r="BV44" s="2"/>
      <c r="BW44" s="2"/>
    </row>
    <row r="45" spans="1:75" s="6" customFormat="1" ht="12.75" x14ac:dyDescent="0.2">
      <c r="A45" s="2">
        <v>43</v>
      </c>
      <c r="B45" s="9">
        <v>43526</v>
      </c>
      <c r="C45" s="2">
        <v>2</v>
      </c>
      <c r="D45" s="2" t="s">
        <v>57</v>
      </c>
      <c r="E45" s="2">
        <v>3</v>
      </c>
      <c r="F45" s="2">
        <v>1</v>
      </c>
      <c r="G45" s="2">
        <v>1</v>
      </c>
      <c r="H45" s="2">
        <v>1</v>
      </c>
      <c r="I45" s="2">
        <v>1</v>
      </c>
      <c r="J45" s="10">
        <v>7</v>
      </c>
      <c r="K45" s="10">
        <v>13</v>
      </c>
      <c r="L45" s="2">
        <f t="shared" si="2"/>
        <v>6</v>
      </c>
      <c r="M45" s="2">
        <f t="shared" si="3"/>
        <v>6</v>
      </c>
      <c r="N45" s="2">
        <v>3</v>
      </c>
      <c r="O45" s="2"/>
      <c r="P45" s="2"/>
      <c r="Q45" s="2"/>
      <c r="R45" s="2"/>
      <c r="S45" s="2"/>
      <c r="T45" s="2"/>
      <c r="U45" s="2">
        <v>1</v>
      </c>
      <c r="V45" s="2"/>
      <c r="W45" s="2">
        <v>2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5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3"/>
      <c r="BU45" s="2"/>
      <c r="BV45" s="2"/>
      <c r="BW45" s="2"/>
    </row>
    <row r="46" spans="1:75" s="6" customFormat="1" ht="12.75" x14ac:dyDescent="0.2">
      <c r="A46" s="2">
        <v>44</v>
      </c>
      <c r="B46" s="9">
        <v>43526</v>
      </c>
      <c r="C46" s="2">
        <v>2</v>
      </c>
      <c r="D46" s="2" t="s">
        <v>57</v>
      </c>
      <c r="E46" s="2">
        <v>3</v>
      </c>
      <c r="F46" s="2">
        <v>1</v>
      </c>
      <c r="G46" s="2">
        <v>1</v>
      </c>
      <c r="H46" s="2">
        <v>0</v>
      </c>
      <c r="I46" s="2">
        <v>1</v>
      </c>
      <c r="J46" s="10">
        <v>7.5</v>
      </c>
      <c r="K46" s="10">
        <v>11.75</v>
      </c>
      <c r="L46" s="2">
        <f t="shared" si="2"/>
        <v>4.25</v>
      </c>
      <c r="M46" s="2">
        <f t="shared" si="3"/>
        <v>4.25</v>
      </c>
      <c r="N46" s="2"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3"/>
      <c r="BU46" s="2"/>
      <c r="BV46" s="2"/>
      <c r="BW46" s="2"/>
    </row>
    <row r="47" spans="1:75" s="6" customFormat="1" ht="12.75" x14ac:dyDescent="0.2">
      <c r="A47" s="2">
        <v>45</v>
      </c>
      <c r="B47" s="9">
        <v>43526</v>
      </c>
      <c r="C47" s="2">
        <v>2</v>
      </c>
      <c r="D47" s="2" t="s">
        <v>57</v>
      </c>
      <c r="E47" s="2">
        <v>3</v>
      </c>
      <c r="F47" s="2">
        <v>1</v>
      </c>
      <c r="G47" s="2">
        <v>2</v>
      </c>
      <c r="H47" s="2">
        <v>0</v>
      </c>
      <c r="I47" s="2">
        <v>1</v>
      </c>
      <c r="J47" s="10">
        <v>7</v>
      </c>
      <c r="K47" s="10">
        <v>11.75</v>
      </c>
      <c r="L47" s="2">
        <f t="shared" si="2"/>
        <v>4.75</v>
      </c>
      <c r="M47" s="2">
        <f t="shared" si="3"/>
        <v>9.5</v>
      </c>
      <c r="N47" s="2">
        <v>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5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3"/>
      <c r="BU47" s="2"/>
      <c r="BV47" s="2"/>
      <c r="BW47" s="2"/>
    </row>
    <row r="48" spans="1:75" s="6" customFormat="1" ht="12.75" x14ac:dyDescent="0.2">
      <c r="A48" s="2">
        <v>46</v>
      </c>
      <c r="B48" s="9">
        <v>43527</v>
      </c>
      <c r="C48" s="2">
        <v>2</v>
      </c>
      <c r="D48" s="2" t="s">
        <v>57</v>
      </c>
      <c r="E48" s="2">
        <v>3</v>
      </c>
      <c r="F48" s="2">
        <v>1</v>
      </c>
      <c r="G48" s="2">
        <v>3</v>
      </c>
      <c r="H48" s="2">
        <v>3</v>
      </c>
      <c r="I48" s="2">
        <v>1</v>
      </c>
      <c r="J48" s="10">
        <v>7</v>
      </c>
      <c r="K48" s="10">
        <v>11.75</v>
      </c>
      <c r="L48" s="2">
        <f t="shared" si="2"/>
        <v>4.75</v>
      </c>
      <c r="M48" s="2">
        <f t="shared" si="3"/>
        <v>14.25</v>
      </c>
      <c r="N48" s="2">
        <v>3</v>
      </c>
      <c r="O48" s="2"/>
      <c r="P48" s="2"/>
      <c r="Q48" s="2"/>
      <c r="R48" s="2"/>
      <c r="S48" s="2"/>
      <c r="T48" s="2"/>
      <c r="U48" s="2">
        <v>1</v>
      </c>
      <c r="V48" s="2"/>
      <c r="W48" s="2">
        <v>2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5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3"/>
      <c r="BU48" s="2"/>
      <c r="BV48" s="2"/>
      <c r="BW48" s="2"/>
    </row>
    <row r="49" spans="1:75" s="6" customFormat="1" ht="12.75" x14ac:dyDescent="0.2">
      <c r="A49" s="2">
        <v>47</v>
      </c>
      <c r="B49" s="9">
        <v>43527</v>
      </c>
      <c r="C49" s="2">
        <v>2</v>
      </c>
      <c r="D49" s="2" t="s">
        <v>57</v>
      </c>
      <c r="E49" s="2">
        <v>3</v>
      </c>
      <c r="F49" s="2">
        <v>1</v>
      </c>
      <c r="G49" s="2">
        <v>2</v>
      </c>
      <c r="H49" s="2">
        <v>0</v>
      </c>
      <c r="I49" s="2">
        <v>1</v>
      </c>
      <c r="J49" s="10">
        <v>8.5</v>
      </c>
      <c r="K49" s="10">
        <v>12.5</v>
      </c>
      <c r="L49" s="2">
        <f t="shared" si="2"/>
        <v>4</v>
      </c>
      <c r="M49" s="2">
        <f t="shared" si="3"/>
        <v>8</v>
      </c>
      <c r="N49" s="2">
        <v>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5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3"/>
      <c r="BU49" s="2"/>
      <c r="BV49" s="2"/>
      <c r="BW49" s="2"/>
    </row>
    <row r="50" spans="1:75" s="6" customFormat="1" ht="12.75" x14ac:dyDescent="0.2">
      <c r="A50" s="2">
        <v>48</v>
      </c>
      <c r="B50" s="9">
        <v>43527</v>
      </c>
      <c r="C50" s="2">
        <v>2</v>
      </c>
      <c r="D50" s="2" t="s">
        <v>57</v>
      </c>
      <c r="E50" s="2">
        <v>3</v>
      </c>
      <c r="F50" s="2">
        <v>1</v>
      </c>
      <c r="G50" s="2">
        <v>1</v>
      </c>
      <c r="H50" s="2">
        <v>0</v>
      </c>
      <c r="I50" s="2">
        <v>1</v>
      </c>
      <c r="J50" s="10">
        <v>8</v>
      </c>
      <c r="K50" s="10">
        <v>13.5</v>
      </c>
      <c r="L50" s="2">
        <f t="shared" si="2"/>
        <v>5.5</v>
      </c>
      <c r="M50" s="2">
        <f t="shared" si="3"/>
        <v>5.5</v>
      </c>
      <c r="N50" s="2"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5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3"/>
      <c r="BU50" s="2"/>
      <c r="BV50" s="2"/>
      <c r="BW50" s="2"/>
    </row>
    <row r="51" spans="1:75" s="6" customFormat="1" ht="12.75" x14ac:dyDescent="0.2">
      <c r="A51" s="2">
        <v>49</v>
      </c>
      <c r="B51" s="9">
        <v>43527</v>
      </c>
      <c r="C51" s="2">
        <v>2</v>
      </c>
      <c r="D51" s="2" t="s">
        <v>57</v>
      </c>
      <c r="E51" s="2">
        <v>3</v>
      </c>
      <c r="F51" s="2">
        <v>1</v>
      </c>
      <c r="G51" s="2">
        <v>4</v>
      </c>
      <c r="H51" s="2">
        <v>4</v>
      </c>
      <c r="I51" s="2">
        <v>1</v>
      </c>
      <c r="J51" s="10">
        <v>6.5</v>
      </c>
      <c r="K51" s="10">
        <v>13.5</v>
      </c>
      <c r="L51" s="2">
        <f t="shared" si="2"/>
        <v>7</v>
      </c>
      <c r="M51" s="2">
        <f t="shared" si="3"/>
        <v>28</v>
      </c>
      <c r="N51" s="2">
        <v>10</v>
      </c>
      <c r="O51" s="2"/>
      <c r="P51" s="2"/>
      <c r="Q51" s="2">
        <v>1</v>
      </c>
      <c r="R51" s="2"/>
      <c r="S51" s="2"/>
      <c r="T51" s="2"/>
      <c r="U51" s="2">
        <v>1</v>
      </c>
      <c r="V51" s="2"/>
      <c r="W51" s="2">
        <v>8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5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3"/>
      <c r="BU51" s="2"/>
      <c r="BV51" s="2"/>
      <c r="BW51" s="2"/>
    </row>
    <row r="52" spans="1:75" s="6" customFormat="1" ht="12.75" x14ac:dyDescent="0.2">
      <c r="A52" s="2">
        <v>50</v>
      </c>
      <c r="B52" s="9">
        <v>43529</v>
      </c>
      <c r="C52" s="2">
        <v>1</v>
      </c>
      <c r="D52" s="2" t="s">
        <v>57</v>
      </c>
      <c r="E52" s="2">
        <v>3</v>
      </c>
      <c r="F52" s="2">
        <v>1</v>
      </c>
      <c r="G52" s="2">
        <v>1</v>
      </c>
      <c r="H52" s="2">
        <v>1</v>
      </c>
      <c r="I52" s="2">
        <v>2</v>
      </c>
      <c r="J52" s="10">
        <v>8</v>
      </c>
      <c r="K52" s="10">
        <v>12.25</v>
      </c>
      <c r="L52" s="2">
        <f t="shared" si="2"/>
        <v>4.25</v>
      </c>
      <c r="M52" s="2">
        <f t="shared" si="3"/>
        <v>4.25</v>
      </c>
      <c r="N52" s="2">
        <v>1</v>
      </c>
      <c r="O52" s="2"/>
      <c r="P52" s="2"/>
      <c r="Q52" s="2">
        <v>1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5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3"/>
      <c r="BU52" s="2"/>
      <c r="BV52" s="2"/>
      <c r="BW52" s="2"/>
    </row>
    <row r="53" spans="1:75" s="6" customFormat="1" ht="12.75" x14ac:dyDescent="0.2">
      <c r="A53" s="2">
        <v>51</v>
      </c>
      <c r="B53" s="9">
        <v>43532</v>
      </c>
      <c r="C53" s="2">
        <v>1</v>
      </c>
      <c r="D53" s="2" t="s">
        <v>57</v>
      </c>
      <c r="E53" s="2">
        <v>3</v>
      </c>
      <c r="F53" s="2">
        <v>1</v>
      </c>
      <c r="G53" s="2">
        <v>1</v>
      </c>
      <c r="H53" s="2">
        <v>1</v>
      </c>
      <c r="I53" s="2">
        <v>1</v>
      </c>
      <c r="J53" s="10">
        <v>9</v>
      </c>
      <c r="K53" s="10">
        <v>15.5</v>
      </c>
      <c r="L53" s="2">
        <f t="shared" si="2"/>
        <v>6.5</v>
      </c>
      <c r="M53" s="2">
        <f t="shared" si="3"/>
        <v>6.5</v>
      </c>
      <c r="N53" s="2">
        <v>2</v>
      </c>
      <c r="O53" s="2"/>
      <c r="P53" s="2"/>
      <c r="Q53" s="2"/>
      <c r="R53" s="2"/>
      <c r="S53" s="2"/>
      <c r="T53" s="2"/>
      <c r="U53" s="2">
        <v>1</v>
      </c>
      <c r="V53" s="2"/>
      <c r="W53" s="2">
        <v>1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5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3"/>
      <c r="BU53" s="2"/>
      <c r="BV53" s="2"/>
      <c r="BW53" s="2"/>
    </row>
    <row r="54" spans="1:75" s="6" customFormat="1" ht="12.75" x14ac:dyDescent="0.2">
      <c r="A54" s="2">
        <v>52</v>
      </c>
      <c r="B54" s="9">
        <v>43532</v>
      </c>
      <c r="C54" s="2">
        <v>1</v>
      </c>
      <c r="D54" s="2" t="s">
        <v>57</v>
      </c>
      <c r="E54" s="2">
        <v>3</v>
      </c>
      <c r="F54" s="2">
        <v>1</v>
      </c>
      <c r="G54" s="2">
        <v>1</v>
      </c>
      <c r="H54" s="2">
        <v>0</v>
      </c>
      <c r="I54" s="2">
        <v>1</v>
      </c>
      <c r="J54" s="10">
        <v>12.5</v>
      </c>
      <c r="K54" s="10">
        <v>15.75</v>
      </c>
      <c r="L54" s="2">
        <f t="shared" si="2"/>
        <v>3.25</v>
      </c>
      <c r="M54" s="2">
        <f t="shared" si="3"/>
        <v>3.25</v>
      </c>
      <c r="N54" s="2"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5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3"/>
      <c r="BU54" s="2"/>
      <c r="BV54" s="2"/>
      <c r="BW54" s="2"/>
    </row>
    <row r="55" spans="1:75" s="6" customFormat="1" ht="12.75" x14ac:dyDescent="0.2">
      <c r="A55" s="2">
        <v>53</v>
      </c>
      <c r="B55" s="9">
        <v>43532</v>
      </c>
      <c r="C55" s="2">
        <v>1</v>
      </c>
      <c r="D55" s="2" t="s">
        <v>57</v>
      </c>
      <c r="E55" s="2">
        <v>3</v>
      </c>
      <c r="F55" s="2">
        <v>1</v>
      </c>
      <c r="G55" s="2">
        <v>2</v>
      </c>
      <c r="H55" s="2">
        <v>0</v>
      </c>
      <c r="I55" s="2">
        <v>1</v>
      </c>
      <c r="J55" s="10">
        <v>10</v>
      </c>
      <c r="K55" s="10">
        <v>14.25</v>
      </c>
      <c r="L55" s="2">
        <f t="shared" si="2"/>
        <v>4.25</v>
      </c>
      <c r="M55" s="2">
        <f t="shared" si="3"/>
        <v>8.5</v>
      </c>
      <c r="N55" s="2">
        <v>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5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3"/>
      <c r="BU55" s="2"/>
      <c r="BV55" s="2"/>
      <c r="BW55" s="2"/>
    </row>
    <row r="56" spans="1:75" s="6" customFormat="1" ht="12.75" x14ac:dyDescent="0.2">
      <c r="A56" s="2">
        <v>54</v>
      </c>
      <c r="B56" s="9">
        <v>43532</v>
      </c>
      <c r="C56" s="2">
        <v>1</v>
      </c>
      <c r="D56" s="2" t="s">
        <v>57</v>
      </c>
      <c r="E56" s="2">
        <v>3</v>
      </c>
      <c r="F56" s="2">
        <v>1</v>
      </c>
      <c r="G56" s="2">
        <v>1</v>
      </c>
      <c r="H56" s="2">
        <v>0</v>
      </c>
      <c r="I56" s="2">
        <v>1</v>
      </c>
      <c r="J56" s="10">
        <v>7.5</v>
      </c>
      <c r="K56" s="10">
        <v>14.25</v>
      </c>
      <c r="L56" s="2">
        <f t="shared" si="2"/>
        <v>6.75</v>
      </c>
      <c r="M56" s="2">
        <f t="shared" si="3"/>
        <v>6.75</v>
      </c>
      <c r="N56" s="2">
        <v>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5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3"/>
      <c r="BU56" s="2"/>
      <c r="BV56" s="2"/>
      <c r="BW56" s="2"/>
    </row>
    <row r="57" spans="1:75" s="6" customFormat="1" ht="12.75" x14ac:dyDescent="0.2">
      <c r="A57" s="2">
        <v>55</v>
      </c>
      <c r="B57" s="9">
        <v>43532</v>
      </c>
      <c r="C57" s="2">
        <v>1</v>
      </c>
      <c r="D57" s="2" t="s">
        <v>57</v>
      </c>
      <c r="E57" s="2">
        <v>3</v>
      </c>
      <c r="F57" s="2">
        <v>1</v>
      </c>
      <c r="G57" s="2">
        <v>4</v>
      </c>
      <c r="H57" s="2">
        <v>4</v>
      </c>
      <c r="I57" s="2">
        <v>1</v>
      </c>
      <c r="J57" s="10">
        <v>8</v>
      </c>
      <c r="K57" s="10">
        <v>13.75</v>
      </c>
      <c r="L57" s="2">
        <f t="shared" si="2"/>
        <v>5.75</v>
      </c>
      <c r="M57" s="2">
        <f t="shared" si="3"/>
        <v>23</v>
      </c>
      <c r="N57" s="2">
        <v>4</v>
      </c>
      <c r="O57" s="2"/>
      <c r="P57" s="2">
        <v>1</v>
      </c>
      <c r="Q57" s="2"/>
      <c r="R57" s="2"/>
      <c r="S57" s="2"/>
      <c r="T57" s="2"/>
      <c r="U57" s="2"/>
      <c r="V57" s="2"/>
      <c r="W57" s="2">
        <v>1</v>
      </c>
      <c r="X57" s="2"/>
      <c r="Y57" s="2">
        <v>2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5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3"/>
      <c r="BU57" s="2"/>
      <c r="BV57" s="2"/>
      <c r="BW57" s="2"/>
    </row>
    <row r="58" spans="1:75" s="6" customFormat="1" ht="12.75" x14ac:dyDescent="0.2">
      <c r="A58" s="2">
        <v>56</v>
      </c>
      <c r="B58" s="9">
        <v>43532</v>
      </c>
      <c r="C58" s="2">
        <v>1</v>
      </c>
      <c r="D58" s="2" t="s">
        <v>57</v>
      </c>
      <c r="E58" s="2">
        <v>3</v>
      </c>
      <c r="F58" s="2">
        <v>1</v>
      </c>
      <c r="G58" s="2">
        <v>1</v>
      </c>
      <c r="H58" s="2">
        <v>1</v>
      </c>
      <c r="I58" s="2">
        <v>2</v>
      </c>
      <c r="J58" s="10">
        <v>10</v>
      </c>
      <c r="K58" s="10">
        <v>14</v>
      </c>
      <c r="L58" s="2">
        <f t="shared" si="2"/>
        <v>4</v>
      </c>
      <c r="M58" s="2">
        <f t="shared" si="3"/>
        <v>4</v>
      </c>
      <c r="N58" s="2">
        <v>1</v>
      </c>
      <c r="O58" s="2"/>
      <c r="P58" s="2"/>
      <c r="Q58" s="2"/>
      <c r="R58" s="2"/>
      <c r="S58" s="2"/>
      <c r="T58" s="2"/>
      <c r="U58" s="2">
        <v>1</v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5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3"/>
      <c r="BU58" s="2"/>
      <c r="BV58" s="2"/>
      <c r="BW58" s="2"/>
    </row>
    <row r="59" spans="1:75" s="6" customFormat="1" ht="12.75" x14ac:dyDescent="0.2">
      <c r="A59" s="2">
        <v>57</v>
      </c>
      <c r="B59" s="9">
        <v>43532</v>
      </c>
      <c r="C59" s="2">
        <v>1</v>
      </c>
      <c r="D59" s="2" t="s">
        <v>57</v>
      </c>
      <c r="E59" s="21" t="s">
        <v>64</v>
      </c>
      <c r="F59" s="2">
        <v>1</v>
      </c>
      <c r="G59" s="2">
        <v>2</v>
      </c>
      <c r="H59" s="2">
        <v>2</v>
      </c>
      <c r="I59" s="2">
        <v>1</v>
      </c>
      <c r="J59" s="10">
        <v>7</v>
      </c>
      <c r="K59" s="10">
        <v>13.75</v>
      </c>
      <c r="L59" s="2">
        <f t="shared" si="2"/>
        <v>6.75</v>
      </c>
      <c r="M59" s="2">
        <f t="shared" si="3"/>
        <v>13.5</v>
      </c>
      <c r="N59" s="2">
        <v>2</v>
      </c>
      <c r="O59" s="2"/>
      <c r="P59" s="2"/>
      <c r="Q59" s="2"/>
      <c r="R59" s="2"/>
      <c r="S59" s="2"/>
      <c r="T59" s="2">
        <v>1</v>
      </c>
      <c r="U59" s="2"/>
      <c r="V59" s="2"/>
      <c r="W59" s="2">
        <v>1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5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3"/>
      <c r="BU59" s="2"/>
      <c r="BV59" s="2"/>
      <c r="BW59" s="2"/>
    </row>
    <row r="60" spans="1:75" s="6" customFormat="1" ht="12.75" x14ac:dyDescent="0.2">
      <c r="A60" s="2">
        <v>58</v>
      </c>
      <c r="B60" s="9">
        <v>43532</v>
      </c>
      <c r="C60" s="2">
        <v>1</v>
      </c>
      <c r="D60" s="2" t="s">
        <v>57</v>
      </c>
      <c r="E60" s="22" t="s">
        <v>64</v>
      </c>
      <c r="F60" s="2">
        <v>1</v>
      </c>
      <c r="G60" s="2">
        <v>3</v>
      </c>
      <c r="H60" s="2">
        <v>3</v>
      </c>
      <c r="I60" s="2">
        <v>1</v>
      </c>
      <c r="J60" s="10">
        <v>7</v>
      </c>
      <c r="K60" s="10">
        <v>13.75</v>
      </c>
      <c r="L60" s="2">
        <f t="shared" si="2"/>
        <v>6.75</v>
      </c>
      <c r="M60" s="2">
        <f t="shared" si="3"/>
        <v>20.25</v>
      </c>
      <c r="N60" s="2">
        <v>13</v>
      </c>
      <c r="O60" s="2"/>
      <c r="P60" s="2"/>
      <c r="Q60" s="2"/>
      <c r="R60" s="2"/>
      <c r="S60" s="2"/>
      <c r="T60" s="2"/>
      <c r="U60" s="2">
        <v>13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5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3"/>
      <c r="BU60" s="2"/>
      <c r="BV60" s="2"/>
      <c r="BW60" s="2"/>
    </row>
    <row r="61" spans="1:75" s="6" customFormat="1" ht="12.75" x14ac:dyDescent="0.2">
      <c r="A61" s="2">
        <v>59</v>
      </c>
      <c r="B61" s="9">
        <v>43532</v>
      </c>
      <c r="C61" s="2">
        <v>1</v>
      </c>
      <c r="D61" s="2" t="s">
        <v>57</v>
      </c>
      <c r="E61" s="2">
        <v>3</v>
      </c>
      <c r="F61" s="2">
        <v>1</v>
      </c>
      <c r="G61" s="2">
        <v>1</v>
      </c>
      <c r="H61" s="2">
        <v>0</v>
      </c>
      <c r="I61" s="2">
        <v>1</v>
      </c>
      <c r="J61" s="10">
        <v>7</v>
      </c>
      <c r="K61" s="10">
        <v>13.5</v>
      </c>
      <c r="L61" s="2">
        <f t="shared" si="2"/>
        <v>6.5</v>
      </c>
      <c r="M61" s="2">
        <f t="shared" si="3"/>
        <v>6.5</v>
      </c>
      <c r="N61" s="2">
        <v>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5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3"/>
      <c r="BU61" s="2"/>
      <c r="BV61" s="2"/>
      <c r="BW61" s="2"/>
    </row>
    <row r="62" spans="1:75" s="6" customFormat="1" ht="12.75" x14ac:dyDescent="0.2">
      <c r="A62" s="2">
        <v>60</v>
      </c>
      <c r="B62" s="9">
        <v>43532</v>
      </c>
      <c r="C62" s="2">
        <v>1</v>
      </c>
      <c r="D62" s="2" t="s">
        <v>57</v>
      </c>
      <c r="E62" s="2">
        <v>3</v>
      </c>
      <c r="F62" s="2">
        <v>1</v>
      </c>
      <c r="G62" s="2">
        <v>1</v>
      </c>
      <c r="H62" s="2">
        <v>1</v>
      </c>
      <c r="I62" s="2">
        <v>1</v>
      </c>
      <c r="J62" s="10">
        <v>7.5</v>
      </c>
      <c r="K62" s="10">
        <v>13.5</v>
      </c>
      <c r="L62" s="2">
        <f t="shared" si="2"/>
        <v>6</v>
      </c>
      <c r="M62" s="2">
        <f t="shared" si="3"/>
        <v>6</v>
      </c>
      <c r="N62" s="2">
        <v>1</v>
      </c>
      <c r="O62" s="2"/>
      <c r="P62" s="2"/>
      <c r="Q62" s="2"/>
      <c r="R62" s="2"/>
      <c r="S62" s="2"/>
      <c r="T62" s="2"/>
      <c r="U62" s="2">
        <v>1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5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3"/>
      <c r="BU62" s="2"/>
      <c r="BV62" s="2"/>
      <c r="BW62" s="2"/>
    </row>
    <row r="63" spans="1:75" s="6" customFormat="1" ht="12.75" x14ac:dyDescent="0.2">
      <c r="A63" s="2">
        <v>61</v>
      </c>
      <c r="B63" s="9">
        <v>43532</v>
      </c>
      <c r="C63" s="2">
        <v>1</v>
      </c>
      <c r="D63" s="2" t="s">
        <v>57</v>
      </c>
      <c r="E63" s="2">
        <v>3</v>
      </c>
      <c r="F63" s="2">
        <v>1</v>
      </c>
      <c r="G63" s="2">
        <v>2</v>
      </c>
      <c r="H63" s="2">
        <v>1</v>
      </c>
      <c r="I63" s="2">
        <v>1</v>
      </c>
      <c r="J63" s="10">
        <v>7</v>
      </c>
      <c r="K63" s="10">
        <v>13.25</v>
      </c>
      <c r="L63" s="2">
        <f t="shared" si="2"/>
        <v>6.25</v>
      </c>
      <c r="M63" s="2">
        <f t="shared" si="3"/>
        <v>12.5</v>
      </c>
      <c r="N63" s="2">
        <v>1</v>
      </c>
      <c r="O63" s="2"/>
      <c r="P63" s="2">
        <v>1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5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3"/>
      <c r="BU63" s="2"/>
      <c r="BV63" s="2"/>
      <c r="BW63" s="2"/>
    </row>
    <row r="64" spans="1:75" s="6" customFormat="1" ht="12.75" x14ac:dyDescent="0.2">
      <c r="A64" s="2">
        <v>62</v>
      </c>
      <c r="B64" s="9">
        <v>43532</v>
      </c>
      <c r="C64" s="2">
        <v>1</v>
      </c>
      <c r="D64" s="2" t="s">
        <v>57</v>
      </c>
      <c r="E64" s="2">
        <v>3</v>
      </c>
      <c r="F64" s="2">
        <v>1</v>
      </c>
      <c r="G64" s="2">
        <v>2</v>
      </c>
      <c r="H64" s="2">
        <v>2</v>
      </c>
      <c r="I64" s="2">
        <v>1</v>
      </c>
      <c r="J64" s="10">
        <v>7</v>
      </c>
      <c r="K64" s="10">
        <v>13</v>
      </c>
      <c r="L64" s="2">
        <f t="shared" si="2"/>
        <v>6</v>
      </c>
      <c r="M64" s="2">
        <f t="shared" si="3"/>
        <v>12</v>
      </c>
      <c r="N64" s="2">
        <v>4</v>
      </c>
      <c r="O64" s="2"/>
      <c r="P64" s="2"/>
      <c r="Q64" s="2"/>
      <c r="R64" s="2"/>
      <c r="S64" s="2"/>
      <c r="T64" s="2"/>
      <c r="U64" s="2">
        <v>4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5">
        <v>1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>
        <v>1</v>
      </c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3"/>
      <c r="BU64" s="2"/>
      <c r="BV64" s="2"/>
      <c r="BW64" s="2"/>
    </row>
    <row r="65" spans="1:75" s="6" customFormat="1" ht="12.75" x14ac:dyDescent="0.2">
      <c r="A65" s="2">
        <v>63</v>
      </c>
      <c r="B65" s="9">
        <v>43532</v>
      </c>
      <c r="C65" s="2">
        <v>1</v>
      </c>
      <c r="D65" s="2" t="s">
        <v>57</v>
      </c>
      <c r="E65" s="2">
        <v>3</v>
      </c>
      <c r="F65" s="2">
        <v>1</v>
      </c>
      <c r="G65" s="2">
        <v>1</v>
      </c>
      <c r="H65" s="2">
        <v>1</v>
      </c>
      <c r="I65" s="2">
        <v>1</v>
      </c>
      <c r="J65" s="10">
        <v>3.5</v>
      </c>
      <c r="K65" s="10">
        <v>10.75</v>
      </c>
      <c r="L65" s="2">
        <f t="shared" si="2"/>
        <v>7.25</v>
      </c>
      <c r="M65" s="2">
        <f t="shared" si="3"/>
        <v>7.25</v>
      </c>
      <c r="N65" s="2">
        <v>5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>
        <v>5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5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3"/>
      <c r="BU65" s="2"/>
      <c r="BV65" s="2"/>
      <c r="BW65" s="2"/>
    </row>
    <row r="66" spans="1:75" s="6" customFormat="1" ht="12.75" x14ac:dyDescent="0.2">
      <c r="A66" s="2">
        <v>64</v>
      </c>
      <c r="B66" s="9">
        <v>43532</v>
      </c>
      <c r="C66" s="2">
        <v>1</v>
      </c>
      <c r="D66" s="2" t="s">
        <v>57</v>
      </c>
      <c r="E66" s="2">
        <v>3</v>
      </c>
      <c r="F66" s="2">
        <v>1</v>
      </c>
      <c r="G66" s="2">
        <v>1</v>
      </c>
      <c r="H66" s="2">
        <v>0</v>
      </c>
      <c r="I66" s="2">
        <v>1</v>
      </c>
      <c r="J66" s="10">
        <v>8</v>
      </c>
      <c r="K66" s="10">
        <v>10.75</v>
      </c>
      <c r="L66" s="2">
        <f t="shared" si="2"/>
        <v>2.75</v>
      </c>
      <c r="M66" s="2">
        <f t="shared" si="3"/>
        <v>2.75</v>
      </c>
      <c r="N66" s="2">
        <v>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5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3"/>
      <c r="BU66" s="2"/>
      <c r="BV66" s="2"/>
      <c r="BW66" s="2"/>
    </row>
    <row r="67" spans="1:75" s="6" customFormat="1" ht="12.75" x14ac:dyDescent="0.2">
      <c r="A67" s="2">
        <v>65</v>
      </c>
      <c r="B67" s="9">
        <v>43532</v>
      </c>
      <c r="C67" s="2">
        <v>1</v>
      </c>
      <c r="D67" s="2" t="s">
        <v>57</v>
      </c>
      <c r="E67" s="2">
        <v>3</v>
      </c>
      <c r="F67" s="2">
        <v>1</v>
      </c>
      <c r="G67" s="2">
        <v>2</v>
      </c>
      <c r="H67" s="2">
        <v>1</v>
      </c>
      <c r="I67" s="2">
        <v>1</v>
      </c>
      <c r="J67" s="10">
        <v>8</v>
      </c>
      <c r="K67" s="10">
        <v>12.75</v>
      </c>
      <c r="L67" s="2">
        <f t="shared" si="2"/>
        <v>4.75</v>
      </c>
      <c r="M67" s="2">
        <f t="shared" si="3"/>
        <v>9.5</v>
      </c>
      <c r="N67" s="2">
        <v>1</v>
      </c>
      <c r="O67" s="2"/>
      <c r="P67" s="2"/>
      <c r="Q67" s="2"/>
      <c r="R67" s="2"/>
      <c r="S67" s="2"/>
      <c r="T67" s="2"/>
      <c r="U67" s="2">
        <v>1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5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3"/>
      <c r="BU67" s="2"/>
      <c r="BV67" s="2"/>
      <c r="BW67" s="2"/>
    </row>
    <row r="68" spans="1:75" s="6" customFormat="1" ht="12.75" x14ac:dyDescent="0.2">
      <c r="A68" s="2">
        <v>66</v>
      </c>
      <c r="B68" s="9">
        <v>43532</v>
      </c>
      <c r="C68" s="2">
        <v>1</v>
      </c>
      <c r="D68" s="2" t="s">
        <v>57</v>
      </c>
      <c r="E68" s="2">
        <v>3</v>
      </c>
      <c r="F68" s="2">
        <v>1</v>
      </c>
      <c r="G68" s="2">
        <v>1</v>
      </c>
      <c r="H68" s="2">
        <v>0</v>
      </c>
      <c r="I68" s="2">
        <v>1</v>
      </c>
      <c r="J68" s="10">
        <v>9.5</v>
      </c>
      <c r="K68" s="10">
        <v>13</v>
      </c>
      <c r="L68" s="2">
        <f t="shared" ref="L68:L74" si="4">(K68-J68)</f>
        <v>3.5</v>
      </c>
      <c r="M68" s="2">
        <f t="shared" ref="M68:M74" si="5">(G68*L68)</f>
        <v>3.5</v>
      </c>
      <c r="N68" s="2">
        <v>0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5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3"/>
      <c r="BU68" s="2"/>
      <c r="BV68" s="2"/>
      <c r="BW68" s="2"/>
    </row>
    <row r="69" spans="1:75" s="6" customFormat="1" ht="12.75" x14ac:dyDescent="0.2">
      <c r="A69" s="2">
        <v>67</v>
      </c>
      <c r="B69" s="9">
        <v>43537</v>
      </c>
      <c r="C69" s="2">
        <v>1</v>
      </c>
      <c r="D69" s="2" t="s">
        <v>57</v>
      </c>
      <c r="E69" s="2">
        <v>3</v>
      </c>
      <c r="F69" s="2">
        <v>1</v>
      </c>
      <c r="G69" s="2">
        <v>1</v>
      </c>
      <c r="H69" s="2">
        <v>0</v>
      </c>
      <c r="I69" s="2">
        <v>1</v>
      </c>
      <c r="J69" s="10">
        <v>7.5</v>
      </c>
      <c r="K69" s="10">
        <v>12.25</v>
      </c>
      <c r="L69" s="2">
        <f t="shared" si="4"/>
        <v>4.75</v>
      </c>
      <c r="M69" s="2">
        <f t="shared" si="5"/>
        <v>4.75</v>
      </c>
      <c r="N69" s="2">
        <v>31</v>
      </c>
      <c r="O69" s="2"/>
      <c r="P69" s="2"/>
      <c r="Q69" s="2"/>
      <c r="R69" s="2"/>
      <c r="S69" s="2"/>
      <c r="T69" s="2"/>
      <c r="U69" s="2"/>
      <c r="V69" s="2">
        <v>31</v>
      </c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5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3"/>
      <c r="BU69" s="2"/>
      <c r="BV69" s="2"/>
      <c r="BW69" s="2"/>
    </row>
    <row r="70" spans="1:75" s="6" customFormat="1" ht="12.75" x14ac:dyDescent="0.2">
      <c r="A70" s="2">
        <v>68</v>
      </c>
      <c r="B70" s="9">
        <v>43537</v>
      </c>
      <c r="C70" s="2">
        <v>1</v>
      </c>
      <c r="D70" s="2" t="s">
        <v>57</v>
      </c>
      <c r="E70" s="2">
        <v>3</v>
      </c>
      <c r="F70" s="2">
        <v>1</v>
      </c>
      <c r="G70" s="2">
        <v>2</v>
      </c>
      <c r="H70" s="2">
        <v>0</v>
      </c>
      <c r="I70" s="2">
        <v>1</v>
      </c>
      <c r="J70" s="10">
        <v>7</v>
      </c>
      <c r="K70" s="10">
        <v>12.5</v>
      </c>
      <c r="L70" s="2">
        <f t="shared" si="4"/>
        <v>5.5</v>
      </c>
      <c r="M70" s="2">
        <f t="shared" si="5"/>
        <v>11</v>
      </c>
      <c r="N70" s="2">
        <v>0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5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3"/>
      <c r="BU70" s="2"/>
      <c r="BV70" s="2"/>
      <c r="BW70" s="2"/>
    </row>
    <row r="71" spans="1:75" s="6" customFormat="1" ht="12.75" x14ac:dyDescent="0.2">
      <c r="A71" s="2">
        <v>69</v>
      </c>
      <c r="B71" s="9">
        <v>43537</v>
      </c>
      <c r="C71" s="2">
        <v>1</v>
      </c>
      <c r="D71" s="2" t="s">
        <v>57</v>
      </c>
      <c r="E71" s="2">
        <v>3</v>
      </c>
      <c r="F71" s="2">
        <v>1</v>
      </c>
      <c r="G71" s="2">
        <v>1</v>
      </c>
      <c r="H71" s="2">
        <v>0</v>
      </c>
      <c r="I71" s="2">
        <v>2</v>
      </c>
      <c r="J71" s="10">
        <v>9</v>
      </c>
      <c r="K71" s="10">
        <v>13.75</v>
      </c>
      <c r="L71" s="2">
        <f t="shared" si="4"/>
        <v>4.75</v>
      </c>
      <c r="M71" s="2">
        <f t="shared" si="5"/>
        <v>4.75</v>
      </c>
      <c r="N71" s="2">
        <v>0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5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3"/>
      <c r="BU71" s="2"/>
      <c r="BV71" s="2"/>
      <c r="BW71" s="2"/>
    </row>
    <row r="72" spans="1:75" s="6" customFormat="1" ht="12.75" x14ac:dyDescent="0.2">
      <c r="A72" s="2">
        <v>70</v>
      </c>
      <c r="B72" s="9">
        <v>43537</v>
      </c>
      <c r="C72" s="2">
        <v>1</v>
      </c>
      <c r="D72" s="2" t="s">
        <v>57</v>
      </c>
      <c r="E72" s="2">
        <v>3</v>
      </c>
      <c r="F72" s="2">
        <v>1</v>
      </c>
      <c r="G72" s="2">
        <v>1</v>
      </c>
      <c r="H72" s="2">
        <v>1</v>
      </c>
      <c r="I72" s="2">
        <v>2</v>
      </c>
      <c r="J72" s="10">
        <v>8</v>
      </c>
      <c r="K72" s="10">
        <v>14</v>
      </c>
      <c r="L72" s="2">
        <f t="shared" si="4"/>
        <v>6</v>
      </c>
      <c r="M72" s="2">
        <f t="shared" si="5"/>
        <v>6</v>
      </c>
      <c r="N72" s="2">
        <v>25</v>
      </c>
      <c r="O72" s="2"/>
      <c r="P72" s="2"/>
      <c r="Q72" s="2"/>
      <c r="R72" s="2"/>
      <c r="S72" s="2"/>
      <c r="T72" s="2"/>
      <c r="U72" s="2"/>
      <c r="V72" s="2">
        <v>25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5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3"/>
      <c r="BU72" s="2"/>
      <c r="BV72" s="2"/>
      <c r="BW72" s="2"/>
    </row>
    <row r="73" spans="1:75" s="6" customFormat="1" ht="12.75" x14ac:dyDescent="0.2">
      <c r="A73" s="2">
        <v>71</v>
      </c>
      <c r="B73" s="9">
        <v>43537</v>
      </c>
      <c r="C73" s="2">
        <v>1</v>
      </c>
      <c r="D73" s="2" t="s">
        <v>57</v>
      </c>
      <c r="E73" s="2">
        <v>3</v>
      </c>
      <c r="F73" s="2">
        <v>1</v>
      </c>
      <c r="G73" s="2">
        <v>1</v>
      </c>
      <c r="H73" s="2">
        <v>1</v>
      </c>
      <c r="I73" s="2">
        <v>1</v>
      </c>
      <c r="J73" s="10">
        <v>7.5</v>
      </c>
      <c r="K73" s="10">
        <v>13</v>
      </c>
      <c r="L73" s="2">
        <f t="shared" si="4"/>
        <v>5.5</v>
      </c>
      <c r="M73" s="2">
        <f t="shared" si="5"/>
        <v>5.5</v>
      </c>
      <c r="N73" s="2">
        <v>1</v>
      </c>
      <c r="O73" s="2"/>
      <c r="P73" s="2"/>
      <c r="Q73" s="2"/>
      <c r="R73" s="2"/>
      <c r="S73" s="2"/>
      <c r="T73" s="2"/>
      <c r="U73" s="2">
        <v>1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5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3"/>
      <c r="BU73" s="2"/>
      <c r="BV73" s="2"/>
      <c r="BW73" s="2"/>
    </row>
    <row r="74" spans="1:75" s="6" customFormat="1" ht="12.75" x14ac:dyDescent="0.2">
      <c r="A74" s="2">
        <v>72</v>
      </c>
      <c r="B74" s="9">
        <v>43537</v>
      </c>
      <c r="C74" s="2">
        <v>1</v>
      </c>
      <c r="D74" s="2" t="s">
        <v>57</v>
      </c>
      <c r="E74" s="2">
        <v>3</v>
      </c>
      <c r="F74" s="2">
        <v>1</v>
      </c>
      <c r="G74" s="2">
        <v>1</v>
      </c>
      <c r="H74" s="2">
        <v>0</v>
      </c>
      <c r="I74" s="2">
        <v>1</v>
      </c>
      <c r="J74" s="10">
        <v>9.5</v>
      </c>
      <c r="K74" s="10">
        <v>13.25</v>
      </c>
      <c r="L74" s="2">
        <f t="shared" si="4"/>
        <v>3.75</v>
      </c>
      <c r="M74" s="2">
        <f t="shared" si="5"/>
        <v>3.75</v>
      </c>
      <c r="N74" s="2">
        <v>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5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3"/>
      <c r="BU74" s="2"/>
      <c r="BV74" s="2"/>
      <c r="BW74" s="2"/>
    </row>
    <row r="75" spans="1:75" s="6" customFormat="1" ht="12.75" x14ac:dyDescent="0.2">
      <c r="A75" s="2"/>
      <c r="B75" s="7" t="s">
        <v>49</v>
      </c>
      <c r="C75" s="2"/>
      <c r="D75" s="2"/>
      <c r="E75" s="2"/>
      <c r="F75" s="7">
        <f>COUNT(F3:F74)</f>
        <v>72</v>
      </c>
      <c r="G75" s="7">
        <f>SUM(G3:G74)</f>
        <v>127</v>
      </c>
      <c r="H75" s="7">
        <f>SUM(H3:H74)</f>
        <v>66</v>
      </c>
      <c r="I75" s="7"/>
      <c r="J75" s="7">
        <f>SUM(J3:J74)</f>
        <v>581</v>
      </c>
      <c r="K75" s="7">
        <f>SUM(K3:K74)</f>
        <v>974</v>
      </c>
      <c r="L75" s="7">
        <f>SUM(L3:L74)</f>
        <v>393</v>
      </c>
      <c r="M75" s="7">
        <f>SUM(M3:M74)</f>
        <v>712</v>
      </c>
      <c r="N75" s="7">
        <f>SUM(N3:N74)</f>
        <v>194</v>
      </c>
      <c r="O75" s="7">
        <f>SUM(O3:O74)</f>
        <v>6</v>
      </c>
      <c r="P75" s="7">
        <f>SUM(P3:P74)</f>
        <v>3</v>
      </c>
      <c r="Q75" s="7">
        <f>SUM(Q3:Q74)</f>
        <v>17</v>
      </c>
      <c r="R75" s="7">
        <f>SUM(R3:R74)</f>
        <v>0</v>
      </c>
      <c r="S75" s="7">
        <f>SUM(S3:S74)</f>
        <v>0</v>
      </c>
      <c r="T75" s="7">
        <f>SUM(T3:T74)</f>
        <v>3</v>
      </c>
      <c r="U75" s="7">
        <f>SUM(U3:U74)</f>
        <v>48</v>
      </c>
      <c r="V75" s="7">
        <f>SUM(V3:V74)</f>
        <v>56</v>
      </c>
      <c r="W75" s="7">
        <f>SUM(W3:W74)</f>
        <v>40</v>
      </c>
      <c r="X75" s="7">
        <f>SUM(X3:X74)</f>
        <v>0</v>
      </c>
      <c r="Y75" s="7">
        <f>SUM(Y3:Y74)</f>
        <v>21</v>
      </c>
      <c r="Z75" s="7">
        <f>SUM(Z3:Z74)</f>
        <v>0</v>
      </c>
      <c r="AA75" s="7">
        <f>SUM(AA3:AA74)</f>
        <v>0</v>
      </c>
      <c r="AB75" s="7">
        <f>SUM(AB3:AB74)</f>
        <v>0</v>
      </c>
      <c r="AC75" s="7">
        <f>SUM(AC3:AC74)</f>
        <v>0</v>
      </c>
      <c r="AD75" s="7">
        <f>SUM(AD3:AD74)</f>
        <v>0</v>
      </c>
      <c r="AE75" s="7">
        <f>SUM(AE3:AE74)</f>
        <v>0</v>
      </c>
      <c r="AF75" s="7">
        <f>SUM(AF3:AF74)</f>
        <v>0</v>
      </c>
      <c r="AG75" s="7">
        <f>SUM(AG3:AG74)</f>
        <v>0</v>
      </c>
      <c r="AH75" s="7">
        <f>SUM(AH3:AH74)</f>
        <v>0</v>
      </c>
      <c r="AI75" s="7">
        <f>SUM(AI3:AI74)</f>
        <v>0</v>
      </c>
      <c r="AJ75" s="7">
        <f>SUM(AJ3:AJ74)</f>
        <v>0</v>
      </c>
      <c r="AK75" s="7">
        <f>SUM(AK3:AK74)</f>
        <v>3</v>
      </c>
      <c r="AL75" s="7">
        <f>SUM(AL3:AL74)</f>
        <v>0</v>
      </c>
      <c r="AM75" s="7">
        <f>SUM(AM3:AM74)</f>
        <v>0</v>
      </c>
      <c r="AN75" s="7">
        <f>SUM(AN3:AN74)</f>
        <v>0</v>
      </c>
      <c r="AO75" s="7">
        <f>SUM(AO3:AO74)</f>
        <v>0</v>
      </c>
      <c r="AP75" s="7">
        <f>SUM(AP3:AP74)</f>
        <v>0</v>
      </c>
      <c r="AQ75" s="7">
        <f>SUM(AQ3:AQ74)</f>
        <v>0</v>
      </c>
      <c r="AR75" s="7">
        <f>SUM(AR3:AR74)</f>
        <v>0</v>
      </c>
      <c r="AS75" s="7">
        <f>SUM(AS3:AS74)</f>
        <v>0</v>
      </c>
      <c r="AT75" s="7">
        <f>SUM(AT3:AT74)</f>
        <v>0</v>
      </c>
      <c r="AU75" s="7">
        <f>SUM(AU3:AU74)</f>
        <v>0</v>
      </c>
      <c r="AV75" s="7">
        <f>SUM(AV3:AV74)</f>
        <v>0</v>
      </c>
      <c r="AW75" s="7">
        <f>SUM(AW3:AW74)</f>
        <v>0</v>
      </c>
      <c r="AX75" s="7">
        <f>SUM(AX3:AX74)</f>
        <v>1</v>
      </c>
      <c r="AY75" s="7">
        <f>SUM(AY3:AY74)</f>
        <v>0</v>
      </c>
      <c r="AZ75" s="7">
        <f>SUM(AZ3:AZ74)</f>
        <v>0</v>
      </c>
      <c r="BA75" s="7">
        <f>SUM(BA3:BA74)</f>
        <v>0</v>
      </c>
      <c r="BB75" s="7">
        <f>SUM(BB3:BB74)</f>
        <v>0</v>
      </c>
      <c r="BC75" s="7">
        <f>SUM(BC3:BC74)</f>
        <v>0</v>
      </c>
      <c r="BD75" s="7">
        <f>SUM(BD3:BD74)</f>
        <v>0</v>
      </c>
      <c r="BE75" s="7">
        <f>SUM(BE3:BE74)</f>
        <v>1</v>
      </c>
      <c r="BF75" s="7">
        <f>SUM(BF3:BF74)</f>
        <v>1</v>
      </c>
      <c r="BG75" s="7">
        <f>SUM(BG3:BG74)</f>
        <v>0</v>
      </c>
      <c r="BH75" s="7">
        <f>SUM(BH3:BH74)</f>
        <v>0</v>
      </c>
      <c r="BI75" s="7">
        <f>SUM(BI3:BI74)</f>
        <v>0</v>
      </c>
      <c r="BJ75" s="7">
        <f>SUM(BJ3:BJ74)</f>
        <v>0</v>
      </c>
      <c r="BK75" s="7">
        <f>SUM(BK3:BK74)</f>
        <v>0</v>
      </c>
      <c r="BL75" s="7">
        <f>SUM(BL3:BL74)</f>
        <v>0</v>
      </c>
      <c r="BM75" s="7">
        <f>SUM(BM3:BM74)</f>
        <v>0</v>
      </c>
      <c r="BN75" s="7">
        <f>SUM(BN3:BN74)</f>
        <v>0</v>
      </c>
      <c r="BO75" s="7">
        <f>SUM(BO3:BO74)</f>
        <v>0</v>
      </c>
      <c r="BP75" s="7">
        <f>SUM(BP3:BP74)</f>
        <v>0</v>
      </c>
      <c r="BQ75" s="7">
        <f>SUM(BQ3:BQ74)</f>
        <v>0</v>
      </c>
      <c r="BR75" s="7">
        <f>SUM(BR3:BR74)</f>
        <v>0</v>
      </c>
      <c r="BS75" s="7">
        <f>SUM(BS3:BS74)</f>
        <v>0</v>
      </c>
      <c r="BT75" s="7">
        <f>SUM(BT3:BT74)</f>
        <v>0</v>
      </c>
      <c r="BU75" s="7">
        <f>SUM(BU3:BU74)</f>
        <v>0</v>
      </c>
      <c r="BV75" s="7">
        <f>SUM(BV3:BV74)</f>
        <v>0</v>
      </c>
      <c r="BW75" s="7">
        <f>SUM(BW3:BW74)</f>
        <v>0</v>
      </c>
    </row>
    <row r="76" spans="1:75" s="6" customFormat="1" ht="12.75" x14ac:dyDescent="0.2">
      <c r="A76" s="2"/>
      <c r="B76" s="2"/>
      <c r="C76" s="2"/>
      <c r="D76" s="2"/>
      <c r="E76" s="2"/>
      <c r="F76" s="7"/>
      <c r="G76" s="7"/>
      <c r="H76" s="7"/>
      <c r="I76" s="7"/>
      <c r="J76" s="7"/>
      <c r="K76" s="7"/>
      <c r="L76" s="7" t="s">
        <v>50</v>
      </c>
      <c r="M76" s="7"/>
      <c r="N76" s="11">
        <f>N75/M75</f>
        <v>0.27247191011235955</v>
      </c>
      <c r="O76" s="11">
        <f>O75/M75</f>
        <v>8.4269662921348312E-3</v>
      </c>
      <c r="P76" s="11">
        <f>P75/M75</f>
        <v>4.2134831460674156E-3</v>
      </c>
      <c r="Q76" s="11">
        <f>Q75/M75</f>
        <v>2.3876404494382022E-2</v>
      </c>
      <c r="R76" s="11">
        <f>R75/M75</f>
        <v>0</v>
      </c>
      <c r="S76" s="11">
        <f>S75/M75</f>
        <v>0</v>
      </c>
      <c r="T76" s="11">
        <f>T75/M75</f>
        <v>4.2134831460674156E-3</v>
      </c>
      <c r="U76" s="11">
        <f>U75/M75</f>
        <v>6.741573033707865E-2</v>
      </c>
      <c r="V76" s="11">
        <f>V75/M75</f>
        <v>7.8651685393258425E-2</v>
      </c>
      <c r="W76" s="11">
        <f>W75/M75</f>
        <v>5.6179775280898875E-2</v>
      </c>
      <c r="X76" s="11">
        <f>X75/M75</f>
        <v>0</v>
      </c>
      <c r="Y76" s="11">
        <f>Y75/M75</f>
        <v>2.9494382022471909E-2</v>
      </c>
      <c r="Z76" s="11">
        <f>Z75/M75</f>
        <v>0</v>
      </c>
      <c r="AA76" s="11">
        <f>AA75/M75</f>
        <v>0</v>
      </c>
      <c r="AB76" s="11">
        <f>AB75/M75</f>
        <v>0</v>
      </c>
      <c r="AC76" s="11">
        <f>AC75/M75</f>
        <v>0</v>
      </c>
      <c r="AD76" s="11">
        <f>AD75/M75</f>
        <v>0</v>
      </c>
      <c r="AE76" s="11">
        <f>AE75/M75</f>
        <v>0</v>
      </c>
      <c r="AF76" s="11">
        <f>AF75/M75</f>
        <v>0</v>
      </c>
      <c r="AG76" s="11">
        <f>AG75/M75</f>
        <v>0</v>
      </c>
      <c r="AH76" s="12">
        <f>AH75/N75</f>
        <v>0</v>
      </c>
      <c r="AI76" s="12">
        <f>AI75/O75</f>
        <v>0</v>
      </c>
      <c r="AJ76" s="13">
        <f>AJ75/O75</f>
        <v>0</v>
      </c>
      <c r="AK76" s="11">
        <f>AK75/M75</f>
        <v>4.2134831460674156E-3</v>
      </c>
      <c r="AL76" s="11">
        <f>AL75/M75</f>
        <v>0</v>
      </c>
      <c r="AM76" s="11">
        <f>AM75/M75</f>
        <v>0</v>
      </c>
      <c r="AN76" s="11">
        <f>AN75/M75</f>
        <v>0</v>
      </c>
      <c r="AO76" s="11">
        <f>AO75/M75</f>
        <v>0</v>
      </c>
      <c r="AP76" s="11">
        <f>AP75/M75</f>
        <v>0</v>
      </c>
      <c r="AQ76" s="11">
        <f>AQ75/M75</f>
        <v>0</v>
      </c>
      <c r="AR76" s="11">
        <f>AR75/M75</f>
        <v>0</v>
      </c>
      <c r="AS76" s="11">
        <f>AS75/M75</f>
        <v>0</v>
      </c>
      <c r="AT76" s="11">
        <f>AT75/M75</f>
        <v>0</v>
      </c>
      <c r="AU76" s="11">
        <f>AU75/M75</f>
        <v>0</v>
      </c>
      <c r="AV76" s="11">
        <f>AV75/M75</f>
        <v>0</v>
      </c>
      <c r="AW76" s="11">
        <f>AW75/M75</f>
        <v>0</v>
      </c>
      <c r="AX76" s="11">
        <f>AX75/M75</f>
        <v>1.4044943820224719E-3</v>
      </c>
      <c r="AY76" s="11">
        <f>AY75/M75</f>
        <v>0</v>
      </c>
      <c r="AZ76" s="11">
        <f>AZ75/M75</f>
        <v>0</v>
      </c>
      <c r="BA76" s="11">
        <f>BA75/M75</f>
        <v>0</v>
      </c>
      <c r="BB76" s="11">
        <f>BB75/M75</f>
        <v>0</v>
      </c>
      <c r="BC76" s="11">
        <f>BC75/M75</f>
        <v>0</v>
      </c>
      <c r="BD76" s="11">
        <f>BD75/M75</f>
        <v>0</v>
      </c>
      <c r="BE76" s="11">
        <f>BE75/M75</f>
        <v>1.4044943820224719E-3</v>
      </c>
      <c r="BF76" s="11">
        <f>BF75/M75</f>
        <v>1.4044943820224719E-3</v>
      </c>
      <c r="BG76" s="11">
        <f>BG75/M75</f>
        <v>0</v>
      </c>
      <c r="BH76" s="11">
        <f>BH75/M75</f>
        <v>0</v>
      </c>
      <c r="BI76" s="11">
        <f>BI75/M75</f>
        <v>0</v>
      </c>
      <c r="BJ76" s="11">
        <f>BJ75/M75</f>
        <v>0</v>
      </c>
      <c r="BK76" s="11">
        <f>BK75/M75</f>
        <v>0</v>
      </c>
      <c r="BL76" s="11">
        <f>BL75/M75</f>
        <v>0</v>
      </c>
      <c r="BM76" s="11">
        <f>BM75/M75</f>
        <v>0</v>
      </c>
      <c r="BN76" s="11">
        <f>BN75/M75</f>
        <v>0</v>
      </c>
      <c r="BO76" s="11">
        <f>BO75/M75</f>
        <v>0</v>
      </c>
      <c r="BP76" s="11">
        <f>BP75/M75</f>
        <v>0</v>
      </c>
      <c r="BQ76" s="11">
        <f>BQ75/M75</f>
        <v>0</v>
      </c>
      <c r="BR76" s="11">
        <f>BR75/M75</f>
        <v>0</v>
      </c>
      <c r="BS76" s="11">
        <f>BS75/M75</f>
        <v>0</v>
      </c>
      <c r="BT76" s="11">
        <f>BT75/M75</f>
        <v>0</v>
      </c>
      <c r="BU76" s="11">
        <f>BU75/M75</f>
        <v>0</v>
      </c>
      <c r="BV76" s="11">
        <f>BV75/M75</f>
        <v>0</v>
      </c>
      <c r="BW76" s="11">
        <f>BW75/M75</f>
        <v>0</v>
      </c>
    </row>
    <row r="77" spans="1:75" s="6" customFormat="1" ht="12.75" x14ac:dyDescent="0.2">
      <c r="A77" s="2"/>
      <c r="B77" s="7" t="s">
        <v>51</v>
      </c>
      <c r="C77" s="7"/>
      <c r="D77" s="14">
        <f>(L75/F75)</f>
        <v>5.458333333333333</v>
      </c>
      <c r="E77" s="2"/>
      <c r="F77" s="7"/>
      <c r="G77" s="7"/>
      <c r="H77" s="7"/>
      <c r="I77" s="7"/>
      <c r="J77" s="7"/>
      <c r="K77" s="7"/>
      <c r="L77" s="7" t="s">
        <v>52</v>
      </c>
      <c r="M77" s="7"/>
      <c r="N77" s="14">
        <f>M75/N75</f>
        <v>3.670103092783505</v>
      </c>
      <c r="O77" s="14">
        <f>M75/O75</f>
        <v>118.66666666666667</v>
      </c>
      <c r="P77" s="14">
        <f>M75/P75</f>
        <v>237.33333333333334</v>
      </c>
      <c r="Q77" s="14">
        <f>M75/Q75</f>
        <v>41.882352941176471</v>
      </c>
      <c r="R77" s="14" t="e">
        <f>M75/R75</f>
        <v>#DIV/0!</v>
      </c>
      <c r="S77" s="14" t="e">
        <f>M75/S75</f>
        <v>#DIV/0!</v>
      </c>
      <c r="T77" s="14">
        <f>M75/T75</f>
        <v>237.33333333333334</v>
      </c>
      <c r="U77" s="14">
        <f>M75/U75</f>
        <v>14.833333333333334</v>
      </c>
      <c r="V77" s="14">
        <f>M75/V75</f>
        <v>12.714285714285714</v>
      </c>
      <c r="W77" s="14">
        <f>M75/W75</f>
        <v>17.8</v>
      </c>
      <c r="X77" s="14" t="e">
        <f>M75/X75</f>
        <v>#DIV/0!</v>
      </c>
      <c r="Y77" s="14">
        <f>M75/Y75</f>
        <v>33.904761904761905</v>
      </c>
      <c r="Z77" s="14" t="e">
        <f>M75/Z75</f>
        <v>#DIV/0!</v>
      </c>
      <c r="AA77" s="14" t="e">
        <f>M75/AA75</f>
        <v>#DIV/0!</v>
      </c>
      <c r="AB77" s="14" t="e">
        <f>M75/AB75</f>
        <v>#DIV/0!</v>
      </c>
      <c r="AC77" s="14" t="e">
        <f>M75/AC75</f>
        <v>#DIV/0!</v>
      </c>
      <c r="AD77" s="14" t="e">
        <f>M75/AD75</f>
        <v>#DIV/0!</v>
      </c>
      <c r="AE77" s="14" t="e">
        <f>M75/AE75</f>
        <v>#DIV/0!</v>
      </c>
      <c r="AF77" s="14" t="e">
        <f>M75/AF75</f>
        <v>#DIV/0!</v>
      </c>
      <c r="AG77" s="14" t="e">
        <f>M75/AG75</f>
        <v>#DIV/0!</v>
      </c>
      <c r="AH77" s="15" t="e">
        <f>N75/AH75</f>
        <v>#DIV/0!</v>
      </c>
      <c r="AI77" s="15" t="e">
        <f>O75/AI75</f>
        <v>#DIV/0!</v>
      </c>
      <c r="AJ77" s="16" t="e">
        <f>O75/AJ75</f>
        <v>#DIV/0!</v>
      </c>
      <c r="AK77" s="1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2"/>
      <c r="BL77" s="2"/>
      <c r="BM77" s="2"/>
      <c r="BN77" s="2"/>
      <c r="BO77" s="2"/>
      <c r="BP77" s="2"/>
      <c r="BQ77" s="2"/>
      <c r="BR77" s="2"/>
      <c r="BS77" s="2"/>
      <c r="BT77" s="3"/>
      <c r="BU77" s="2"/>
      <c r="BV77" s="2"/>
      <c r="BW77" s="2"/>
    </row>
    <row r="78" spans="1:75" s="6" customFormat="1" ht="12.75" x14ac:dyDescent="0.2">
      <c r="A78" s="3"/>
      <c r="B78" s="7" t="s">
        <v>53</v>
      </c>
      <c r="C78" s="7"/>
      <c r="D78" s="14">
        <f>(M75/G75)</f>
        <v>5.606299212598425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2"/>
      <c r="BV78" s="2"/>
      <c r="BW78" s="2"/>
    </row>
    <row r="79" spans="1:75" s="6" customFormat="1" ht="12.75" x14ac:dyDescent="0.2">
      <c r="A79" s="3"/>
      <c r="B79" s="7" t="s">
        <v>54</v>
      </c>
      <c r="C79" s="7"/>
      <c r="D79" s="14">
        <f>(G75/F75)</f>
        <v>1.7638888888888888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2"/>
      <c r="BV79" s="2"/>
      <c r="BW79" s="2"/>
    </row>
    <row r="80" spans="1:75" s="6" customFormat="1" ht="12.75" x14ac:dyDescent="0.2">
      <c r="A80" s="3"/>
      <c r="B80" s="17" t="s">
        <v>55</v>
      </c>
      <c r="C80" s="3"/>
      <c r="D80" s="15">
        <f>(H75/G75)*100</f>
        <v>51.968503937007867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2"/>
      <c r="BV80" s="2"/>
      <c r="BW8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C774-4735-47A6-AF57-C2DA648B1C6A}">
  <dimension ref="A1:BW95"/>
  <sheetViews>
    <sheetView workbookViewId="0">
      <selection activeCell="A67" sqref="A67"/>
    </sheetView>
  </sheetViews>
  <sheetFormatPr defaultRowHeight="15" x14ac:dyDescent="0.25"/>
  <sheetData>
    <row r="1" spans="1:75" s="6" customFormat="1" ht="18" x14ac:dyDescent="0.25">
      <c r="A1" s="1" t="s">
        <v>56</v>
      </c>
      <c r="B1" s="2"/>
      <c r="C1" s="2"/>
      <c r="D1" s="2"/>
      <c r="E1" s="3"/>
      <c r="F1" s="2"/>
      <c r="G1" s="2"/>
      <c r="H1" s="2"/>
      <c r="I1" s="2"/>
      <c r="J1" s="2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8"/>
      <c r="AL1" s="7"/>
      <c r="AM1" s="7"/>
      <c r="AN1" s="7"/>
      <c r="AO1" s="7"/>
      <c r="AP1" s="7"/>
      <c r="AQ1" s="7" t="s">
        <v>58</v>
      </c>
      <c r="AR1" s="7" t="s">
        <v>59</v>
      </c>
      <c r="AS1" s="7"/>
      <c r="AT1" s="7"/>
      <c r="AU1" s="7"/>
      <c r="AV1" s="7" t="s">
        <v>58</v>
      </c>
      <c r="AW1" s="7" t="s">
        <v>58</v>
      </c>
      <c r="AX1" s="7" t="s">
        <v>59</v>
      </c>
      <c r="AY1" s="7" t="s">
        <v>58</v>
      </c>
      <c r="AZ1" s="7" t="s">
        <v>59</v>
      </c>
      <c r="BA1" s="7" t="s">
        <v>58</v>
      </c>
      <c r="BB1" s="7" t="s">
        <v>59</v>
      </c>
      <c r="BC1" s="7" t="s">
        <v>58</v>
      </c>
      <c r="BD1" s="7" t="s">
        <v>59</v>
      </c>
      <c r="BE1" s="7" t="s">
        <v>58</v>
      </c>
      <c r="BF1" s="7" t="s">
        <v>59</v>
      </c>
      <c r="BG1" s="7" t="s">
        <v>58</v>
      </c>
      <c r="BH1" s="7" t="s">
        <v>59</v>
      </c>
      <c r="BI1" s="7" t="s">
        <v>58</v>
      </c>
      <c r="BJ1" s="7" t="s">
        <v>59</v>
      </c>
      <c r="BK1" s="18" t="s">
        <v>60</v>
      </c>
      <c r="BL1" s="19"/>
      <c r="BM1" s="18" t="s">
        <v>58</v>
      </c>
      <c r="BN1" s="19"/>
      <c r="BO1" s="19"/>
      <c r="BP1" s="19"/>
      <c r="BQ1" s="19"/>
      <c r="BR1" s="18" t="s">
        <v>61</v>
      </c>
      <c r="BS1" s="19"/>
      <c r="BT1" s="20"/>
      <c r="BU1" s="19"/>
      <c r="BV1" s="18" t="s">
        <v>58</v>
      </c>
      <c r="BW1" s="19"/>
    </row>
    <row r="2" spans="1:75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8" t="s">
        <v>36</v>
      </c>
      <c r="AL2" s="7" t="s">
        <v>25</v>
      </c>
      <c r="AM2" s="7" t="s">
        <v>19</v>
      </c>
      <c r="AN2" s="7" t="s">
        <v>20</v>
      </c>
      <c r="AO2" s="7" t="s">
        <v>24</v>
      </c>
      <c r="AP2" s="7" t="s">
        <v>37</v>
      </c>
      <c r="AQ2" s="7" t="s">
        <v>29</v>
      </c>
      <c r="AR2" s="7" t="s">
        <v>29</v>
      </c>
      <c r="AS2" s="7" t="s">
        <v>22</v>
      </c>
      <c r="AT2" s="7" t="s">
        <v>18</v>
      </c>
      <c r="AU2" s="7" t="s">
        <v>21</v>
      </c>
      <c r="AV2" s="7" t="s">
        <v>35</v>
      </c>
      <c r="AW2" s="7" t="s">
        <v>38</v>
      </c>
      <c r="AX2" s="7" t="s">
        <v>38</v>
      </c>
      <c r="AY2" s="7" t="s">
        <v>39</v>
      </c>
      <c r="AZ2" s="7" t="s">
        <v>39</v>
      </c>
      <c r="BA2" s="7" t="s">
        <v>17</v>
      </c>
      <c r="BB2" s="7" t="s">
        <v>17</v>
      </c>
      <c r="BC2" s="7" t="s">
        <v>27</v>
      </c>
      <c r="BD2" s="7" t="s">
        <v>27</v>
      </c>
      <c r="BE2" s="7" t="s">
        <v>14</v>
      </c>
      <c r="BF2" s="7" t="s">
        <v>14</v>
      </c>
      <c r="BG2" s="7" t="s">
        <v>40</v>
      </c>
      <c r="BH2" s="7" t="s">
        <v>40</v>
      </c>
      <c r="BI2" s="7" t="s">
        <v>41</v>
      </c>
      <c r="BJ2" s="7" t="s">
        <v>41</v>
      </c>
      <c r="BK2" s="7" t="s">
        <v>42</v>
      </c>
      <c r="BL2" s="7" t="s">
        <v>43</v>
      </c>
      <c r="BM2" s="7" t="s">
        <v>23</v>
      </c>
      <c r="BN2" s="7" t="s">
        <v>28</v>
      </c>
      <c r="BO2" s="7" t="s">
        <v>30</v>
      </c>
      <c r="BP2" s="7" t="s">
        <v>44</v>
      </c>
      <c r="BQ2" s="7" t="s">
        <v>37</v>
      </c>
      <c r="BR2" s="7" t="s">
        <v>34</v>
      </c>
      <c r="BS2" s="7" t="s">
        <v>45</v>
      </c>
      <c r="BT2" s="7" t="s">
        <v>46</v>
      </c>
      <c r="BU2" s="7" t="s">
        <v>33</v>
      </c>
      <c r="BV2" s="7" t="s">
        <v>47</v>
      </c>
      <c r="BW2" s="7" t="s">
        <v>48</v>
      </c>
    </row>
    <row r="3" spans="1:75" s="6" customFormat="1" ht="12.75" x14ac:dyDescent="0.2">
      <c r="A3" s="2">
        <v>1</v>
      </c>
      <c r="B3" s="9">
        <v>43513</v>
      </c>
      <c r="C3" s="2">
        <v>2</v>
      </c>
      <c r="D3" s="2" t="s">
        <v>57</v>
      </c>
      <c r="E3" s="2">
        <v>3</v>
      </c>
      <c r="F3" s="2">
        <v>1</v>
      </c>
      <c r="G3" s="2">
        <v>1</v>
      </c>
      <c r="H3" s="2">
        <v>0</v>
      </c>
      <c r="I3" s="2">
        <v>1</v>
      </c>
      <c r="J3" s="10">
        <v>7</v>
      </c>
      <c r="K3" s="10">
        <v>11.5</v>
      </c>
      <c r="L3" s="2">
        <f t="shared" ref="L3:L33" si="0">(K3-J3)</f>
        <v>4.5</v>
      </c>
      <c r="M3" s="2">
        <f t="shared" ref="M3:M33" si="1">(G3*L3)</f>
        <v>4.5</v>
      </c>
      <c r="N3" s="2">
        <v>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5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3"/>
      <c r="BU3" s="2"/>
      <c r="BV3" s="2"/>
      <c r="BW3" s="2"/>
    </row>
    <row r="4" spans="1:75" s="6" customFormat="1" ht="12.75" x14ac:dyDescent="0.2">
      <c r="A4" s="2">
        <v>2</v>
      </c>
      <c r="B4" s="9">
        <v>43513</v>
      </c>
      <c r="C4" s="2">
        <v>2</v>
      </c>
      <c r="D4" s="2" t="s">
        <v>57</v>
      </c>
      <c r="E4" s="2">
        <v>3</v>
      </c>
      <c r="F4" s="2">
        <v>1</v>
      </c>
      <c r="G4" s="2">
        <v>3</v>
      </c>
      <c r="H4" s="2">
        <v>3</v>
      </c>
      <c r="I4" s="2">
        <v>1</v>
      </c>
      <c r="J4" s="10">
        <v>7.5</v>
      </c>
      <c r="K4" s="10">
        <v>11.5</v>
      </c>
      <c r="L4" s="2">
        <f t="shared" si="0"/>
        <v>4</v>
      </c>
      <c r="M4" s="2">
        <f t="shared" si="1"/>
        <v>12</v>
      </c>
      <c r="N4" s="2">
        <v>5</v>
      </c>
      <c r="O4" s="2"/>
      <c r="P4" s="2"/>
      <c r="Q4" s="2">
        <v>3</v>
      </c>
      <c r="R4" s="2"/>
      <c r="S4" s="2"/>
      <c r="T4" s="2"/>
      <c r="U4" s="2">
        <v>1</v>
      </c>
      <c r="V4" s="2"/>
      <c r="W4" s="2">
        <v>1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5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3"/>
      <c r="BU4" s="2"/>
      <c r="BV4" s="2"/>
      <c r="BW4" s="2"/>
    </row>
    <row r="5" spans="1:75" s="6" customFormat="1" ht="12.75" x14ac:dyDescent="0.2">
      <c r="A5" s="2">
        <v>3</v>
      </c>
      <c r="B5" s="9">
        <v>43513</v>
      </c>
      <c r="C5" s="2">
        <v>2</v>
      </c>
      <c r="D5" s="2" t="s">
        <v>57</v>
      </c>
      <c r="E5" s="2">
        <v>3</v>
      </c>
      <c r="F5" s="2">
        <v>1</v>
      </c>
      <c r="G5" s="2">
        <v>1</v>
      </c>
      <c r="H5" s="2">
        <v>1</v>
      </c>
      <c r="I5" s="2">
        <v>1</v>
      </c>
      <c r="J5" s="10">
        <v>8.5</v>
      </c>
      <c r="K5" s="10">
        <v>11.75</v>
      </c>
      <c r="L5" s="2">
        <f t="shared" si="0"/>
        <v>3.25</v>
      </c>
      <c r="M5" s="2">
        <f t="shared" si="1"/>
        <v>3.25</v>
      </c>
      <c r="N5" s="2">
        <v>2</v>
      </c>
      <c r="O5" s="2"/>
      <c r="P5" s="2"/>
      <c r="Q5" s="2"/>
      <c r="R5" s="2"/>
      <c r="S5" s="2"/>
      <c r="T5" s="2"/>
      <c r="U5" s="2">
        <v>1</v>
      </c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5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3"/>
      <c r="BU5" s="2"/>
      <c r="BV5" s="2"/>
      <c r="BW5" s="2"/>
    </row>
    <row r="6" spans="1:75" s="6" customFormat="1" ht="12.75" x14ac:dyDescent="0.2">
      <c r="A6" s="2">
        <v>4</v>
      </c>
      <c r="B6" s="9">
        <v>43513</v>
      </c>
      <c r="C6" s="2">
        <v>2</v>
      </c>
      <c r="D6" s="2" t="s">
        <v>57</v>
      </c>
      <c r="E6" s="2">
        <v>3</v>
      </c>
      <c r="F6" s="2">
        <v>1</v>
      </c>
      <c r="G6" s="2">
        <v>2</v>
      </c>
      <c r="H6" s="2">
        <v>1</v>
      </c>
      <c r="I6" s="2">
        <v>1</v>
      </c>
      <c r="J6" s="10">
        <v>7</v>
      </c>
      <c r="K6" s="10">
        <v>12.25</v>
      </c>
      <c r="L6" s="2">
        <f t="shared" si="0"/>
        <v>5.25</v>
      </c>
      <c r="M6" s="2">
        <f t="shared" si="1"/>
        <v>10.5</v>
      </c>
      <c r="N6" s="2">
        <v>1</v>
      </c>
      <c r="O6" s="2"/>
      <c r="P6" s="2"/>
      <c r="Q6" s="2"/>
      <c r="R6" s="2"/>
      <c r="S6" s="2"/>
      <c r="T6" s="2"/>
      <c r="U6" s="2"/>
      <c r="V6" s="2"/>
      <c r="W6" s="2"/>
      <c r="X6" s="2"/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5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3"/>
      <c r="BU6" s="2"/>
      <c r="BV6" s="2"/>
      <c r="BW6" s="2"/>
    </row>
    <row r="7" spans="1:75" s="6" customFormat="1" ht="12.75" x14ac:dyDescent="0.2">
      <c r="A7" s="2">
        <v>5</v>
      </c>
      <c r="B7" s="9">
        <v>43513</v>
      </c>
      <c r="C7" s="2">
        <v>2</v>
      </c>
      <c r="D7" s="2" t="s">
        <v>57</v>
      </c>
      <c r="E7" s="2">
        <v>3</v>
      </c>
      <c r="F7" s="2">
        <v>1</v>
      </c>
      <c r="G7" s="2">
        <v>2</v>
      </c>
      <c r="H7" s="2">
        <v>2</v>
      </c>
      <c r="I7" s="2">
        <v>1</v>
      </c>
      <c r="J7" s="10">
        <v>8</v>
      </c>
      <c r="K7" s="10">
        <v>12.5</v>
      </c>
      <c r="L7" s="2">
        <f t="shared" si="0"/>
        <v>4.5</v>
      </c>
      <c r="M7" s="2">
        <f t="shared" si="1"/>
        <v>9</v>
      </c>
      <c r="N7" s="2">
        <v>3</v>
      </c>
      <c r="O7" s="2">
        <v>2</v>
      </c>
      <c r="P7" s="2"/>
      <c r="Q7" s="2">
        <v>1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5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3"/>
      <c r="BU7" s="2"/>
      <c r="BV7" s="2"/>
      <c r="BW7" s="2"/>
    </row>
    <row r="8" spans="1:75" s="6" customFormat="1" ht="12.75" x14ac:dyDescent="0.2">
      <c r="A8" s="2">
        <v>6</v>
      </c>
      <c r="B8" s="9">
        <v>43513</v>
      </c>
      <c r="C8" s="2">
        <v>2</v>
      </c>
      <c r="D8" s="2" t="s">
        <v>57</v>
      </c>
      <c r="E8" s="2">
        <v>3</v>
      </c>
      <c r="F8" s="2">
        <v>1</v>
      </c>
      <c r="G8" s="2">
        <v>2</v>
      </c>
      <c r="H8" s="2">
        <v>0</v>
      </c>
      <c r="I8" s="2">
        <v>1</v>
      </c>
      <c r="J8" s="10">
        <v>8</v>
      </c>
      <c r="K8" s="10">
        <v>12.5</v>
      </c>
      <c r="L8" s="2">
        <f t="shared" si="0"/>
        <v>4.5</v>
      </c>
      <c r="M8" s="2">
        <f t="shared" si="1"/>
        <v>9</v>
      </c>
      <c r="N8" s="2"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5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3"/>
      <c r="BU8" s="2"/>
      <c r="BV8" s="2"/>
      <c r="BW8" s="2"/>
    </row>
    <row r="9" spans="1:75" s="6" customFormat="1" ht="12.75" x14ac:dyDescent="0.2">
      <c r="A9" s="2">
        <v>7</v>
      </c>
      <c r="B9" s="9">
        <v>43513</v>
      </c>
      <c r="C9" s="2">
        <v>2</v>
      </c>
      <c r="D9" s="2" t="s">
        <v>57</v>
      </c>
      <c r="E9" s="2">
        <v>3</v>
      </c>
      <c r="F9" s="2">
        <v>1</v>
      </c>
      <c r="G9" s="2">
        <v>3</v>
      </c>
      <c r="H9" s="2">
        <v>3</v>
      </c>
      <c r="I9" s="2">
        <v>1</v>
      </c>
      <c r="J9" s="10">
        <v>8</v>
      </c>
      <c r="K9" s="10">
        <v>13.25</v>
      </c>
      <c r="L9" s="2">
        <f t="shared" si="0"/>
        <v>5.25</v>
      </c>
      <c r="M9" s="2">
        <f t="shared" si="1"/>
        <v>15.75</v>
      </c>
      <c r="N9" s="2">
        <v>6</v>
      </c>
      <c r="O9" s="2">
        <v>1</v>
      </c>
      <c r="P9" s="2"/>
      <c r="Q9" s="2"/>
      <c r="R9" s="2"/>
      <c r="S9" s="2"/>
      <c r="T9" s="2"/>
      <c r="U9" s="2"/>
      <c r="V9" s="2"/>
      <c r="W9" s="2">
        <v>5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5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3"/>
      <c r="BU9" s="2"/>
      <c r="BV9" s="2"/>
      <c r="BW9" s="2"/>
    </row>
    <row r="10" spans="1:75" s="6" customFormat="1" ht="12.75" x14ac:dyDescent="0.2">
      <c r="A10" s="2">
        <v>8</v>
      </c>
      <c r="B10" s="9">
        <v>43513</v>
      </c>
      <c r="C10" s="2">
        <v>2</v>
      </c>
      <c r="D10" s="2" t="s">
        <v>57</v>
      </c>
      <c r="E10" s="2">
        <v>3</v>
      </c>
      <c r="F10" s="2">
        <v>1</v>
      </c>
      <c r="G10" s="2">
        <v>2</v>
      </c>
      <c r="H10" s="2">
        <v>2</v>
      </c>
      <c r="I10" s="2">
        <v>1</v>
      </c>
      <c r="J10" s="10">
        <v>7.5</v>
      </c>
      <c r="K10" s="10">
        <v>13.25</v>
      </c>
      <c r="L10" s="2">
        <f t="shared" si="0"/>
        <v>5.75</v>
      </c>
      <c r="M10" s="2">
        <f t="shared" si="1"/>
        <v>11.5</v>
      </c>
      <c r="N10" s="2">
        <v>6</v>
      </c>
      <c r="O10" s="2"/>
      <c r="P10" s="2"/>
      <c r="Q10" s="2"/>
      <c r="R10" s="2"/>
      <c r="S10" s="2"/>
      <c r="T10" s="2">
        <v>1</v>
      </c>
      <c r="U10" s="2">
        <v>1</v>
      </c>
      <c r="V10" s="2"/>
      <c r="W10" s="2">
        <v>4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5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3"/>
      <c r="BU10" s="2"/>
      <c r="BV10" s="2"/>
      <c r="BW10" s="2"/>
    </row>
    <row r="11" spans="1:75" s="6" customFormat="1" ht="12.75" x14ac:dyDescent="0.2">
      <c r="A11" s="2">
        <v>9</v>
      </c>
      <c r="B11" s="9">
        <v>43513</v>
      </c>
      <c r="C11" s="2">
        <v>2</v>
      </c>
      <c r="D11" s="2" t="s">
        <v>57</v>
      </c>
      <c r="E11" s="2">
        <v>3</v>
      </c>
      <c r="F11" s="2">
        <v>1</v>
      </c>
      <c r="G11" s="2">
        <v>2</v>
      </c>
      <c r="H11" s="2">
        <v>2</v>
      </c>
      <c r="I11" s="2">
        <v>2</v>
      </c>
      <c r="J11" s="10">
        <v>8</v>
      </c>
      <c r="K11" s="10">
        <v>13.5</v>
      </c>
      <c r="L11" s="2">
        <f t="shared" si="0"/>
        <v>5.5</v>
      </c>
      <c r="M11" s="2">
        <f t="shared" si="1"/>
        <v>11</v>
      </c>
      <c r="N11" s="2">
        <v>2</v>
      </c>
      <c r="O11" s="2">
        <v>1</v>
      </c>
      <c r="P11" s="2"/>
      <c r="Q11" s="2"/>
      <c r="R11" s="2"/>
      <c r="S11" s="2"/>
      <c r="T11" s="2"/>
      <c r="U11" s="2"/>
      <c r="V11" s="2"/>
      <c r="W11" s="2">
        <v>1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5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3"/>
      <c r="BU11" s="2"/>
      <c r="BV11" s="2"/>
      <c r="BW11" s="2"/>
    </row>
    <row r="12" spans="1:75" s="6" customFormat="1" ht="12.75" x14ac:dyDescent="0.2">
      <c r="A12" s="2">
        <v>10</v>
      </c>
      <c r="B12" s="9">
        <v>43513</v>
      </c>
      <c r="C12" s="2">
        <v>2</v>
      </c>
      <c r="D12" s="2" t="s">
        <v>57</v>
      </c>
      <c r="E12" s="2">
        <v>3</v>
      </c>
      <c r="F12" s="2">
        <v>1</v>
      </c>
      <c r="G12" s="2">
        <v>2</v>
      </c>
      <c r="H12" s="2">
        <v>2</v>
      </c>
      <c r="I12" s="2">
        <v>1</v>
      </c>
      <c r="J12" s="10">
        <v>8</v>
      </c>
      <c r="K12" s="10">
        <v>13.5</v>
      </c>
      <c r="L12" s="2">
        <f t="shared" si="0"/>
        <v>5.5</v>
      </c>
      <c r="M12" s="2">
        <f t="shared" si="1"/>
        <v>11</v>
      </c>
      <c r="N12" s="2">
        <v>5</v>
      </c>
      <c r="O12" s="2"/>
      <c r="P12" s="2"/>
      <c r="Q12" s="2"/>
      <c r="R12" s="2"/>
      <c r="S12" s="2"/>
      <c r="T12" s="2"/>
      <c r="U12" s="2">
        <v>5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5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3"/>
      <c r="BU12" s="2"/>
      <c r="BV12" s="2"/>
      <c r="BW12" s="2"/>
    </row>
    <row r="13" spans="1:75" s="6" customFormat="1" ht="12.75" x14ac:dyDescent="0.2">
      <c r="A13" s="2">
        <v>11</v>
      </c>
      <c r="B13" s="9">
        <v>43513</v>
      </c>
      <c r="C13" s="2">
        <v>2</v>
      </c>
      <c r="D13" s="2" t="s">
        <v>57</v>
      </c>
      <c r="E13" s="2">
        <v>3</v>
      </c>
      <c r="F13" s="2">
        <v>1</v>
      </c>
      <c r="G13" s="2">
        <v>1</v>
      </c>
      <c r="H13" s="2">
        <v>1</v>
      </c>
      <c r="I13" s="2">
        <v>1</v>
      </c>
      <c r="J13" s="10">
        <v>7</v>
      </c>
      <c r="K13" s="10">
        <v>13.75</v>
      </c>
      <c r="L13" s="2">
        <f t="shared" si="0"/>
        <v>6.75</v>
      </c>
      <c r="M13" s="2">
        <f t="shared" si="1"/>
        <v>6.75</v>
      </c>
      <c r="N13" s="2">
        <v>3</v>
      </c>
      <c r="O13" s="2"/>
      <c r="P13" s="2"/>
      <c r="Q13" s="2">
        <v>1</v>
      </c>
      <c r="R13" s="2"/>
      <c r="S13" s="2"/>
      <c r="T13" s="2"/>
      <c r="U13" s="2">
        <v>1</v>
      </c>
      <c r="V13" s="2"/>
      <c r="W13" s="2">
        <v>1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5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3"/>
      <c r="BU13" s="2"/>
      <c r="BV13" s="2"/>
      <c r="BW13" s="2"/>
    </row>
    <row r="14" spans="1:75" s="6" customFormat="1" ht="12.75" x14ac:dyDescent="0.2">
      <c r="A14" s="2">
        <v>12</v>
      </c>
      <c r="B14" s="9">
        <v>43513</v>
      </c>
      <c r="C14" s="2">
        <v>2</v>
      </c>
      <c r="D14" s="2" t="s">
        <v>57</v>
      </c>
      <c r="E14" s="2">
        <v>3</v>
      </c>
      <c r="F14" s="2">
        <v>1</v>
      </c>
      <c r="G14" s="2">
        <v>1</v>
      </c>
      <c r="H14" s="2">
        <v>0</v>
      </c>
      <c r="I14" s="2">
        <v>1</v>
      </c>
      <c r="J14" s="10">
        <v>8.5</v>
      </c>
      <c r="K14" s="10">
        <v>14</v>
      </c>
      <c r="L14" s="2">
        <f t="shared" si="0"/>
        <v>5.5</v>
      </c>
      <c r="M14" s="2">
        <f t="shared" si="1"/>
        <v>5.5</v>
      </c>
      <c r="N14" s="2"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5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3"/>
      <c r="BU14" s="2"/>
      <c r="BV14" s="2"/>
      <c r="BW14" s="2"/>
    </row>
    <row r="15" spans="1:75" s="6" customFormat="1" ht="12.75" x14ac:dyDescent="0.2">
      <c r="A15" s="2">
        <v>13</v>
      </c>
      <c r="B15" s="9">
        <v>43513</v>
      </c>
      <c r="C15" s="2">
        <v>2</v>
      </c>
      <c r="D15" s="2" t="s">
        <v>57</v>
      </c>
      <c r="E15" s="2">
        <v>3</v>
      </c>
      <c r="F15" s="2">
        <v>1</v>
      </c>
      <c r="G15" s="2">
        <v>1</v>
      </c>
      <c r="H15" s="2">
        <v>1</v>
      </c>
      <c r="I15" s="2">
        <v>1</v>
      </c>
      <c r="J15" s="10">
        <v>9.5</v>
      </c>
      <c r="K15" s="10">
        <v>14.5</v>
      </c>
      <c r="L15" s="2">
        <f t="shared" si="0"/>
        <v>5</v>
      </c>
      <c r="M15" s="2">
        <f t="shared" si="1"/>
        <v>5</v>
      </c>
      <c r="N15" s="2">
        <v>1</v>
      </c>
      <c r="O15" s="2"/>
      <c r="P15" s="2">
        <v>1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5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3"/>
      <c r="BU15" s="2"/>
      <c r="BV15" s="2"/>
      <c r="BW15" s="2"/>
    </row>
    <row r="16" spans="1:75" s="6" customFormat="1" ht="12.75" x14ac:dyDescent="0.2">
      <c r="A16" s="2">
        <v>14</v>
      </c>
      <c r="B16" s="9">
        <v>43513</v>
      </c>
      <c r="C16" s="2">
        <v>2</v>
      </c>
      <c r="D16" s="2" t="s">
        <v>57</v>
      </c>
      <c r="E16" s="2">
        <v>3</v>
      </c>
      <c r="F16" s="2">
        <v>1</v>
      </c>
      <c r="G16" s="2">
        <v>1</v>
      </c>
      <c r="H16" s="2">
        <v>1</v>
      </c>
      <c r="I16" s="2">
        <v>2</v>
      </c>
      <c r="J16" s="10">
        <v>8</v>
      </c>
      <c r="K16" s="10">
        <v>15.75</v>
      </c>
      <c r="L16" s="2">
        <f t="shared" si="0"/>
        <v>7.75</v>
      </c>
      <c r="M16" s="2">
        <f t="shared" si="1"/>
        <v>7.75</v>
      </c>
      <c r="N16" s="2">
        <v>5</v>
      </c>
      <c r="O16" s="2"/>
      <c r="P16" s="2"/>
      <c r="Q16" s="2">
        <v>1</v>
      </c>
      <c r="R16" s="2"/>
      <c r="S16" s="2"/>
      <c r="T16" s="2"/>
      <c r="U16" s="2">
        <v>1</v>
      </c>
      <c r="V16" s="2"/>
      <c r="W16" s="2">
        <v>3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5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3"/>
      <c r="BU16" s="2"/>
      <c r="BV16" s="2"/>
      <c r="BW16" s="2"/>
    </row>
    <row r="17" spans="1:75" s="6" customFormat="1" ht="12.75" x14ac:dyDescent="0.2">
      <c r="A17" s="2">
        <v>15</v>
      </c>
      <c r="B17" s="9">
        <v>43515</v>
      </c>
      <c r="C17" s="2">
        <v>1</v>
      </c>
      <c r="D17" s="2" t="s">
        <v>57</v>
      </c>
      <c r="E17" s="2">
        <v>3</v>
      </c>
      <c r="F17" s="2">
        <v>1</v>
      </c>
      <c r="G17" s="2">
        <v>2</v>
      </c>
      <c r="H17" s="2">
        <v>1</v>
      </c>
      <c r="I17" s="2">
        <v>1</v>
      </c>
      <c r="J17" s="10">
        <v>8</v>
      </c>
      <c r="K17" s="10">
        <v>16.5</v>
      </c>
      <c r="L17" s="2">
        <f t="shared" si="0"/>
        <v>8.5</v>
      </c>
      <c r="M17" s="2">
        <f t="shared" si="1"/>
        <v>17</v>
      </c>
      <c r="N17" s="2">
        <v>1</v>
      </c>
      <c r="O17" s="2"/>
      <c r="P17" s="2"/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5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3"/>
      <c r="BU17" s="2"/>
      <c r="BV17" s="2"/>
      <c r="BW17" s="2"/>
    </row>
    <row r="18" spans="1:75" s="6" customFormat="1" ht="12.75" x14ac:dyDescent="0.2">
      <c r="A18" s="2">
        <v>16</v>
      </c>
      <c r="B18" s="9">
        <v>43515</v>
      </c>
      <c r="C18" s="2">
        <v>1</v>
      </c>
      <c r="D18" s="2" t="s">
        <v>57</v>
      </c>
      <c r="E18" s="2">
        <v>3</v>
      </c>
      <c r="F18" s="2">
        <v>1</v>
      </c>
      <c r="G18" s="2">
        <v>2</v>
      </c>
      <c r="H18" s="2">
        <v>0</v>
      </c>
      <c r="I18" s="2">
        <v>1</v>
      </c>
      <c r="J18" s="10">
        <v>10</v>
      </c>
      <c r="K18" s="10">
        <v>15.25</v>
      </c>
      <c r="L18" s="2">
        <f t="shared" si="0"/>
        <v>5.25</v>
      </c>
      <c r="M18" s="2">
        <f t="shared" si="1"/>
        <v>10.5</v>
      </c>
      <c r="N18" s="2">
        <v>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5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3"/>
      <c r="BU18" s="2"/>
      <c r="BV18" s="2"/>
      <c r="BW18" s="2"/>
    </row>
    <row r="19" spans="1:75" s="6" customFormat="1" ht="12.75" x14ac:dyDescent="0.2">
      <c r="A19" s="2">
        <v>17</v>
      </c>
      <c r="B19" s="9">
        <v>43515</v>
      </c>
      <c r="C19" s="2">
        <v>1</v>
      </c>
      <c r="D19" s="2" t="s">
        <v>57</v>
      </c>
      <c r="E19" s="2">
        <v>3</v>
      </c>
      <c r="F19" s="2">
        <v>1</v>
      </c>
      <c r="G19" s="2">
        <v>2</v>
      </c>
      <c r="H19" s="2">
        <v>1</v>
      </c>
      <c r="I19" s="2">
        <v>1</v>
      </c>
      <c r="J19" s="10">
        <v>8</v>
      </c>
      <c r="K19" s="10">
        <v>15.75</v>
      </c>
      <c r="L19" s="2">
        <f t="shared" si="0"/>
        <v>7.75</v>
      </c>
      <c r="M19" s="2">
        <f t="shared" si="1"/>
        <v>15.5</v>
      </c>
      <c r="N19" s="2">
        <v>1</v>
      </c>
      <c r="O19" s="2"/>
      <c r="P19" s="2"/>
      <c r="Q19" s="2"/>
      <c r="R19" s="2"/>
      <c r="S19" s="2"/>
      <c r="T19" s="2"/>
      <c r="U19" s="2">
        <v>1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5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3"/>
      <c r="BU19" s="2"/>
      <c r="BV19" s="2"/>
      <c r="BW19" s="2"/>
    </row>
    <row r="20" spans="1:75" s="6" customFormat="1" ht="12.75" x14ac:dyDescent="0.2">
      <c r="A20" s="2">
        <v>18</v>
      </c>
      <c r="B20" s="9">
        <v>43515</v>
      </c>
      <c r="C20" s="2">
        <v>1</v>
      </c>
      <c r="D20" s="2" t="s">
        <v>57</v>
      </c>
      <c r="E20" s="2">
        <v>3</v>
      </c>
      <c r="F20" s="2">
        <v>1</v>
      </c>
      <c r="G20" s="2">
        <v>1</v>
      </c>
      <c r="H20" s="2">
        <v>1</v>
      </c>
      <c r="I20" s="2">
        <v>1</v>
      </c>
      <c r="J20" s="10">
        <v>8</v>
      </c>
      <c r="K20" s="10">
        <v>13.25</v>
      </c>
      <c r="L20" s="2">
        <f t="shared" si="0"/>
        <v>5.25</v>
      </c>
      <c r="M20" s="2">
        <f t="shared" si="1"/>
        <v>5.25</v>
      </c>
      <c r="N20" s="2">
        <v>1</v>
      </c>
      <c r="O20" s="2"/>
      <c r="P20" s="2"/>
      <c r="Q20" s="2">
        <v>1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5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3"/>
      <c r="BU20" s="2"/>
      <c r="BV20" s="2"/>
      <c r="BW20" s="2"/>
    </row>
    <row r="21" spans="1:75" s="6" customFormat="1" ht="12.75" x14ac:dyDescent="0.2">
      <c r="A21" s="2">
        <v>19</v>
      </c>
      <c r="B21" s="9">
        <v>43515</v>
      </c>
      <c r="C21" s="2">
        <v>1</v>
      </c>
      <c r="D21" s="2" t="s">
        <v>57</v>
      </c>
      <c r="E21" s="2">
        <v>3</v>
      </c>
      <c r="F21" s="2">
        <v>1</v>
      </c>
      <c r="G21" s="2">
        <v>3</v>
      </c>
      <c r="H21" s="2">
        <v>0</v>
      </c>
      <c r="I21" s="2">
        <v>1</v>
      </c>
      <c r="J21" s="10">
        <v>7</v>
      </c>
      <c r="K21" s="10">
        <v>13.5</v>
      </c>
      <c r="L21" s="2">
        <f t="shared" si="0"/>
        <v>6.5</v>
      </c>
      <c r="M21" s="2">
        <f t="shared" si="1"/>
        <v>19.5</v>
      </c>
      <c r="N21" s="2">
        <v>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5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3"/>
      <c r="BU21" s="2"/>
      <c r="BV21" s="2"/>
      <c r="BW21" s="2"/>
    </row>
    <row r="22" spans="1:75" s="6" customFormat="1" ht="12.75" x14ac:dyDescent="0.2">
      <c r="A22" s="2">
        <v>20</v>
      </c>
      <c r="B22" s="9">
        <v>43515</v>
      </c>
      <c r="C22" s="2">
        <v>1</v>
      </c>
      <c r="D22" s="2" t="s">
        <v>57</v>
      </c>
      <c r="E22" s="2">
        <v>3</v>
      </c>
      <c r="F22" s="2">
        <v>1</v>
      </c>
      <c r="G22" s="2">
        <v>1</v>
      </c>
      <c r="H22" s="2">
        <v>0</v>
      </c>
      <c r="I22" s="2">
        <v>1</v>
      </c>
      <c r="J22" s="10">
        <v>9</v>
      </c>
      <c r="K22" s="10">
        <v>13.5</v>
      </c>
      <c r="L22" s="2">
        <f t="shared" si="0"/>
        <v>4.5</v>
      </c>
      <c r="M22" s="2">
        <f t="shared" si="1"/>
        <v>4.5</v>
      </c>
      <c r="N22" s="2">
        <v>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5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3"/>
      <c r="BU22" s="2"/>
      <c r="BV22" s="2"/>
      <c r="BW22" s="2"/>
    </row>
    <row r="23" spans="1:75" s="6" customFormat="1" ht="12.75" x14ac:dyDescent="0.2">
      <c r="A23" s="2">
        <v>21</v>
      </c>
      <c r="B23" s="9">
        <v>43515</v>
      </c>
      <c r="C23" s="2">
        <v>1</v>
      </c>
      <c r="D23" s="2" t="s">
        <v>57</v>
      </c>
      <c r="E23" s="2">
        <v>3</v>
      </c>
      <c r="F23" s="2">
        <v>1</v>
      </c>
      <c r="G23" s="2">
        <v>1</v>
      </c>
      <c r="H23" s="2">
        <v>0</v>
      </c>
      <c r="I23" s="2">
        <v>2</v>
      </c>
      <c r="J23" s="10">
        <v>8</v>
      </c>
      <c r="K23" s="10">
        <v>13.75</v>
      </c>
      <c r="L23" s="2">
        <f t="shared" si="0"/>
        <v>5.75</v>
      </c>
      <c r="M23" s="2">
        <f t="shared" si="1"/>
        <v>5.75</v>
      </c>
      <c r="N23" s="2">
        <v>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5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3"/>
      <c r="BU23" s="2"/>
      <c r="BV23" s="2"/>
      <c r="BW23" s="2"/>
    </row>
    <row r="24" spans="1:75" s="6" customFormat="1" ht="12.75" x14ac:dyDescent="0.2">
      <c r="A24" s="2">
        <v>22</v>
      </c>
      <c r="B24" s="9">
        <v>43515</v>
      </c>
      <c r="C24" s="2">
        <v>1</v>
      </c>
      <c r="D24" s="2" t="s">
        <v>57</v>
      </c>
      <c r="E24" s="2">
        <v>3</v>
      </c>
      <c r="F24" s="2">
        <v>1</v>
      </c>
      <c r="G24" s="2">
        <v>1</v>
      </c>
      <c r="H24" s="2">
        <v>0</v>
      </c>
      <c r="I24" s="2">
        <v>1</v>
      </c>
      <c r="J24" s="10">
        <v>8.5</v>
      </c>
      <c r="K24" s="10">
        <v>12</v>
      </c>
      <c r="L24" s="2">
        <f t="shared" si="0"/>
        <v>3.5</v>
      </c>
      <c r="M24" s="2">
        <f t="shared" si="1"/>
        <v>3.5</v>
      </c>
      <c r="N24" s="2"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5">
        <v>1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>
        <v>1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3"/>
      <c r="BU24" s="2"/>
      <c r="BV24" s="2"/>
      <c r="BW24" s="2"/>
    </row>
    <row r="25" spans="1:75" s="6" customFormat="1" ht="12.75" x14ac:dyDescent="0.2">
      <c r="A25" s="2">
        <v>23</v>
      </c>
      <c r="B25" s="9">
        <v>43515</v>
      </c>
      <c r="C25" s="2">
        <v>1</v>
      </c>
      <c r="D25" s="2" t="s">
        <v>57</v>
      </c>
      <c r="E25" s="2">
        <v>3</v>
      </c>
      <c r="F25" s="2">
        <v>1</v>
      </c>
      <c r="G25" s="2">
        <v>1</v>
      </c>
      <c r="H25" s="2">
        <v>0</v>
      </c>
      <c r="I25" s="2">
        <v>1</v>
      </c>
      <c r="J25" s="10">
        <v>8</v>
      </c>
      <c r="K25" s="10">
        <v>12.75</v>
      </c>
      <c r="L25" s="2">
        <f t="shared" si="0"/>
        <v>4.75</v>
      </c>
      <c r="M25" s="2">
        <f t="shared" si="1"/>
        <v>4.75</v>
      </c>
      <c r="N25" s="2"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5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3"/>
      <c r="BU25" s="2"/>
      <c r="BV25" s="2"/>
      <c r="BW25" s="2"/>
    </row>
    <row r="26" spans="1:75" s="6" customFormat="1" ht="12.75" x14ac:dyDescent="0.2">
      <c r="A26" s="2">
        <v>24</v>
      </c>
      <c r="B26" s="9">
        <v>43517</v>
      </c>
      <c r="C26" s="2">
        <v>1</v>
      </c>
      <c r="D26" s="2" t="s">
        <v>57</v>
      </c>
      <c r="E26" s="2">
        <v>3</v>
      </c>
      <c r="F26" s="2">
        <v>1</v>
      </c>
      <c r="G26" s="2">
        <v>1</v>
      </c>
      <c r="H26" s="2">
        <v>0</v>
      </c>
      <c r="I26" s="2">
        <v>1</v>
      </c>
      <c r="J26" s="10">
        <v>10.5</v>
      </c>
      <c r="K26" s="10">
        <v>15</v>
      </c>
      <c r="L26" s="2">
        <f t="shared" si="0"/>
        <v>4.5</v>
      </c>
      <c r="M26" s="2">
        <f t="shared" si="1"/>
        <v>4.5</v>
      </c>
      <c r="N26" s="2">
        <v>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5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3"/>
      <c r="BU26" s="2"/>
      <c r="BV26" s="2"/>
      <c r="BW26" s="2"/>
    </row>
    <row r="27" spans="1:75" s="6" customFormat="1" ht="12.75" x14ac:dyDescent="0.2">
      <c r="A27" s="2">
        <v>25</v>
      </c>
      <c r="B27" s="9">
        <v>43517</v>
      </c>
      <c r="C27" s="2">
        <v>1</v>
      </c>
      <c r="D27" s="2" t="s">
        <v>57</v>
      </c>
      <c r="E27" s="2">
        <v>3</v>
      </c>
      <c r="F27" s="2">
        <v>1</v>
      </c>
      <c r="G27" s="2">
        <v>3</v>
      </c>
      <c r="H27" s="2">
        <v>3</v>
      </c>
      <c r="I27" s="2">
        <v>1</v>
      </c>
      <c r="J27" s="10">
        <v>8</v>
      </c>
      <c r="K27" s="10">
        <v>15.75</v>
      </c>
      <c r="L27" s="2">
        <f t="shared" si="0"/>
        <v>7.75</v>
      </c>
      <c r="M27" s="2">
        <f t="shared" si="1"/>
        <v>23.25</v>
      </c>
      <c r="N27" s="2">
        <v>8</v>
      </c>
      <c r="O27" s="2">
        <v>1</v>
      </c>
      <c r="P27" s="2"/>
      <c r="Q27" s="2">
        <v>1</v>
      </c>
      <c r="R27" s="2"/>
      <c r="S27" s="2"/>
      <c r="T27" s="2"/>
      <c r="U27" s="2">
        <v>2</v>
      </c>
      <c r="V27" s="2"/>
      <c r="W27" s="2">
        <v>1</v>
      </c>
      <c r="X27" s="2"/>
      <c r="Y27" s="2">
        <v>3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5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3"/>
      <c r="BU27" s="2"/>
      <c r="BV27" s="2"/>
      <c r="BW27" s="2"/>
    </row>
    <row r="28" spans="1:75" s="6" customFormat="1" ht="12.75" x14ac:dyDescent="0.2">
      <c r="A28" s="2">
        <v>26</v>
      </c>
      <c r="B28" s="9">
        <v>43517</v>
      </c>
      <c r="C28" s="2">
        <v>1</v>
      </c>
      <c r="D28" s="2" t="s">
        <v>57</v>
      </c>
      <c r="E28" s="2">
        <v>3</v>
      </c>
      <c r="F28" s="2">
        <v>1</v>
      </c>
      <c r="G28" s="2">
        <v>2</v>
      </c>
      <c r="H28" s="2">
        <v>2</v>
      </c>
      <c r="I28" s="2">
        <v>1</v>
      </c>
      <c r="J28" s="10">
        <v>9</v>
      </c>
      <c r="K28" s="10">
        <v>14</v>
      </c>
      <c r="L28" s="2">
        <f t="shared" si="0"/>
        <v>5</v>
      </c>
      <c r="M28" s="2">
        <f t="shared" si="1"/>
        <v>10</v>
      </c>
      <c r="N28" s="2">
        <v>3</v>
      </c>
      <c r="O28" s="2"/>
      <c r="P28" s="2"/>
      <c r="Q28" s="2">
        <v>1</v>
      </c>
      <c r="R28" s="2"/>
      <c r="S28" s="2"/>
      <c r="T28" s="2"/>
      <c r="U28" s="2">
        <v>1</v>
      </c>
      <c r="V28" s="2"/>
      <c r="W28" s="2">
        <v>1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5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3"/>
      <c r="BU28" s="2"/>
      <c r="BV28" s="2"/>
      <c r="BW28" s="2"/>
    </row>
    <row r="29" spans="1:75" s="6" customFormat="1" ht="12.75" x14ac:dyDescent="0.2">
      <c r="A29" s="2">
        <v>27</v>
      </c>
      <c r="B29" s="9">
        <v>43517</v>
      </c>
      <c r="C29" s="2">
        <v>1</v>
      </c>
      <c r="D29" s="2" t="s">
        <v>57</v>
      </c>
      <c r="E29" s="2">
        <v>3</v>
      </c>
      <c r="F29" s="2">
        <v>1</v>
      </c>
      <c r="G29" s="2">
        <v>1</v>
      </c>
      <c r="H29" s="2">
        <v>0</v>
      </c>
      <c r="I29" s="2">
        <v>1</v>
      </c>
      <c r="J29" s="10">
        <v>9</v>
      </c>
      <c r="K29" s="10">
        <v>14.25</v>
      </c>
      <c r="L29" s="2">
        <f t="shared" si="0"/>
        <v>5.25</v>
      </c>
      <c r="M29" s="2">
        <f t="shared" si="1"/>
        <v>5.25</v>
      </c>
      <c r="N29" s="2"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5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3"/>
      <c r="BU29" s="2"/>
      <c r="BV29" s="2"/>
      <c r="BW29" s="2"/>
    </row>
    <row r="30" spans="1:75" s="6" customFormat="1" ht="12.75" x14ac:dyDescent="0.2">
      <c r="A30" s="2">
        <v>28</v>
      </c>
      <c r="B30" s="9">
        <v>43517</v>
      </c>
      <c r="C30" s="2">
        <v>1</v>
      </c>
      <c r="D30" s="2" t="s">
        <v>57</v>
      </c>
      <c r="E30" s="2">
        <v>3</v>
      </c>
      <c r="F30" s="2">
        <v>1</v>
      </c>
      <c r="G30" s="2">
        <v>1</v>
      </c>
      <c r="H30" s="2">
        <v>0</v>
      </c>
      <c r="I30" s="2">
        <v>1</v>
      </c>
      <c r="J30" s="10">
        <v>7</v>
      </c>
      <c r="K30" s="10">
        <v>11.25</v>
      </c>
      <c r="L30" s="2">
        <f t="shared" si="0"/>
        <v>4.25</v>
      </c>
      <c r="M30" s="2">
        <f t="shared" si="1"/>
        <v>4.25</v>
      </c>
      <c r="N30" s="2"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5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3"/>
      <c r="BU30" s="2"/>
      <c r="BV30" s="2"/>
      <c r="BW30" s="2"/>
    </row>
    <row r="31" spans="1:75" s="6" customFormat="1" ht="12.75" x14ac:dyDescent="0.2">
      <c r="A31" s="2">
        <v>29</v>
      </c>
      <c r="B31" s="9">
        <v>43517</v>
      </c>
      <c r="C31" s="2">
        <v>1</v>
      </c>
      <c r="D31" s="2" t="s">
        <v>57</v>
      </c>
      <c r="E31" s="2">
        <v>3</v>
      </c>
      <c r="F31" s="2">
        <v>1</v>
      </c>
      <c r="G31" s="2">
        <v>2</v>
      </c>
      <c r="H31" s="2">
        <v>0</v>
      </c>
      <c r="I31" s="2">
        <v>1</v>
      </c>
      <c r="J31" s="10">
        <v>9</v>
      </c>
      <c r="K31" s="10">
        <v>13.25</v>
      </c>
      <c r="L31" s="2">
        <f t="shared" si="0"/>
        <v>4.25</v>
      </c>
      <c r="M31" s="2">
        <f t="shared" si="1"/>
        <v>8.5</v>
      </c>
      <c r="N31" s="2">
        <v>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5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3"/>
      <c r="BU31" s="2"/>
      <c r="BV31" s="2"/>
      <c r="BW31" s="2"/>
    </row>
    <row r="32" spans="1:75" s="6" customFormat="1" ht="12.75" x14ac:dyDescent="0.2">
      <c r="A32" s="2">
        <v>30</v>
      </c>
      <c r="B32" s="9">
        <v>43523</v>
      </c>
      <c r="C32" s="2">
        <v>1</v>
      </c>
      <c r="D32" s="2" t="s">
        <v>57</v>
      </c>
      <c r="E32" s="2">
        <v>3</v>
      </c>
      <c r="F32" s="2">
        <v>1</v>
      </c>
      <c r="G32" s="2">
        <v>2</v>
      </c>
      <c r="H32" s="2">
        <v>2</v>
      </c>
      <c r="I32" s="2">
        <v>1</v>
      </c>
      <c r="J32" s="10">
        <v>8</v>
      </c>
      <c r="K32" s="10">
        <v>15</v>
      </c>
      <c r="L32" s="2">
        <f t="shared" si="0"/>
        <v>7</v>
      </c>
      <c r="M32" s="2">
        <f t="shared" si="1"/>
        <v>14</v>
      </c>
      <c r="N32" s="2">
        <v>11</v>
      </c>
      <c r="O32" s="2">
        <v>1</v>
      </c>
      <c r="P32" s="2"/>
      <c r="Q32" s="2"/>
      <c r="R32" s="2"/>
      <c r="S32" s="2"/>
      <c r="T32" s="2"/>
      <c r="U32" s="2">
        <v>1</v>
      </c>
      <c r="V32" s="2"/>
      <c r="W32" s="2">
        <v>2</v>
      </c>
      <c r="X32" s="2"/>
      <c r="Y32" s="2">
        <v>7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5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3"/>
      <c r="BU32" s="2"/>
      <c r="BV32" s="2"/>
      <c r="BW32" s="2"/>
    </row>
    <row r="33" spans="1:75" s="6" customFormat="1" ht="12.75" x14ac:dyDescent="0.2">
      <c r="A33" s="2">
        <v>31</v>
      </c>
      <c r="B33" s="9">
        <v>43523</v>
      </c>
      <c r="C33" s="2">
        <v>1</v>
      </c>
      <c r="D33" s="2" t="s">
        <v>57</v>
      </c>
      <c r="E33" s="2">
        <v>3</v>
      </c>
      <c r="F33" s="2">
        <v>1</v>
      </c>
      <c r="G33" s="2">
        <v>1</v>
      </c>
      <c r="H33" s="2">
        <v>1</v>
      </c>
      <c r="I33" s="2">
        <v>1</v>
      </c>
      <c r="J33" s="10">
        <v>7</v>
      </c>
      <c r="K33" s="10">
        <v>15</v>
      </c>
      <c r="L33" s="2">
        <f t="shared" si="0"/>
        <v>8</v>
      </c>
      <c r="M33" s="2">
        <f t="shared" si="1"/>
        <v>8</v>
      </c>
      <c r="N33" s="2">
        <v>3</v>
      </c>
      <c r="O33" s="2"/>
      <c r="P33" s="2"/>
      <c r="Q33" s="2">
        <v>1</v>
      </c>
      <c r="R33" s="2"/>
      <c r="S33" s="2"/>
      <c r="T33" s="2">
        <v>1</v>
      </c>
      <c r="U33" s="2"/>
      <c r="V33" s="2"/>
      <c r="W33" s="2"/>
      <c r="X33" s="2"/>
      <c r="Y33" s="2">
        <v>1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5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3"/>
      <c r="BU33" s="2"/>
      <c r="BV33" s="2"/>
      <c r="BW33" s="2"/>
    </row>
    <row r="34" spans="1:75" s="6" customFormat="1" ht="12.75" x14ac:dyDescent="0.2">
      <c r="A34" s="2"/>
      <c r="B34" s="7" t="s">
        <v>49</v>
      </c>
      <c r="C34" s="2"/>
      <c r="D34" s="2"/>
      <c r="E34" s="2"/>
      <c r="F34" s="7">
        <f>COUNT(F3:F33)</f>
        <v>31</v>
      </c>
      <c r="G34" s="7">
        <f>SUM(G3:G33)</f>
        <v>51</v>
      </c>
      <c r="H34" s="7">
        <f>SUM(H3:H33)</f>
        <v>30</v>
      </c>
      <c r="I34" s="7"/>
      <c r="J34" s="7">
        <f t="shared" ref="J34:AO34" si="2">SUM(J3:J33)</f>
        <v>252.5</v>
      </c>
      <c r="K34" s="7">
        <f t="shared" si="2"/>
        <v>423.25</v>
      </c>
      <c r="L34" s="7">
        <f t="shared" si="2"/>
        <v>170.75</v>
      </c>
      <c r="M34" s="7">
        <f t="shared" si="2"/>
        <v>286.5</v>
      </c>
      <c r="N34" s="7">
        <f t="shared" si="2"/>
        <v>67</v>
      </c>
      <c r="O34" s="7">
        <f t="shared" si="2"/>
        <v>6</v>
      </c>
      <c r="P34" s="7">
        <f t="shared" si="2"/>
        <v>1</v>
      </c>
      <c r="Q34" s="7">
        <f t="shared" si="2"/>
        <v>11</v>
      </c>
      <c r="R34" s="7">
        <f t="shared" si="2"/>
        <v>0</v>
      </c>
      <c r="S34" s="7">
        <f t="shared" si="2"/>
        <v>0</v>
      </c>
      <c r="T34" s="7">
        <f t="shared" si="2"/>
        <v>2</v>
      </c>
      <c r="U34" s="7">
        <f t="shared" si="2"/>
        <v>15</v>
      </c>
      <c r="V34" s="7">
        <f t="shared" si="2"/>
        <v>0</v>
      </c>
      <c r="W34" s="7">
        <f t="shared" si="2"/>
        <v>20</v>
      </c>
      <c r="X34" s="7">
        <f t="shared" si="2"/>
        <v>0</v>
      </c>
      <c r="Y34" s="7">
        <f t="shared" si="2"/>
        <v>12</v>
      </c>
      <c r="Z34" s="7">
        <f t="shared" si="2"/>
        <v>0</v>
      </c>
      <c r="AA34" s="7">
        <f t="shared" si="2"/>
        <v>0</v>
      </c>
      <c r="AB34" s="7">
        <f t="shared" si="2"/>
        <v>0</v>
      </c>
      <c r="AC34" s="7">
        <f t="shared" si="2"/>
        <v>0</v>
      </c>
      <c r="AD34" s="7">
        <f t="shared" si="2"/>
        <v>0</v>
      </c>
      <c r="AE34" s="7">
        <f t="shared" si="2"/>
        <v>0</v>
      </c>
      <c r="AF34" s="7">
        <f t="shared" si="2"/>
        <v>0</v>
      </c>
      <c r="AG34" s="7">
        <f t="shared" si="2"/>
        <v>0</v>
      </c>
      <c r="AH34" s="7">
        <f t="shared" si="2"/>
        <v>0</v>
      </c>
      <c r="AI34" s="7">
        <f t="shared" si="2"/>
        <v>0</v>
      </c>
      <c r="AJ34" s="7">
        <f t="shared" si="2"/>
        <v>0</v>
      </c>
      <c r="AK34" s="7">
        <f t="shared" si="2"/>
        <v>1</v>
      </c>
      <c r="AL34" s="7">
        <f t="shared" si="2"/>
        <v>0</v>
      </c>
      <c r="AM34" s="7">
        <f t="shared" si="2"/>
        <v>0</v>
      </c>
      <c r="AN34" s="7">
        <f t="shared" si="2"/>
        <v>0</v>
      </c>
      <c r="AO34" s="7">
        <f t="shared" si="2"/>
        <v>0</v>
      </c>
      <c r="AP34" s="7">
        <f t="shared" ref="AP34:BU34" si="3">SUM(AP3:AP33)</f>
        <v>0</v>
      </c>
      <c r="AQ34" s="7">
        <f t="shared" si="3"/>
        <v>0</v>
      </c>
      <c r="AR34" s="7">
        <f t="shared" si="3"/>
        <v>0</v>
      </c>
      <c r="AS34" s="7">
        <f t="shared" si="3"/>
        <v>0</v>
      </c>
      <c r="AT34" s="7">
        <f t="shared" si="3"/>
        <v>0</v>
      </c>
      <c r="AU34" s="7">
        <f t="shared" si="3"/>
        <v>0</v>
      </c>
      <c r="AV34" s="7">
        <f t="shared" si="3"/>
        <v>0</v>
      </c>
      <c r="AW34" s="7">
        <f t="shared" si="3"/>
        <v>0</v>
      </c>
      <c r="AX34" s="7">
        <f t="shared" si="3"/>
        <v>0</v>
      </c>
      <c r="AY34" s="7">
        <f t="shared" si="3"/>
        <v>0</v>
      </c>
      <c r="AZ34" s="7">
        <f t="shared" si="3"/>
        <v>0</v>
      </c>
      <c r="BA34" s="7">
        <f t="shared" si="3"/>
        <v>0</v>
      </c>
      <c r="BB34" s="7">
        <f t="shared" si="3"/>
        <v>0</v>
      </c>
      <c r="BC34" s="7">
        <f t="shared" si="3"/>
        <v>0</v>
      </c>
      <c r="BD34" s="7">
        <f t="shared" si="3"/>
        <v>0</v>
      </c>
      <c r="BE34" s="7">
        <f t="shared" si="3"/>
        <v>0</v>
      </c>
      <c r="BF34" s="7">
        <f t="shared" si="3"/>
        <v>1</v>
      </c>
      <c r="BG34" s="7">
        <f t="shared" si="3"/>
        <v>0</v>
      </c>
      <c r="BH34" s="7">
        <f t="shared" si="3"/>
        <v>0</v>
      </c>
      <c r="BI34" s="7">
        <f t="shared" si="3"/>
        <v>0</v>
      </c>
      <c r="BJ34" s="7">
        <f t="shared" si="3"/>
        <v>0</v>
      </c>
      <c r="BK34" s="7">
        <f t="shared" si="3"/>
        <v>0</v>
      </c>
      <c r="BL34" s="7">
        <f t="shared" si="3"/>
        <v>0</v>
      </c>
      <c r="BM34" s="7">
        <f t="shared" si="3"/>
        <v>0</v>
      </c>
      <c r="BN34" s="7">
        <f t="shared" si="3"/>
        <v>0</v>
      </c>
      <c r="BO34" s="7">
        <f t="shared" si="3"/>
        <v>0</v>
      </c>
      <c r="BP34" s="7">
        <f t="shared" si="3"/>
        <v>0</v>
      </c>
      <c r="BQ34" s="7">
        <f t="shared" si="3"/>
        <v>0</v>
      </c>
      <c r="BR34" s="7">
        <f t="shared" si="3"/>
        <v>0</v>
      </c>
      <c r="BS34" s="7">
        <f t="shared" si="3"/>
        <v>0</v>
      </c>
      <c r="BT34" s="7">
        <f t="shared" si="3"/>
        <v>0</v>
      </c>
      <c r="BU34" s="7">
        <f t="shared" si="3"/>
        <v>0</v>
      </c>
      <c r="BV34" s="7">
        <f t="shared" ref="BV34:BW34" si="4">SUM(BV3:BV33)</f>
        <v>0</v>
      </c>
      <c r="BW34" s="7">
        <f t="shared" si="4"/>
        <v>0</v>
      </c>
    </row>
    <row r="35" spans="1:75" s="6" customFormat="1" ht="12.75" x14ac:dyDescent="0.2">
      <c r="A35" s="2"/>
      <c r="B35" s="2"/>
      <c r="C35" s="2"/>
      <c r="D35" s="2"/>
      <c r="E35" s="2"/>
      <c r="F35" s="7"/>
      <c r="G35" s="7"/>
      <c r="H35" s="7"/>
      <c r="I35" s="7"/>
      <c r="J35" s="7"/>
      <c r="K35" s="7"/>
      <c r="L35" s="7" t="s">
        <v>50</v>
      </c>
      <c r="M35" s="7"/>
      <c r="N35" s="11">
        <f>N34/M34</f>
        <v>0.2338568935427574</v>
      </c>
      <c r="O35" s="11">
        <f>O34/M34</f>
        <v>2.0942408376963352E-2</v>
      </c>
      <c r="P35" s="11">
        <f>P34/M34</f>
        <v>3.4904013961605585E-3</v>
      </c>
      <c r="Q35" s="11">
        <f>Q34/M34</f>
        <v>3.8394415357766144E-2</v>
      </c>
      <c r="R35" s="11">
        <f>R34/M34</f>
        <v>0</v>
      </c>
      <c r="S35" s="11">
        <f>S34/M34</f>
        <v>0</v>
      </c>
      <c r="T35" s="11">
        <f>T34/M34</f>
        <v>6.9808027923211171E-3</v>
      </c>
      <c r="U35" s="11">
        <f>U34/M34</f>
        <v>5.2356020942408377E-2</v>
      </c>
      <c r="V35" s="11">
        <f>V34/M34</f>
        <v>0</v>
      </c>
      <c r="W35" s="11">
        <f>W34/M34</f>
        <v>6.9808027923211169E-2</v>
      </c>
      <c r="X35" s="11">
        <f>X34/M34</f>
        <v>0</v>
      </c>
      <c r="Y35" s="11">
        <f>Y34/M34</f>
        <v>4.1884816753926704E-2</v>
      </c>
      <c r="Z35" s="11">
        <f>Z34/M34</f>
        <v>0</v>
      </c>
      <c r="AA35" s="11">
        <f>AA34/M34</f>
        <v>0</v>
      </c>
      <c r="AB35" s="11">
        <f>AB34/M34</f>
        <v>0</v>
      </c>
      <c r="AC35" s="11">
        <f>AC34/M34</f>
        <v>0</v>
      </c>
      <c r="AD35" s="11">
        <f>AD34/M34</f>
        <v>0</v>
      </c>
      <c r="AE35" s="11">
        <f>AE34/M34</f>
        <v>0</v>
      </c>
      <c r="AF35" s="11">
        <f>AF34/M34</f>
        <v>0</v>
      </c>
      <c r="AG35" s="11">
        <f>AG34/M34</f>
        <v>0</v>
      </c>
      <c r="AH35" s="12">
        <f>AH34/N34</f>
        <v>0</v>
      </c>
      <c r="AI35" s="12">
        <f>AI34/O34</f>
        <v>0</v>
      </c>
      <c r="AJ35" s="13">
        <f>AJ34/O34</f>
        <v>0</v>
      </c>
      <c r="AK35" s="11">
        <f>AK34/M34</f>
        <v>3.4904013961605585E-3</v>
      </c>
      <c r="AL35" s="11">
        <f>AL34/M34</f>
        <v>0</v>
      </c>
      <c r="AM35" s="11">
        <f>AM34/M34</f>
        <v>0</v>
      </c>
      <c r="AN35" s="11">
        <f>AN34/M34</f>
        <v>0</v>
      </c>
      <c r="AO35" s="11">
        <f>AO34/M34</f>
        <v>0</v>
      </c>
      <c r="AP35" s="11">
        <f>AP34/M34</f>
        <v>0</v>
      </c>
      <c r="AQ35" s="11">
        <f>AQ34/M34</f>
        <v>0</v>
      </c>
      <c r="AR35" s="11">
        <f>AR34/M34</f>
        <v>0</v>
      </c>
      <c r="AS35" s="11">
        <f>AS34/M34</f>
        <v>0</v>
      </c>
      <c r="AT35" s="11">
        <f>AT34/M34</f>
        <v>0</v>
      </c>
      <c r="AU35" s="11">
        <f>AU34/M34</f>
        <v>0</v>
      </c>
      <c r="AV35" s="11">
        <f>AV34/M34</f>
        <v>0</v>
      </c>
      <c r="AW35" s="11">
        <f>AW34/M34</f>
        <v>0</v>
      </c>
      <c r="AX35" s="11">
        <f>AX34/M34</f>
        <v>0</v>
      </c>
      <c r="AY35" s="11">
        <f>AY34/M34</f>
        <v>0</v>
      </c>
      <c r="AZ35" s="11">
        <f>AZ34/M34</f>
        <v>0</v>
      </c>
      <c r="BA35" s="11">
        <f>BA34/M34</f>
        <v>0</v>
      </c>
      <c r="BB35" s="11">
        <f>BB34/M34</f>
        <v>0</v>
      </c>
      <c r="BC35" s="11">
        <f>BC34/M34</f>
        <v>0</v>
      </c>
      <c r="BD35" s="11">
        <f>BD34/M34</f>
        <v>0</v>
      </c>
      <c r="BE35" s="11">
        <f>BE34/M34</f>
        <v>0</v>
      </c>
      <c r="BF35" s="11">
        <f>BF34/M34</f>
        <v>3.4904013961605585E-3</v>
      </c>
      <c r="BG35" s="11">
        <f>BG34/M34</f>
        <v>0</v>
      </c>
      <c r="BH35" s="11">
        <f>BH34/M34</f>
        <v>0</v>
      </c>
      <c r="BI35" s="11">
        <f>BI34/M34</f>
        <v>0</v>
      </c>
      <c r="BJ35" s="11">
        <f>BJ34/M34</f>
        <v>0</v>
      </c>
      <c r="BK35" s="11">
        <f>BK34/M34</f>
        <v>0</v>
      </c>
      <c r="BL35" s="11">
        <f>BL34/M34</f>
        <v>0</v>
      </c>
      <c r="BM35" s="11">
        <f>BM34/M34</f>
        <v>0</v>
      </c>
      <c r="BN35" s="11">
        <f>BN34/M34</f>
        <v>0</v>
      </c>
      <c r="BO35" s="11">
        <f>BO34/M34</f>
        <v>0</v>
      </c>
      <c r="BP35" s="11">
        <f>BP34/M34</f>
        <v>0</v>
      </c>
      <c r="BQ35" s="11">
        <f>BQ34/M34</f>
        <v>0</v>
      </c>
      <c r="BR35" s="11">
        <f>BR34/M34</f>
        <v>0</v>
      </c>
      <c r="BS35" s="11">
        <f>BS34/M34</f>
        <v>0</v>
      </c>
      <c r="BT35" s="11">
        <f>BT34/M34</f>
        <v>0</v>
      </c>
      <c r="BU35" s="11">
        <f>BU34/M34</f>
        <v>0</v>
      </c>
      <c r="BV35" s="11">
        <f>BV34/M34</f>
        <v>0</v>
      </c>
      <c r="BW35" s="11">
        <f>BW34/M34</f>
        <v>0</v>
      </c>
    </row>
    <row r="36" spans="1:75" s="6" customFormat="1" ht="12.75" x14ac:dyDescent="0.2">
      <c r="A36" s="2"/>
      <c r="B36" s="7" t="s">
        <v>51</v>
      </c>
      <c r="C36" s="7"/>
      <c r="D36" s="14">
        <f>(L34/F34)</f>
        <v>5.508064516129032</v>
      </c>
      <c r="E36" s="2"/>
      <c r="F36" s="7"/>
      <c r="G36" s="7"/>
      <c r="H36" s="7"/>
      <c r="I36" s="7"/>
      <c r="J36" s="7"/>
      <c r="K36" s="7"/>
      <c r="L36" s="7" t="s">
        <v>52</v>
      </c>
      <c r="M36" s="7"/>
      <c r="N36" s="14">
        <f>M34/N34</f>
        <v>4.2761194029850742</v>
      </c>
      <c r="O36" s="14">
        <f>M34/O34</f>
        <v>47.75</v>
      </c>
      <c r="P36" s="14">
        <f>M34/P34</f>
        <v>286.5</v>
      </c>
      <c r="Q36" s="14">
        <f>M34/Q34</f>
        <v>26.045454545454547</v>
      </c>
      <c r="R36" s="14" t="e">
        <f>M34/R34</f>
        <v>#DIV/0!</v>
      </c>
      <c r="S36" s="14" t="e">
        <f>M34/S34</f>
        <v>#DIV/0!</v>
      </c>
      <c r="T36" s="14">
        <f>M34/T34</f>
        <v>143.25</v>
      </c>
      <c r="U36" s="14">
        <f>M34/U34</f>
        <v>19.100000000000001</v>
      </c>
      <c r="V36" s="14" t="e">
        <f>M34/V34</f>
        <v>#DIV/0!</v>
      </c>
      <c r="W36" s="14">
        <f>M34/W34</f>
        <v>14.324999999999999</v>
      </c>
      <c r="X36" s="14" t="e">
        <f>M34/X34</f>
        <v>#DIV/0!</v>
      </c>
      <c r="Y36" s="14">
        <f>M34/Y34</f>
        <v>23.875</v>
      </c>
      <c r="Z36" s="14" t="e">
        <f>M34/Z34</f>
        <v>#DIV/0!</v>
      </c>
      <c r="AA36" s="14" t="e">
        <f>M34/AA34</f>
        <v>#DIV/0!</v>
      </c>
      <c r="AB36" s="14" t="e">
        <f>M34/AB34</f>
        <v>#DIV/0!</v>
      </c>
      <c r="AC36" s="14" t="e">
        <f>M34/AC34</f>
        <v>#DIV/0!</v>
      </c>
      <c r="AD36" s="14" t="e">
        <f>M34/AD34</f>
        <v>#DIV/0!</v>
      </c>
      <c r="AE36" s="14" t="e">
        <f>M34/AE34</f>
        <v>#DIV/0!</v>
      </c>
      <c r="AF36" s="14" t="e">
        <f>M34/AF34</f>
        <v>#DIV/0!</v>
      </c>
      <c r="AG36" s="14" t="e">
        <f>M34/AG34</f>
        <v>#DIV/0!</v>
      </c>
      <c r="AH36" s="15" t="e">
        <f>N34/AH34</f>
        <v>#DIV/0!</v>
      </c>
      <c r="AI36" s="15" t="e">
        <f>O34/AI34</f>
        <v>#DIV/0!</v>
      </c>
      <c r="AJ36" s="16" t="e">
        <f>O34/AJ34</f>
        <v>#DIV/0!</v>
      </c>
      <c r="AK36" s="1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2"/>
      <c r="BL36" s="2"/>
      <c r="BM36" s="2"/>
      <c r="BN36" s="2"/>
      <c r="BO36" s="2"/>
      <c r="BP36" s="2"/>
      <c r="BQ36" s="2"/>
      <c r="BR36" s="2"/>
      <c r="BS36" s="2"/>
      <c r="BT36" s="3"/>
      <c r="BU36" s="2"/>
      <c r="BV36" s="2"/>
      <c r="BW36" s="2"/>
    </row>
    <row r="37" spans="1:75" s="6" customFormat="1" ht="12.75" x14ac:dyDescent="0.2">
      <c r="A37" s="3"/>
      <c r="B37" s="7" t="s">
        <v>53</v>
      </c>
      <c r="C37" s="7"/>
      <c r="D37" s="14">
        <f>(M34/G34)</f>
        <v>5.617647058823529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2"/>
      <c r="BV37" s="2"/>
      <c r="BW37" s="2"/>
    </row>
    <row r="38" spans="1:75" s="6" customFormat="1" ht="12.75" x14ac:dyDescent="0.2">
      <c r="A38" s="3"/>
      <c r="B38" s="7" t="s">
        <v>54</v>
      </c>
      <c r="C38" s="7"/>
      <c r="D38" s="14">
        <f>(G34/F34)</f>
        <v>1.6451612903225807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2"/>
      <c r="BV38" s="2"/>
      <c r="BW38" s="2"/>
    </row>
    <row r="39" spans="1:75" s="6" customFormat="1" ht="12.75" x14ac:dyDescent="0.2">
      <c r="A39" s="3"/>
      <c r="B39" s="17" t="s">
        <v>55</v>
      </c>
      <c r="C39" s="3"/>
      <c r="D39" s="15">
        <f>(H34/G34)*100</f>
        <v>58.82352941176471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2"/>
      <c r="BV39" s="2"/>
      <c r="BW39" s="2"/>
    </row>
    <row r="45" spans="1:75" s="6" customFormat="1" ht="18" x14ac:dyDescent="0.25">
      <c r="A45" s="1" t="s">
        <v>62</v>
      </c>
      <c r="B45" s="2"/>
      <c r="C45" s="2"/>
      <c r="D45" s="2"/>
      <c r="E45" s="3"/>
      <c r="F45" s="2"/>
      <c r="G45" s="2"/>
      <c r="H45" s="2"/>
      <c r="I45" s="2"/>
      <c r="J45" s="2"/>
      <c r="K45" s="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8"/>
      <c r="AL45" s="7"/>
      <c r="AM45" s="7"/>
      <c r="AN45" s="7"/>
      <c r="AO45" s="7"/>
      <c r="AP45" s="7"/>
      <c r="AQ45" s="7" t="s">
        <v>58</v>
      </c>
      <c r="AR45" s="7" t="s">
        <v>59</v>
      </c>
      <c r="AS45" s="7"/>
      <c r="AT45" s="7"/>
      <c r="AU45" s="7"/>
      <c r="AV45" s="7" t="s">
        <v>58</v>
      </c>
      <c r="AW45" s="7" t="s">
        <v>58</v>
      </c>
      <c r="AX45" s="7" t="s">
        <v>59</v>
      </c>
      <c r="AY45" s="7" t="s">
        <v>58</v>
      </c>
      <c r="AZ45" s="7" t="s">
        <v>59</v>
      </c>
      <c r="BA45" s="7" t="s">
        <v>58</v>
      </c>
      <c r="BB45" s="7" t="s">
        <v>59</v>
      </c>
      <c r="BC45" s="7" t="s">
        <v>58</v>
      </c>
      <c r="BD45" s="7" t="s">
        <v>59</v>
      </c>
      <c r="BE45" s="7" t="s">
        <v>58</v>
      </c>
      <c r="BF45" s="7" t="s">
        <v>59</v>
      </c>
      <c r="BG45" s="7" t="s">
        <v>58</v>
      </c>
      <c r="BH45" s="7" t="s">
        <v>59</v>
      </c>
      <c r="BI45" s="7" t="s">
        <v>58</v>
      </c>
      <c r="BJ45" s="7" t="s">
        <v>59</v>
      </c>
      <c r="BK45" s="18" t="s">
        <v>60</v>
      </c>
      <c r="BL45" s="19"/>
      <c r="BM45" s="18" t="s">
        <v>58</v>
      </c>
      <c r="BN45" s="19"/>
      <c r="BO45" s="19"/>
      <c r="BP45" s="19"/>
      <c r="BQ45" s="19"/>
      <c r="BR45" s="18" t="s">
        <v>61</v>
      </c>
      <c r="BS45" s="19"/>
      <c r="BT45" s="20"/>
      <c r="BU45" s="19"/>
      <c r="BV45" s="18" t="s">
        <v>58</v>
      </c>
      <c r="BW45" s="19"/>
    </row>
    <row r="46" spans="1:75" x14ac:dyDescent="0.25">
      <c r="A46" s="7" t="s">
        <v>0</v>
      </c>
      <c r="B46" s="7" t="s">
        <v>1</v>
      </c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14</v>
      </c>
      <c r="P46" s="7" t="s">
        <v>15</v>
      </c>
      <c r="Q46" s="7" t="s">
        <v>16</v>
      </c>
      <c r="R46" s="7" t="s">
        <v>17</v>
      </c>
      <c r="S46" s="7" t="s">
        <v>18</v>
      </c>
      <c r="T46" s="7" t="s">
        <v>19</v>
      </c>
      <c r="U46" s="7" t="s">
        <v>20</v>
      </c>
      <c r="V46" s="7" t="s">
        <v>21</v>
      </c>
      <c r="W46" s="7" t="s">
        <v>22</v>
      </c>
      <c r="X46" s="7" t="s">
        <v>23</v>
      </c>
      <c r="Y46" s="7" t="s">
        <v>24</v>
      </c>
      <c r="Z46" s="7" t="s">
        <v>25</v>
      </c>
      <c r="AA46" s="7" t="s">
        <v>26</v>
      </c>
      <c r="AB46" s="7" t="s">
        <v>27</v>
      </c>
      <c r="AC46" s="7" t="s">
        <v>28</v>
      </c>
      <c r="AD46" s="7" t="s">
        <v>29</v>
      </c>
      <c r="AE46" s="7" t="s">
        <v>30</v>
      </c>
      <c r="AF46" s="7" t="s">
        <v>31</v>
      </c>
      <c r="AG46" s="7" t="s">
        <v>32</v>
      </c>
      <c r="AH46" s="7" t="s">
        <v>33</v>
      </c>
      <c r="AI46" s="7" t="s">
        <v>34</v>
      </c>
      <c r="AJ46" s="7" t="s">
        <v>35</v>
      </c>
      <c r="AK46" s="8" t="s">
        <v>36</v>
      </c>
      <c r="AL46" s="7" t="s">
        <v>25</v>
      </c>
      <c r="AM46" s="7" t="s">
        <v>19</v>
      </c>
      <c r="AN46" s="7" t="s">
        <v>20</v>
      </c>
      <c r="AO46" s="7" t="s">
        <v>24</v>
      </c>
      <c r="AP46" s="7" t="s">
        <v>37</v>
      </c>
      <c r="AQ46" s="7" t="s">
        <v>29</v>
      </c>
      <c r="AR46" s="7" t="s">
        <v>29</v>
      </c>
      <c r="AS46" s="7" t="s">
        <v>22</v>
      </c>
      <c r="AT46" s="7" t="s">
        <v>18</v>
      </c>
      <c r="AU46" s="7" t="s">
        <v>21</v>
      </c>
      <c r="AV46" s="7" t="s">
        <v>35</v>
      </c>
      <c r="AW46" s="7" t="s">
        <v>38</v>
      </c>
      <c r="AX46" s="7" t="s">
        <v>38</v>
      </c>
      <c r="AY46" s="7" t="s">
        <v>39</v>
      </c>
      <c r="AZ46" s="7" t="s">
        <v>39</v>
      </c>
      <c r="BA46" s="7" t="s">
        <v>17</v>
      </c>
      <c r="BB46" s="7" t="s">
        <v>17</v>
      </c>
      <c r="BC46" s="7" t="s">
        <v>27</v>
      </c>
      <c r="BD46" s="7" t="s">
        <v>27</v>
      </c>
      <c r="BE46" s="7" t="s">
        <v>14</v>
      </c>
      <c r="BF46" s="7" t="s">
        <v>14</v>
      </c>
      <c r="BG46" s="7" t="s">
        <v>40</v>
      </c>
      <c r="BH46" s="7" t="s">
        <v>40</v>
      </c>
      <c r="BI46" s="7" t="s">
        <v>41</v>
      </c>
      <c r="BJ46" s="7" t="s">
        <v>41</v>
      </c>
      <c r="BK46" s="7" t="s">
        <v>42</v>
      </c>
      <c r="BL46" s="7" t="s">
        <v>43</v>
      </c>
      <c r="BM46" s="7" t="s">
        <v>23</v>
      </c>
      <c r="BN46" s="7" t="s">
        <v>28</v>
      </c>
      <c r="BO46" s="7" t="s">
        <v>30</v>
      </c>
      <c r="BP46" s="7" t="s">
        <v>44</v>
      </c>
      <c r="BQ46" s="7" t="s">
        <v>37</v>
      </c>
      <c r="BR46" s="7" t="s">
        <v>34</v>
      </c>
      <c r="BS46" s="7" t="s">
        <v>45</v>
      </c>
      <c r="BT46" s="7" t="s">
        <v>46</v>
      </c>
      <c r="BU46" s="7" t="s">
        <v>33</v>
      </c>
      <c r="BV46" s="7" t="s">
        <v>47</v>
      </c>
      <c r="BW46" s="7" t="s">
        <v>48</v>
      </c>
    </row>
    <row r="47" spans="1:75" s="6" customFormat="1" ht="12.75" x14ac:dyDescent="0.2">
      <c r="A47" s="2">
        <v>1</v>
      </c>
      <c r="B47" s="9">
        <v>43513</v>
      </c>
      <c r="C47" s="2">
        <v>2</v>
      </c>
      <c r="D47" s="2" t="s">
        <v>57</v>
      </c>
      <c r="E47" s="2">
        <v>3</v>
      </c>
      <c r="F47" s="2">
        <v>1</v>
      </c>
      <c r="G47" s="2">
        <v>1</v>
      </c>
      <c r="H47" s="2">
        <v>0</v>
      </c>
      <c r="I47" s="2">
        <v>1</v>
      </c>
      <c r="J47" s="10">
        <v>7</v>
      </c>
      <c r="K47" s="10">
        <v>11.5</v>
      </c>
      <c r="L47" s="2">
        <f t="shared" ref="L47:L89" si="5">(K47-J47)</f>
        <v>4.5</v>
      </c>
      <c r="M47" s="2">
        <f t="shared" ref="M47:M89" si="6">(G47*L47)</f>
        <v>4.5</v>
      </c>
      <c r="N47" s="2">
        <v>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5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3"/>
      <c r="BU47" s="2"/>
      <c r="BV47" s="2"/>
      <c r="BW47" s="2"/>
    </row>
    <row r="48" spans="1:75" s="6" customFormat="1" ht="12.75" x14ac:dyDescent="0.2">
      <c r="A48" s="2">
        <v>2</v>
      </c>
      <c r="B48" s="9">
        <v>43513</v>
      </c>
      <c r="C48" s="2">
        <v>2</v>
      </c>
      <c r="D48" s="2" t="s">
        <v>57</v>
      </c>
      <c r="E48" s="2">
        <v>3</v>
      </c>
      <c r="F48" s="2">
        <v>1</v>
      </c>
      <c r="G48" s="2">
        <v>3</v>
      </c>
      <c r="H48" s="2">
        <v>3</v>
      </c>
      <c r="I48" s="2">
        <v>1</v>
      </c>
      <c r="J48" s="10">
        <v>7.5</v>
      </c>
      <c r="K48" s="10">
        <v>11.5</v>
      </c>
      <c r="L48" s="2">
        <f t="shared" si="5"/>
        <v>4</v>
      </c>
      <c r="M48" s="2">
        <f t="shared" si="6"/>
        <v>12</v>
      </c>
      <c r="N48" s="2">
        <v>5</v>
      </c>
      <c r="O48" s="2"/>
      <c r="P48" s="2"/>
      <c r="Q48" s="2">
        <v>3</v>
      </c>
      <c r="R48" s="2"/>
      <c r="S48" s="2"/>
      <c r="T48" s="2"/>
      <c r="U48" s="2">
        <v>1</v>
      </c>
      <c r="V48" s="2"/>
      <c r="W48" s="2">
        <v>1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5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3"/>
      <c r="BU48" s="2"/>
      <c r="BV48" s="2"/>
      <c r="BW48" s="2"/>
    </row>
    <row r="49" spans="1:75" s="6" customFormat="1" ht="12.75" x14ac:dyDescent="0.2">
      <c r="A49" s="2">
        <v>3</v>
      </c>
      <c r="B49" s="9">
        <v>43513</v>
      </c>
      <c r="C49" s="2">
        <v>2</v>
      </c>
      <c r="D49" s="2" t="s">
        <v>57</v>
      </c>
      <c r="E49" s="2">
        <v>3</v>
      </c>
      <c r="F49" s="2">
        <v>1</v>
      </c>
      <c r="G49" s="2">
        <v>1</v>
      </c>
      <c r="H49" s="2">
        <v>1</v>
      </c>
      <c r="I49" s="2">
        <v>1</v>
      </c>
      <c r="J49" s="10">
        <v>8.5</v>
      </c>
      <c r="K49" s="10">
        <v>11.75</v>
      </c>
      <c r="L49" s="2">
        <f t="shared" si="5"/>
        <v>3.25</v>
      </c>
      <c r="M49" s="2">
        <f t="shared" si="6"/>
        <v>3.25</v>
      </c>
      <c r="N49" s="2">
        <v>2</v>
      </c>
      <c r="O49" s="2"/>
      <c r="P49" s="2"/>
      <c r="Q49" s="2"/>
      <c r="R49" s="2"/>
      <c r="S49" s="2"/>
      <c r="T49" s="2"/>
      <c r="U49" s="2">
        <v>1</v>
      </c>
      <c r="V49" s="2"/>
      <c r="W49" s="2">
        <v>1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5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3"/>
      <c r="BU49" s="2"/>
      <c r="BV49" s="2"/>
      <c r="BW49" s="2"/>
    </row>
    <row r="50" spans="1:75" s="6" customFormat="1" ht="12.75" x14ac:dyDescent="0.2">
      <c r="A50" s="2">
        <v>4</v>
      </c>
      <c r="B50" s="9">
        <v>43513</v>
      </c>
      <c r="C50" s="2">
        <v>2</v>
      </c>
      <c r="D50" s="2" t="s">
        <v>57</v>
      </c>
      <c r="E50" s="2">
        <v>3</v>
      </c>
      <c r="F50" s="2">
        <v>1</v>
      </c>
      <c r="G50" s="2">
        <v>2</v>
      </c>
      <c r="H50" s="2">
        <v>1</v>
      </c>
      <c r="I50" s="2">
        <v>1</v>
      </c>
      <c r="J50" s="10">
        <v>7</v>
      </c>
      <c r="K50" s="10">
        <v>12.25</v>
      </c>
      <c r="L50" s="2">
        <f t="shared" si="5"/>
        <v>5.25</v>
      </c>
      <c r="M50" s="2">
        <f t="shared" si="6"/>
        <v>10.5</v>
      </c>
      <c r="N50" s="2">
        <v>1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>
        <v>1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5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3"/>
      <c r="BU50" s="2"/>
      <c r="BV50" s="2"/>
      <c r="BW50" s="2"/>
    </row>
    <row r="51" spans="1:75" s="6" customFormat="1" ht="12.75" x14ac:dyDescent="0.2">
      <c r="A51" s="2">
        <v>5</v>
      </c>
      <c r="B51" s="9">
        <v>43513</v>
      </c>
      <c r="C51" s="2">
        <v>2</v>
      </c>
      <c r="D51" s="2" t="s">
        <v>57</v>
      </c>
      <c r="E51" s="2">
        <v>3</v>
      </c>
      <c r="F51" s="2">
        <v>1</v>
      </c>
      <c r="G51" s="2">
        <v>2</v>
      </c>
      <c r="H51" s="2">
        <v>2</v>
      </c>
      <c r="I51" s="2">
        <v>1</v>
      </c>
      <c r="J51" s="10">
        <v>8</v>
      </c>
      <c r="K51" s="10">
        <v>12.5</v>
      </c>
      <c r="L51" s="2">
        <f t="shared" si="5"/>
        <v>4.5</v>
      </c>
      <c r="M51" s="2">
        <f t="shared" si="6"/>
        <v>9</v>
      </c>
      <c r="N51" s="2">
        <v>3</v>
      </c>
      <c r="O51" s="2">
        <v>2</v>
      </c>
      <c r="P51" s="2"/>
      <c r="Q51" s="2">
        <v>1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5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3"/>
      <c r="BU51" s="2"/>
      <c r="BV51" s="2"/>
      <c r="BW51" s="2"/>
    </row>
    <row r="52" spans="1:75" s="6" customFormat="1" ht="12.75" x14ac:dyDescent="0.2">
      <c r="A52" s="2">
        <v>6</v>
      </c>
      <c r="B52" s="9">
        <v>43513</v>
      </c>
      <c r="C52" s="2">
        <v>2</v>
      </c>
      <c r="D52" s="2" t="s">
        <v>57</v>
      </c>
      <c r="E52" s="2">
        <v>3</v>
      </c>
      <c r="F52" s="2">
        <v>1</v>
      </c>
      <c r="G52" s="2">
        <v>2</v>
      </c>
      <c r="H52" s="2">
        <v>0</v>
      </c>
      <c r="I52" s="2">
        <v>1</v>
      </c>
      <c r="J52" s="10">
        <v>8</v>
      </c>
      <c r="K52" s="10">
        <v>12.5</v>
      </c>
      <c r="L52" s="2">
        <f t="shared" si="5"/>
        <v>4.5</v>
      </c>
      <c r="M52" s="2">
        <f t="shared" si="6"/>
        <v>9</v>
      </c>
      <c r="N52" s="2">
        <v>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5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3"/>
      <c r="BU52" s="2"/>
      <c r="BV52" s="2"/>
      <c r="BW52" s="2"/>
    </row>
    <row r="53" spans="1:75" s="6" customFormat="1" ht="12.75" x14ac:dyDescent="0.2">
      <c r="A53" s="2">
        <v>7</v>
      </c>
      <c r="B53" s="9">
        <v>43513</v>
      </c>
      <c r="C53" s="2">
        <v>2</v>
      </c>
      <c r="D53" s="2" t="s">
        <v>57</v>
      </c>
      <c r="E53" s="2">
        <v>3</v>
      </c>
      <c r="F53" s="2">
        <v>1</v>
      </c>
      <c r="G53" s="2">
        <v>3</v>
      </c>
      <c r="H53" s="2">
        <v>3</v>
      </c>
      <c r="I53" s="2">
        <v>1</v>
      </c>
      <c r="J53" s="10">
        <v>8</v>
      </c>
      <c r="K53" s="10">
        <v>13.25</v>
      </c>
      <c r="L53" s="2">
        <f t="shared" si="5"/>
        <v>5.25</v>
      </c>
      <c r="M53" s="2">
        <f t="shared" si="6"/>
        <v>15.75</v>
      </c>
      <c r="N53" s="2">
        <v>6</v>
      </c>
      <c r="O53" s="2">
        <v>1</v>
      </c>
      <c r="P53" s="2"/>
      <c r="Q53" s="2"/>
      <c r="R53" s="2"/>
      <c r="S53" s="2"/>
      <c r="T53" s="2"/>
      <c r="U53" s="2"/>
      <c r="V53" s="2"/>
      <c r="W53" s="2">
        <v>5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5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3"/>
      <c r="BU53" s="2"/>
      <c r="BV53" s="2"/>
      <c r="BW53" s="2"/>
    </row>
    <row r="54" spans="1:75" s="6" customFormat="1" ht="12.75" x14ac:dyDescent="0.2">
      <c r="A54" s="2">
        <v>8</v>
      </c>
      <c r="B54" s="9">
        <v>43513</v>
      </c>
      <c r="C54" s="2">
        <v>2</v>
      </c>
      <c r="D54" s="2" t="s">
        <v>57</v>
      </c>
      <c r="E54" s="2">
        <v>3</v>
      </c>
      <c r="F54" s="2">
        <v>1</v>
      </c>
      <c r="G54" s="2">
        <v>2</v>
      </c>
      <c r="H54" s="2">
        <v>2</v>
      </c>
      <c r="I54" s="2">
        <v>1</v>
      </c>
      <c r="J54" s="10">
        <v>7.5</v>
      </c>
      <c r="K54" s="10">
        <v>13.25</v>
      </c>
      <c r="L54" s="2">
        <f t="shared" si="5"/>
        <v>5.75</v>
      </c>
      <c r="M54" s="2">
        <f t="shared" si="6"/>
        <v>11.5</v>
      </c>
      <c r="N54" s="2">
        <v>6</v>
      </c>
      <c r="O54" s="2"/>
      <c r="P54" s="2"/>
      <c r="Q54" s="2"/>
      <c r="R54" s="2"/>
      <c r="S54" s="2"/>
      <c r="T54" s="2">
        <v>1</v>
      </c>
      <c r="U54" s="2">
        <v>1</v>
      </c>
      <c r="V54" s="2"/>
      <c r="W54" s="2">
        <v>4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5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3"/>
      <c r="BU54" s="2"/>
      <c r="BV54" s="2"/>
      <c r="BW54" s="2"/>
    </row>
    <row r="55" spans="1:75" s="6" customFormat="1" ht="12.75" x14ac:dyDescent="0.2">
      <c r="A55" s="2">
        <v>9</v>
      </c>
      <c r="B55" s="9">
        <v>43513</v>
      </c>
      <c r="C55" s="2">
        <v>2</v>
      </c>
      <c r="D55" s="2" t="s">
        <v>57</v>
      </c>
      <c r="E55" s="2">
        <v>3</v>
      </c>
      <c r="F55" s="2">
        <v>1</v>
      </c>
      <c r="G55" s="2">
        <v>2</v>
      </c>
      <c r="H55" s="2">
        <v>2</v>
      </c>
      <c r="I55" s="2">
        <v>2</v>
      </c>
      <c r="J55" s="10">
        <v>8</v>
      </c>
      <c r="K55" s="10">
        <v>13.5</v>
      </c>
      <c r="L55" s="2">
        <f t="shared" si="5"/>
        <v>5.5</v>
      </c>
      <c r="M55" s="2">
        <f t="shared" si="6"/>
        <v>11</v>
      </c>
      <c r="N55" s="2">
        <v>2</v>
      </c>
      <c r="O55" s="2">
        <v>1</v>
      </c>
      <c r="P55" s="2"/>
      <c r="Q55" s="2"/>
      <c r="R55" s="2"/>
      <c r="S55" s="2"/>
      <c r="T55" s="2"/>
      <c r="U55" s="2"/>
      <c r="V55" s="2"/>
      <c r="W55" s="2">
        <v>1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5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3"/>
      <c r="BU55" s="2"/>
      <c r="BV55" s="2"/>
      <c r="BW55" s="2"/>
    </row>
    <row r="56" spans="1:75" s="6" customFormat="1" ht="12.75" x14ac:dyDescent="0.2">
      <c r="A56" s="2">
        <v>10</v>
      </c>
      <c r="B56" s="9">
        <v>43513</v>
      </c>
      <c r="C56" s="2">
        <v>2</v>
      </c>
      <c r="D56" s="2" t="s">
        <v>57</v>
      </c>
      <c r="E56" s="2">
        <v>3</v>
      </c>
      <c r="F56" s="2">
        <v>1</v>
      </c>
      <c r="G56" s="2">
        <v>2</v>
      </c>
      <c r="H56" s="2">
        <v>2</v>
      </c>
      <c r="I56" s="2">
        <v>1</v>
      </c>
      <c r="J56" s="10">
        <v>8</v>
      </c>
      <c r="K56" s="10">
        <v>13.5</v>
      </c>
      <c r="L56" s="2">
        <f t="shared" si="5"/>
        <v>5.5</v>
      </c>
      <c r="M56" s="2">
        <f t="shared" si="6"/>
        <v>11</v>
      </c>
      <c r="N56" s="2">
        <v>5</v>
      </c>
      <c r="O56" s="2"/>
      <c r="P56" s="2"/>
      <c r="Q56" s="2"/>
      <c r="R56" s="2"/>
      <c r="S56" s="2"/>
      <c r="T56" s="2"/>
      <c r="U56" s="2">
        <v>5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5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3"/>
      <c r="BU56" s="2"/>
      <c r="BV56" s="2"/>
      <c r="BW56" s="2"/>
    </row>
    <row r="57" spans="1:75" s="6" customFormat="1" ht="12.75" x14ac:dyDescent="0.2">
      <c r="A57" s="2">
        <v>11</v>
      </c>
      <c r="B57" s="9">
        <v>43513</v>
      </c>
      <c r="C57" s="2">
        <v>2</v>
      </c>
      <c r="D57" s="2" t="s">
        <v>57</v>
      </c>
      <c r="E57" s="2">
        <v>3</v>
      </c>
      <c r="F57" s="2">
        <v>1</v>
      </c>
      <c r="G57" s="2">
        <v>1</v>
      </c>
      <c r="H57" s="2">
        <v>1</v>
      </c>
      <c r="I57" s="2">
        <v>1</v>
      </c>
      <c r="J57" s="10">
        <v>7</v>
      </c>
      <c r="K57" s="10">
        <v>13.75</v>
      </c>
      <c r="L57" s="2">
        <f t="shared" si="5"/>
        <v>6.75</v>
      </c>
      <c r="M57" s="2">
        <f t="shared" si="6"/>
        <v>6.75</v>
      </c>
      <c r="N57" s="2">
        <v>3</v>
      </c>
      <c r="O57" s="2"/>
      <c r="P57" s="2"/>
      <c r="Q57" s="2">
        <v>1</v>
      </c>
      <c r="R57" s="2"/>
      <c r="S57" s="2"/>
      <c r="T57" s="2"/>
      <c r="U57" s="2">
        <v>1</v>
      </c>
      <c r="V57" s="2"/>
      <c r="W57" s="2">
        <v>1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5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3"/>
      <c r="BU57" s="2"/>
      <c r="BV57" s="2"/>
      <c r="BW57" s="2"/>
    </row>
    <row r="58" spans="1:75" s="6" customFormat="1" ht="12.75" x14ac:dyDescent="0.2">
      <c r="A58" s="2">
        <v>12</v>
      </c>
      <c r="B58" s="9">
        <v>43513</v>
      </c>
      <c r="C58" s="2">
        <v>2</v>
      </c>
      <c r="D58" s="2" t="s">
        <v>57</v>
      </c>
      <c r="E58" s="2">
        <v>3</v>
      </c>
      <c r="F58" s="2">
        <v>1</v>
      </c>
      <c r="G58" s="2">
        <v>1</v>
      </c>
      <c r="H58" s="2">
        <v>0</v>
      </c>
      <c r="I58" s="2">
        <v>1</v>
      </c>
      <c r="J58" s="10">
        <v>8.5</v>
      </c>
      <c r="K58" s="10">
        <v>14</v>
      </c>
      <c r="L58" s="2">
        <f t="shared" si="5"/>
        <v>5.5</v>
      </c>
      <c r="M58" s="2">
        <f t="shared" si="6"/>
        <v>5.5</v>
      </c>
      <c r="N58" s="2">
        <v>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5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3"/>
      <c r="BU58" s="2"/>
      <c r="BV58" s="2"/>
      <c r="BW58" s="2"/>
    </row>
    <row r="59" spans="1:75" s="6" customFormat="1" ht="12.75" x14ac:dyDescent="0.2">
      <c r="A59" s="2">
        <v>13</v>
      </c>
      <c r="B59" s="9">
        <v>43513</v>
      </c>
      <c r="C59" s="2">
        <v>2</v>
      </c>
      <c r="D59" s="2" t="s">
        <v>57</v>
      </c>
      <c r="E59" s="2">
        <v>3</v>
      </c>
      <c r="F59" s="2">
        <v>1</v>
      </c>
      <c r="G59" s="2">
        <v>1</v>
      </c>
      <c r="H59" s="2">
        <v>1</v>
      </c>
      <c r="I59" s="2">
        <v>1</v>
      </c>
      <c r="J59" s="10">
        <v>9.5</v>
      </c>
      <c r="K59" s="10">
        <v>14.5</v>
      </c>
      <c r="L59" s="2">
        <f t="shared" si="5"/>
        <v>5</v>
      </c>
      <c r="M59" s="2">
        <f t="shared" si="6"/>
        <v>5</v>
      </c>
      <c r="N59" s="2">
        <v>1</v>
      </c>
      <c r="O59" s="2"/>
      <c r="P59" s="2">
        <v>1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5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3"/>
      <c r="BU59" s="2"/>
      <c r="BV59" s="2"/>
      <c r="BW59" s="2"/>
    </row>
    <row r="60" spans="1:75" s="6" customFormat="1" ht="12.75" x14ac:dyDescent="0.2">
      <c r="A60" s="2">
        <v>14</v>
      </c>
      <c r="B60" s="9">
        <v>43513</v>
      </c>
      <c r="C60" s="2">
        <v>2</v>
      </c>
      <c r="D60" s="2" t="s">
        <v>57</v>
      </c>
      <c r="E60" s="2">
        <v>3</v>
      </c>
      <c r="F60" s="2">
        <v>1</v>
      </c>
      <c r="G60" s="2">
        <v>1</v>
      </c>
      <c r="H60" s="2">
        <v>1</v>
      </c>
      <c r="I60" s="2">
        <v>2</v>
      </c>
      <c r="J60" s="10">
        <v>8</v>
      </c>
      <c r="K60" s="10">
        <v>15.75</v>
      </c>
      <c r="L60" s="2">
        <f t="shared" si="5"/>
        <v>7.75</v>
      </c>
      <c r="M60" s="2">
        <f t="shared" si="6"/>
        <v>7.75</v>
      </c>
      <c r="N60" s="2">
        <v>5</v>
      </c>
      <c r="O60" s="2"/>
      <c r="P60" s="2"/>
      <c r="Q60" s="2">
        <v>1</v>
      </c>
      <c r="R60" s="2"/>
      <c r="S60" s="2"/>
      <c r="T60" s="2"/>
      <c r="U60" s="2">
        <v>1</v>
      </c>
      <c r="V60" s="2"/>
      <c r="W60" s="2">
        <v>3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5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3"/>
      <c r="BU60" s="2"/>
      <c r="BV60" s="2"/>
      <c r="BW60" s="2"/>
    </row>
    <row r="61" spans="1:75" s="6" customFormat="1" ht="12.75" x14ac:dyDescent="0.2">
      <c r="A61" s="2"/>
      <c r="B61" s="7" t="s">
        <v>49</v>
      </c>
      <c r="C61" s="2"/>
      <c r="D61" s="2"/>
      <c r="E61" s="2"/>
      <c r="F61" s="7">
        <f>COUNT(F47:F60)</f>
        <v>14</v>
      </c>
      <c r="G61" s="7">
        <f>SUM(G47:G60)</f>
        <v>24</v>
      </c>
      <c r="H61" s="7">
        <f>SUM(H47:H60)</f>
        <v>19</v>
      </c>
      <c r="I61" s="7"/>
      <c r="J61" s="7">
        <f t="shared" ref="J61:BU61" si="7">SUM(J47:J60)</f>
        <v>110.5</v>
      </c>
      <c r="K61" s="7">
        <f t="shared" si="7"/>
        <v>183.5</v>
      </c>
      <c r="L61" s="7">
        <f t="shared" si="7"/>
        <v>73</v>
      </c>
      <c r="M61" s="7">
        <f t="shared" si="7"/>
        <v>122.5</v>
      </c>
      <c r="N61" s="7">
        <f t="shared" si="7"/>
        <v>39</v>
      </c>
      <c r="O61" s="7">
        <f t="shared" si="7"/>
        <v>4</v>
      </c>
      <c r="P61" s="7">
        <f t="shared" si="7"/>
        <v>1</v>
      </c>
      <c r="Q61" s="7">
        <f t="shared" si="7"/>
        <v>6</v>
      </c>
      <c r="R61" s="7">
        <f t="shared" si="7"/>
        <v>0</v>
      </c>
      <c r="S61" s="7">
        <f t="shared" si="7"/>
        <v>0</v>
      </c>
      <c r="T61" s="7">
        <f t="shared" si="7"/>
        <v>1</v>
      </c>
      <c r="U61" s="7">
        <f t="shared" si="7"/>
        <v>10</v>
      </c>
      <c r="V61" s="7">
        <f t="shared" si="7"/>
        <v>0</v>
      </c>
      <c r="W61" s="7">
        <f t="shared" si="7"/>
        <v>16</v>
      </c>
      <c r="X61" s="7">
        <f t="shared" si="7"/>
        <v>0</v>
      </c>
      <c r="Y61" s="7">
        <f t="shared" si="7"/>
        <v>1</v>
      </c>
      <c r="Z61" s="7">
        <f t="shared" si="7"/>
        <v>0</v>
      </c>
      <c r="AA61" s="7">
        <f t="shared" si="7"/>
        <v>0</v>
      </c>
      <c r="AB61" s="7">
        <f t="shared" si="7"/>
        <v>0</v>
      </c>
      <c r="AC61" s="7">
        <f t="shared" si="7"/>
        <v>0</v>
      </c>
      <c r="AD61" s="7">
        <f t="shared" si="7"/>
        <v>0</v>
      </c>
      <c r="AE61" s="7">
        <f t="shared" si="7"/>
        <v>0</v>
      </c>
      <c r="AF61" s="7">
        <f t="shared" si="7"/>
        <v>0</v>
      </c>
      <c r="AG61" s="7">
        <f t="shared" si="7"/>
        <v>0</v>
      </c>
      <c r="AH61" s="7">
        <f t="shared" si="7"/>
        <v>0</v>
      </c>
      <c r="AI61" s="7">
        <f t="shared" si="7"/>
        <v>0</v>
      </c>
      <c r="AJ61" s="7">
        <f t="shared" si="7"/>
        <v>0</v>
      </c>
      <c r="AK61" s="7">
        <f t="shared" si="7"/>
        <v>0</v>
      </c>
      <c r="AL61" s="7">
        <f t="shared" si="7"/>
        <v>0</v>
      </c>
      <c r="AM61" s="7">
        <f t="shared" si="7"/>
        <v>0</v>
      </c>
      <c r="AN61" s="7">
        <f t="shared" si="7"/>
        <v>0</v>
      </c>
      <c r="AO61" s="7">
        <f t="shared" si="7"/>
        <v>0</v>
      </c>
      <c r="AP61" s="7">
        <f t="shared" si="7"/>
        <v>0</v>
      </c>
      <c r="AQ61" s="7">
        <f t="shared" si="7"/>
        <v>0</v>
      </c>
      <c r="AR61" s="7">
        <f t="shared" si="7"/>
        <v>0</v>
      </c>
      <c r="AS61" s="7">
        <f t="shared" si="7"/>
        <v>0</v>
      </c>
      <c r="AT61" s="7">
        <f t="shared" si="7"/>
        <v>0</v>
      </c>
      <c r="AU61" s="7">
        <f t="shared" si="7"/>
        <v>0</v>
      </c>
      <c r="AV61" s="7">
        <f t="shared" si="7"/>
        <v>0</v>
      </c>
      <c r="AW61" s="7">
        <f t="shared" si="7"/>
        <v>0</v>
      </c>
      <c r="AX61" s="7">
        <f t="shared" si="7"/>
        <v>0</v>
      </c>
      <c r="AY61" s="7">
        <f t="shared" si="7"/>
        <v>0</v>
      </c>
      <c r="AZ61" s="7">
        <f t="shared" si="7"/>
        <v>0</v>
      </c>
      <c r="BA61" s="7">
        <f t="shared" si="7"/>
        <v>0</v>
      </c>
      <c r="BB61" s="7">
        <f t="shared" si="7"/>
        <v>0</v>
      </c>
      <c r="BC61" s="7">
        <f t="shared" si="7"/>
        <v>0</v>
      </c>
      <c r="BD61" s="7">
        <f t="shared" si="7"/>
        <v>0</v>
      </c>
      <c r="BE61" s="7">
        <f t="shared" si="7"/>
        <v>0</v>
      </c>
      <c r="BF61" s="7">
        <f t="shared" si="7"/>
        <v>0</v>
      </c>
      <c r="BG61" s="7">
        <f t="shared" si="7"/>
        <v>0</v>
      </c>
      <c r="BH61" s="7">
        <f t="shared" si="7"/>
        <v>0</v>
      </c>
      <c r="BI61" s="7">
        <f t="shared" si="7"/>
        <v>0</v>
      </c>
      <c r="BJ61" s="7">
        <f t="shared" si="7"/>
        <v>0</v>
      </c>
      <c r="BK61" s="7">
        <f t="shared" si="7"/>
        <v>0</v>
      </c>
      <c r="BL61" s="7">
        <f t="shared" si="7"/>
        <v>0</v>
      </c>
      <c r="BM61" s="7">
        <f t="shared" si="7"/>
        <v>0</v>
      </c>
      <c r="BN61" s="7">
        <f t="shared" si="7"/>
        <v>0</v>
      </c>
      <c r="BO61" s="7">
        <f t="shared" si="7"/>
        <v>0</v>
      </c>
      <c r="BP61" s="7">
        <f t="shared" si="7"/>
        <v>0</v>
      </c>
      <c r="BQ61" s="7">
        <f t="shared" si="7"/>
        <v>0</v>
      </c>
      <c r="BR61" s="7">
        <f t="shared" si="7"/>
        <v>0</v>
      </c>
      <c r="BS61" s="7">
        <f t="shared" si="7"/>
        <v>0</v>
      </c>
      <c r="BT61" s="7">
        <f t="shared" si="7"/>
        <v>0</v>
      </c>
      <c r="BU61" s="7">
        <f t="shared" si="7"/>
        <v>0</v>
      </c>
      <c r="BV61" s="7">
        <f t="shared" ref="BV61:BW61" si="8">SUM(BV47:BV60)</f>
        <v>0</v>
      </c>
      <c r="BW61" s="7">
        <f t="shared" si="8"/>
        <v>0</v>
      </c>
    </row>
    <row r="62" spans="1:75" s="6" customFormat="1" ht="12.75" x14ac:dyDescent="0.2">
      <c r="A62" s="2"/>
      <c r="B62" s="2"/>
      <c r="C62" s="2"/>
      <c r="D62" s="2"/>
      <c r="E62" s="2"/>
      <c r="F62" s="7"/>
      <c r="G62" s="7"/>
      <c r="H62" s="7"/>
      <c r="I62" s="7"/>
      <c r="J62" s="7"/>
      <c r="K62" s="7"/>
      <c r="L62" s="7" t="s">
        <v>50</v>
      </c>
      <c r="M62" s="7"/>
      <c r="N62" s="11">
        <f>N61/M61</f>
        <v>0.3183673469387755</v>
      </c>
      <c r="O62" s="11">
        <f>O61/M61</f>
        <v>3.2653061224489799E-2</v>
      </c>
      <c r="P62" s="11">
        <f>P61/M61</f>
        <v>8.1632653061224497E-3</v>
      </c>
      <c r="Q62" s="11">
        <f>Q61/M61</f>
        <v>4.8979591836734691E-2</v>
      </c>
      <c r="R62" s="11">
        <f>R61/M61</f>
        <v>0</v>
      </c>
      <c r="S62" s="11">
        <f>S61/M61</f>
        <v>0</v>
      </c>
      <c r="T62" s="11">
        <f>T61/M61</f>
        <v>8.1632653061224497E-3</v>
      </c>
      <c r="U62" s="11">
        <f>U61/M61</f>
        <v>8.1632653061224483E-2</v>
      </c>
      <c r="V62" s="11">
        <f>V61/M61</f>
        <v>0</v>
      </c>
      <c r="W62" s="11">
        <f>W61/M61</f>
        <v>0.1306122448979592</v>
      </c>
      <c r="X62" s="11">
        <f>X61/M61</f>
        <v>0</v>
      </c>
      <c r="Y62" s="11">
        <f>Y61/M61</f>
        <v>8.1632653061224497E-3</v>
      </c>
      <c r="Z62" s="11">
        <f>Z61/M61</f>
        <v>0</v>
      </c>
      <c r="AA62" s="11">
        <f>AA61/M61</f>
        <v>0</v>
      </c>
      <c r="AB62" s="11">
        <f>AB61/M61</f>
        <v>0</v>
      </c>
      <c r="AC62" s="11">
        <f>AC61/M61</f>
        <v>0</v>
      </c>
      <c r="AD62" s="11">
        <f>AD61/M61</f>
        <v>0</v>
      </c>
      <c r="AE62" s="11">
        <f>AE61/M61</f>
        <v>0</v>
      </c>
      <c r="AF62" s="11">
        <f>AF61/M61</f>
        <v>0</v>
      </c>
      <c r="AG62" s="11">
        <f>AG61/M61</f>
        <v>0</v>
      </c>
      <c r="AH62" s="12">
        <f>AH61/N61</f>
        <v>0</v>
      </c>
      <c r="AI62" s="12">
        <f>AI61/O61</f>
        <v>0</v>
      </c>
      <c r="AJ62" s="13">
        <f>AJ61/O61</f>
        <v>0</v>
      </c>
      <c r="AK62" s="11">
        <f>AK61/M61</f>
        <v>0</v>
      </c>
      <c r="AL62" s="11">
        <f>AL61/M61</f>
        <v>0</v>
      </c>
      <c r="AM62" s="11">
        <f>AM61/M61</f>
        <v>0</v>
      </c>
      <c r="AN62" s="11">
        <f>AN61/M61</f>
        <v>0</v>
      </c>
      <c r="AO62" s="11">
        <f>AO61/M61</f>
        <v>0</v>
      </c>
      <c r="AP62" s="11">
        <f>AP61/M61</f>
        <v>0</v>
      </c>
      <c r="AQ62" s="11">
        <f>AQ61/M61</f>
        <v>0</v>
      </c>
      <c r="AR62" s="11">
        <f>AR61/M61</f>
        <v>0</v>
      </c>
      <c r="AS62" s="11">
        <f>AS61/M61</f>
        <v>0</v>
      </c>
      <c r="AT62" s="11">
        <f>AT61/M61</f>
        <v>0</v>
      </c>
      <c r="AU62" s="11">
        <f>AU61/M61</f>
        <v>0</v>
      </c>
      <c r="AV62" s="11">
        <f>AV61/M61</f>
        <v>0</v>
      </c>
      <c r="AW62" s="11">
        <f>AW61/M61</f>
        <v>0</v>
      </c>
      <c r="AX62" s="11">
        <f>AX61/M61</f>
        <v>0</v>
      </c>
      <c r="AY62" s="11">
        <f>AY61/M61</f>
        <v>0</v>
      </c>
      <c r="AZ62" s="11">
        <f>AZ61/M61</f>
        <v>0</v>
      </c>
      <c r="BA62" s="11">
        <f>BA61/M61</f>
        <v>0</v>
      </c>
      <c r="BB62" s="11">
        <f>BB61/M61</f>
        <v>0</v>
      </c>
      <c r="BC62" s="11">
        <f>BC61/M61</f>
        <v>0</v>
      </c>
      <c r="BD62" s="11">
        <f>BD61/M61</f>
        <v>0</v>
      </c>
      <c r="BE62" s="11">
        <f>BE61/M61</f>
        <v>0</v>
      </c>
      <c r="BF62" s="11">
        <f>BF61/M61</f>
        <v>0</v>
      </c>
      <c r="BG62" s="11">
        <f>BG61/M61</f>
        <v>0</v>
      </c>
      <c r="BH62" s="11">
        <f>BH61/M61</f>
        <v>0</v>
      </c>
      <c r="BI62" s="11">
        <f>BI61/M61</f>
        <v>0</v>
      </c>
      <c r="BJ62" s="11">
        <f>BJ61/M61</f>
        <v>0</v>
      </c>
      <c r="BK62" s="11">
        <f>BK61/M61</f>
        <v>0</v>
      </c>
      <c r="BL62" s="11">
        <f>BL61/M61</f>
        <v>0</v>
      </c>
      <c r="BM62" s="11">
        <f>BM61/M61</f>
        <v>0</v>
      </c>
      <c r="BN62" s="11">
        <f>BN61/M61</f>
        <v>0</v>
      </c>
      <c r="BO62" s="11">
        <f>BO61/M61</f>
        <v>0</v>
      </c>
      <c r="BP62" s="11">
        <f>BP61/M61</f>
        <v>0</v>
      </c>
      <c r="BQ62" s="11">
        <f>BQ61/M61</f>
        <v>0</v>
      </c>
      <c r="BR62" s="11">
        <f>BR61/M61</f>
        <v>0</v>
      </c>
      <c r="BS62" s="11">
        <f>BS61/M61</f>
        <v>0</v>
      </c>
      <c r="BT62" s="11">
        <f>BT61/M61</f>
        <v>0</v>
      </c>
      <c r="BU62" s="11">
        <f>BU61/M61</f>
        <v>0</v>
      </c>
      <c r="BV62" s="11">
        <f>BV61/M61</f>
        <v>0</v>
      </c>
      <c r="BW62" s="11">
        <f>BW61/M61</f>
        <v>0</v>
      </c>
    </row>
    <row r="63" spans="1:75" s="6" customFormat="1" ht="12.75" x14ac:dyDescent="0.2">
      <c r="A63" s="2"/>
      <c r="B63" s="7" t="s">
        <v>51</v>
      </c>
      <c r="C63" s="7"/>
      <c r="D63" s="14">
        <f>(L61/F61)</f>
        <v>5.2142857142857144</v>
      </c>
      <c r="E63" s="2"/>
      <c r="F63" s="7"/>
      <c r="G63" s="7"/>
      <c r="H63" s="7"/>
      <c r="I63" s="7"/>
      <c r="J63" s="7"/>
      <c r="K63" s="7"/>
      <c r="L63" s="7" t="s">
        <v>52</v>
      </c>
      <c r="M63" s="7"/>
      <c r="N63" s="14">
        <f>M61/N61</f>
        <v>3.141025641025641</v>
      </c>
      <c r="O63" s="14">
        <f>M61/O61</f>
        <v>30.625</v>
      </c>
      <c r="P63" s="14">
        <f>M61/P61</f>
        <v>122.5</v>
      </c>
      <c r="Q63" s="14">
        <f>M61/Q61</f>
        <v>20.416666666666668</v>
      </c>
      <c r="R63" s="14" t="e">
        <f>M61/R61</f>
        <v>#DIV/0!</v>
      </c>
      <c r="S63" s="14" t="e">
        <f>M61/S61</f>
        <v>#DIV/0!</v>
      </c>
      <c r="T63" s="14">
        <f>M61/T61</f>
        <v>122.5</v>
      </c>
      <c r="U63" s="14">
        <f>M61/U61</f>
        <v>12.25</v>
      </c>
      <c r="V63" s="14" t="e">
        <f>M61/V61</f>
        <v>#DIV/0!</v>
      </c>
      <c r="W63" s="14">
        <f>M61/W61</f>
        <v>7.65625</v>
      </c>
      <c r="X63" s="14" t="e">
        <f>M61/X61</f>
        <v>#DIV/0!</v>
      </c>
      <c r="Y63" s="14">
        <f>M61/Y61</f>
        <v>122.5</v>
      </c>
      <c r="Z63" s="14" t="e">
        <f>M61/Z61</f>
        <v>#DIV/0!</v>
      </c>
      <c r="AA63" s="14" t="e">
        <f>M61/AA61</f>
        <v>#DIV/0!</v>
      </c>
      <c r="AB63" s="14" t="e">
        <f>M61/AB61</f>
        <v>#DIV/0!</v>
      </c>
      <c r="AC63" s="14" t="e">
        <f>M61/AC61</f>
        <v>#DIV/0!</v>
      </c>
      <c r="AD63" s="14" t="e">
        <f>M61/AD61</f>
        <v>#DIV/0!</v>
      </c>
      <c r="AE63" s="14" t="e">
        <f>M61/AE61</f>
        <v>#DIV/0!</v>
      </c>
      <c r="AF63" s="14" t="e">
        <f>M61/AF61</f>
        <v>#DIV/0!</v>
      </c>
      <c r="AG63" s="14" t="e">
        <f>M61/AG61</f>
        <v>#DIV/0!</v>
      </c>
      <c r="AH63" s="15" t="e">
        <f>N61/AH61</f>
        <v>#DIV/0!</v>
      </c>
      <c r="AI63" s="15" t="e">
        <f>O61/AI61</f>
        <v>#DIV/0!</v>
      </c>
      <c r="AJ63" s="16" t="e">
        <f>O61/AJ61</f>
        <v>#DIV/0!</v>
      </c>
      <c r="AK63" s="1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2"/>
      <c r="BL63" s="2"/>
      <c r="BM63" s="2"/>
      <c r="BN63" s="2"/>
      <c r="BO63" s="2"/>
      <c r="BP63" s="2"/>
      <c r="BQ63" s="2"/>
      <c r="BR63" s="2"/>
      <c r="BS63" s="2"/>
      <c r="BT63" s="3"/>
      <c r="BU63" s="2"/>
      <c r="BV63" s="2"/>
      <c r="BW63" s="2"/>
    </row>
    <row r="64" spans="1:75" s="6" customFormat="1" ht="12.75" x14ac:dyDescent="0.2">
      <c r="A64" s="3"/>
      <c r="B64" s="7" t="s">
        <v>53</v>
      </c>
      <c r="C64" s="7"/>
      <c r="D64" s="14">
        <f>(M61/G61)</f>
        <v>5.104166666666667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2"/>
      <c r="BV64" s="2"/>
      <c r="BW64" s="2"/>
    </row>
    <row r="65" spans="1:75" s="6" customFormat="1" ht="12.75" x14ac:dyDescent="0.2">
      <c r="A65" s="3"/>
      <c r="B65" s="7" t="s">
        <v>54</v>
      </c>
      <c r="C65" s="7"/>
      <c r="D65" s="14">
        <f>(G61/F61)</f>
        <v>1.7142857142857142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2"/>
      <c r="BV65" s="2"/>
      <c r="BW65" s="2"/>
    </row>
    <row r="66" spans="1:75" s="6" customFormat="1" ht="12.75" x14ac:dyDescent="0.2">
      <c r="A66" s="3"/>
      <c r="B66" s="17" t="s">
        <v>55</v>
      </c>
      <c r="C66" s="3"/>
      <c r="D66" s="15">
        <f>(H61/G61)*100</f>
        <v>79.166666666666657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2"/>
      <c r="BV66" s="2"/>
      <c r="BW66" s="2"/>
    </row>
    <row r="67" spans="1:75" s="6" customFormat="1" ht="12.75" x14ac:dyDescent="0.2">
      <c r="A67" s="2"/>
      <c r="B67" s="9"/>
      <c r="C67" s="2"/>
      <c r="D67" s="2"/>
      <c r="E67" s="2"/>
      <c r="F67" s="2"/>
      <c r="G67" s="2"/>
      <c r="H67" s="2"/>
      <c r="I67" s="2"/>
      <c r="J67" s="10"/>
      <c r="K67" s="10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5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3"/>
      <c r="BU67" s="2"/>
      <c r="BV67" s="2"/>
      <c r="BW67" s="2"/>
    </row>
    <row r="68" spans="1:75" s="6" customFormat="1" ht="12.75" x14ac:dyDescent="0.2">
      <c r="A68" s="2"/>
      <c r="B68" s="9"/>
      <c r="C68" s="2"/>
      <c r="D68" s="2"/>
      <c r="E68" s="2"/>
      <c r="F68" s="2"/>
      <c r="G68" s="2"/>
      <c r="H68" s="2"/>
      <c r="I68" s="2"/>
      <c r="J68" s="10"/>
      <c r="K68" s="10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5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3"/>
      <c r="BU68" s="2"/>
      <c r="BV68" s="2"/>
      <c r="BW68" s="2"/>
    </row>
    <row r="69" spans="1:75" s="6" customFormat="1" ht="12.75" x14ac:dyDescent="0.2">
      <c r="A69" s="2"/>
      <c r="B69" s="9"/>
      <c r="C69" s="2"/>
      <c r="D69" s="2"/>
      <c r="E69" s="2"/>
      <c r="F69" s="2"/>
      <c r="G69" s="2"/>
      <c r="H69" s="2"/>
      <c r="I69" s="2"/>
      <c r="J69" s="10"/>
      <c r="K69" s="10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5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3"/>
      <c r="BU69" s="2"/>
      <c r="BV69" s="2"/>
      <c r="BW69" s="2"/>
    </row>
    <row r="70" spans="1:75" s="6" customFormat="1" ht="12.75" x14ac:dyDescent="0.2">
      <c r="A70" s="2"/>
      <c r="B70" s="9"/>
      <c r="C70" s="2"/>
      <c r="D70" s="2"/>
      <c r="E70" s="2"/>
      <c r="F70" s="2"/>
      <c r="G70" s="2"/>
      <c r="H70" s="2"/>
      <c r="I70" s="2"/>
      <c r="J70" s="10"/>
      <c r="K70" s="10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5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3"/>
      <c r="BU70" s="2"/>
      <c r="BV70" s="2"/>
      <c r="BW70" s="2"/>
    </row>
    <row r="71" spans="1:75" s="6" customFormat="1" ht="18" x14ac:dyDescent="0.25">
      <c r="A71" s="1" t="s">
        <v>63</v>
      </c>
      <c r="B71" s="2"/>
      <c r="C71" s="2"/>
      <c r="D71" s="2"/>
      <c r="E71" s="3"/>
      <c r="F71" s="2"/>
      <c r="G71" s="2"/>
      <c r="H71" s="2"/>
      <c r="I71" s="2"/>
      <c r="J71" s="2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8"/>
      <c r="AL71" s="7"/>
      <c r="AM71" s="7"/>
      <c r="AN71" s="7"/>
      <c r="AO71" s="7"/>
      <c r="AP71" s="7"/>
      <c r="AQ71" s="7" t="s">
        <v>58</v>
      </c>
      <c r="AR71" s="7" t="s">
        <v>59</v>
      </c>
      <c r="AS71" s="7"/>
      <c r="AT71" s="7"/>
      <c r="AU71" s="7"/>
      <c r="AV71" s="7" t="s">
        <v>58</v>
      </c>
      <c r="AW71" s="7" t="s">
        <v>58</v>
      </c>
      <c r="AX71" s="7" t="s">
        <v>59</v>
      </c>
      <c r="AY71" s="7" t="s">
        <v>58</v>
      </c>
      <c r="AZ71" s="7" t="s">
        <v>59</v>
      </c>
      <c r="BA71" s="7" t="s">
        <v>58</v>
      </c>
      <c r="BB71" s="7" t="s">
        <v>59</v>
      </c>
      <c r="BC71" s="7" t="s">
        <v>58</v>
      </c>
      <c r="BD71" s="7" t="s">
        <v>59</v>
      </c>
      <c r="BE71" s="7" t="s">
        <v>58</v>
      </c>
      <c r="BF71" s="7" t="s">
        <v>59</v>
      </c>
      <c r="BG71" s="7" t="s">
        <v>58</v>
      </c>
      <c r="BH71" s="7" t="s">
        <v>59</v>
      </c>
      <c r="BI71" s="7" t="s">
        <v>58</v>
      </c>
      <c r="BJ71" s="7" t="s">
        <v>59</v>
      </c>
      <c r="BK71" s="18" t="s">
        <v>60</v>
      </c>
      <c r="BL71" s="19"/>
      <c r="BM71" s="18" t="s">
        <v>58</v>
      </c>
      <c r="BN71" s="19"/>
      <c r="BO71" s="19"/>
      <c r="BP71" s="19"/>
      <c r="BQ71" s="19"/>
      <c r="BR71" s="18" t="s">
        <v>61</v>
      </c>
      <c r="BS71" s="19"/>
      <c r="BT71" s="20"/>
      <c r="BU71" s="19"/>
      <c r="BV71" s="18" t="s">
        <v>58</v>
      </c>
      <c r="BW71" s="19"/>
    </row>
    <row r="72" spans="1:75" x14ac:dyDescent="0.25">
      <c r="A72" s="7" t="s">
        <v>0</v>
      </c>
      <c r="B72" s="7" t="s">
        <v>1</v>
      </c>
      <c r="C72" s="7" t="s">
        <v>2</v>
      </c>
      <c r="D72" s="7" t="s">
        <v>3</v>
      </c>
      <c r="E72" s="7" t="s">
        <v>4</v>
      </c>
      <c r="F72" s="7" t="s">
        <v>5</v>
      </c>
      <c r="G72" s="7" t="s">
        <v>6</v>
      </c>
      <c r="H72" s="7" t="s">
        <v>7</v>
      </c>
      <c r="I72" s="7" t="s">
        <v>8</v>
      </c>
      <c r="J72" s="7" t="s">
        <v>9</v>
      </c>
      <c r="K72" s="7" t="s">
        <v>10</v>
      </c>
      <c r="L72" s="7" t="s">
        <v>11</v>
      </c>
      <c r="M72" s="7" t="s">
        <v>12</v>
      </c>
      <c r="N72" s="7" t="s">
        <v>13</v>
      </c>
      <c r="O72" s="7" t="s">
        <v>14</v>
      </c>
      <c r="P72" s="7" t="s">
        <v>15</v>
      </c>
      <c r="Q72" s="7" t="s">
        <v>16</v>
      </c>
      <c r="R72" s="7" t="s">
        <v>17</v>
      </c>
      <c r="S72" s="7" t="s">
        <v>18</v>
      </c>
      <c r="T72" s="7" t="s">
        <v>19</v>
      </c>
      <c r="U72" s="7" t="s">
        <v>20</v>
      </c>
      <c r="V72" s="7" t="s">
        <v>21</v>
      </c>
      <c r="W72" s="7" t="s">
        <v>22</v>
      </c>
      <c r="X72" s="7" t="s">
        <v>23</v>
      </c>
      <c r="Y72" s="7" t="s">
        <v>24</v>
      </c>
      <c r="Z72" s="7" t="s">
        <v>25</v>
      </c>
      <c r="AA72" s="7" t="s">
        <v>26</v>
      </c>
      <c r="AB72" s="7" t="s">
        <v>27</v>
      </c>
      <c r="AC72" s="7" t="s">
        <v>28</v>
      </c>
      <c r="AD72" s="7" t="s">
        <v>29</v>
      </c>
      <c r="AE72" s="7" t="s">
        <v>30</v>
      </c>
      <c r="AF72" s="7" t="s">
        <v>31</v>
      </c>
      <c r="AG72" s="7" t="s">
        <v>32</v>
      </c>
      <c r="AH72" s="7" t="s">
        <v>33</v>
      </c>
      <c r="AI72" s="7" t="s">
        <v>34</v>
      </c>
      <c r="AJ72" s="7" t="s">
        <v>35</v>
      </c>
      <c r="AK72" s="8" t="s">
        <v>36</v>
      </c>
      <c r="AL72" s="7" t="s">
        <v>25</v>
      </c>
      <c r="AM72" s="7" t="s">
        <v>19</v>
      </c>
      <c r="AN72" s="7" t="s">
        <v>20</v>
      </c>
      <c r="AO72" s="7" t="s">
        <v>24</v>
      </c>
      <c r="AP72" s="7" t="s">
        <v>37</v>
      </c>
      <c r="AQ72" s="7" t="s">
        <v>29</v>
      </c>
      <c r="AR72" s="7" t="s">
        <v>29</v>
      </c>
      <c r="AS72" s="7" t="s">
        <v>22</v>
      </c>
      <c r="AT72" s="7" t="s">
        <v>18</v>
      </c>
      <c r="AU72" s="7" t="s">
        <v>21</v>
      </c>
      <c r="AV72" s="7" t="s">
        <v>35</v>
      </c>
      <c r="AW72" s="7" t="s">
        <v>38</v>
      </c>
      <c r="AX72" s="7" t="s">
        <v>38</v>
      </c>
      <c r="AY72" s="7" t="s">
        <v>39</v>
      </c>
      <c r="AZ72" s="7" t="s">
        <v>39</v>
      </c>
      <c r="BA72" s="7" t="s">
        <v>17</v>
      </c>
      <c r="BB72" s="7" t="s">
        <v>17</v>
      </c>
      <c r="BC72" s="7" t="s">
        <v>27</v>
      </c>
      <c r="BD72" s="7" t="s">
        <v>27</v>
      </c>
      <c r="BE72" s="7" t="s">
        <v>14</v>
      </c>
      <c r="BF72" s="7" t="s">
        <v>14</v>
      </c>
      <c r="BG72" s="7" t="s">
        <v>40</v>
      </c>
      <c r="BH72" s="7" t="s">
        <v>40</v>
      </c>
      <c r="BI72" s="7" t="s">
        <v>41</v>
      </c>
      <c r="BJ72" s="7" t="s">
        <v>41</v>
      </c>
      <c r="BK72" s="7" t="s">
        <v>42</v>
      </c>
      <c r="BL72" s="7" t="s">
        <v>43</v>
      </c>
      <c r="BM72" s="7" t="s">
        <v>23</v>
      </c>
      <c r="BN72" s="7" t="s">
        <v>28</v>
      </c>
      <c r="BO72" s="7" t="s">
        <v>30</v>
      </c>
      <c r="BP72" s="7" t="s">
        <v>44</v>
      </c>
      <c r="BQ72" s="7" t="s">
        <v>37</v>
      </c>
      <c r="BR72" s="7" t="s">
        <v>34</v>
      </c>
      <c r="BS72" s="7" t="s">
        <v>45</v>
      </c>
      <c r="BT72" s="7" t="s">
        <v>46</v>
      </c>
      <c r="BU72" s="7" t="s">
        <v>33</v>
      </c>
      <c r="BV72" s="7" t="s">
        <v>47</v>
      </c>
      <c r="BW72" s="7" t="s">
        <v>48</v>
      </c>
    </row>
    <row r="73" spans="1:75" s="6" customFormat="1" ht="12.75" x14ac:dyDescent="0.2">
      <c r="A73" s="2">
        <v>15</v>
      </c>
      <c r="B73" s="9">
        <v>43515</v>
      </c>
      <c r="C73" s="2">
        <v>1</v>
      </c>
      <c r="D73" s="2" t="s">
        <v>57</v>
      </c>
      <c r="E73" s="2">
        <v>3</v>
      </c>
      <c r="F73" s="2">
        <v>1</v>
      </c>
      <c r="G73" s="2">
        <v>2</v>
      </c>
      <c r="H73" s="2">
        <v>1</v>
      </c>
      <c r="I73" s="2">
        <v>1</v>
      </c>
      <c r="J73" s="10">
        <v>8</v>
      </c>
      <c r="K73" s="10">
        <v>16.5</v>
      </c>
      <c r="L73" s="2">
        <f t="shared" si="5"/>
        <v>8.5</v>
      </c>
      <c r="M73" s="2">
        <f t="shared" si="6"/>
        <v>17</v>
      </c>
      <c r="N73" s="2">
        <v>1</v>
      </c>
      <c r="O73" s="2"/>
      <c r="P73" s="2"/>
      <c r="Q73" s="2">
        <v>1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5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3"/>
      <c r="BU73" s="2"/>
      <c r="BV73" s="2"/>
      <c r="BW73" s="2"/>
    </row>
    <row r="74" spans="1:75" s="6" customFormat="1" ht="12.75" x14ac:dyDescent="0.2">
      <c r="A74" s="2">
        <v>16</v>
      </c>
      <c r="B74" s="9">
        <v>43515</v>
      </c>
      <c r="C74" s="2">
        <v>1</v>
      </c>
      <c r="D74" s="2" t="s">
        <v>57</v>
      </c>
      <c r="E74" s="2">
        <v>3</v>
      </c>
      <c r="F74" s="2">
        <v>1</v>
      </c>
      <c r="G74" s="2">
        <v>2</v>
      </c>
      <c r="H74" s="2">
        <v>0</v>
      </c>
      <c r="I74" s="2">
        <v>1</v>
      </c>
      <c r="J74" s="10">
        <v>10</v>
      </c>
      <c r="K74" s="10">
        <v>15.25</v>
      </c>
      <c r="L74" s="2">
        <f t="shared" si="5"/>
        <v>5.25</v>
      </c>
      <c r="M74" s="2">
        <f t="shared" si="6"/>
        <v>10.5</v>
      </c>
      <c r="N74" s="2">
        <v>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5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3"/>
      <c r="BU74" s="2"/>
      <c r="BV74" s="2"/>
      <c r="BW74" s="2"/>
    </row>
    <row r="75" spans="1:75" s="6" customFormat="1" ht="12.75" x14ac:dyDescent="0.2">
      <c r="A75" s="2">
        <v>17</v>
      </c>
      <c r="B75" s="9">
        <v>43515</v>
      </c>
      <c r="C75" s="2">
        <v>1</v>
      </c>
      <c r="D75" s="2" t="s">
        <v>57</v>
      </c>
      <c r="E75" s="2">
        <v>3</v>
      </c>
      <c r="F75" s="2">
        <v>1</v>
      </c>
      <c r="G75" s="2">
        <v>2</v>
      </c>
      <c r="H75" s="2">
        <v>1</v>
      </c>
      <c r="I75" s="2">
        <v>1</v>
      </c>
      <c r="J75" s="10">
        <v>8</v>
      </c>
      <c r="K75" s="10">
        <v>15.75</v>
      </c>
      <c r="L75" s="2">
        <f t="shared" si="5"/>
        <v>7.75</v>
      </c>
      <c r="M75" s="2">
        <f t="shared" si="6"/>
        <v>15.5</v>
      </c>
      <c r="N75" s="2">
        <v>1</v>
      </c>
      <c r="O75" s="2"/>
      <c r="P75" s="2"/>
      <c r="Q75" s="2"/>
      <c r="R75" s="2"/>
      <c r="S75" s="2"/>
      <c r="T75" s="2"/>
      <c r="U75" s="2">
        <v>1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5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3"/>
      <c r="BU75" s="2"/>
      <c r="BV75" s="2"/>
      <c r="BW75" s="2"/>
    </row>
    <row r="76" spans="1:75" s="6" customFormat="1" ht="12.75" x14ac:dyDescent="0.2">
      <c r="A76" s="2">
        <v>18</v>
      </c>
      <c r="B76" s="9">
        <v>43515</v>
      </c>
      <c r="C76" s="2">
        <v>1</v>
      </c>
      <c r="D76" s="2" t="s">
        <v>57</v>
      </c>
      <c r="E76" s="2">
        <v>3</v>
      </c>
      <c r="F76" s="2">
        <v>1</v>
      </c>
      <c r="G76" s="2">
        <v>1</v>
      </c>
      <c r="H76" s="2">
        <v>1</v>
      </c>
      <c r="I76" s="2">
        <v>1</v>
      </c>
      <c r="J76" s="10">
        <v>8</v>
      </c>
      <c r="K76" s="10">
        <v>13.25</v>
      </c>
      <c r="L76" s="2">
        <f t="shared" si="5"/>
        <v>5.25</v>
      </c>
      <c r="M76" s="2">
        <f t="shared" si="6"/>
        <v>5.25</v>
      </c>
      <c r="N76" s="2">
        <v>1</v>
      </c>
      <c r="O76" s="2"/>
      <c r="P76" s="2"/>
      <c r="Q76" s="2">
        <v>1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5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3"/>
      <c r="BU76" s="2"/>
      <c r="BV76" s="2"/>
      <c r="BW76" s="2"/>
    </row>
    <row r="77" spans="1:75" s="6" customFormat="1" ht="12.75" x14ac:dyDescent="0.2">
      <c r="A77" s="2">
        <v>19</v>
      </c>
      <c r="B77" s="9">
        <v>43515</v>
      </c>
      <c r="C77" s="2">
        <v>1</v>
      </c>
      <c r="D77" s="2" t="s">
        <v>57</v>
      </c>
      <c r="E77" s="2">
        <v>3</v>
      </c>
      <c r="F77" s="2">
        <v>1</v>
      </c>
      <c r="G77" s="2">
        <v>3</v>
      </c>
      <c r="H77" s="2">
        <v>0</v>
      </c>
      <c r="I77" s="2">
        <v>1</v>
      </c>
      <c r="J77" s="10">
        <v>7</v>
      </c>
      <c r="K77" s="10">
        <v>13.5</v>
      </c>
      <c r="L77" s="2">
        <f t="shared" si="5"/>
        <v>6.5</v>
      </c>
      <c r="M77" s="2">
        <f t="shared" si="6"/>
        <v>19.5</v>
      </c>
      <c r="N77" s="2">
        <v>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5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3"/>
      <c r="BU77" s="2"/>
      <c r="BV77" s="2"/>
      <c r="BW77" s="2"/>
    </row>
    <row r="78" spans="1:75" s="6" customFormat="1" ht="12.75" x14ac:dyDescent="0.2">
      <c r="A78" s="2">
        <v>20</v>
      </c>
      <c r="B78" s="9">
        <v>43515</v>
      </c>
      <c r="C78" s="2">
        <v>1</v>
      </c>
      <c r="D78" s="2" t="s">
        <v>57</v>
      </c>
      <c r="E78" s="2">
        <v>3</v>
      </c>
      <c r="F78" s="2">
        <v>1</v>
      </c>
      <c r="G78" s="2">
        <v>1</v>
      </c>
      <c r="H78" s="2">
        <v>0</v>
      </c>
      <c r="I78" s="2">
        <v>1</v>
      </c>
      <c r="J78" s="10">
        <v>9</v>
      </c>
      <c r="K78" s="10">
        <v>13.5</v>
      </c>
      <c r="L78" s="2">
        <f t="shared" si="5"/>
        <v>4.5</v>
      </c>
      <c r="M78" s="2">
        <f t="shared" si="6"/>
        <v>4.5</v>
      </c>
      <c r="N78" s="2">
        <v>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5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3"/>
      <c r="BU78" s="2"/>
      <c r="BV78" s="2"/>
      <c r="BW78" s="2"/>
    </row>
    <row r="79" spans="1:75" s="6" customFormat="1" ht="12.75" x14ac:dyDescent="0.2">
      <c r="A79" s="2">
        <v>21</v>
      </c>
      <c r="B79" s="9">
        <v>43515</v>
      </c>
      <c r="C79" s="2">
        <v>1</v>
      </c>
      <c r="D79" s="2" t="s">
        <v>57</v>
      </c>
      <c r="E79" s="2">
        <v>3</v>
      </c>
      <c r="F79" s="2">
        <v>1</v>
      </c>
      <c r="G79" s="2">
        <v>1</v>
      </c>
      <c r="H79" s="2">
        <v>0</v>
      </c>
      <c r="I79" s="2">
        <v>2</v>
      </c>
      <c r="J79" s="10">
        <v>8</v>
      </c>
      <c r="K79" s="10">
        <v>13.75</v>
      </c>
      <c r="L79" s="2">
        <f t="shared" si="5"/>
        <v>5.75</v>
      </c>
      <c r="M79" s="2">
        <f t="shared" si="6"/>
        <v>5.75</v>
      </c>
      <c r="N79" s="2">
        <v>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5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3"/>
      <c r="BU79" s="2"/>
      <c r="BV79" s="2"/>
      <c r="BW79" s="2"/>
    </row>
    <row r="80" spans="1:75" s="6" customFormat="1" ht="12.75" x14ac:dyDescent="0.2">
      <c r="A80" s="2">
        <v>22</v>
      </c>
      <c r="B80" s="9">
        <v>43515</v>
      </c>
      <c r="C80" s="2">
        <v>1</v>
      </c>
      <c r="D80" s="2" t="s">
        <v>57</v>
      </c>
      <c r="E80" s="2">
        <v>3</v>
      </c>
      <c r="F80" s="2">
        <v>1</v>
      </c>
      <c r="G80" s="2">
        <v>1</v>
      </c>
      <c r="H80" s="2">
        <v>0</v>
      </c>
      <c r="I80" s="2">
        <v>1</v>
      </c>
      <c r="J80" s="10">
        <v>8.5</v>
      </c>
      <c r="K80" s="10">
        <v>12</v>
      </c>
      <c r="L80" s="2">
        <f t="shared" si="5"/>
        <v>3.5</v>
      </c>
      <c r="M80" s="2">
        <f t="shared" si="6"/>
        <v>3.5</v>
      </c>
      <c r="N80" s="2">
        <v>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5">
        <v>1</v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>
        <v>1</v>
      </c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3"/>
      <c r="BU80" s="2"/>
      <c r="BV80" s="2"/>
      <c r="BW80" s="2"/>
    </row>
    <row r="81" spans="1:75" s="6" customFormat="1" ht="12.75" x14ac:dyDescent="0.2">
      <c r="A81" s="2">
        <v>23</v>
      </c>
      <c r="B81" s="9">
        <v>43515</v>
      </c>
      <c r="C81" s="2">
        <v>1</v>
      </c>
      <c r="D81" s="2" t="s">
        <v>57</v>
      </c>
      <c r="E81" s="2">
        <v>3</v>
      </c>
      <c r="F81" s="2">
        <v>1</v>
      </c>
      <c r="G81" s="2">
        <v>1</v>
      </c>
      <c r="H81" s="2">
        <v>0</v>
      </c>
      <c r="I81" s="2">
        <v>1</v>
      </c>
      <c r="J81" s="10">
        <v>8</v>
      </c>
      <c r="K81" s="10">
        <v>12.75</v>
      </c>
      <c r="L81" s="2">
        <f t="shared" si="5"/>
        <v>4.75</v>
      </c>
      <c r="M81" s="2">
        <f t="shared" si="6"/>
        <v>4.75</v>
      </c>
      <c r="N81" s="2">
        <v>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5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3"/>
      <c r="BU81" s="2"/>
      <c r="BV81" s="2"/>
      <c r="BW81" s="2"/>
    </row>
    <row r="82" spans="1:75" s="6" customFormat="1" ht="12.75" x14ac:dyDescent="0.2">
      <c r="A82" s="2">
        <v>24</v>
      </c>
      <c r="B82" s="9">
        <v>43517</v>
      </c>
      <c r="C82" s="2">
        <v>1</v>
      </c>
      <c r="D82" s="2" t="s">
        <v>57</v>
      </c>
      <c r="E82" s="2">
        <v>3</v>
      </c>
      <c r="F82" s="2">
        <v>1</v>
      </c>
      <c r="G82" s="2">
        <v>1</v>
      </c>
      <c r="H82" s="2">
        <v>0</v>
      </c>
      <c r="I82" s="2">
        <v>1</v>
      </c>
      <c r="J82" s="10">
        <v>10.5</v>
      </c>
      <c r="K82" s="10">
        <v>15</v>
      </c>
      <c r="L82" s="2">
        <f t="shared" si="5"/>
        <v>4.5</v>
      </c>
      <c r="M82" s="2">
        <f t="shared" si="6"/>
        <v>4.5</v>
      </c>
      <c r="N82" s="2">
        <v>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5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3"/>
      <c r="BU82" s="2"/>
      <c r="BV82" s="2"/>
      <c r="BW82" s="2"/>
    </row>
    <row r="83" spans="1:75" s="6" customFormat="1" ht="12.75" x14ac:dyDescent="0.2">
      <c r="A83" s="2">
        <v>25</v>
      </c>
      <c r="B83" s="9">
        <v>43517</v>
      </c>
      <c r="C83" s="2">
        <v>1</v>
      </c>
      <c r="D83" s="2" t="s">
        <v>57</v>
      </c>
      <c r="E83" s="2">
        <v>3</v>
      </c>
      <c r="F83" s="2">
        <v>1</v>
      </c>
      <c r="G83" s="2">
        <v>3</v>
      </c>
      <c r="H83" s="2">
        <v>3</v>
      </c>
      <c r="I83" s="2">
        <v>1</v>
      </c>
      <c r="J83" s="10">
        <v>8</v>
      </c>
      <c r="K83" s="10">
        <v>15.75</v>
      </c>
      <c r="L83" s="2">
        <f t="shared" si="5"/>
        <v>7.75</v>
      </c>
      <c r="M83" s="2">
        <f t="shared" si="6"/>
        <v>23.25</v>
      </c>
      <c r="N83" s="2">
        <v>8</v>
      </c>
      <c r="O83" s="2">
        <v>1</v>
      </c>
      <c r="P83" s="2"/>
      <c r="Q83" s="2">
        <v>1</v>
      </c>
      <c r="R83" s="2"/>
      <c r="S83" s="2"/>
      <c r="T83" s="2"/>
      <c r="U83" s="2">
        <v>2</v>
      </c>
      <c r="V83" s="2"/>
      <c r="W83" s="2">
        <v>1</v>
      </c>
      <c r="X83" s="2"/>
      <c r="Y83" s="2">
        <v>3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5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3"/>
      <c r="BU83" s="2"/>
      <c r="BV83" s="2"/>
      <c r="BW83" s="2"/>
    </row>
    <row r="84" spans="1:75" s="6" customFormat="1" ht="12.75" x14ac:dyDescent="0.2">
      <c r="A84" s="2">
        <v>26</v>
      </c>
      <c r="B84" s="9">
        <v>43517</v>
      </c>
      <c r="C84" s="2">
        <v>1</v>
      </c>
      <c r="D84" s="2" t="s">
        <v>57</v>
      </c>
      <c r="E84" s="2">
        <v>3</v>
      </c>
      <c r="F84" s="2">
        <v>1</v>
      </c>
      <c r="G84" s="2">
        <v>2</v>
      </c>
      <c r="H84" s="2">
        <v>2</v>
      </c>
      <c r="I84" s="2">
        <v>1</v>
      </c>
      <c r="J84" s="10">
        <v>9</v>
      </c>
      <c r="K84" s="10">
        <v>14</v>
      </c>
      <c r="L84" s="2">
        <f t="shared" si="5"/>
        <v>5</v>
      </c>
      <c r="M84" s="2">
        <f t="shared" si="6"/>
        <v>10</v>
      </c>
      <c r="N84" s="2">
        <v>3</v>
      </c>
      <c r="O84" s="2"/>
      <c r="P84" s="2"/>
      <c r="Q84" s="2">
        <v>1</v>
      </c>
      <c r="R84" s="2"/>
      <c r="S84" s="2"/>
      <c r="T84" s="2"/>
      <c r="U84" s="2">
        <v>1</v>
      </c>
      <c r="V84" s="2"/>
      <c r="W84" s="2">
        <v>1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5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3"/>
      <c r="BU84" s="2"/>
      <c r="BV84" s="2"/>
      <c r="BW84" s="2"/>
    </row>
    <row r="85" spans="1:75" s="6" customFormat="1" ht="12.75" x14ac:dyDescent="0.2">
      <c r="A85" s="2">
        <v>27</v>
      </c>
      <c r="B85" s="9">
        <v>43517</v>
      </c>
      <c r="C85" s="2">
        <v>1</v>
      </c>
      <c r="D85" s="2" t="s">
        <v>57</v>
      </c>
      <c r="E85" s="2">
        <v>3</v>
      </c>
      <c r="F85" s="2">
        <v>1</v>
      </c>
      <c r="G85" s="2">
        <v>1</v>
      </c>
      <c r="H85" s="2">
        <v>0</v>
      </c>
      <c r="I85" s="2">
        <v>1</v>
      </c>
      <c r="J85" s="10">
        <v>9</v>
      </c>
      <c r="K85" s="10">
        <v>14.25</v>
      </c>
      <c r="L85" s="2">
        <f t="shared" si="5"/>
        <v>5.25</v>
      </c>
      <c r="M85" s="2">
        <f t="shared" si="6"/>
        <v>5.25</v>
      </c>
      <c r="N85" s="2">
        <v>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5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3"/>
      <c r="BU85" s="2"/>
      <c r="BV85" s="2"/>
      <c r="BW85" s="2"/>
    </row>
    <row r="86" spans="1:75" s="6" customFormat="1" ht="12.75" x14ac:dyDescent="0.2">
      <c r="A86" s="2">
        <v>28</v>
      </c>
      <c r="B86" s="9">
        <v>43517</v>
      </c>
      <c r="C86" s="2">
        <v>1</v>
      </c>
      <c r="D86" s="2" t="s">
        <v>57</v>
      </c>
      <c r="E86" s="2">
        <v>3</v>
      </c>
      <c r="F86" s="2">
        <v>1</v>
      </c>
      <c r="G86" s="2">
        <v>1</v>
      </c>
      <c r="H86" s="2">
        <v>0</v>
      </c>
      <c r="I86" s="2">
        <v>1</v>
      </c>
      <c r="J86" s="10">
        <v>7</v>
      </c>
      <c r="K86" s="10">
        <v>11.25</v>
      </c>
      <c r="L86" s="2">
        <f t="shared" si="5"/>
        <v>4.25</v>
      </c>
      <c r="M86" s="2">
        <f t="shared" si="6"/>
        <v>4.25</v>
      </c>
      <c r="N86" s="2">
        <v>0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5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3"/>
      <c r="BU86" s="2"/>
      <c r="BV86" s="2"/>
      <c r="BW86" s="2"/>
    </row>
    <row r="87" spans="1:75" s="6" customFormat="1" ht="12.75" x14ac:dyDescent="0.2">
      <c r="A87" s="2">
        <v>29</v>
      </c>
      <c r="B87" s="9">
        <v>43517</v>
      </c>
      <c r="C87" s="2">
        <v>1</v>
      </c>
      <c r="D87" s="2" t="s">
        <v>57</v>
      </c>
      <c r="E87" s="2">
        <v>3</v>
      </c>
      <c r="F87" s="2">
        <v>1</v>
      </c>
      <c r="G87" s="2">
        <v>2</v>
      </c>
      <c r="H87" s="2">
        <v>0</v>
      </c>
      <c r="I87" s="2">
        <v>1</v>
      </c>
      <c r="J87" s="10">
        <v>9</v>
      </c>
      <c r="K87" s="10">
        <v>13.25</v>
      </c>
      <c r="L87" s="2">
        <f t="shared" si="5"/>
        <v>4.25</v>
      </c>
      <c r="M87" s="2">
        <f t="shared" si="6"/>
        <v>8.5</v>
      </c>
      <c r="N87" s="2">
        <v>0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5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3"/>
      <c r="BU87" s="2"/>
      <c r="BV87" s="2"/>
      <c r="BW87" s="2"/>
    </row>
    <row r="88" spans="1:75" s="6" customFormat="1" ht="12.75" x14ac:dyDescent="0.2">
      <c r="A88" s="2">
        <v>30</v>
      </c>
      <c r="B88" s="9">
        <v>43523</v>
      </c>
      <c r="C88" s="2">
        <v>1</v>
      </c>
      <c r="D88" s="2" t="s">
        <v>57</v>
      </c>
      <c r="E88" s="2">
        <v>3</v>
      </c>
      <c r="F88" s="2">
        <v>1</v>
      </c>
      <c r="G88" s="2">
        <v>2</v>
      </c>
      <c r="H88" s="2">
        <v>2</v>
      </c>
      <c r="I88" s="2">
        <v>1</v>
      </c>
      <c r="J88" s="10">
        <v>8</v>
      </c>
      <c r="K88" s="10">
        <v>15</v>
      </c>
      <c r="L88" s="2">
        <f t="shared" si="5"/>
        <v>7</v>
      </c>
      <c r="M88" s="2">
        <f t="shared" si="6"/>
        <v>14</v>
      </c>
      <c r="N88" s="2">
        <v>11</v>
      </c>
      <c r="O88" s="2">
        <v>1</v>
      </c>
      <c r="P88" s="2"/>
      <c r="Q88" s="2"/>
      <c r="R88" s="2"/>
      <c r="S88" s="2"/>
      <c r="T88" s="2"/>
      <c r="U88" s="2">
        <v>1</v>
      </c>
      <c r="V88" s="2"/>
      <c r="W88" s="2">
        <v>2</v>
      </c>
      <c r="X88" s="2"/>
      <c r="Y88" s="2">
        <v>7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5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3"/>
      <c r="BU88" s="2"/>
      <c r="BV88" s="2"/>
      <c r="BW88" s="2"/>
    </row>
    <row r="89" spans="1:75" s="6" customFormat="1" ht="12.75" x14ac:dyDescent="0.2">
      <c r="A89" s="2">
        <v>31</v>
      </c>
      <c r="B89" s="9">
        <v>43523</v>
      </c>
      <c r="C89" s="2">
        <v>1</v>
      </c>
      <c r="D89" s="2" t="s">
        <v>57</v>
      </c>
      <c r="E89" s="2">
        <v>3</v>
      </c>
      <c r="F89" s="2">
        <v>1</v>
      </c>
      <c r="G89" s="2">
        <v>1</v>
      </c>
      <c r="H89" s="2">
        <v>1</v>
      </c>
      <c r="I89" s="2">
        <v>1</v>
      </c>
      <c r="J89" s="10">
        <v>7</v>
      </c>
      <c r="K89" s="10">
        <v>15</v>
      </c>
      <c r="L89" s="2">
        <f t="shared" si="5"/>
        <v>8</v>
      </c>
      <c r="M89" s="2">
        <f t="shared" si="6"/>
        <v>8</v>
      </c>
      <c r="N89" s="2">
        <v>3</v>
      </c>
      <c r="O89" s="2"/>
      <c r="P89" s="2"/>
      <c r="Q89" s="2">
        <v>1</v>
      </c>
      <c r="R89" s="2"/>
      <c r="S89" s="2"/>
      <c r="T89" s="2">
        <v>1</v>
      </c>
      <c r="U89" s="2"/>
      <c r="V89" s="2"/>
      <c r="W89" s="2"/>
      <c r="X89" s="2"/>
      <c r="Y89" s="2">
        <v>1</v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5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3"/>
      <c r="BU89" s="2"/>
      <c r="BV89" s="2"/>
      <c r="BW89" s="2"/>
    </row>
    <row r="90" spans="1:75" s="6" customFormat="1" ht="12.75" x14ac:dyDescent="0.2">
      <c r="A90" s="2"/>
      <c r="B90" s="7" t="s">
        <v>49</v>
      </c>
      <c r="C90" s="2"/>
      <c r="D90" s="2"/>
      <c r="E90" s="2"/>
      <c r="F90" s="7">
        <f>COUNT(F73:F89)</f>
        <v>17</v>
      </c>
      <c r="G90" s="7">
        <f>SUM(G73:G89)</f>
        <v>27</v>
      </c>
      <c r="H90" s="7">
        <f>SUM(H73:H89)</f>
        <v>11</v>
      </c>
      <c r="I90" s="7"/>
      <c r="J90" s="7">
        <f t="shared" ref="J90:BU90" si="9">SUM(J73:J89)</f>
        <v>142</v>
      </c>
      <c r="K90" s="7">
        <f t="shared" si="9"/>
        <v>239.75</v>
      </c>
      <c r="L90" s="7">
        <f t="shared" si="9"/>
        <v>97.75</v>
      </c>
      <c r="M90" s="7">
        <f t="shared" si="9"/>
        <v>164</v>
      </c>
      <c r="N90" s="7">
        <f t="shared" si="9"/>
        <v>28</v>
      </c>
      <c r="O90" s="7">
        <f t="shared" si="9"/>
        <v>2</v>
      </c>
      <c r="P90" s="7">
        <f t="shared" si="9"/>
        <v>0</v>
      </c>
      <c r="Q90" s="7">
        <f t="shared" si="9"/>
        <v>5</v>
      </c>
      <c r="R90" s="7">
        <f t="shared" si="9"/>
        <v>0</v>
      </c>
      <c r="S90" s="7">
        <f t="shared" si="9"/>
        <v>0</v>
      </c>
      <c r="T90" s="7">
        <f t="shared" si="9"/>
        <v>1</v>
      </c>
      <c r="U90" s="7">
        <f t="shared" si="9"/>
        <v>5</v>
      </c>
      <c r="V90" s="7">
        <f t="shared" si="9"/>
        <v>0</v>
      </c>
      <c r="W90" s="7">
        <f t="shared" si="9"/>
        <v>4</v>
      </c>
      <c r="X90" s="7">
        <f t="shared" si="9"/>
        <v>0</v>
      </c>
      <c r="Y90" s="7">
        <f t="shared" si="9"/>
        <v>11</v>
      </c>
      <c r="Z90" s="7">
        <f t="shared" si="9"/>
        <v>0</v>
      </c>
      <c r="AA90" s="7">
        <f t="shared" si="9"/>
        <v>0</v>
      </c>
      <c r="AB90" s="7">
        <f t="shared" si="9"/>
        <v>0</v>
      </c>
      <c r="AC90" s="7">
        <f t="shared" si="9"/>
        <v>0</v>
      </c>
      <c r="AD90" s="7">
        <f t="shared" si="9"/>
        <v>0</v>
      </c>
      <c r="AE90" s="7">
        <f t="shared" si="9"/>
        <v>0</v>
      </c>
      <c r="AF90" s="7">
        <f t="shared" si="9"/>
        <v>0</v>
      </c>
      <c r="AG90" s="7">
        <f t="shared" si="9"/>
        <v>0</v>
      </c>
      <c r="AH90" s="7">
        <f t="shared" si="9"/>
        <v>0</v>
      </c>
      <c r="AI90" s="7">
        <f t="shared" si="9"/>
        <v>0</v>
      </c>
      <c r="AJ90" s="7">
        <f t="shared" si="9"/>
        <v>0</v>
      </c>
      <c r="AK90" s="7">
        <f t="shared" si="9"/>
        <v>1</v>
      </c>
      <c r="AL90" s="7">
        <f t="shared" si="9"/>
        <v>0</v>
      </c>
      <c r="AM90" s="7">
        <f t="shared" si="9"/>
        <v>0</v>
      </c>
      <c r="AN90" s="7">
        <f t="shared" si="9"/>
        <v>0</v>
      </c>
      <c r="AO90" s="7">
        <f t="shared" si="9"/>
        <v>0</v>
      </c>
      <c r="AP90" s="7">
        <f t="shared" si="9"/>
        <v>0</v>
      </c>
      <c r="AQ90" s="7">
        <f t="shared" si="9"/>
        <v>0</v>
      </c>
      <c r="AR90" s="7">
        <f t="shared" si="9"/>
        <v>0</v>
      </c>
      <c r="AS90" s="7">
        <f t="shared" si="9"/>
        <v>0</v>
      </c>
      <c r="AT90" s="7">
        <f t="shared" si="9"/>
        <v>0</v>
      </c>
      <c r="AU90" s="7">
        <f t="shared" si="9"/>
        <v>0</v>
      </c>
      <c r="AV90" s="7">
        <f t="shared" si="9"/>
        <v>0</v>
      </c>
      <c r="AW90" s="7">
        <f t="shared" si="9"/>
        <v>0</v>
      </c>
      <c r="AX90" s="7">
        <f t="shared" si="9"/>
        <v>0</v>
      </c>
      <c r="AY90" s="7">
        <f t="shared" si="9"/>
        <v>0</v>
      </c>
      <c r="AZ90" s="7">
        <f t="shared" si="9"/>
        <v>0</v>
      </c>
      <c r="BA90" s="7">
        <f t="shared" si="9"/>
        <v>0</v>
      </c>
      <c r="BB90" s="7">
        <f t="shared" si="9"/>
        <v>0</v>
      </c>
      <c r="BC90" s="7">
        <f t="shared" si="9"/>
        <v>0</v>
      </c>
      <c r="BD90" s="7">
        <f t="shared" si="9"/>
        <v>0</v>
      </c>
      <c r="BE90" s="7">
        <f t="shared" si="9"/>
        <v>0</v>
      </c>
      <c r="BF90" s="7">
        <f t="shared" si="9"/>
        <v>1</v>
      </c>
      <c r="BG90" s="7">
        <f t="shared" si="9"/>
        <v>0</v>
      </c>
      <c r="BH90" s="7">
        <f t="shared" si="9"/>
        <v>0</v>
      </c>
      <c r="BI90" s="7">
        <f t="shared" si="9"/>
        <v>0</v>
      </c>
      <c r="BJ90" s="7">
        <f t="shared" si="9"/>
        <v>0</v>
      </c>
      <c r="BK90" s="7">
        <f t="shared" si="9"/>
        <v>0</v>
      </c>
      <c r="BL90" s="7">
        <f t="shared" si="9"/>
        <v>0</v>
      </c>
      <c r="BM90" s="7">
        <f t="shared" si="9"/>
        <v>0</v>
      </c>
      <c r="BN90" s="7">
        <f t="shared" si="9"/>
        <v>0</v>
      </c>
      <c r="BO90" s="7">
        <f t="shared" si="9"/>
        <v>0</v>
      </c>
      <c r="BP90" s="7">
        <f t="shared" si="9"/>
        <v>0</v>
      </c>
      <c r="BQ90" s="7">
        <f t="shared" si="9"/>
        <v>0</v>
      </c>
      <c r="BR90" s="7">
        <f t="shared" si="9"/>
        <v>0</v>
      </c>
      <c r="BS90" s="7">
        <f t="shared" si="9"/>
        <v>0</v>
      </c>
      <c r="BT90" s="7">
        <f t="shared" si="9"/>
        <v>0</v>
      </c>
      <c r="BU90" s="7">
        <f t="shared" si="9"/>
        <v>0</v>
      </c>
      <c r="BV90" s="7">
        <f t="shared" ref="BV90:BW90" si="10">SUM(BV73:BV89)</f>
        <v>0</v>
      </c>
      <c r="BW90" s="7">
        <f t="shared" si="10"/>
        <v>0</v>
      </c>
    </row>
    <row r="91" spans="1:75" s="6" customFormat="1" ht="12.75" x14ac:dyDescent="0.2">
      <c r="A91" s="2"/>
      <c r="B91" s="2"/>
      <c r="C91" s="2"/>
      <c r="D91" s="2"/>
      <c r="E91" s="2"/>
      <c r="F91" s="7"/>
      <c r="G91" s="7"/>
      <c r="H91" s="7"/>
      <c r="I91" s="7"/>
      <c r="J91" s="7"/>
      <c r="K91" s="7"/>
      <c r="L91" s="7" t="s">
        <v>50</v>
      </c>
      <c r="M91" s="7"/>
      <c r="N91" s="11">
        <f>N90/M90</f>
        <v>0.17073170731707318</v>
      </c>
      <c r="O91" s="11">
        <f>O90/M90</f>
        <v>1.2195121951219513E-2</v>
      </c>
      <c r="P91" s="11">
        <f>P90/M90</f>
        <v>0</v>
      </c>
      <c r="Q91" s="11">
        <f>Q90/M90</f>
        <v>3.048780487804878E-2</v>
      </c>
      <c r="R91" s="11">
        <f>R90/M90</f>
        <v>0</v>
      </c>
      <c r="S91" s="11">
        <f>S90/M90</f>
        <v>0</v>
      </c>
      <c r="T91" s="11">
        <f>T90/M90</f>
        <v>6.0975609756097563E-3</v>
      </c>
      <c r="U91" s="11">
        <f>U90/M90</f>
        <v>3.048780487804878E-2</v>
      </c>
      <c r="V91" s="11">
        <f>V90/M90</f>
        <v>0</v>
      </c>
      <c r="W91" s="11">
        <f>W90/M90</f>
        <v>2.4390243902439025E-2</v>
      </c>
      <c r="X91" s="11">
        <f>X90/M90</f>
        <v>0</v>
      </c>
      <c r="Y91" s="11">
        <f>Y90/M90</f>
        <v>6.7073170731707321E-2</v>
      </c>
      <c r="Z91" s="11">
        <f>Z90/M90</f>
        <v>0</v>
      </c>
      <c r="AA91" s="11">
        <f>AA90/M90</f>
        <v>0</v>
      </c>
      <c r="AB91" s="11">
        <f>AB90/M90</f>
        <v>0</v>
      </c>
      <c r="AC91" s="11">
        <f>AC90/M90</f>
        <v>0</v>
      </c>
      <c r="AD91" s="11">
        <f>AD90/M90</f>
        <v>0</v>
      </c>
      <c r="AE91" s="11">
        <f>AE90/M90</f>
        <v>0</v>
      </c>
      <c r="AF91" s="11">
        <f>AF90/M90</f>
        <v>0</v>
      </c>
      <c r="AG91" s="11">
        <f>AG90/M90</f>
        <v>0</v>
      </c>
      <c r="AH91" s="12">
        <f>AH90/N90</f>
        <v>0</v>
      </c>
      <c r="AI91" s="12">
        <f>AI90/O90</f>
        <v>0</v>
      </c>
      <c r="AJ91" s="13">
        <f>AJ90/O90</f>
        <v>0</v>
      </c>
      <c r="AK91" s="11">
        <f>AK90/M90</f>
        <v>6.0975609756097563E-3</v>
      </c>
      <c r="AL91" s="11">
        <f>AL90/M90</f>
        <v>0</v>
      </c>
      <c r="AM91" s="11">
        <f>AM90/M90</f>
        <v>0</v>
      </c>
      <c r="AN91" s="11">
        <f>AN90/M90</f>
        <v>0</v>
      </c>
      <c r="AO91" s="11">
        <f>AO90/M90</f>
        <v>0</v>
      </c>
      <c r="AP91" s="11">
        <f>AP90/M90</f>
        <v>0</v>
      </c>
      <c r="AQ91" s="11">
        <f>AQ90/M90</f>
        <v>0</v>
      </c>
      <c r="AR91" s="11">
        <f>AR90/M90</f>
        <v>0</v>
      </c>
      <c r="AS91" s="11">
        <f>AS90/M90</f>
        <v>0</v>
      </c>
      <c r="AT91" s="11">
        <f>AT90/M90</f>
        <v>0</v>
      </c>
      <c r="AU91" s="11">
        <f>AU90/M90</f>
        <v>0</v>
      </c>
      <c r="AV91" s="11">
        <f>AV90/M90</f>
        <v>0</v>
      </c>
      <c r="AW91" s="11">
        <f>AW90/M90</f>
        <v>0</v>
      </c>
      <c r="AX91" s="11">
        <f>AX90/M90</f>
        <v>0</v>
      </c>
      <c r="AY91" s="11">
        <f>AY90/M90</f>
        <v>0</v>
      </c>
      <c r="AZ91" s="11">
        <f>AZ90/M90</f>
        <v>0</v>
      </c>
      <c r="BA91" s="11">
        <f>BA90/M90</f>
        <v>0</v>
      </c>
      <c r="BB91" s="11">
        <f>BB90/M90</f>
        <v>0</v>
      </c>
      <c r="BC91" s="11">
        <f>BC90/M90</f>
        <v>0</v>
      </c>
      <c r="BD91" s="11">
        <f>BD90/M90</f>
        <v>0</v>
      </c>
      <c r="BE91" s="11">
        <f>BE90/M90</f>
        <v>0</v>
      </c>
      <c r="BF91" s="11">
        <f>BF90/M90</f>
        <v>6.0975609756097563E-3</v>
      </c>
      <c r="BG91" s="11">
        <f>BG90/M90</f>
        <v>0</v>
      </c>
      <c r="BH91" s="11">
        <f>BH90/M90</f>
        <v>0</v>
      </c>
      <c r="BI91" s="11">
        <f>BI90/M90</f>
        <v>0</v>
      </c>
      <c r="BJ91" s="11">
        <f>BJ90/M90</f>
        <v>0</v>
      </c>
      <c r="BK91" s="11">
        <f>BK90/M90</f>
        <v>0</v>
      </c>
      <c r="BL91" s="11">
        <f>BL90/M90</f>
        <v>0</v>
      </c>
      <c r="BM91" s="11">
        <f>BM90/M90</f>
        <v>0</v>
      </c>
      <c r="BN91" s="11">
        <f>BN90/M90</f>
        <v>0</v>
      </c>
      <c r="BO91" s="11">
        <f>BO90/M90</f>
        <v>0</v>
      </c>
      <c r="BP91" s="11">
        <f>BP90/M90</f>
        <v>0</v>
      </c>
      <c r="BQ91" s="11">
        <f>BQ90/M90</f>
        <v>0</v>
      </c>
      <c r="BR91" s="11">
        <f>BR90/M90</f>
        <v>0</v>
      </c>
      <c r="BS91" s="11">
        <f>BS90/M90</f>
        <v>0</v>
      </c>
      <c r="BT91" s="11">
        <f>BT90/M90</f>
        <v>0</v>
      </c>
      <c r="BU91" s="11">
        <f>BU90/M90</f>
        <v>0</v>
      </c>
      <c r="BV91" s="11">
        <f>BV90/M90</f>
        <v>0</v>
      </c>
      <c r="BW91" s="11">
        <f>BW90/M90</f>
        <v>0</v>
      </c>
    </row>
    <row r="92" spans="1:75" s="6" customFormat="1" ht="12.75" x14ac:dyDescent="0.2">
      <c r="A92" s="2"/>
      <c r="B92" s="7" t="s">
        <v>51</v>
      </c>
      <c r="C92" s="7"/>
      <c r="D92" s="14">
        <f>(L90/F90)</f>
        <v>5.75</v>
      </c>
      <c r="E92" s="2"/>
      <c r="F92" s="7"/>
      <c r="G92" s="7"/>
      <c r="H92" s="7"/>
      <c r="I92" s="7"/>
      <c r="J92" s="7"/>
      <c r="K92" s="7"/>
      <c r="L92" s="7" t="s">
        <v>52</v>
      </c>
      <c r="M92" s="7"/>
      <c r="N92" s="14">
        <f>M90/N90</f>
        <v>5.8571428571428568</v>
      </c>
      <c r="O92" s="14">
        <f>M90/O90</f>
        <v>82</v>
      </c>
      <c r="P92" s="14" t="e">
        <f>M90/P90</f>
        <v>#DIV/0!</v>
      </c>
      <c r="Q92" s="14">
        <f>M90/Q90</f>
        <v>32.799999999999997</v>
      </c>
      <c r="R92" s="14" t="e">
        <f>M90/R90</f>
        <v>#DIV/0!</v>
      </c>
      <c r="S92" s="14" t="e">
        <f>M90/S90</f>
        <v>#DIV/0!</v>
      </c>
      <c r="T92" s="14">
        <f>M90/T90</f>
        <v>164</v>
      </c>
      <c r="U92" s="14">
        <f>M90/U90</f>
        <v>32.799999999999997</v>
      </c>
      <c r="V92" s="14" t="e">
        <f>M90/V90</f>
        <v>#DIV/0!</v>
      </c>
      <c r="W92" s="14">
        <f>M90/W90</f>
        <v>41</v>
      </c>
      <c r="X92" s="14" t="e">
        <f>M90/X90</f>
        <v>#DIV/0!</v>
      </c>
      <c r="Y92" s="14">
        <f>M90/Y90</f>
        <v>14.909090909090908</v>
      </c>
      <c r="Z92" s="14" t="e">
        <f>M90/Z90</f>
        <v>#DIV/0!</v>
      </c>
      <c r="AA92" s="14" t="e">
        <f>M90/AA90</f>
        <v>#DIV/0!</v>
      </c>
      <c r="AB92" s="14" t="e">
        <f>M90/AB90</f>
        <v>#DIV/0!</v>
      </c>
      <c r="AC92" s="14" t="e">
        <f>M90/AC90</f>
        <v>#DIV/0!</v>
      </c>
      <c r="AD92" s="14" t="e">
        <f>M90/AD90</f>
        <v>#DIV/0!</v>
      </c>
      <c r="AE92" s="14" t="e">
        <f>M90/AE90</f>
        <v>#DIV/0!</v>
      </c>
      <c r="AF92" s="14" t="e">
        <f>M90/AF90</f>
        <v>#DIV/0!</v>
      </c>
      <c r="AG92" s="14" t="e">
        <f>M90/AG90</f>
        <v>#DIV/0!</v>
      </c>
      <c r="AH92" s="15" t="e">
        <f>N90/AH90</f>
        <v>#DIV/0!</v>
      </c>
      <c r="AI92" s="15" t="e">
        <f>O90/AI90</f>
        <v>#DIV/0!</v>
      </c>
      <c r="AJ92" s="16" t="e">
        <f>O90/AJ90</f>
        <v>#DIV/0!</v>
      </c>
      <c r="AK92" s="1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2"/>
      <c r="BL92" s="2"/>
      <c r="BM92" s="2"/>
      <c r="BN92" s="2"/>
      <c r="BO92" s="2"/>
      <c r="BP92" s="2"/>
      <c r="BQ92" s="2"/>
      <c r="BR92" s="2"/>
      <c r="BS92" s="2"/>
      <c r="BT92" s="3"/>
      <c r="BU92" s="2"/>
      <c r="BV92" s="2"/>
      <c r="BW92" s="2"/>
    </row>
    <row r="93" spans="1:75" s="6" customFormat="1" ht="12.75" x14ac:dyDescent="0.2">
      <c r="A93" s="3"/>
      <c r="B93" s="7" t="s">
        <v>53</v>
      </c>
      <c r="C93" s="7"/>
      <c r="D93" s="14">
        <f>(M90/G90)</f>
        <v>6.0740740740740744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2"/>
      <c r="BV93" s="2"/>
      <c r="BW93" s="2"/>
    </row>
    <row r="94" spans="1:75" s="6" customFormat="1" ht="12.75" x14ac:dyDescent="0.2">
      <c r="A94" s="3"/>
      <c r="B94" s="7" t="s">
        <v>54</v>
      </c>
      <c r="C94" s="7"/>
      <c r="D94" s="14">
        <f>(G90/F90)</f>
        <v>1.588235294117647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2"/>
      <c r="BV94" s="2"/>
      <c r="BW94" s="2"/>
    </row>
    <row r="95" spans="1:75" s="6" customFormat="1" ht="12.75" x14ac:dyDescent="0.2">
      <c r="A95" s="3"/>
      <c r="B95" s="17" t="s">
        <v>55</v>
      </c>
      <c r="C95" s="3"/>
      <c r="D95" s="15">
        <f>(H90/G90)*100</f>
        <v>40.74074074074074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2"/>
      <c r="BV95" s="2"/>
      <c r="BW9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6BCA-4A47-4591-BDE2-6E2D203DF75A}">
  <dimension ref="A1:BW115"/>
  <sheetViews>
    <sheetView tabSelected="1" topLeftCell="A86" workbookViewId="0">
      <selection activeCell="A118" sqref="A118"/>
    </sheetView>
  </sheetViews>
  <sheetFormatPr defaultRowHeight="15" x14ac:dyDescent="0.25"/>
  <sheetData>
    <row r="1" spans="1:75" s="6" customFormat="1" ht="18" x14ac:dyDescent="0.25">
      <c r="A1" s="1" t="s">
        <v>56</v>
      </c>
      <c r="B1" s="2"/>
      <c r="C1" s="2"/>
      <c r="D1" s="2"/>
      <c r="E1" s="3"/>
      <c r="F1" s="2"/>
      <c r="G1" s="2"/>
      <c r="H1" s="2"/>
      <c r="I1" s="2"/>
      <c r="J1" s="2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8"/>
      <c r="AL1" s="7"/>
      <c r="AM1" s="7"/>
      <c r="AN1" s="7"/>
      <c r="AO1" s="7"/>
      <c r="AP1" s="7"/>
      <c r="AQ1" s="7" t="s">
        <v>58</v>
      </c>
      <c r="AR1" s="7" t="s">
        <v>59</v>
      </c>
      <c r="AS1" s="7"/>
      <c r="AT1" s="7"/>
      <c r="AU1" s="7"/>
      <c r="AV1" s="7" t="s">
        <v>58</v>
      </c>
      <c r="AW1" s="7" t="s">
        <v>58</v>
      </c>
      <c r="AX1" s="7" t="s">
        <v>59</v>
      </c>
      <c r="AY1" s="7" t="s">
        <v>58</v>
      </c>
      <c r="AZ1" s="7" t="s">
        <v>59</v>
      </c>
      <c r="BA1" s="7" t="s">
        <v>58</v>
      </c>
      <c r="BB1" s="7" t="s">
        <v>59</v>
      </c>
      <c r="BC1" s="7" t="s">
        <v>58</v>
      </c>
      <c r="BD1" s="7" t="s">
        <v>59</v>
      </c>
      <c r="BE1" s="7" t="s">
        <v>58</v>
      </c>
      <c r="BF1" s="7" t="s">
        <v>59</v>
      </c>
      <c r="BG1" s="7" t="s">
        <v>58</v>
      </c>
      <c r="BH1" s="7" t="s">
        <v>59</v>
      </c>
      <c r="BI1" s="7" t="s">
        <v>58</v>
      </c>
      <c r="BJ1" s="7" t="s">
        <v>59</v>
      </c>
      <c r="BK1" s="18" t="s">
        <v>60</v>
      </c>
      <c r="BL1" s="19"/>
      <c r="BM1" s="18" t="s">
        <v>58</v>
      </c>
      <c r="BN1" s="19"/>
      <c r="BO1" s="19"/>
      <c r="BP1" s="19"/>
      <c r="BQ1" s="19"/>
      <c r="BR1" s="18" t="s">
        <v>61</v>
      </c>
      <c r="BS1" s="19"/>
      <c r="BT1" s="20"/>
      <c r="BU1" s="19"/>
      <c r="BV1" s="18" t="s">
        <v>58</v>
      </c>
      <c r="BW1" s="19"/>
    </row>
    <row r="2" spans="1:75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8" t="s">
        <v>36</v>
      </c>
      <c r="AL2" s="7" t="s">
        <v>25</v>
      </c>
      <c r="AM2" s="7" t="s">
        <v>19</v>
      </c>
      <c r="AN2" s="7" t="s">
        <v>20</v>
      </c>
      <c r="AO2" s="7" t="s">
        <v>24</v>
      </c>
      <c r="AP2" s="7" t="s">
        <v>37</v>
      </c>
      <c r="AQ2" s="7" t="s">
        <v>29</v>
      </c>
      <c r="AR2" s="7" t="s">
        <v>29</v>
      </c>
      <c r="AS2" s="7" t="s">
        <v>22</v>
      </c>
      <c r="AT2" s="7" t="s">
        <v>18</v>
      </c>
      <c r="AU2" s="7" t="s">
        <v>21</v>
      </c>
      <c r="AV2" s="7" t="s">
        <v>35</v>
      </c>
      <c r="AW2" s="7" t="s">
        <v>38</v>
      </c>
      <c r="AX2" s="7" t="s">
        <v>38</v>
      </c>
      <c r="AY2" s="7" t="s">
        <v>39</v>
      </c>
      <c r="AZ2" s="7" t="s">
        <v>39</v>
      </c>
      <c r="BA2" s="7" t="s">
        <v>17</v>
      </c>
      <c r="BB2" s="7" t="s">
        <v>17</v>
      </c>
      <c r="BC2" s="7" t="s">
        <v>27</v>
      </c>
      <c r="BD2" s="7" t="s">
        <v>27</v>
      </c>
      <c r="BE2" s="7" t="s">
        <v>14</v>
      </c>
      <c r="BF2" s="7" t="s">
        <v>14</v>
      </c>
      <c r="BG2" s="7" t="s">
        <v>40</v>
      </c>
      <c r="BH2" s="7" t="s">
        <v>40</v>
      </c>
      <c r="BI2" s="7" t="s">
        <v>41</v>
      </c>
      <c r="BJ2" s="7" t="s">
        <v>41</v>
      </c>
      <c r="BK2" s="7" t="s">
        <v>42</v>
      </c>
      <c r="BL2" s="7" t="s">
        <v>43</v>
      </c>
      <c r="BM2" s="7" t="s">
        <v>23</v>
      </c>
      <c r="BN2" s="7" t="s">
        <v>28</v>
      </c>
      <c r="BO2" s="7" t="s">
        <v>30</v>
      </c>
      <c r="BP2" s="7" t="s">
        <v>44</v>
      </c>
      <c r="BQ2" s="7" t="s">
        <v>37</v>
      </c>
      <c r="BR2" s="7" t="s">
        <v>34</v>
      </c>
      <c r="BS2" s="7" t="s">
        <v>45</v>
      </c>
      <c r="BT2" s="7" t="s">
        <v>46</v>
      </c>
      <c r="BU2" s="7" t="s">
        <v>33</v>
      </c>
      <c r="BV2" s="7" t="s">
        <v>47</v>
      </c>
      <c r="BW2" s="7" t="s">
        <v>48</v>
      </c>
    </row>
    <row r="3" spans="1:75" s="6" customFormat="1" ht="12.75" x14ac:dyDescent="0.2">
      <c r="A3" s="2">
        <v>32</v>
      </c>
      <c r="B3" s="9">
        <v>43526</v>
      </c>
      <c r="C3" s="2">
        <v>2</v>
      </c>
      <c r="D3" s="2" t="s">
        <v>57</v>
      </c>
      <c r="E3" s="2">
        <v>3</v>
      </c>
      <c r="F3" s="2">
        <v>1</v>
      </c>
      <c r="G3" s="2">
        <v>2</v>
      </c>
      <c r="H3" s="2">
        <v>0</v>
      </c>
      <c r="I3" s="2">
        <v>1</v>
      </c>
      <c r="J3" s="10">
        <v>8</v>
      </c>
      <c r="K3" s="10">
        <v>15.5</v>
      </c>
      <c r="L3" s="2">
        <f t="shared" ref="L3:L35" si="0">(K3-J3)</f>
        <v>7.5</v>
      </c>
      <c r="M3" s="2">
        <f t="shared" ref="M3:M35" si="1">(G3*L3)</f>
        <v>15</v>
      </c>
      <c r="N3" s="2">
        <v>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5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3"/>
      <c r="BU3" s="2"/>
      <c r="BV3" s="2"/>
      <c r="BW3" s="2"/>
    </row>
    <row r="4" spans="1:75" s="6" customFormat="1" ht="12.75" x14ac:dyDescent="0.2">
      <c r="A4" s="2">
        <v>33</v>
      </c>
      <c r="B4" s="9">
        <v>43526</v>
      </c>
      <c r="C4" s="2">
        <v>2</v>
      </c>
      <c r="D4" s="2" t="s">
        <v>57</v>
      </c>
      <c r="E4" s="2">
        <v>3</v>
      </c>
      <c r="F4" s="2">
        <v>1</v>
      </c>
      <c r="G4" s="2">
        <v>3</v>
      </c>
      <c r="H4" s="2">
        <v>0</v>
      </c>
      <c r="I4" s="2">
        <v>1</v>
      </c>
      <c r="J4" s="10">
        <v>10</v>
      </c>
      <c r="K4" s="10">
        <v>16</v>
      </c>
      <c r="L4" s="2">
        <f t="shared" si="0"/>
        <v>6</v>
      </c>
      <c r="M4" s="2">
        <f t="shared" si="1"/>
        <v>18</v>
      </c>
      <c r="N4" s="2"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5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3"/>
      <c r="BU4" s="2"/>
      <c r="BV4" s="2"/>
      <c r="BW4" s="2"/>
    </row>
    <row r="5" spans="1:75" s="6" customFormat="1" ht="12.75" x14ac:dyDescent="0.2">
      <c r="A5" s="2">
        <v>34</v>
      </c>
      <c r="B5" s="9">
        <v>43526</v>
      </c>
      <c r="C5" s="2">
        <v>2</v>
      </c>
      <c r="D5" s="2" t="s">
        <v>57</v>
      </c>
      <c r="E5" s="2">
        <v>3</v>
      </c>
      <c r="F5" s="2">
        <v>1</v>
      </c>
      <c r="G5" s="2">
        <v>6</v>
      </c>
      <c r="H5" s="2">
        <v>0</v>
      </c>
      <c r="I5" s="2">
        <v>1</v>
      </c>
      <c r="J5" s="10">
        <v>8</v>
      </c>
      <c r="K5" s="10">
        <v>14.5</v>
      </c>
      <c r="L5" s="2">
        <f t="shared" si="0"/>
        <v>6.5</v>
      </c>
      <c r="M5" s="2">
        <f t="shared" si="1"/>
        <v>39</v>
      </c>
      <c r="N5" s="2"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5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3"/>
      <c r="BU5" s="2"/>
      <c r="BV5" s="2"/>
      <c r="BW5" s="2"/>
    </row>
    <row r="6" spans="1:75" s="6" customFormat="1" ht="12.75" x14ac:dyDescent="0.2">
      <c r="A6" s="2">
        <v>35</v>
      </c>
      <c r="B6" s="9">
        <v>43526</v>
      </c>
      <c r="C6" s="2">
        <v>2</v>
      </c>
      <c r="D6" s="2" t="s">
        <v>57</v>
      </c>
      <c r="E6" s="2">
        <v>3</v>
      </c>
      <c r="F6" s="2">
        <v>1</v>
      </c>
      <c r="G6" s="2">
        <v>2</v>
      </c>
      <c r="H6" s="2">
        <v>0</v>
      </c>
      <c r="I6" s="2">
        <v>1</v>
      </c>
      <c r="J6" s="10">
        <v>11</v>
      </c>
      <c r="K6" s="10">
        <v>14.75</v>
      </c>
      <c r="L6" s="2">
        <f t="shared" si="0"/>
        <v>3.75</v>
      </c>
      <c r="M6" s="2">
        <f t="shared" si="1"/>
        <v>7.5</v>
      </c>
      <c r="N6" s="2">
        <v>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5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3"/>
      <c r="BU6" s="2"/>
      <c r="BV6" s="2"/>
      <c r="BW6" s="2"/>
    </row>
    <row r="7" spans="1:75" s="6" customFormat="1" ht="12.75" x14ac:dyDescent="0.2">
      <c r="A7" s="2">
        <v>36</v>
      </c>
      <c r="B7" s="9">
        <v>43526</v>
      </c>
      <c r="C7" s="2">
        <v>2</v>
      </c>
      <c r="D7" s="2" t="s">
        <v>57</v>
      </c>
      <c r="E7" s="2">
        <v>3</v>
      </c>
      <c r="F7" s="2">
        <v>1</v>
      </c>
      <c r="G7" s="2">
        <v>2</v>
      </c>
      <c r="H7" s="2">
        <v>2</v>
      </c>
      <c r="I7" s="2">
        <v>1</v>
      </c>
      <c r="J7" s="10">
        <v>6.5</v>
      </c>
      <c r="K7" s="10">
        <v>14</v>
      </c>
      <c r="L7" s="2">
        <f t="shared" si="0"/>
        <v>7.5</v>
      </c>
      <c r="M7" s="2">
        <f t="shared" si="1"/>
        <v>15</v>
      </c>
      <c r="N7" s="2">
        <v>3</v>
      </c>
      <c r="O7" s="2"/>
      <c r="P7" s="2"/>
      <c r="Q7" s="2">
        <v>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5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3"/>
      <c r="BU7" s="2"/>
      <c r="BV7" s="2"/>
      <c r="BW7" s="2"/>
    </row>
    <row r="8" spans="1:75" s="6" customFormat="1" ht="12.75" x14ac:dyDescent="0.2">
      <c r="A8" s="2">
        <v>37</v>
      </c>
      <c r="B8" s="9">
        <v>43526</v>
      </c>
      <c r="C8" s="2">
        <v>2</v>
      </c>
      <c r="D8" s="2" t="s">
        <v>57</v>
      </c>
      <c r="E8" s="2">
        <v>3</v>
      </c>
      <c r="F8" s="2">
        <v>1</v>
      </c>
      <c r="G8" s="2">
        <v>3</v>
      </c>
      <c r="H8" s="2">
        <v>3</v>
      </c>
      <c r="I8" s="2">
        <v>1</v>
      </c>
      <c r="J8" s="10">
        <v>7</v>
      </c>
      <c r="K8" s="10">
        <v>14.25</v>
      </c>
      <c r="L8" s="2">
        <f t="shared" si="0"/>
        <v>7.25</v>
      </c>
      <c r="M8" s="2">
        <f t="shared" si="1"/>
        <v>21.75</v>
      </c>
      <c r="N8" s="2">
        <v>4</v>
      </c>
      <c r="O8" s="2"/>
      <c r="P8" s="2"/>
      <c r="Q8" s="2"/>
      <c r="R8" s="2"/>
      <c r="S8" s="2"/>
      <c r="T8" s="2"/>
      <c r="U8" s="2">
        <v>1</v>
      </c>
      <c r="V8" s="2"/>
      <c r="W8" s="2">
        <v>1</v>
      </c>
      <c r="X8" s="2"/>
      <c r="Y8" s="2">
        <v>2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5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3"/>
      <c r="BU8" s="2"/>
      <c r="BV8" s="2"/>
      <c r="BW8" s="2"/>
    </row>
    <row r="9" spans="1:75" s="6" customFormat="1" ht="12.75" x14ac:dyDescent="0.2">
      <c r="A9" s="2">
        <v>38</v>
      </c>
      <c r="B9" s="9">
        <v>43526</v>
      </c>
      <c r="C9" s="2">
        <v>2</v>
      </c>
      <c r="D9" s="2" t="s">
        <v>57</v>
      </c>
      <c r="E9" s="2">
        <v>3</v>
      </c>
      <c r="F9" s="2">
        <v>1</v>
      </c>
      <c r="G9" s="2">
        <v>2</v>
      </c>
      <c r="H9" s="2">
        <v>2</v>
      </c>
      <c r="I9" s="2">
        <v>1</v>
      </c>
      <c r="J9" s="10">
        <v>7</v>
      </c>
      <c r="K9" s="10">
        <v>13.75</v>
      </c>
      <c r="L9" s="2">
        <f t="shared" si="0"/>
        <v>6.75</v>
      </c>
      <c r="M9" s="2">
        <f t="shared" si="1"/>
        <v>13.5</v>
      </c>
      <c r="N9" s="2">
        <v>11</v>
      </c>
      <c r="O9" s="2"/>
      <c r="P9" s="2"/>
      <c r="Q9" s="2"/>
      <c r="R9" s="2"/>
      <c r="S9" s="2"/>
      <c r="T9" s="2"/>
      <c r="U9" s="2">
        <v>7</v>
      </c>
      <c r="V9" s="2"/>
      <c r="W9" s="2">
        <v>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5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3"/>
      <c r="BU9" s="2"/>
      <c r="BV9" s="2"/>
      <c r="BW9" s="2"/>
    </row>
    <row r="10" spans="1:75" s="6" customFormat="1" ht="12.75" x14ac:dyDescent="0.2">
      <c r="A10" s="2">
        <v>39</v>
      </c>
      <c r="B10" s="9">
        <v>43526</v>
      </c>
      <c r="C10" s="2">
        <v>2</v>
      </c>
      <c r="D10" s="2" t="s">
        <v>57</v>
      </c>
      <c r="E10" s="2">
        <v>3</v>
      </c>
      <c r="F10" s="2">
        <v>1</v>
      </c>
      <c r="G10" s="2">
        <v>1</v>
      </c>
      <c r="H10" s="2">
        <v>0</v>
      </c>
      <c r="I10" s="2">
        <v>1</v>
      </c>
      <c r="J10" s="10">
        <v>7.5</v>
      </c>
      <c r="K10" s="10">
        <v>14</v>
      </c>
      <c r="L10" s="2">
        <f t="shared" si="0"/>
        <v>6.5</v>
      </c>
      <c r="M10" s="2">
        <f t="shared" si="1"/>
        <v>6.5</v>
      </c>
      <c r="N10" s="2"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5">
        <v>1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>
        <v>1</v>
      </c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3"/>
      <c r="BU10" s="2"/>
      <c r="BV10" s="2"/>
      <c r="BW10" s="2"/>
    </row>
    <row r="11" spans="1:75" s="6" customFormat="1" ht="12.75" x14ac:dyDescent="0.2">
      <c r="A11" s="2">
        <v>40</v>
      </c>
      <c r="B11" s="9">
        <v>43526</v>
      </c>
      <c r="C11" s="2">
        <v>2</v>
      </c>
      <c r="D11" s="2" t="s">
        <v>57</v>
      </c>
      <c r="E11" s="2">
        <v>3</v>
      </c>
      <c r="F11" s="2">
        <v>1</v>
      </c>
      <c r="G11" s="2">
        <v>3</v>
      </c>
      <c r="H11" s="2">
        <v>0</v>
      </c>
      <c r="I11" s="2">
        <v>1</v>
      </c>
      <c r="J11" s="10">
        <v>11</v>
      </c>
      <c r="K11" s="10">
        <v>13.5</v>
      </c>
      <c r="L11" s="2">
        <f t="shared" si="0"/>
        <v>2.5</v>
      </c>
      <c r="M11" s="2">
        <f t="shared" si="1"/>
        <v>7.5</v>
      </c>
      <c r="N11" s="2"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5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3"/>
      <c r="BU11" s="2"/>
      <c r="BV11" s="2"/>
      <c r="BW11" s="2"/>
    </row>
    <row r="12" spans="1:75" s="6" customFormat="1" ht="12.75" x14ac:dyDescent="0.2">
      <c r="A12" s="2">
        <v>41</v>
      </c>
      <c r="B12" s="9">
        <v>43526</v>
      </c>
      <c r="C12" s="2">
        <v>2</v>
      </c>
      <c r="D12" s="2" t="s">
        <v>57</v>
      </c>
      <c r="E12" s="2">
        <v>3</v>
      </c>
      <c r="F12" s="2">
        <v>1</v>
      </c>
      <c r="G12" s="2">
        <v>2</v>
      </c>
      <c r="H12" s="2">
        <v>1</v>
      </c>
      <c r="I12" s="2">
        <v>1</v>
      </c>
      <c r="J12" s="10">
        <v>7.5</v>
      </c>
      <c r="K12" s="10">
        <v>13.75</v>
      </c>
      <c r="L12" s="2">
        <f t="shared" si="0"/>
        <v>6.25</v>
      </c>
      <c r="M12" s="2">
        <f t="shared" si="1"/>
        <v>12.5</v>
      </c>
      <c r="N12" s="2">
        <v>1</v>
      </c>
      <c r="O12" s="2"/>
      <c r="P12" s="2"/>
      <c r="Q12" s="2">
        <v>1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5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3"/>
      <c r="BU12" s="2"/>
      <c r="BV12" s="2"/>
      <c r="BW12" s="2"/>
    </row>
    <row r="13" spans="1:75" s="6" customFormat="1" ht="12.75" x14ac:dyDescent="0.2">
      <c r="A13" s="2">
        <v>42</v>
      </c>
      <c r="B13" s="9">
        <v>43526</v>
      </c>
      <c r="C13" s="2">
        <v>2</v>
      </c>
      <c r="D13" s="2" t="s">
        <v>57</v>
      </c>
      <c r="E13" s="2">
        <v>3</v>
      </c>
      <c r="F13" s="2">
        <v>1</v>
      </c>
      <c r="G13" s="2">
        <v>2</v>
      </c>
      <c r="H13" s="2">
        <v>0</v>
      </c>
      <c r="I13" s="2">
        <v>1</v>
      </c>
      <c r="J13" s="10">
        <v>8.5</v>
      </c>
      <c r="K13" s="10">
        <v>12.5</v>
      </c>
      <c r="L13" s="2">
        <f t="shared" si="0"/>
        <v>4</v>
      </c>
      <c r="M13" s="2">
        <f t="shared" si="1"/>
        <v>8</v>
      </c>
      <c r="N13" s="2"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5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3"/>
      <c r="BU13" s="2"/>
      <c r="BV13" s="2"/>
      <c r="BW13" s="2"/>
    </row>
    <row r="14" spans="1:75" s="6" customFormat="1" ht="12.75" x14ac:dyDescent="0.2">
      <c r="A14" s="2">
        <v>43</v>
      </c>
      <c r="B14" s="9">
        <v>43526</v>
      </c>
      <c r="C14" s="2">
        <v>2</v>
      </c>
      <c r="D14" s="2" t="s">
        <v>57</v>
      </c>
      <c r="E14" s="2">
        <v>3</v>
      </c>
      <c r="F14" s="2">
        <v>1</v>
      </c>
      <c r="G14" s="2">
        <v>1</v>
      </c>
      <c r="H14" s="2">
        <v>1</v>
      </c>
      <c r="I14" s="2">
        <v>1</v>
      </c>
      <c r="J14" s="10">
        <v>7</v>
      </c>
      <c r="K14" s="10">
        <v>13</v>
      </c>
      <c r="L14" s="2">
        <f t="shared" si="0"/>
        <v>6</v>
      </c>
      <c r="M14" s="2">
        <f t="shared" si="1"/>
        <v>6</v>
      </c>
      <c r="N14" s="2">
        <v>3</v>
      </c>
      <c r="O14" s="2"/>
      <c r="P14" s="2"/>
      <c r="Q14" s="2"/>
      <c r="R14" s="2"/>
      <c r="S14" s="2"/>
      <c r="T14" s="2"/>
      <c r="U14" s="2">
        <v>1</v>
      </c>
      <c r="V14" s="2"/>
      <c r="W14" s="2">
        <v>2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5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3"/>
      <c r="BU14" s="2"/>
      <c r="BV14" s="2"/>
      <c r="BW14" s="2"/>
    </row>
    <row r="15" spans="1:75" s="6" customFormat="1" ht="12.75" x14ac:dyDescent="0.2">
      <c r="A15" s="2">
        <v>44</v>
      </c>
      <c r="B15" s="9">
        <v>43526</v>
      </c>
      <c r="C15" s="2">
        <v>2</v>
      </c>
      <c r="D15" s="2" t="s">
        <v>57</v>
      </c>
      <c r="E15" s="2">
        <v>3</v>
      </c>
      <c r="F15" s="2">
        <v>1</v>
      </c>
      <c r="G15" s="2">
        <v>1</v>
      </c>
      <c r="H15" s="2">
        <v>0</v>
      </c>
      <c r="I15" s="2">
        <v>1</v>
      </c>
      <c r="J15" s="10">
        <v>7.5</v>
      </c>
      <c r="K15" s="10">
        <v>11.75</v>
      </c>
      <c r="L15" s="2">
        <f t="shared" si="0"/>
        <v>4.25</v>
      </c>
      <c r="M15" s="2">
        <f t="shared" si="1"/>
        <v>4.25</v>
      </c>
      <c r="N15" s="2"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5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3"/>
      <c r="BU15" s="2"/>
      <c r="BV15" s="2"/>
      <c r="BW15" s="2"/>
    </row>
    <row r="16" spans="1:75" s="6" customFormat="1" ht="12.75" x14ac:dyDescent="0.2">
      <c r="A16" s="2">
        <v>45</v>
      </c>
      <c r="B16" s="9">
        <v>43526</v>
      </c>
      <c r="C16" s="2">
        <v>2</v>
      </c>
      <c r="D16" s="2" t="s">
        <v>57</v>
      </c>
      <c r="E16" s="2">
        <v>3</v>
      </c>
      <c r="F16" s="2">
        <v>1</v>
      </c>
      <c r="G16" s="2">
        <v>2</v>
      </c>
      <c r="H16" s="2">
        <v>0</v>
      </c>
      <c r="I16" s="2">
        <v>1</v>
      </c>
      <c r="J16" s="10">
        <v>7</v>
      </c>
      <c r="K16" s="10">
        <v>11.75</v>
      </c>
      <c r="L16" s="2">
        <f t="shared" si="0"/>
        <v>4.75</v>
      </c>
      <c r="M16" s="2">
        <f t="shared" si="1"/>
        <v>9.5</v>
      </c>
      <c r="N16" s="2"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5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3"/>
      <c r="BU16" s="2"/>
      <c r="BV16" s="2"/>
      <c r="BW16" s="2"/>
    </row>
    <row r="17" spans="1:75" s="6" customFormat="1" ht="12.75" x14ac:dyDescent="0.2">
      <c r="A17" s="2">
        <v>46</v>
      </c>
      <c r="B17" s="9">
        <v>43527</v>
      </c>
      <c r="C17" s="2">
        <v>2</v>
      </c>
      <c r="D17" s="2" t="s">
        <v>57</v>
      </c>
      <c r="E17" s="2">
        <v>3</v>
      </c>
      <c r="F17" s="2">
        <v>1</v>
      </c>
      <c r="G17" s="2">
        <v>3</v>
      </c>
      <c r="H17" s="2">
        <v>3</v>
      </c>
      <c r="I17" s="2">
        <v>1</v>
      </c>
      <c r="J17" s="10">
        <v>7</v>
      </c>
      <c r="K17" s="10">
        <v>11.75</v>
      </c>
      <c r="L17" s="2">
        <f t="shared" si="0"/>
        <v>4.75</v>
      </c>
      <c r="M17" s="2">
        <f t="shared" si="1"/>
        <v>14.25</v>
      </c>
      <c r="N17" s="2">
        <v>3</v>
      </c>
      <c r="O17" s="2"/>
      <c r="P17" s="2"/>
      <c r="Q17" s="2"/>
      <c r="R17" s="2"/>
      <c r="S17" s="2"/>
      <c r="T17" s="2"/>
      <c r="U17" s="2">
        <v>1</v>
      </c>
      <c r="V17" s="2"/>
      <c r="W17" s="2">
        <v>2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5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3"/>
      <c r="BU17" s="2"/>
      <c r="BV17" s="2"/>
      <c r="BW17" s="2"/>
    </row>
    <row r="18" spans="1:75" s="6" customFormat="1" ht="12.75" x14ac:dyDescent="0.2">
      <c r="A18" s="2">
        <v>47</v>
      </c>
      <c r="B18" s="9">
        <v>43527</v>
      </c>
      <c r="C18" s="2">
        <v>2</v>
      </c>
      <c r="D18" s="2" t="s">
        <v>57</v>
      </c>
      <c r="E18" s="2">
        <v>3</v>
      </c>
      <c r="F18" s="2">
        <v>1</v>
      </c>
      <c r="G18" s="2">
        <v>2</v>
      </c>
      <c r="H18" s="2">
        <v>0</v>
      </c>
      <c r="I18" s="2">
        <v>1</v>
      </c>
      <c r="J18" s="10">
        <v>8.5</v>
      </c>
      <c r="K18" s="10">
        <v>12.5</v>
      </c>
      <c r="L18" s="2">
        <f t="shared" si="0"/>
        <v>4</v>
      </c>
      <c r="M18" s="2">
        <f t="shared" si="1"/>
        <v>8</v>
      </c>
      <c r="N18" s="2">
        <v>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5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3"/>
      <c r="BU18" s="2"/>
      <c r="BV18" s="2"/>
      <c r="BW18" s="2"/>
    </row>
    <row r="19" spans="1:75" s="6" customFormat="1" ht="12.75" x14ac:dyDescent="0.2">
      <c r="A19" s="2">
        <v>48</v>
      </c>
      <c r="B19" s="9">
        <v>43527</v>
      </c>
      <c r="C19" s="2">
        <v>2</v>
      </c>
      <c r="D19" s="2" t="s">
        <v>57</v>
      </c>
      <c r="E19" s="2">
        <v>3</v>
      </c>
      <c r="F19" s="2">
        <v>1</v>
      </c>
      <c r="G19" s="2">
        <v>1</v>
      </c>
      <c r="H19" s="2">
        <v>0</v>
      </c>
      <c r="I19" s="2">
        <v>1</v>
      </c>
      <c r="J19" s="10">
        <v>8</v>
      </c>
      <c r="K19" s="10">
        <v>13.5</v>
      </c>
      <c r="L19" s="2">
        <f t="shared" si="0"/>
        <v>5.5</v>
      </c>
      <c r="M19" s="2">
        <f t="shared" si="1"/>
        <v>5.5</v>
      </c>
      <c r="N19" s="2"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5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3"/>
      <c r="BU19" s="2"/>
      <c r="BV19" s="2"/>
      <c r="BW19" s="2"/>
    </row>
    <row r="20" spans="1:75" s="6" customFormat="1" ht="12.75" x14ac:dyDescent="0.2">
      <c r="A20" s="2">
        <v>49</v>
      </c>
      <c r="B20" s="9">
        <v>43527</v>
      </c>
      <c r="C20" s="2">
        <v>2</v>
      </c>
      <c r="D20" s="2" t="s">
        <v>57</v>
      </c>
      <c r="E20" s="2">
        <v>3</v>
      </c>
      <c r="F20" s="2">
        <v>1</v>
      </c>
      <c r="G20" s="2">
        <v>4</v>
      </c>
      <c r="H20" s="2">
        <v>4</v>
      </c>
      <c r="I20" s="2">
        <v>1</v>
      </c>
      <c r="J20" s="10">
        <v>6.5</v>
      </c>
      <c r="K20" s="10">
        <v>13.5</v>
      </c>
      <c r="L20" s="2">
        <f t="shared" si="0"/>
        <v>7</v>
      </c>
      <c r="M20" s="2">
        <f t="shared" si="1"/>
        <v>28</v>
      </c>
      <c r="N20" s="2">
        <v>10</v>
      </c>
      <c r="O20" s="2"/>
      <c r="P20" s="2"/>
      <c r="Q20" s="2">
        <v>1</v>
      </c>
      <c r="R20" s="2"/>
      <c r="S20" s="2"/>
      <c r="T20" s="2"/>
      <c r="U20" s="2">
        <v>1</v>
      </c>
      <c r="V20" s="2"/>
      <c r="W20" s="2">
        <v>8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5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3"/>
      <c r="BU20" s="2"/>
      <c r="BV20" s="2"/>
      <c r="BW20" s="2"/>
    </row>
    <row r="21" spans="1:75" s="6" customFormat="1" ht="12.75" x14ac:dyDescent="0.2">
      <c r="A21" s="2">
        <v>50</v>
      </c>
      <c r="B21" s="9">
        <v>43529</v>
      </c>
      <c r="C21" s="2">
        <v>1</v>
      </c>
      <c r="D21" s="2" t="s">
        <v>57</v>
      </c>
      <c r="E21" s="2">
        <v>3</v>
      </c>
      <c r="F21" s="2">
        <v>1</v>
      </c>
      <c r="G21" s="2">
        <v>1</v>
      </c>
      <c r="H21" s="2">
        <v>1</v>
      </c>
      <c r="I21" s="2">
        <v>2</v>
      </c>
      <c r="J21" s="10">
        <v>8</v>
      </c>
      <c r="K21" s="10">
        <v>12.25</v>
      </c>
      <c r="L21" s="2">
        <f t="shared" si="0"/>
        <v>4.25</v>
      </c>
      <c r="M21" s="2">
        <f t="shared" si="1"/>
        <v>4.25</v>
      </c>
      <c r="N21" s="2">
        <v>1</v>
      </c>
      <c r="O21" s="2"/>
      <c r="P21" s="2"/>
      <c r="Q21" s="2">
        <v>1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5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3"/>
      <c r="BU21" s="2"/>
      <c r="BV21" s="2"/>
      <c r="BW21" s="2"/>
    </row>
    <row r="22" spans="1:75" s="6" customFormat="1" ht="12.75" x14ac:dyDescent="0.2">
      <c r="A22" s="2">
        <v>51</v>
      </c>
      <c r="B22" s="9">
        <v>43532</v>
      </c>
      <c r="C22" s="2">
        <v>1</v>
      </c>
      <c r="D22" s="2" t="s">
        <v>57</v>
      </c>
      <c r="E22" s="2">
        <v>3</v>
      </c>
      <c r="F22" s="2">
        <v>1</v>
      </c>
      <c r="G22" s="2">
        <v>1</v>
      </c>
      <c r="H22" s="2">
        <v>1</v>
      </c>
      <c r="I22" s="2">
        <v>1</v>
      </c>
      <c r="J22" s="10">
        <v>9</v>
      </c>
      <c r="K22" s="10">
        <v>15.5</v>
      </c>
      <c r="L22" s="2">
        <f t="shared" si="0"/>
        <v>6.5</v>
      </c>
      <c r="M22" s="2">
        <f t="shared" si="1"/>
        <v>6.5</v>
      </c>
      <c r="N22" s="2">
        <v>2</v>
      </c>
      <c r="O22" s="2"/>
      <c r="P22" s="2"/>
      <c r="Q22" s="2"/>
      <c r="R22" s="2"/>
      <c r="S22" s="2"/>
      <c r="T22" s="2"/>
      <c r="U22" s="2">
        <v>1</v>
      </c>
      <c r="V22" s="2"/>
      <c r="W22" s="2">
        <v>1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5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3"/>
      <c r="BU22" s="2"/>
      <c r="BV22" s="2"/>
      <c r="BW22" s="2"/>
    </row>
    <row r="23" spans="1:75" s="6" customFormat="1" ht="12.75" x14ac:dyDescent="0.2">
      <c r="A23" s="2">
        <v>52</v>
      </c>
      <c r="B23" s="9">
        <v>43532</v>
      </c>
      <c r="C23" s="2">
        <v>1</v>
      </c>
      <c r="D23" s="2" t="s">
        <v>57</v>
      </c>
      <c r="E23" s="2">
        <v>3</v>
      </c>
      <c r="F23" s="2">
        <v>1</v>
      </c>
      <c r="G23" s="2">
        <v>1</v>
      </c>
      <c r="H23" s="2">
        <v>0</v>
      </c>
      <c r="I23" s="2">
        <v>1</v>
      </c>
      <c r="J23" s="10">
        <v>12.5</v>
      </c>
      <c r="K23" s="10">
        <v>15.75</v>
      </c>
      <c r="L23" s="2">
        <f t="shared" si="0"/>
        <v>3.25</v>
      </c>
      <c r="M23" s="2">
        <f t="shared" si="1"/>
        <v>3.25</v>
      </c>
      <c r="N23" s="2">
        <v>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5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3"/>
      <c r="BU23" s="2"/>
      <c r="BV23" s="2"/>
      <c r="BW23" s="2"/>
    </row>
    <row r="24" spans="1:75" s="6" customFormat="1" ht="12.75" x14ac:dyDescent="0.2">
      <c r="A24" s="2">
        <v>53</v>
      </c>
      <c r="B24" s="9">
        <v>43532</v>
      </c>
      <c r="C24" s="2">
        <v>1</v>
      </c>
      <c r="D24" s="2" t="s">
        <v>57</v>
      </c>
      <c r="E24" s="2">
        <v>3</v>
      </c>
      <c r="F24" s="2">
        <v>1</v>
      </c>
      <c r="G24" s="2">
        <v>2</v>
      </c>
      <c r="H24" s="2">
        <v>0</v>
      </c>
      <c r="I24" s="2">
        <v>1</v>
      </c>
      <c r="J24" s="10">
        <v>10</v>
      </c>
      <c r="K24" s="10">
        <v>14.25</v>
      </c>
      <c r="L24" s="2">
        <f t="shared" si="0"/>
        <v>4.25</v>
      </c>
      <c r="M24" s="2">
        <f t="shared" si="1"/>
        <v>8.5</v>
      </c>
      <c r="N24" s="2"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5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3"/>
      <c r="BU24" s="2"/>
      <c r="BV24" s="2"/>
      <c r="BW24" s="2"/>
    </row>
    <row r="25" spans="1:75" s="6" customFormat="1" ht="12.75" x14ac:dyDescent="0.2">
      <c r="A25" s="2">
        <v>54</v>
      </c>
      <c r="B25" s="9">
        <v>43532</v>
      </c>
      <c r="C25" s="2">
        <v>1</v>
      </c>
      <c r="D25" s="2" t="s">
        <v>57</v>
      </c>
      <c r="E25" s="2">
        <v>3</v>
      </c>
      <c r="F25" s="2">
        <v>1</v>
      </c>
      <c r="G25" s="2">
        <v>1</v>
      </c>
      <c r="H25" s="2">
        <v>0</v>
      </c>
      <c r="I25" s="2">
        <v>1</v>
      </c>
      <c r="J25" s="10">
        <v>7.5</v>
      </c>
      <c r="K25" s="10">
        <v>14.25</v>
      </c>
      <c r="L25" s="2">
        <f t="shared" si="0"/>
        <v>6.75</v>
      </c>
      <c r="M25" s="2">
        <f t="shared" si="1"/>
        <v>6.75</v>
      </c>
      <c r="N25" s="2"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5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3"/>
      <c r="BU25" s="2"/>
      <c r="BV25" s="2"/>
      <c r="BW25" s="2"/>
    </row>
    <row r="26" spans="1:75" s="6" customFormat="1" ht="12.75" x14ac:dyDescent="0.2">
      <c r="A26" s="2">
        <v>55</v>
      </c>
      <c r="B26" s="9">
        <v>43532</v>
      </c>
      <c r="C26" s="2">
        <v>1</v>
      </c>
      <c r="D26" s="2" t="s">
        <v>57</v>
      </c>
      <c r="E26" s="2">
        <v>3</v>
      </c>
      <c r="F26" s="2">
        <v>1</v>
      </c>
      <c r="G26" s="2">
        <v>4</v>
      </c>
      <c r="H26" s="2">
        <v>4</v>
      </c>
      <c r="I26" s="2">
        <v>1</v>
      </c>
      <c r="J26" s="10">
        <v>8</v>
      </c>
      <c r="K26" s="10">
        <v>13.75</v>
      </c>
      <c r="L26" s="2">
        <f t="shared" si="0"/>
        <v>5.75</v>
      </c>
      <c r="M26" s="2">
        <f t="shared" si="1"/>
        <v>23</v>
      </c>
      <c r="N26" s="2">
        <v>4</v>
      </c>
      <c r="O26" s="2"/>
      <c r="P26" s="2">
        <v>1</v>
      </c>
      <c r="Q26" s="2"/>
      <c r="R26" s="2"/>
      <c r="S26" s="2"/>
      <c r="T26" s="2"/>
      <c r="U26" s="2"/>
      <c r="V26" s="2"/>
      <c r="W26" s="2">
        <v>1</v>
      </c>
      <c r="X26" s="2"/>
      <c r="Y26" s="2">
        <v>2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5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3"/>
      <c r="BU26" s="2"/>
      <c r="BV26" s="2"/>
      <c r="BW26" s="2"/>
    </row>
    <row r="27" spans="1:75" s="6" customFormat="1" ht="12.75" x14ac:dyDescent="0.2">
      <c r="A27" s="2">
        <v>56</v>
      </c>
      <c r="B27" s="9">
        <v>43532</v>
      </c>
      <c r="C27" s="2">
        <v>1</v>
      </c>
      <c r="D27" s="2" t="s">
        <v>57</v>
      </c>
      <c r="E27" s="2">
        <v>3</v>
      </c>
      <c r="F27" s="2">
        <v>1</v>
      </c>
      <c r="G27" s="2">
        <v>1</v>
      </c>
      <c r="H27" s="2">
        <v>1</v>
      </c>
      <c r="I27" s="2">
        <v>2</v>
      </c>
      <c r="J27" s="10">
        <v>10</v>
      </c>
      <c r="K27" s="10">
        <v>14</v>
      </c>
      <c r="L27" s="2">
        <f t="shared" si="0"/>
        <v>4</v>
      </c>
      <c r="M27" s="2">
        <f t="shared" si="1"/>
        <v>4</v>
      </c>
      <c r="N27" s="2">
        <v>1</v>
      </c>
      <c r="O27" s="2"/>
      <c r="P27" s="2"/>
      <c r="Q27" s="2"/>
      <c r="R27" s="2"/>
      <c r="S27" s="2"/>
      <c r="T27" s="2"/>
      <c r="U27" s="2">
        <v>1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5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3"/>
      <c r="BU27" s="2"/>
      <c r="BV27" s="2"/>
      <c r="BW27" s="2"/>
    </row>
    <row r="28" spans="1:75" s="6" customFormat="1" ht="12.75" x14ac:dyDescent="0.2">
      <c r="A28" s="2">
        <v>57</v>
      </c>
      <c r="B28" s="9">
        <v>43532</v>
      </c>
      <c r="C28" s="2">
        <v>1</v>
      </c>
      <c r="D28" s="2" t="s">
        <v>57</v>
      </c>
      <c r="E28" s="21" t="s">
        <v>64</v>
      </c>
      <c r="F28" s="2">
        <v>1</v>
      </c>
      <c r="G28" s="2">
        <v>2</v>
      </c>
      <c r="H28" s="2">
        <v>2</v>
      </c>
      <c r="I28" s="2">
        <v>1</v>
      </c>
      <c r="J28" s="10">
        <v>7</v>
      </c>
      <c r="K28" s="10">
        <v>13.75</v>
      </c>
      <c r="L28" s="2">
        <f t="shared" si="0"/>
        <v>6.75</v>
      </c>
      <c r="M28" s="2">
        <f t="shared" si="1"/>
        <v>13.5</v>
      </c>
      <c r="N28" s="2">
        <v>2</v>
      </c>
      <c r="O28" s="2"/>
      <c r="P28" s="2"/>
      <c r="Q28" s="2"/>
      <c r="R28" s="2"/>
      <c r="S28" s="2"/>
      <c r="T28" s="2">
        <v>1</v>
      </c>
      <c r="U28" s="2"/>
      <c r="V28" s="2"/>
      <c r="W28" s="2">
        <v>1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5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3"/>
      <c r="BU28" s="2"/>
      <c r="BV28" s="2"/>
      <c r="BW28" s="2"/>
    </row>
    <row r="29" spans="1:75" s="6" customFormat="1" ht="12.75" x14ac:dyDescent="0.2">
      <c r="A29" s="2">
        <v>58</v>
      </c>
      <c r="B29" s="9">
        <v>43532</v>
      </c>
      <c r="C29" s="2">
        <v>1</v>
      </c>
      <c r="D29" s="2" t="s">
        <v>57</v>
      </c>
      <c r="E29" s="22" t="s">
        <v>64</v>
      </c>
      <c r="F29" s="2">
        <v>1</v>
      </c>
      <c r="G29" s="2">
        <v>3</v>
      </c>
      <c r="H29" s="2">
        <v>3</v>
      </c>
      <c r="I29" s="2">
        <v>1</v>
      </c>
      <c r="J29" s="10">
        <v>7</v>
      </c>
      <c r="K29" s="10">
        <v>13.75</v>
      </c>
      <c r="L29" s="2">
        <f t="shared" si="0"/>
        <v>6.75</v>
      </c>
      <c r="M29" s="2">
        <f t="shared" si="1"/>
        <v>20.25</v>
      </c>
      <c r="N29" s="2">
        <v>13</v>
      </c>
      <c r="O29" s="2"/>
      <c r="P29" s="2"/>
      <c r="Q29" s="2"/>
      <c r="R29" s="2"/>
      <c r="S29" s="2"/>
      <c r="T29" s="2"/>
      <c r="U29" s="2">
        <v>13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5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3"/>
      <c r="BU29" s="2"/>
      <c r="BV29" s="2"/>
      <c r="BW29" s="2"/>
    </row>
    <row r="30" spans="1:75" s="6" customFormat="1" ht="12.75" x14ac:dyDescent="0.2">
      <c r="A30" s="2">
        <v>59</v>
      </c>
      <c r="B30" s="9">
        <v>43532</v>
      </c>
      <c r="C30" s="2">
        <v>1</v>
      </c>
      <c r="D30" s="2" t="s">
        <v>57</v>
      </c>
      <c r="E30" s="2">
        <v>3</v>
      </c>
      <c r="F30" s="2">
        <v>1</v>
      </c>
      <c r="G30" s="2">
        <v>1</v>
      </c>
      <c r="H30" s="2">
        <v>0</v>
      </c>
      <c r="I30" s="2">
        <v>1</v>
      </c>
      <c r="J30" s="10">
        <v>7</v>
      </c>
      <c r="K30" s="10">
        <v>13.5</v>
      </c>
      <c r="L30" s="2">
        <f t="shared" si="0"/>
        <v>6.5</v>
      </c>
      <c r="M30" s="2">
        <f t="shared" si="1"/>
        <v>6.5</v>
      </c>
      <c r="N30" s="2"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5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3"/>
      <c r="BU30" s="2"/>
      <c r="BV30" s="2"/>
      <c r="BW30" s="2"/>
    </row>
    <row r="31" spans="1:75" s="6" customFormat="1" ht="12.75" x14ac:dyDescent="0.2">
      <c r="A31" s="2">
        <v>60</v>
      </c>
      <c r="B31" s="9">
        <v>43532</v>
      </c>
      <c r="C31" s="2">
        <v>1</v>
      </c>
      <c r="D31" s="2" t="s">
        <v>57</v>
      </c>
      <c r="E31" s="2">
        <v>3</v>
      </c>
      <c r="F31" s="2">
        <v>1</v>
      </c>
      <c r="G31" s="2">
        <v>1</v>
      </c>
      <c r="H31" s="2">
        <v>1</v>
      </c>
      <c r="I31" s="2">
        <v>1</v>
      </c>
      <c r="J31" s="10">
        <v>7.5</v>
      </c>
      <c r="K31" s="10">
        <v>13.5</v>
      </c>
      <c r="L31" s="2">
        <f t="shared" si="0"/>
        <v>6</v>
      </c>
      <c r="M31" s="2">
        <f t="shared" si="1"/>
        <v>6</v>
      </c>
      <c r="N31" s="2">
        <v>1</v>
      </c>
      <c r="O31" s="2"/>
      <c r="P31" s="2"/>
      <c r="Q31" s="2"/>
      <c r="R31" s="2"/>
      <c r="S31" s="2"/>
      <c r="T31" s="2"/>
      <c r="U31" s="2">
        <v>1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5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3"/>
      <c r="BU31" s="2"/>
      <c r="BV31" s="2"/>
      <c r="BW31" s="2"/>
    </row>
    <row r="32" spans="1:75" s="6" customFormat="1" ht="12.75" x14ac:dyDescent="0.2">
      <c r="A32" s="2">
        <v>61</v>
      </c>
      <c r="B32" s="9">
        <v>43532</v>
      </c>
      <c r="C32" s="2">
        <v>1</v>
      </c>
      <c r="D32" s="2" t="s">
        <v>57</v>
      </c>
      <c r="E32" s="2">
        <v>3</v>
      </c>
      <c r="F32" s="2">
        <v>1</v>
      </c>
      <c r="G32" s="2">
        <v>2</v>
      </c>
      <c r="H32" s="2">
        <v>1</v>
      </c>
      <c r="I32" s="2">
        <v>1</v>
      </c>
      <c r="J32" s="10">
        <v>7</v>
      </c>
      <c r="K32" s="10">
        <v>13.25</v>
      </c>
      <c r="L32" s="2">
        <f t="shared" si="0"/>
        <v>6.25</v>
      </c>
      <c r="M32" s="2">
        <f t="shared" si="1"/>
        <v>12.5</v>
      </c>
      <c r="N32" s="2">
        <v>1</v>
      </c>
      <c r="O32" s="2"/>
      <c r="P32" s="2">
        <v>1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5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3"/>
      <c r="BU32" s="2"/>
      <c r="BV32" s="2"/>
      <c r="BW32" s="2"/>
    </row>
    <row r="33" spans="1:75" s="6" customFormat="1" ht="12.75" x14ac:dyDescent="0.2">
      <c r="A33" s="2">
        <v>62</v>
      </c>
      <c r="B33" s="9">
        <v>43532</v>
      </c>
      <c r="C33" s="2">
        <v>1</v>
      </c>
      <c r="D33" s="2" t="s">
        <v>57</v>
      </c>
      <c r="E33" s="2">
        <v>3</v>
      </c>
      <c r="F33" s="2">
        <v>1</v>
      </c>
      <c r="G33" s="2">
        <v>2</v>
      </c>
      <c r="H33" s="2">
        <v>2</v>
      </c>
      <c r="I33" s="2">
        <v>1</v>
      </c>
      <c r="J33" s="10">
        <v>7</v>
      </c>
      <c r="K33" s="10">
        <v>13</v>
      </c>
      <c r="L33" s="2">
        <f t="shared" si="0"/>
        <v>6</v>
      </c>
      <c r="M33" s="2">
        <f t="shared" si="1"/>
        <v>12</v>
      </c>
      <c r="N33" s="2">
        <v>4</v>
      </c>
      <c r="O33" s="2"/>
      <c r="P33" s="2"/>
      <c r="Q33" s="2"/>
      <c r="R33" s="2"/>
      <c r="S33" s="2"/>
      <c r="T33" s="2"/>
      <c r="U33" s="2">
        <v>4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5">
        <v>1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>
        <v>1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3"/>
      <c r="BU33" s="2"/>
      <c r="BV33" s="2"/>
      <c r="BW33" s="2"/>
    </row>
    <row r="34" spans="1:75" s="6" customFormat="1" ht="12.75" x14ac:dyDescent="0.2">
      <c r="A34" s="2">
        <v>63</v>
      </c>
      <c r="B34" s="9">
        <v>43532</v>
      </c>
      <c r="C34" s="2">
        <v>1</v>
      </c>
      <c r="D34" s="2" t="s">
        <v>57</v>
      </c>
      <c r="E34" s="2">
        <v>3</v>
      </c>
      <c r="F34" s="2">
        <v>1</v>
      </c>
      <c r="G34" s="2">
        <v>1</v>
      </c>
      <c r="H34" s="2">
        <v>1</v>
      </c>
      <c r="I34" s="2">
        <v>1</v>
      </c>
      <c r="J34" s="10">
        <v>3.5</v>
      </c>
      <c r="K34" s="10">
        <v>10.75</v>
      </c>
      <c r="L34" s="2">
        <f t="shared" si="0"/>
        <v>7.25</v>
      </c>
      <c r="M34" s="2">
        <f t="shared" si="1"/>
        <v>7.25</v>
      </c>
      <c r="N34" s="2">
        <v>5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v>5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5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3"/>
      <c r="BU34" s="2"/>
      <c r="BV34" s="2"/>
      <c r="BW34" s="2"/>
    </row>
    <row r="35" spans="1:75" s="6" customFormat="1" ht="12.75" x14ac:dyDescent="0.2">
      <c r="A35" s="2">
        <v>64</v>
      </c>
      <c r="B35" s="9">
        <v>43532</v>
      </c>
      <c r="C35" s="2">
        <v>1</v>
      </c>
      <c r="D35" s="2" t="s">
        <v>57</v>
      </c>
      <c r="E35" s="2">
        <v>3</v>
      </c>
      <c r="F35" s="2">
        <v>1</v>
      </c>
      <c r="G35" s="2">
        <v>1</v>
      </c>
      <c r="H35" s="2">
        <v>0</v>
      </c>
      <c r="I35" s="2">
        <v>1</v>
      </c>
      <c r="J35" s="10">
        <v>8</v>
      </c>
      <c r="K35" s="10">
        <v>10.75</v>
      </c>
      <c r="L35" s="2">
        <f t="shared" si="0"/>
        <v>2.75</v>
      </c>
      <c r="M35" s="2">
        <f t="shared" si="1"/>
        <v>2.75</v>
      </c>
      <c r="N35" s="2">
        <v>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5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3"/>
      <c r="BU35" s="2"/>
      <c r="BV35" s="2"/>
      <c r="BW35" s="2"/>
    </row>
    <row r="36" spans="1:75" s="6" customFormat="1" ht="12.75" x14ac:dyDescent="0.2">
      <c r="A36" s="2">
        <v>65</v>
      </c>
      <c r="B36" s="9">
        <v>43532</v>
      </c>
      <c r="C36" s="2">
        <v>1</v>
      </c>
      <c r="D36" s="2" t="s">
        <v>57</v>
      </c>
      <c r="E36" s="2">
        <v>3</v>
      </c>
      <c r="F36" s="2">
        <v>1</v>
      </c>
      <c r="G36" s="2">
        <v>2</v>
      </c>
      <c r="H36" s="2">
        <v>1</v>
      </c>
      <c r="I36" s="2">
        <v>1</v>
      </c>
      <c r="J36" s="10">
        <v>8</v>
      </c>
      <c r="K36" s="10">
        <v>12.75</v>
      </c>
      <c r="L36" s="2">
        <f t="shared" ref="L36:L111" si="2">(K36-J36)</f>
        <v>4.75</v>
      </c>
      <c r="M36" s="2">
        <f t="shared" ref="M36:M111" si="3">(G36*L36)</f>
        <v>9.5</v>
      </c>
      <c r="N36" s="2">
        <v>1</v>
      </c>
      <c r="O36" s="2"/>
      <c r="P36" s="2"/>
      <c r="Q36" s="2"/>
      <c r="R36" s="2"/>
      <c r="S36" s="2"/>
      <c r="T36" s="2"/>
      <c r="U36" s="2">
        <v>1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5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3"/>
      <c r="BU36" s="2"/>
      <c r="BV36" s="2"/>
      <c r="BW36" s="2"/>
    </row>
    <row r="37" spans="1:75" s="6" customFormat="1" ht="12.75" x14ac:dyDescent="0.2">
      <c r="A37" s="2">
        <v>66</v>
      </c>
      <c r="B37" s="9">
        <v>43532</v>
      </c>
      <c r="C37" s="2">
        <v>1</v>
      </c>
      <c r="D37" s="2" t="s">
        <v>57</v>
      </c>
      <c r="E37" s="2">
        <v>3</v>
      </c>
      <c r="F37" s="2">
        <v>1</v>
      </c>
      <c r="G37" s="2">
        <v>1</v>
      </c>
      <c r="H37" s="2">
        <v>0</v>
      </c>
      <c r="I37" s="2">
        <v>1</v>
      </c>
      <c r="J37" s="10">
        <v>9.5</v>
      </c>
      <c r="K37" s="10">
        <v>13</v>
      </c>
      <c r="L37" s="2">
        <f t="shared" si="2"/>
        <v>3.5</v>
      </c>
      <c r="M37" s="2">
        <f t="shared" si="3"/>
        <v>3.5</v>
      </c>
      <c r="N37" s="2"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5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3"/>
      <c r="BU37" s="2"/>
      <c r="BV37" s="2"/>
      <c r="BW37" s="2"/>
    </row>
    <row r="38" spans="1:75" s="6" customFormat="1" ht="12.75" x14ac:dyDescent="0.2">
      <c r="A38" s="2">
        <v>67</v>
      </c>
      <c r="B38" s="9">
        <v>43537</v>
      </c>
      <c r="C38" s="2">
        <v>1</v>
      </c>
      <c r="D38" s="2" t="s">
        <v>57</v>
      </c>
      <c r="E38" s="2">
        <v>3</v>
      </c>
      <c r="F38" s="2">
        <v>1</v>
      </c>
      <c r="G38" s="2">
        <v>1</v>
      </c>
      <c r="H38" s="2">
        <v>0</v>
      </c>
      <c r="I38" s="2">
        <v>1</v>
      </c>
      <c r="J38" s="10">
        <v>7.5</v>
      </c>
      <c r="K38" s="10">
        <v>12.25</v>
      </c>
      <c r="L38" s="2">
        <f t="shared" si="2"/>
        <v>4.75</v>
      </c>
      <c r="M38" s="2">
        <f t="shared" si="3"/>
        <v>4.75</v>
      </c>
      <c r="N38" s="2">
        <v>31</v>
      </c>
      <c r="O38" s="2"/>
      <c r="P38" s="2"/>
      <c r="Q38" s="2"/>
      <c r="R38" s="2"/>
      <c r="S38" s="2"/>
      <c r="T38" s="2"/>
      <c r="U38" s="2"/>
      <c r="V38" s="2">
        <v>31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5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3"/>
      <c r="BU38" s="2"/>
      <c r="BV38" s="2"/>
      <c r="BW38" s="2"/>
    </row>
    <row r="39" spans="1:75" s="6" customFormat="1" ht="12.75" x14ac:dyDescent="0.2">
      <c r="A39" s="2">
        <v>68</v>
      </c>
      <c r="B39" s="9">
        <v>43537</v>
      </c>
      <c r="C39" s="2">
        <v>1</v>
      </c>
      <c r="D39" s="2" t="s">
        <v>57</v>
      </c>
      <c r="E39" s="2">
        <v>3</v>
      </c>
      <c r="F39" s="2">
        <v>1</v>
      </c>
      <c r="G39" s="2">
        <v>2</v>
      </c>
      <c r="H39" s="2">
        <v>0</v>
      </c>
      <c r="I39" s="2">
        <v>1</v>
      </c>
      <c r="J39" s="10">
        <v>7</v>
      </c>
      <c r="K39" s="10">
        <v>12.5</v>
      </c>
      <c r="L39" s="2">
        <f t="shared" si="2"/>
        <v>5.5</v>
      </c>
      <c r="M39" s="2">
        <f t="shared" si="3"/>
        <v>11</v>
      </c>
      <c r="N39" s="2"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5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3"/>
      <c r="BU39" s="2"/>
      <c r="BV39" s="2"/>
      <c r="BW39" s="2"/>
    </row>
    <row r="40" spans="1:75" s="6" customFormat="1" ht="12.75" x14ac:dyDescent="0.2">
      <c r="A40" s="2">
        <v>69</v>
      </c>
      <c r="B40" s="9">
        <v>43537</v>
      </c>
      <c r="C40" s="2">
        <v>1</v>
      </c>
      <c r="D40" s="2" t="s">
        <v>57</v>
      </c>
      <c r="E40" s="2">
        <v>3</v>
      </c>
      <c r="F40" s="2">
        <v>1</v>
      </c>
      <c r="G40" s="2">
        <v>1</v>
      </c>
      <c r="H40" s="2">
        <v>0</v>
      </c>
      <c r="I40" s="2">
        <v>2</v>
      </c>
      <c r="J40" s="10">
        <v>9</v>
      </c>
      <c r="K40" s="10">
        <v>13.75</v>
      </c>
      <c r="L40" s="2">
        <f t="shared" si="2"/>
        <v>4.75</v>
      </c>
      <c r="M40" s="2">
        <f t="shared" si="3"/>
        <v>4.75</v>
      </c>
      <c r="N40" s="2"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5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3"/>
      <c r="BU40" s="2"/>
      <c r="BV40" s="2"/>
      <c r="BW40" s="2"/>
    </row>
    <row r="41" spans="1:75" s="6" customFormat="1" ht="12.75" x14ac:dyDescent="0.2">
      <c r="A41" s="2">
        <v>70</v>
      </c>
      <c r="B41" s="9">
        <v>43537</v>
      </c>
      <c r="C41" s="2">
        <v>1</v>
      </c>
      <c r="D41" s="2" t="s">
        <v>57</v>
      </c>
      <c r="E41" s="2">
        <v>3</v>
      </c>
      <c r="F41" s="2">
        <v>1</v>
      </c>
      <c r="G41" s="2">
        <v>1</v>
      </c>
      <c r="H41" s="2">
        <v>1</v>
      </c>
      <c r="I41" s="2">
        <v>2</v>
      </c>
      <c r="J41" s="10">
        <v>8</v>
      </c>
      <c r="K41" s="10">
        <v>14</v>
      </c>
      <c r="L41" s="2">
        <f t="shared" si="2"/>
        <v>6</v>
      </c>
      <c r="M41" s="2">
        <f t="shared" si="3"/>
        <v>6</v>
      </c>
      <c r="N41" s="2">
        <v>25</v>
      </c>
      <c r="O41" s="2"/>
      <c r="P41" s="2"/>
      <c r="Q41" s="2"/>
      <c r="R41" s="2"/>
      <c r="S41" s="2"/>
      <c r="T41" s="2"/>
      <c r="U41" s="2"/>
      <c r="V41" s="2">
        <v>25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5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3"/>
      <c r="BU41" s="2"/>
      <c r="BV41" s="2"/>
      <c r="BW41" s="2"/>
    </row>
    <row r="42" spans="1:75" s="6" customFormat="1" ht="12.75" x14ac:dyDescent="0.2">
      <c r="A42" s="2">
        <v>71</v>
      </c>
      <c r="B42" s="9">
        <v>43537</v>
      </c>
      <c r="C42" s="2">
        <v>1</v>
      </c>
      <c r="D42" s="2" t="s">
        <v>57</v>
      </c>
      <c r="E42" s="2">
        <v>3</v>
      </c>
      <c r="F42" s="2">
        <v>1</v>
      </c>
      <c r="G42" s="2">
        <v>1</v>
      </c>
      <c r="H42" s="2">
        <v>1</v>
      </c>
      <c r="I42" s="2">
        <v>1</v>
      </c>
      <c r="J42" s="10">
        <v>7.5</v>
      </c>
      <c r="K42" s="10">
        <v>13</v>
      </c>
      <c r="L42" s="2">
        <f t="shared" si="2"/>
        <v>5.5</v>
      </c>
      <c r="M42" s="2">
        <f t="shared" si="3"/>
        <v>5.5</v>
      </c>
      <c r="N42" s="2">
        <v>1</v>
      </c>
      <c r="O42" s="2"/>
      <c r="P42" s="2"/>
      <c r="Q42" s="2"/>
      <c r="R42" s="2"/>
      <c r="S42" s="2"/>
      <c r="T42" s="2"/>
      <c r="U42" s="2">
        <v>1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5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3"/>
      <c r="BU42" s="2"/>
      <c r="BV42" s="2"/>
      <c r="BW42" s="2"/>
    </row>
    <row r="43" spans="1:75" s="6" customFormat="1" ht="12.75" x14ac:dyDescent="0.2">
      <c r="A43" s="2">
        <v>72</v>
      </c>
      <c r="B43" s="9">
        <v>43537</v>
      </c>
      <c r="C43" s="2">
        <v>1</v>
      </c>
      <c r="D43" s="2" t="s">
        <v>57</v>
      </c>
      <c r="E43" s="2">
        <v>3</v>
      </c>
      <c r="F43" s="2">
        <v>1</v>
      </c>
      <c r="G43" s="2">
        <v>1</v>
      </c>
      <c r="H43" s="2">
        <v>0</v>
      </c>
      <c r="I43" s="2">
        <v>1</v>
      </c>
      <c r="J43" s="10">
        <v>9.5</v>
      </c>
      <c r="K43" s="10">
        <v>13.25</v>
      </c>
      <c r="L43" s="2">
        <f t="shared" si="2"/>
        <v>3.75</v>
      </c>
      <c r="M43" s="2">
        <f t="shared" si="3"/>
        <v>3.75</v>
      </c>
      <c r="N43" s="2"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5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3"/>
      <c r="BU43" s="2"/>
      <c r="BV43" s="2"/>
      <c r="BW43" s="2"/>
    </row>
    <row r="44" spans="1:75" s="6" customFormat="1" ht="12.75" x14ac:dyDescent="0.2">
      <c r="A44" s="2"/>
      <c r="B44" s="7" t="s">
        <v>49</v>
      </c>
      <c r="C44" s="2"/>
      <c r="D44" s="2"/>
      <c r="E44" s="2"/>
      <c r="F44" s="7">
        <f>COUNT(F3:F43)</f>
        <v>41</v>
      </c>
      <c r="G44" s="7">
        <f>SUM(G3:G43)</f>
        <v>76</v>
      </c>
      <c r="H44" s="7">
        <f>SUM(H3:H43)</f>
        <v>36</v>
      </c>
      <c r="I44" s="7"/>
      <c r="J44" s="7">
        <f>SUM(J3:J43)</f>
        <v>328.5</v>
      </c>
      <c r="K44" s="7">
        <f>SUM(K3:K43)</f>
        <v>550.75</v>
      </c>
      <c r="L44" s="7">
        <f>SUM(L3:L43)</f>
        <v>222.25</v>
      </c>
      <c r="M44" s="7">
        <f>SUM(M3:M43)</f>
        <v>425.5</v>
      </c>
      <c r="N44" s="7">
        <f>SUM(N3:N43)</f>
        <v>127</v>
      </c>
      <c r="O44" s="7">
        <f>SUM(O3:O43)</f>
        <v>0</v>
      </c>
      <c r="P44" s="7">
        <f>SUM(P3:P43)</f>
        <v>2</v>
      </c>
      <c r="Q44" s="7">
        <f>SUM(Q3:Q43)</f>
        <v>6</v>
      </c>
      <c r="R44" s="7">
        <f>SUM(R3:R43)</f>
        <v>0</v>
      </c>
      <c r="S44" s="7">
        <f>SUM(S3:S43)</f>
        <v>0</v>
      </c>
      <c r="T44" s="7">
        <f>SUM(T3:T43)</f>
        <v>1</v>
      </c>
      <c r="U44" s="7">
        <f>SUM(U3:U43)</f>
        <v>33</v>
      </c>
      <c r="V44" s="7">
        <f>SUM(V3:V43)</f>
        <v>56</v>
      </c>
      <c r="W44" s="7">
        <f>SUM(W3:W43)</f>
        <v>20</v>
      </c>
      <c r="X44" s="7">
        <f>SUM(X3:X43)</f>
        <v>0</v>
      </c>
      <c r="Y44" s="7">
        <f>SUM(Y3:Y43)</f>
        <v>9</v>
      </c>
      <c r="Z44" s="7">
        <f>SUM(Z3:Z43)</f>
        <v>0</v>
      </c>
      <c r="AA44" s="7">
        <f>SUM(AA3:AA43)</f>
        <v>0</v>
      </c>
      <c r="AB44" s="7">
        <f>SUM(AB3:AB43)</f>
        <v>0</v>
      </c>
      <c r="AC44" s="7">
        <f>SUM(AC3:AC43)</f>
        <v>0</v>
      </c>
      <c r="AD44" s="7">
        <f>SUM(AD3:AD43)</f>
        <v>0</v>
      </c>
      <c r="AE44" s="7">
        <f>SUM(AE3:AE43)</f>
        <v>0</v>
      </c>
      <c r="AF44" s="7">
        <f>SUM(AF3:AF43)</f>
        <v>0</v>
      </c>
      <c r="AG44" s="7">
        <f>SUM(AG3:AG43)</f>
        <v>0</v>
      </c>
      <c r="AH44" s="7">
        <f>SUM(AH3:AH43)</f>
        <v>0</v>
      </c>
      <c r="AI44" s="7">
        <f>SUM(AI3:AI43)</f>
        <v>0</v>
      </c>
      <c r="AJ44" s="7">
        <f>SUM(AJ3:AJ43)</f>
        <v>0</v>
      </c>
      <c r="AK44" s="7">
        <f>SUM(AK3:AK43)</f>
        <v>2</v>
      </c>
      <c r="AL44" s="7">
        <f>SUM(AL3:AL43)</f>
        <v>0</v>
      </c>
      <c r="AM44" s="7">
        <f>SUM(AM3:AM43)</f>
        <v>0</v>
      </c>
      <c r="AN44" s="7">
        <f>SUM(AN3:AN43)</f>
        <v>0</v>
      </c>
      <c r="AO44" s="7">
        <f>SUM(AO3:AO43)</f>
        <v>0</v>
      </c>
      <c r="AP44" s="7">
        <f>SUM(AP3:AP43)</f>
        <v>0</v>
      </c>
      <c r="AQ44" s="7">
        <f>SUM(AQ3:AQ43)</f>
        <v>0</v>
      </c>
      <c r="AR44" s="7">
        <f>SUM(AR3:AR43)</f>
        <v>0</v>
      </c>
      <c r="AS44" s="7">
        <f>SUM(AS3:AS43)</f>
        <v>0</v>
      </c>
      <c r="AT44" s="7">
        <f>SUM(AT3:AT43)</f>
        <v>0</v>
      </c>
      <c r="AU44" s="7">
        <f>SUM(AU3:AU43)</f>
        <v>0</v>
      </c>
      <c r="AV44" s="7">
        <f>SUM(AV3:AV43)</f>
        <v>0</v>
      </c>
      <c r="AW44" s="7">
        <f>SUM(AW3:AW43)</f>
        <v>0</v>
      </c>
      <c r="AX44" s="7">
        <f>SUM(AX3:AX43)</f>
        <v>1</v>
      </c>
      <c r="AY44" s="7">
        <f>SUM(AY3:AY43)</f>
        <v>0</v>
      </c>
      <c r="AZ44" s="7">
        <f>SUM(AZ3:AZ43)</f>
        <v>0</v>
      </c>
      <c r="BA44" s="7">
        <f>SUM(BA3:BA43)</f>
        <v>0</v>
      </c>
      <c r="BB44" s="7">
        <f>SUM(BB3:BB43)</f>
        <v>0</v>
      </c>
      <c r="BC44" s="7">
        <f>SUM(BC3:BC43)</f>
        <v>0</v>
      </c>
      <c r="BD44" s="7">
        <f>SUM(BD3:BD43)</f>
        <v>0</v>
      </c>
      <c r="BE44" s="7">
        <f>SUM(BE3:BE43)</f>
        <v>1</v>
      </c>
      <c r="BF44" s="7">
        <f>SUM(BF3:BF43)</f>
        <v>0</v>
      </c>
      <c r="BG44" s="7">
        <f>SUM(BG3:BG43)</f>
        <v>0</v>
      </c>
      <c r="BH44" s="7">
        <f>SUM(BH3:BH43)</f>
        <v>0</v>
      </c>
      <c r="BI44" s="7">
        <f>SUM(BI3:BI43)</f>
        <v>0</v>
      </c>
      <c r="BJ44" s="7">
        <f>SUM(BJ3:BJ43)</f>
        <v>0</v>
      </c>
      <c r="BK44" s="7">
        <f>SUM(BK3:BK43)</f>
        <v>0</v>
      </c>
      <c r="BL44" s="7">
        <f>SUM(BL3:BL43)</f>
        <v>0</v>
      </c>
      <c r="BM44" s="7">
        <f>SUM(BM3:BM43)</f>
        <v>0</v>
      </c>
      <c r="BN44" s="7">
        <f>SUM(BN3:BN43)</f>
        <v>0</v>
      </c>
      <c r="BO44" s="7">
        <f>SUM(BO3:BO43)</f>
        <v>0</v>
      </c>
      <c r="BP44" s="7">
        <f>SUM(BP3:BP43)</f>
        <v>0</v>
      </c>
      <c r="BQ44" s="7">
        <f>SUM(BQ3:BQ43)</f>
        <v>0</v>
      </c>
      <c r="BR44" s="7">
        <f>SUM(BR3:BR43)</f>
        <v>0</v>
      </c>
      <c r="BS44" s="7">
        <f>SUM(BS3:BS43)</f>
        <v>0</v>
      </c>
      <c r="BT44" s="7">
        <f>SUM(BT3:BT43)</f>
        <v>0</v>
      </c>
      <c r="BU44" s="7">
        <f>SUM(BU3:BU43)</f>
        <v>0</v>
      </c>
      <c r="BV44" s="7">
        <f>SUM(BV3:BV43)</f>
        <v>0</v>
      </c>
      <c r="BW44" s="7">
        <f>SUM(BW3:BW43)</f>
        <v>0</v>
      </c>
    </row>
    <row r="45" spans="1:75" s="6" customFormat="1" ht="12.75" x14ac:dyDescent="0.2">
      <c r="A45" s="2"/>
      <c r="B45" s="2"/>
      <c r="C45" s="2"/>
      <c r="D45" s="2"/>
      <c r="E45" s="2"/>
      <c r="F45" s="7"/>
      <c r="G45" s="7"/>
      <c r="H45" s="7"/>
      <c r="I45" s="7"/>
      <c r="J45" s="7"/>
      <c r="K45" s="7"/>
      <c r="L45" s="7" t="s">
        <v>50</v>
      </c>
      <c r="M45" s="7"/>
      <c r="N45" s="11">
        <f>N44/M44</f>
        <v>0.29847238542890719</v>
      </c>
      <c r="O45" s="11">
        <f>O44/M44</f>
        <v>0</v>
      </c>
      <c r="P45" s="11">
        <f>P44/M44</f>
        <v>4.7003525264394828E-3</v>
      </c>
      <c r="Q45" s="11">
        <f>Q44/M44</f>
        <v>1.4101057579318449E-2</v>
      </c>
      <c r="R45" s="11">
        <f>R44/M44</f>
        <v>0</v>
      </c>
      <c r="S45" s="11">
        <f>S44/M44</f>
        <v>0</v>
      </c>
      <c r="T45" s="11">
        <f>T44/M44</f>
        <v>2.3501762632197414E-3</v>
      </c>
      <c r="U45" s="11">
        <f>U44/M44</f>
        <v>7.7555816686251472E-2</v>
      </c>
      <c r="V45" s="11">
        <f>V44/M44</f>
        <v>0.13160987074030553</v>
      </c>
      <c r="W45" s="11">
        <f>W44/M44</f>
        <v>4.700352526439483E-2</v>
      </c>
      <c r="X45" s="11">
        <f>X44/M44</f>
        <v>0</v>
      </c>
      <c r="Y45" s="11">
        <f>Y44/M44</f>
        <v>2.1151586368977675E-2</v>
      </c>
      <c r="Z45" s="11">
        <f>Z44/M44</f>
        <v>0</v>
      </c>
      <c r="AA45" s="11">
        <f>AA44/M44</f>
        <v>0</v>
      </c>
      <c r="AB45" s="11">
        <f>AB44/M44</f>
        <v>0</v>
      </c>
      <c r="AC45" s="11">
        <f>AC44/M44</f>
        <v>0</v>
      </c>
      <c r="AD45" s="11">
        <f>AD44/M44</f>
        <v>0</v>
      </c>
      <c r="AE45" s="11">
        <f>AE44/M44</f>
        <v>0</v>
      </c>
      <c r="AF45" s="11">
        <f>AF44/M44</f>
        <v>0</v>
      </c>
      <c r="AG45" s="11">
        <f>AG44/M44</f>
        <v>0</v>
      </c>
      <c r="AH45" s="12">
        <f>AH44/N44</f>
        <v>0</v>
      </c>
      <c r="AI45" s="12" t="e">
        <f>AI44/O44</f>
        <v>#DIV/0!</v>
      </c>
      <c r="AJ45" s="13" t="e">
        <f>AJ44/O44</f>
        <v>#DIV/0!</v>
      </c>
      <c r="AK45" s="11">
        <f>AK44/M44</f>
        <v>4.7003525264394828E-3</v>
      </c>
      <c r="AL45" s="11">
        <f>AL44/M44</f>
        <v>0</v>
      </c>
      <c r="AM45" s="11">
        <f>AM44/M44</f>
        <v>0</v>
      </c>
      <c r="AN45" s="11">
        <f>AN44/M44</f>
        <v>0</v>
      </c>
      <c r="AO45" s="11">
        <f>AO44/M44</f>
        <v>0</v>
      </c>
      <c r="AP45" s="11">
        <f>AP44/M44</f>
        <v>0</v>
      </c>
      <c r="AQ45" s="11">
        <f>AQ44/M44</f>
        <v>0</v>
      </c>
      <c r="AR45" s="11">
        <f>AR44/M44</f>
        <v>0</v>
      </c>
      <c r="AS45" s="11">
        <f>AS44/M44</f>
        <v>0</v>
      </c>
      <c r="AT45" s="11">
        <f>AT44/M44</f>
        <v>0</v>
      </c>
      <c r="AU45" s="11">
        <f>AU44/M44</f>
        <v>0</v>
      </c>
      <c r="AV45" s="11">
        <f>AV44/M44</f>
        <v>0</v>
      </c>
      <c r="AW45" s="11">
        <f>AW44/M44</f>
        <v>0</v>
      </c>
      <c r="AX45" s="11">
        <f>AX44/M44</f>
        <v>2.3501762632197414E-3</v>
      </c>
      <c r="AY45" s="11">
        <f>AY44/M44</f>
        <v>0</v>
      </c>
      <c r="AZ45" s="11">
        <f>AZ44/M44</f>
        <v>0</v>
      </c>
      <c r="BA45" s="11">
        <f>BA44/M44</f>
        <v>0</v>
      </c>
      <c r="BB45" s="11">
        <f>BB44/M44</f>
        <v>0</v>
      </c>
      <c r="BC45" s="11">
        <f>BC44/M44</f>
        <v>0</v>
      </c>
      <c r="BD45" s="11">
        <f>BD44/M44</f>
        <v>0</v>
      </c>
      <c r="BE45" s="11">
        <f>BE44/M44</f>
        <v>2.3501762632197414E-3</v>
      </c>
      <c r="BF45" s="11">
        <f>BF44/M44</f>
        <v>0</v>
      </c>
      <c r="BG45" s="11">
        <f>BG44/M44</f>
        <v>0</v>
      </c>
      <c r="BH45" s="11">
        <f>BH44/M44</f>
        <v>0</v>
      </c>
      <c r="BI45" s="11">
        <f>BI44/M44</f>
        <v>0</v>
      </c>
      <c r="BJ45" s="11">
        <f>BJ44/M44</f>
        <v>0</v>
      </c>
      <c r="BK45" s="11">
        <f>BK44/M44</f>
        <v>0</v>
      </c>
      <c r="BL45" s="11">
        <f>BL44/M44</f>
        <v>0</v>
      </c>
      <c r="BM45" s="11">
        <f>BM44/M44</f>
        <v>0</v>
      </c>
      <c r="BN45" s="11">
        <f>BN44/M44</f>
        <v>0</v>
      </c>
      <c r="BO45" s="11">
        <f>BO44/M44</f>
        <v>0</v>
      </c>
      <c r="BP45" s="11">
        <f>BP44/M44</f>
        <v>0</v>
      </c>
      <c r="BQ45" s="11">
        <f>BQ44/M44</f>
        <v>0</v>
      </c>
      <c r="BR45" s="11">
        <f>BR44/M44</f>
        <v>0</v>
      </c>
      <c r="BS45" s="11">
        <f>BS44/M44</f>
        <v>0</v>
      </c>
      <c r="BT45" s="11">
        <f>BT44/M44</f>
        <v>0</v>
      </c>
      <c r="BU45" s="11">
        <f>BU44/M44</f>
        <v>0</v>
      </c>
      <c r="BV45" s="11">
        <f>BV44/M44</f>
        <v>0</v>
      </c>
      <c r="BW45" s="11">
        <f>BW44/M44</f>
        <v>0</v>
      </c>
    </row>
    <row r="46" spans="1:75" s="6" customFormat="1" ht="12.75" x14ac:dyDescent="0.2">
      <c r="A46" s="2"/>
      <c r="B46" s="7" t="s">
        <v>51</v>
      </c>
      <c r="C46" s="7"/>
      <c r="D46" s="14">
        <f>(L44/F44)</f>
        <v>5.4207317073170733</v>
      </c>
      <c r="E46" s="2"/>
      <c r="F46" s="7"/>
      <c r="G46" s="7"/>
      <c r="H46" s="7"/>
      <c r="I46" s="7"/>
      <c r="J46" s="7"/>
      <c r="K46" s="7"/>
      <c r="L46" s="7" t="s">
        <v>52</v>
      </c>
      <c r="M46" s="7"/>
      <c r="N46" s="14">
        <f>M44/N44</f>
        <v>3.3503937007874014</v>
      </c>
      <c r="O46" s="14" t="e">
        <f>M44/O44</f>
        <v>#DIV/0!</v>
      </c>
      <c r="P46" s="14">
        <f>M44/P44</f>
        <v>212.75</v>
      </c>
      <c r="Q46" s="14">
        <f>M44/Q44</f>
        <v>70.916666666666671</v>
      </c>
      <c r="R46" s="14" t="e">
        <f>M44/R44</f>
        <v>#DIV/0!</v>
      </c>
      <c r="S46" s="14" t="e">
        <f>M44/S44</f>
        <v>#DIV/0!</v>
      </c>
      <c r="T46" s="14">
        <f>M44/T44</f>
        <v>425.5</v>
      </c>
      <c r="U46" s="14">
        <f>M44/U44</f>
        <v>12.893939393939394</v>
      </c>
      <c r="V46" s="14">
        <f>M44/V44</f>
        <v>7.5982142857142856</v>
      </c>
      <c r="W46" s="14">
        <f>M44/W44</f>
        <v>21.274999999999999</v>
      </c>
      <c r="X46" s="14" t="e">
        <f>M44/X44</f>
        <v>#DIV/0!</v>
      </c>
      <c r="Y46" s="14">
        <f>M44/Y44</f>
        <v>47.277777777777779</v>
      </c>
      <c r="Z46" s="14" t="e">
        <f>M44/Z44</f>
        <v>#DIV/0!</v>
      </c>
      <c r="AA46" s="14" t="e">
        <f>M44/AA44</f>
        <v>#DIV/0!</v>
      </c>
      <c r="AB46" s="14" t="e">
        <f>M44/AB44</f>
        <v>#DIV/0!</v>
      </c>
      <c r="AC46" s="14" t="e">
        <f>M44/AC44</f>
        <v>#DIV/0!</v>
      </c>
      <c r="AD46" s="14" t="e">
        <f>M44/AD44</f>
        <v>#DIV/0!</v>
      </c>
      <c r="AE46" s="14" t="e">
        <f>M44/AE44</f>
        <v>#DIV/0!</v>
      </c>
      <c r="AF46" s="14" t="e">
        <f>M44/AF44</f>
        <v>#DIV/0!</v>
      </c>
      <c r="AG46" s="14" t="e">
        <f>M44/AG44</f>
        <v>#DIV/0!</v>
      </c>
      <c r="AH46" s="15" t="e">
        <f>N44/AH44</f>
        <v>#DIV/0!</v>
      </c>
      <c r="AI46" s="15" t="e">
        <f>O44/AI44</f>
        <v>#DIV/0!</v>
      </c>
      <c r="AJ46" s="16" t="e">
        <f>O44/AJ44</f>
        <v>#DIV/0!</v>
      </c>
      <c r="AK46" s="1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2"/>
      <c r="BL46" s="2"/>
      <c r="BM46" s="2"/>
      <c r="BN46" s="2"/>
      <c r="BO46" s="2"/>
      <c r="BP46" s="2"/>
      <c r="BQ46" s="2"/>
      <c r="BR46" s="2"/>
      <c r="BS46" s="2"/>
      <c r="BT46" s="3"/>
      <c r="BU46" s="2"/>
      <c r="BV46" s="2"/>
      <c r="BW46" s="2"/>
    </row>
    <row r="47" spans="1:75" s="6" customFormat="1" ht="12.75" x14ac:dyDescent="0.2">
      <c r="A47" s="3"/>
      <c r="B47" s="7" t="s">
        <v>53</v>
      </c>
      <c r="C47" s="7"/>
      <c r="D47" s="14">
        <f>(M44/G44)</f>
        <v>5.5986842105263159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2"/>
      <c r="BV47" s="2"/>
      <c r="BW47" s="2"/>
    </row>
    <row r="48" spans="1:75" s="6" customFormat="1" ht="12.75" x14ac:dyDescent="0.2">
      <c r="A48" s="3"/>
      <c r="B48" s="7" t="s">
        <v>54</v>
      </c>
      <c r="C48" s="7"/>
      <c r="D48" s="14">
        <f>(G44/F44)</f>
        <v>1.8536585365853659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2"/>
      <c r="BV48" s="2"/>
      <c r="BW48" s="2"/>
    </row>
    <row r="49" spans="1:75" s="6" customFormat="1" ht="12.75" x14ac:dyDescent="0.2">
      <c r="A49" s="3"/>
      <c r="B49" s="17" t="s">
        <v>55</v>
      </c>
      <c r="C49" s="3"/>
      <c r="D49" s="15">
        <f>(H44/G44)*100</f>
        <v>47.368421052631575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2"/>
      <c r="BV49" s="2"/>
      <c r="BW49" s="2"/>
    </row>
    <row r="55" spans="1:75" s="6" customFormat="1" ht="18" x14ac:dyDescent="0.25">
      <c r="A55" s="1" t="s">
        <v>56</v>
      </c>
      <c r="B55" s="2"/>
      <c r="C55" s="2"/>
      <c r="D55" s="2"/>
      <c r="E55" s="3"/>
      <c r="F55" s="2"/>
      <c r="G55" s="2"/>
      <c r="H55" s="2"/>
      <c r="I55" s="2"/>
      <c r="J55" s="2"/>
      <c r="K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8"/>
      <c r="AL55" s="7"/>
      <c r="AM55" s="7"/>
      <c r="AN55" s="7"/>
      <c r="AO55" s="7"/>
      <c r="AP55" s="7"/>
      <c r="AQ55" s="7" t="s">
        <v>58</v>
      </c>
      <c r="AR55" s="7" t="s">
        <v>59</v>
      </c>
      <c r="AS55" s="7"/>
      <c r="AT55" s="7"/>
      <c r="AU55" s="7"/>
      <c r="AV55" s="7" t="s">
        <v>58</v>
      </c>
      <c r="AW55" s="7" t="s">
        <v>58</v>
      </c>
      <c r="AX55" s="7" t="s">
        <v>59</v>
      </c>
      <c r="AY55" s="7" t="s">
        <v>58</v>
      </c>
      <c r="AZ55" s="7" t="s">
        <v>59</v>
      </c>
      <c r="BA55" s="7" t="s">
        <v>58</v>
      </c>
      <c r="BB55" s="7" t="s">
        <v>59</v>
      </c>
      <c r="BC55" s="7" t="s">
        <v>58</v>
      </c>
      <c r="BD55" s="7" t="s">
        <v>59</v>
      </c>
      <c r="BE55" s="7" t="s">
        <v>58</v>
      </c>
      <c r="BF55" s="7" t="s">
        <v>59</v>
      </c>
      <c r="BG55" s="7" t="s">
        <v>58</v>
      </c>
      <c r="BH55" s="7" t="s">
        <v>59</v>
      </c>
      <c r="BI55" s="7" t="s">
        <v>58</v>
      </c>
      <c r="BJ55" s="7" t="s">
        <v>59</v>
      </c>
      <c r="BK55" s="18" t="s">
        <v>60</v>
      </c>
      <c r="BL55" s="19"/>
      <c r="BM55" s="18" t="s">
        <v>58</v>
      </c>
      <c r="BN55" s="19"/>
      <c r="BO55" s="19"/>
      <c r="BP55" s="19"/>
      <c r="BQ55" s="19"/>
      <c r="BR55" s="18" t="s">
        <v>61</v>
      </c>
      <c r="BS55" s="19"/>
      <c r="BT55" s="20"/>
      <c r="BU55" s="19"/>
      <c r="BV55" s="18" t="s">
        <v>58</v>
      </c>
      <c r="BW55" s="19"/>
    </row>
    <row r="56" spans="1:75" x14ac:dyDescent="0.25">
      <c r="A56" s="7" t="s">
        <v>0</v>
      </c>
      <c r="B56" s="7" t="s">
        <v>1</v>
      </c>
      <c r="C56" s="7" t="s">
        <v>2</v>
      </c>
      <c r="D56" s="7" t="s">
        <v>3</v>
      </c>
      <c r="E56" s="7" t="s">
        <v>4</v>
      </c>
      <c r="F56" s="7" t="s">
        <v>5</v>
      </c>
      <c r="G56" s="7" t="s">
        <v>6</v>
      </c>
      <c r="H56" s="7" t="s">
        <v>7</v>
      </c>
      <c r="I56" s="7" t="s">
        <v>8</v>
      </c>
      <c r="J56" s="7" t="s">
        <v>9</v>
      </c>
      <c r="K56" s="7" t="s">
        <v>10</v>
      </c>
      <c r="L56" s="7" t="s">
        <v>11</v>
      </c>
      <c r="M56" s="7" t="s">
        <v>12</v>
      </c>
      <c r="N56" s="7" t="s">
        <v>13</v>
      </c>
      <c r="O56" s="7" t="s">
        <v>14</v>
      </c>
      <c r="P56" s="7" t="s">
        <v>15</v>
      </c>
      <c r="Q56" s="7" t="s">
        <v>16</v>
      </c>
      <c r="R56" s="7" t="s">
        <v>17</v>
      </c>
      <c r="S56" s="7" t="s">
        <v>18</v>
      </c>
      <c r="T56" s="7" t="s">
        <v>19</v>
      </c>
      <c r="U56" s="7" t="s">
        <v>20</v>
      </c>
      <c r="V56" s="7" t="s">
        <v>21</v>
      </c>
      <c r="W56" s="7" t="s">
        <v>22</v>
      </c>
      <c r="X56" s="7" t="s">
        <v>23</v>
      </c>
      <c r="Y56" s="7" t="s">
        <v>24</v>
      </c>
      <c r="Z56" s="7" t="s">
        <v>25</v>
      </c>
      <c r="AA56" s="7" t="s">
        <v>26</v>
      </c>
      <c r="AB56" s="7" t="s">
        <v>27</v>
      </c>
      <c r="AC56" s="7" t="s">
        <v>28</v>
      </c>
      <c r="AD56" s="7" t="s">
        <v>29</v>
      </c>
      <c r="AE56" s="7" t="s">
        <v>30</v>
      </c>
      <c r="AF56" s="7" t="s">
        <v>31</v>
      </c>
      <c r="AG56" s="7" t="s">
        <v>32</v>
      </c>
      <c r="AH56" s="7" t="s">
        <v>33</v>
      </c>
      <c r="AI56" s="7" t="s">
        <v>34</v>
      </c>
      <c r="AJ56" s="7" t="s">
        <v>35</v>
      </c>
      <c r="AK56" s="8" t="s">
        <v>36</v>
      </c>
      <c r="AL56" s="7" t="s">
        <v>25</v>
      </c>
      <c r="AM56" s="7" t="s">
        <v>19</v>
      </c>
      <c r="AN56" s="7" t="s">
        <v>20</v>
      </c>
      <c r="AO56" s="7" t="s">
        <v>24</v>
      </c>
      <c r="AP56" s="7" t="s">
        <v>37</v>
      </c>
      <c r="AQ56" s="7" t="s">
        <v>29</v>
      </c>
      <c r="AR56" s="7" t="s">
        <v>29</v>
      </c>
      <c r="AS56" s="7" t="s">
        <v>22</v>
      </c>
      <c r="AT56" s="7" t="s">
        <v>18</v>
      </c>
      <c r="AU56" s="7" t="s">
        <v>21</v>
      </c>
      <c r="AV56" s="7" t="s">
        <v>35</v>
      </c>
      <c r="AW56" s="7" t="s">
        <v>38</v>
      </c>
      <c r="AX56" s="7" t="s">
        <v>38</v>
      </c>
      <c r="AY56" s="7" t="s">
        <v>39</v>
      </c>
      <c r="AZ56" s="7" t="s">
        <v>39</v>
      </c>
      <c r="BA56" s="7" t="s">
        <v>17</v>
      </c>
      <c r="BB56" s="7" t="s">
        <v>17</v>
      </c>
      <c r="BC56" s="7" t="s">
        <v>27</v>
      </c>
      <c r="BD56" s="7" t="s">
        <v>27</v>
      </c>
      <c r="BE56" s="7" t="s">
        <v>14</v>
      </c>
      <c r="BF56" s="7" t="s">
        <v>14</v>
      </c>
      <c r="BG56" s="7" t="s">
        <v>40</v>
      </c>
      <c r="BH56" s="7" t="s">
        <v>40</v>
      </c>
      <c r="BI56" s="7" t="s">
        <v>41</v>
      </c>
      <c r="BJ56" s="7" t="s">
        <v>41</v>
      </c>
      <c r="BK56" s="7" t="s">
        <v>42</v>
      </c>
      <c r="BL56" s="7" t="s">
        <v>43</v>
      </c>
      <c r="BM56" s="7" t="s">
        <v>23</v>
      </c>
      <c r="BN56" s="7" t="s">
        <v>28</v>
      </c>
      <c r="BO56" s="7" t="s">
        <v>30</v>
      </c>
      <c r="BP56" s="7" t="s">
        <v>44</v>
      </c>
      <c r="BQ56" s="7" t="s">
        <v>37</v>
      </c>
      <c r="BR56" s="7" t="s">
        <v>34</v>
      </c>
      <c r="BS56" s="7" t="s">
        <v>45</v>
      </c>
      <c r="BT56" s="7" t="s">
        <v>46</v>
      </c>
      <c r="BU56" s="7" t="s">
        <v>33</v>
      </c>
      <c r="BV56" s="7" t="s">
        <v>47</v>
      </c>
      <c r="BW56" s="7" t="s">
        <v>48</v>
      </c>
    </row>
    <row r="57" spans="1:75" s="6" customFormat="1" ht="12.75" x14ac:dyDescent="0.2">
      <c r="A57" s="2">
        <v>50</v>
      </c>
      <c r="B57" s="9">
        <v>43529</v>
      </c>
      <c r="C57" s="2">
        <v>1</v>
      </c>
      <c r="D57" s="2" t="s">
        <v>57</v>
      </c>
      <c r="E57" s="2">
        <v>3</v>
      </c>
      <c r="F57" s="2">
        <v>1</v>
      </c>
      <c r="G57" s="2">
        <v>1</v>
      </c>
      <c r="H57" s="2">
        <v>1</v>
      </c>
      <c r="I57" s="2">
        <v>2</v>
      </c>
      <c r="J57" s="10">
        <v>8</v>
      </c>
      <c r="K57" s="10">
        <v>12.25</v>
      </c>
      <c r="L57" s="2">
        <f>(K57-J57)</f>
        <v>4.25</v>
      </c>
      <c r="M57" s="2">
        <f>(G57*L57)</f>
        <v>4.25</v>
      </c>
      <c r="N57" s="2">
        <v>1</v>
      </c>
      <c r="O57" s="2"/>
      <c r="P57" s="2"/>
      <c r="Q57" s="2">
        <v>1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5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3"/>
      <c r="BU57" s="2"/>
      <c r="BV57" s="2"/>
      <c r="BW57" s="2"/>
    </row>
    <row r="58" spans="1:75" s="6" customFormat="1" ht="12.75" x14ac:dyDescent="0.2">
      <c r="A58" s="2">
        <v>51</v>
      </c>
      <c r="B58" s="9">
        <v>43532</v>
      </c>
      <c r="C58" s="2">
        <v>1</v>
      </c>
      <c r="D58" s="2" t="s">
        <v>57</v>
      </c>
      <c r="E58" s="2">
        <v>3</v>
      </c>
      <c r="F58" s="2">
        <v>1</v>
      </c>
      <c r="G58" s="2">
        <v>1</v>
      </c>
      <c r="H58" s="2">
        <v>1</v>
      </c>
      <c r="I58" s="2">
        <v>1</v>
      </c>
      <c r="J58" s="10">
        <v>9</v>
      </c>
      <c r="K58" s="10">
        <v>15.5</v>
      </c>
      <c r="L58" s="2">
        <f>(K58-J58)</f>
        <v>6.5</v>
      </c>
      <c r="M58" s="2">
        <f>(G58*L58)</f>
        <v>6.5</v>
      </c>
      <c r="N58" s="2">
        <v>2</v>
      </c>
      <c r="O58" s="2"/>
      <c r="P58" s="2"/>
      <c r="Q58" s="2"/>
      <c r="R58" s="2"/>
      <c r="S58" s="2"/>
      <c r="T58" s="2"/>
      <c r="U58" s="2">
        <v>1</v>
      </c>
      <c r="V58" s="2"/>
      <c r="W58" s="2">
        <v>1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5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3"/>
      <c r="BU58" s="2"/>
      <c r="BV58" s="2"/>
      <c r="BW58" s="2"/>
    </row>
    <row r="59" spans="1:75" s="6" customFormat="1" ht="12.75" x14ac:dyDescent="0.2">
      <c r="A59" s="2">
        <v>52</v>
      </c>
      <c r="B59" s="9">
        <v>43532</v>
      </c>
      <c r="C59" s="2">
        <v>1</v>
      </c>
      <c r="D59" s="2" t="s">
        <v>57</v>
      </c>
      <c r="E59" s="2">
        <v>3</v>
      </c>
      <c r="F59" s="2">
        <v>1</v>
      </c>
      <c r="G59" s="2">
        <v>1</v>
      </c>
      <c r="H59" s="2">
        <v>0</v>
      </c>
      <c r="I59" s="2">
        <v>1</v>
      </c>
      <c r="J59" s="10">
        <v>12.5</v>
      </c>
      <c r="K59" s="10">
        <v>15.75</v>
      </c>
      <c r="L59" s="2">
        <f>(K59-J59)</f>
        <v>3.25</v>
      </c>
      <c r="M59" s="2">
        <f>(G59*L59)</f>
        <v>3.25</v>
      </c>
      <c r="N59" s="2">
        <v>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5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3"/>
      <c r="BU59" s="2"/>
      <c r="BV59" s="2"/>
      <c r="BW59" s="2"/>
    </row>
    <row r="60" spans="1:75" s="6" customFormat="1" ht="12.75" x14ac:dyDescent="0.2">
      <c r="A60" s="2">
        <v>53</v>
      </c>
      <c r="B60" s="9">
        <v>43532</v>
      </c>
      <c r="C60" s="2">
        <v>1</v>
      </c>
      <c r="D60" s="2" t="s">
        <v>57</v>
      </c>
      <c r="E60" s="2">
        <v>3</v>
      </c>
      <c r="F60" s="2">
        <v>1</v>
      </c>
      <c r="G60" s="2">
        <v>2</v>
      </c>
      <c r="H60" s="2">
        <v>0</v>
      </c>
      <c r="I60" s="2">
        <v>1</v>
      </c>
      <c r="J60" s="10">
        <v>10</v>
      </c>
      <c r="K60" s="10">
        <v>14.25</v>
      </c>
      <c r="L60" s="2">
        <f>(K60-J60)</f>
        <v>4.25</v>
      </c>
      <c r="M60" s="2">
        <f>(G60*L60)</f>
        <v>8.5</v>
      </c>
      <c r="N60" s="2">
        <v>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5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3"/>
      <c r="BU60" s="2"/>
      <c r="BV60" s="2"/>
      <c r="BW60" s="2"/>
    </row>
    <row r="61" spans="1:75" s="6" customFormat="1" ht="12.75" x14ac:dyDescent="0.2">
      <c r="A61" s="2">
        <v>54</v>
      </c>
      <c r="B61" s="9">
        <v>43532</v>
      </c>
      <c r="C61" s="2">
        <v>1</v>
      </c>
      <c r="D61" s="2" t="s">
        <v>57</v>
      </c>
      <c r="E61" s="2">
        <v>3</v>
      </c>
      <c r="F61" s="2">
        <v>1</v>
      </c>
      <c r="G61" s="2">
        <v>1</v>
      </c>
      <c r="H61" s="2">
        <v>0</v>
      </c>
      <c r="I61" s="2">
        <v>1</v>
      </c>
      <c r="J61" s="10">
        <v>7.5</v>
      </c>
      <c r="K61" s="10">
        <v>14.25</v>
      </c>
      <c r="L61" s="2">
        <f>(K61-J61)</f>
        <v>6.75</v>
      </c>
      <c r="M61" s="2">
        <f>(G61*L61)</f>
        <v>6.75</v>
      </c>
      <c r="N61" s="2">
        <v>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5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3"/>
      <c r="BU61" s="2"/>
      <c r="BV61" s="2"/>
      <c r="BW61" s="2"/>
    </row>
    <row r="62" spans="1:75" s="6" customFormat="1" ht="12.75" x14ac:dyDescent="0.2">
      <c r="A62" s="2">
        <v>55</v>
      </c>
      <c r="B62" s="9">
        <v>43532</v>
      </c>
      <c r="C62" s="2">
        <v>1</v>
      </c>
      <c r="D62" s="2" t="s">
        <v>57</v>
      </c>
      <c r="E62" s="2">
        <v>3</v>
      </c>
      <c r="F62" s="2">
        <v>1</v>
      </c>
      <c r="G62" s="2">
        <v>4</v>
      </c>
      <c r="H62" s="2">
        <v>4</v>
      </c>
      <c r="I62" s="2">
        <v>1</v>
      </c>
      <c r="J62" s="10">
        <v>8</v>
      </c>
      <c r="K62" s="10">
        <v>13.75</v>
      </c>
      <c r="L62" s="2">
        <f>(K62-J62)</f>
        <v>5.75</v>
      </c>
      <c r="M62" s="2">
        <f>(G62*L62)</f>
        <v>23</v>
      </c>
      <c r="N62" s="2">
        <v>4</v>
      </c>
      <c r="O62" s="2"/>
      <c r="P62" s="2">
        <v>1</v>
      </c>
      <c r="Q62" s="2"/>
      <c r="R62" s="2"/>
      <c r="S62" s="2"/>
      <c r="T62" s="2"/>
      <c r="U62" s="2"/>
      <c r="V62" s="2"/>
      <c r="W62" s="2">
        <v>1</v>
      </c>
      <c r="X62" s="2"/>
      <c r="Y62" s="2">
        <v>2</v>
      </c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5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3"/>
      <c r="BU62" s="2"/>
      <c r="BV62" s="2"/>
      <c r="BW62" s="2"/>
    </row>
    <row r="63" spans="1:75" s="6" customFormat="1" ht="12.75" x14ac:dyDescent="0.2">
      <c r="A63" s="2">
        <v>56</v>
      </c>
      <c r="B63" s="9">
        <v>43532</v>
      </c>
      <c r="C63" s="2">
        <v>1</v>
      </c>
      <c r="D63" s="2" t="s">
        <v>57</v>
      </c>
      <c r="E63" s="2">
        <v>3</v>
      </c>
      <c r="F63" s="2">
        <v>1</v>
      </c>
      <c r="G63" s="2">
        <v>1</v>
      </c>
      <c r="H63" s="2">
        <v>1</v>
      </c>
      <c r="I63" s="2">
        <v>2</v>
      </c>
      <c r="J63" s="10">
        <v>10</v>
      </c>
      <c r="K63" s="10">
        <v>14</v>
      </c>
      <c r="L63" s="2">
        <f>(K63-J63)</f>
        <v>4</v>
      </c>
      <c r="M63" s="2">
        <f>(G63*L63)</f>
        <v>4</v>
      </c>
      <c r="N63" s="2">
        <v>1</v>
      </c>
      <c r="O63" s="2"/>
      <c r="P63" s="2"/>
      <c r="Q63" s="2"/>
      <c r="R63" s="2"/>
      <c r="S63" s="2"/>
      <c r="T63" s="2"/>
      <c r="U63" s="2">
        <v>1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5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3"/>
      <c r="BU63" s="2"/>
      <c r="BV63" s="2"/>
      <c r="BW63" s="2"/>
    </row>
    <row r="64" spans="1:75" s="6" customFormat="1" ht="12.75" x14ac:dyDescent="0.2">
      <c r="A64" s="2">
        <v>57</v>
      </c>
      <c r="B64" s="9">
        <v>43532</v>
      </c>
      <c r="C64" s="2">
        <v>1</v>
      </c>
      <c r="D64" s="2" t="s">
        <v>57</v>
      </c>
      <c r="E64" s="21" t="s">
        <v>64</v>
      </c>
      <c r="F64" s="2">
        <v>1</v>
      </c>
      <c r="G64" s="2">
        <v>2</v>
      </c>
      <c r="H64" s="2">
        <v>2</v>
      </c>
      <c r="I64" s="2">
        <v>1</v>
      </c>
      <c r="J64" s="10">
        <v>7</v>
      </c>
      <c r="K64" s="10">
        <v>13.75</v>
      </c>
      <c r="L64" s="2">
        <f>(K64-J64)</f>
        <v>6.75</v>
      </c>
      <c r="M64" s="2">
        <f>(G64*L64)</f>
        <v>13.5</v>
      </c>
      <c r="N64" s="2">
        <v>2</v>
      </c>
      <c r="O64" s="2"/>
      <c r="P64" s="2"/>
      <c r="Q64" s="2"/>
      <c r="R64" s="2"/>
      <c r="S64" s="2"/>
      <c r="T64" s="2">
        <v>1</v>
      </c>
      <c r="U64" s="2"/>
      <c r="V64" s="2"/>
      <c r="W64" s="2">
        <v>1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5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3"/>
      <c r="BU64" s="2"/>
      <c r="BV64" s="2"/>
      <c r="BW64" s="2"/>
    </row>
    <row r="65" spans="1:75" s="6" customFormat="1" ht="12.75" x14ac:dyDescent="0.2">
      <c r="A65" s="2">
        <v>58</v>
      </c>
      <c r="B65" s="9">
        <v>43532</v>
      </c>
      <c r="C65" s="2">
        <v>1</v>
      </c>
      <c r="D65" s="2" t="s">
        <v>57</v>
      </c>
      <c r="E65" s="22" t="s">
        <v>64</v>
      </c>
      <c r="F65" s="2">
        <v>1</v>
      </c>
      <c r="G65" s="2">
        <v>3</v>
      </c>
      <c r="H65" s="2">
        <v>3</v>
      </c>
      <c r="I65" s="2">
        <v>1</v>
      </c>
      <c r="J65" s="10">
        <v>7</v>
      </c>
      <c r="K65" s="10">
        <v>13.75</v>
      </c>
      <c r="L65" s="2">
        <f>(K65-J65)</f>
        <v>6.75</v>
      </c>
      <c r="M65" s="2">
        <f>(G65*L65)</f>
        <v>20.25</v>
      </c>
      <c r="N65" s="2">
        <v>13</v>
      </c>
      <c r="O65" s="2"/>
      <c r="P65" s="2"/>
      <c r="Q65" s="2"/>
      <c r="R65" s="2"/>
      <c r="S65" s="2"/>
      <c r="T65" s="2"/>
      <c r="U65" s="2">
        <v>13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5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3"/>
      <c r="BU65" s="2"/>
      <c r="BV65" s="2"/>
      <c r="BW65" s="2"/>
    </row>
    <row r="66" spans="1:75" s="6" customFormat="1" ht="12.75" x14ac:dyDescent="0.2">
      <c r="A66" s="2">
        <v>59</v>
      </c>
      <c r="B66" s="9">
        <v>43532</v>
      </c>
      <c r="C66" s="2">
        <v>1</v>
      </c>
      <c r="D66" s="2" t="s">
        <v>57</v>
      </c>
      <c r="E66" s="2">
        <v>3</v>
      </c>
      <c r="F66" s="2">
        <v>1</v>
      </c>
      <c r="G66" s="2">
        <v>1</v>
      </c>
      <c r="H66" s="2">
        <v>0</v>
      </c>
      <c r="I66" s="2">
        <v>1</v>
      </c>
      <c r="J66" s="10">
        <v>7</v>
      </c>
      <c r="K66" s="10">
        <v>13.5</v>
      </c>
      <c r="L66" s="2">
        <f>(K66-J66)</f>
        <v>6.5</v>
      </c>
      <c r="M66" s="2">
        <f>(G66*L66)</f>
        <v>6.5</v>
      </c>
      <c r="N66" s="2">
        <v>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5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3"/>
      <c r="BU66" s="2"/>
      <c r="BV66" s="2"/>
      <c r="BW66" s="2"/>
    </row>
    <row r="67" spans="1:75" s="6" customFormat="1" ht="12.75" x14ac:dyDescent="0.2">
      <c r="A67" s="2">
        <v>60</v>
      </c>
      <c r="B67" s="9">
        <v>43532</v>
      </c>
      <c r="C67" s="2">
        <v>1</v>
      </c>
      <c r="D67" s="2" t="s">
        <v>57</v>
      </c>
      <c r="E67" s="2">
        <v>3</v>
      </c>
      <c r="F67" s="2">
        <v>1</v>
      </c>
      <c r="G67" s="2">
        <v>1</v>
      </c>
      <c r="H67" s="2">
        <v>1</v>
      </c>
      <c r="I67" s="2">
        <v>1</v>
      </c>
      <c r="J67" s="10">
        <v>7.5</v>
      </c>
      <c r="K67" s="10">
        <v>13.5</v>
      </c>
      <c r="L67" s="2">
        <f>(K67-J67)</f>
        <v>6</v>
      </c>
      <c r="M67" s="2">
        <f>(G67*L67)</f>
        <v>6</v>
      </c>
      <c r="N67" s="2">
        <v>1</v>
      </c>
      <c r="O67" s="2"/>
      <c r="P67" s="2"/>
      <c r="Q67" s="2"/>
      <c r="R67" s="2"/>
      <c r="S67" s="2"/>
      <c r="T67" s="2"/>
      <c r="U67" s="2">
        <v>1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5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3"/>
      <c r="BU67" s="2"/>
      <c r="BV67" s="2"/>
      <c r="BW67" s="2"/>
    </row>
    <row r="68" spans="1:75" s="6" customFormat="1" ht="12.75" x14ac:dyDescent="0.2">
      <c r="A68" s="2">
        <v>61</v>
      </c>
      <c r="B68" s="9">
        <v>43532</v>
      </c>
      <c r="C68" s="2">
        <v>1</v>
      </c>
      <c r="D68" s="2" t="s">
        <v>57</v>
      </c>
      <c r="E68" s="2">
        <v>3</v>
      </c>
      <c r="F68" s="2">
        <v>1</v>
      </c>
      <c r="G68" s="2">
        <v>2</v>
      </c>
      <c r="H68" s="2">
        <v>1</v>
      </c>
      <c r="I68" s="2">
        <v>1</v>
      </c>
      <c r="J68" s="10">
        <v>7</v>
      </c>
      <c r="K68" s="10">
        <v>13.25</v>
      </c>
      <c r="L68" s="2">
        <f>(K68-J68)</f>
        <v>6.25</v>
      </c>
      <c r="M68" s="2">
        <f>(G68*L68)</f>
        <v>12.5</v>
      </c>
      <c r="N68" s="2">
        <v>1</v>
      </c>
      <c r="O68" s="2"/>
      <c r="P68" s="2">
        <v>1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5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3"/>
      <c r="BU68" s="2"/>
      <c r="BV68" s="2"/>
      <c r="BW68" s="2"/>
    </row>
    <row r="69" spans="1:75" s="6" customFormat="1" ht="12.75" x14ac:dyDescent="0.2">
      <c r="A69" s="2">
        <v>62</v>
      </c>
      <c r="B69" s="9">
        <v>43532</v>
      </c>
      <c r="C69" s="2">
        <v>1</v>
      </c>
      <c r="D69" s="2" t="s">
        <v>57</v>
      </c>
      <c r="E69" s="2">
        <v>3</v>
      </c>
      <c r="F69" s="2">
        <v>1</v>
      </c>
      <c r="G69" s="2">
        <v>2</v>
      </c>
      <c r="H69" s="2">
        <v>2</v>
      </c>
      <c r="I69" s="2">
        <v>1</v>
      </c>
      <c r="J69" s="10">
        <v>7</v>
      </c>
      <c r="K69" s="10">
        <v>13</v>
      </c>
      <c r="L69" s="2">
        <f>(K69-J69)</f>
        <v>6</v>
      </c>
      <c r="M69" s="2">
        <f>(G69*L69)</f>
        <v>12</v>
      </c>
      <c r="N69" s="2">
        <v>4</v>
      </c>
      <c r="O69" s="2"/>
      <c r="P69" s="2"/>
      <c r="Q69" s="2"/>
      <c r="R69" s="2"/>
      <c r="S69" s="2"/>
      <c r="T69" s="2"/>
      <c r="U69" s="2">
        <v>4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5">
        <v>1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>
        <v>1</v>
      </c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3"/>
      <c r="BU69" s="2"/>
      <c r="BV69" s="2"/>
      <c r="BW69" s="2"/>
    </row>
    <row r="70" spans="1:75" s="6" customFormat="1" ht="12.75" x14ac:dyDescent="0.2">
      <c r="A70" s="2">
        <v>63</v>
      </c>
      <c r="B70" s="9">
        <v>43532</v>
      </c>
      <c r="C70" s="2">
        <v>1</v>
      </c>
      <c r="D70" s="2" t="s">
        <v>57</v>
      </c>
      <c r="E70" s="2">
        <v>3</v>
      </c>
      <c r="F70" s="2">
        <v>1</v>
      </c>
      <c r="G70" s="2">
        <v>1</v>
      </c>
      <c r="H70" s="2">
        <v>1</v>
      </c>
      <c r="I70" s="2">
        <v>1</v>
      </c>
      <c r="J70" s="10">
        <v>3.5</v>
      </c>
      <c r="K70" s="10">
        <v>10.75</v>
      </c>
      <c r="L70" s="2">
        <f>(K70-J70)</f>
        <v>7.25</v>
      </c>
      <c r="M70" s="2">
        <f>(G70*L70)</f>
        <v>7.25</v>
      </c>
      <c r="N70" s="2">
        <v>5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>
        <v>5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5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3"/>
      <c r="BU70" s="2"/>
      <c r="BV70" s="2"/>
      <c r="BW70" s="2"/>
    </row>
    <row r="71" spans="1:75" s="6" customFormat="1" ht="12.75" x14ac:dyDescent="0.2">
      <c r="A71" s="2">
        <v>64</v>
      </c>
      <c r="B71" s="9">
        <v>43532</v>
      </c>
      <c r="C71" s="2">
        <v>1</v>
      </c>
      <c r="D71" s="2" t="s">
        <v>57</v>
      </c>
      <c r="E71" s="2">
        <v>3</v>
      </c>
      <c r="F71" s="2">
        <v>1</v>
      </c>
      <c r="G71" s="2">
        <v>1</v>
      </c>
      <c r="H71" s="2">
        <v>0</v>
      </c>
      <c r="I71" s="2">
        <v>1</v>
      </c>
      <c r="J71" s="10">
        <v>8</v>
      </c>
      <c r="K71" s="10">
        <v>10.75</v>
      </c>
      <c r="L71" s="2">
        <f>(K71-J71)</f>
        <v>2.75</v>
      </c>
      <c r="M71" s="2">
        <f>(G71*L71)</f>
        <v>2.75</v>
      </c>
      <c r="N71" s="2">
        <v>0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5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3"/>
      <c r="BU71" s="2"/>
      <c r="BV71" s="2"/>
      <c r="BW71" s="2"/>
    </row>
    <row r="72" spans="1:75" s="6" customFormat="1" ht="12.75" x14ac:dyDescent="0.2">
      <c r="A72" s="2">
        <v>65</v>
      </c>
      <c r="B72" s="9">
        <v>43532</v>
      </c>
      <c r="C72" s="2">
        <v>1</v>
      </c>
      <c r="D72" s="2" t="s">
        <v>57</v>
      </c>
      <c r="E72" s="2">
        <v>3</v>
      </c>
      <c r="F72" s="2">
        <v>1</v>
      </c>
      <c r="G72" s="2">
        <v>2</v>
      </c>
      <c r="H72" s="2">
        <v>1</v>
      </c>
      <c r="I72" s="2">
        <v>1</v>
      </c>
      <c r="J72" s="10">
        <v>8</v>
      </c>
      <c r="K72" s="10">
        <v>12.75</v>
      </c>
      <c r="L72" s="2">
        <f>(K72-J72)</f>
        <v>4.75</v>
      </c>
      <c r="M72" s="2">
        <f>(G72*L72)</f>
        <v>9.5</v>
      </c>
      <c r="N72" s="2">
        <v>1</v>
      </c>
      <c r="O72" s="2"/>
      <c r="P72" s="2"/>
      <c r="Q72" s="2"/>
      <c r="R72" s="2"/>
      <c r="S72" s="2"/>
      <c r="T72" s="2"/>
      <c r="U72" s="2">
        <v>1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5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3"/>
      <c r="BU72" s="2"/>
      <c r="BV72" s="2"/>
      <c r="BW72" s="2"/>
    </row>
    <row r="73" spans="1:75" s="6" customFormat="1" ht="12.75" x14ac:dyDescent="0.2">
      <c r="A73" s="2">
        <v>66</v>
      </c>
      <c r="B73" s="9">
        <v>43532</v>
      </c>
      <c r="C73" s="2">
        <v>1</v>
      </c>
      <c r="D73" s="2" t="s">
        <v>57</v>
      </c>
      <c r="E73" s="2">
        <v>3</v>
      </c>
      <c r="F73" s="2">
        <v>1</v>
      </c>
      <c r="G73" s="2">
        <v>1</v>
      </c>
      <c r="H73" s="2">
        <v>0</v>
      </c>
      <c r="I73" s="2">
        <v>1</v>
      </c>
      <c r="J73" s="10">
        <v>9.5</v>
      </c>
      <c r="K73" s="10">
        <v>13</v>
      </c>
      <c r="L73" s="2">
        <f>(K73-J73)</f>
        <v>3.5</v>
      </c>
      <c r="M73" s="2">
        <f>(G73*L73)</f>
        <v>3.5</v>
      </c>
      <c r="N73" s="2">
        <v>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5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3"/>
      <c r="BU73" s="2"/>
      <c r="BV73" s="2"/>
      <c r="BW73" s="2"/>
    </row>
    <row r="74" spans="1:75" s="6" customFormat="1" ht="12.75" x14ac:dyDescent="0.2">
      <c r="A74" s="2">
        <v>67</v>
      </c>
      <c r="B74" s="9">
        <v>43537</v>
      </c>
      <c r="C74" s="2">
        <v>1</v>
      </c>
      <c r="D74" s="2" t="s">
        <v>57</v>
      </c>
      <c r="E74" s="2">
        <v>3</v>
      </c>
      <c r="F74" s="2">
        <v>1</v>
      </c>
      <c r="G74" s="2">
        <v>1</v>
      </c>
      <c r="H74" s="2">
        <v>0</v>
      </c>
      <c r="I74" s="2">
        <v>1</v>
      </c>
      <c r="J74" s="10">
        <v>7.5</v>
      </c>
      <c r="K74" s="10">
        <v>12.25</v>
      </c>
      <c r="L74" s="2">
        <f>(K74-J74)</f>
        <v>4.75</v>
      </c>
      <c r="M74" s="2">
        <f>(G74*L74)</f>
        <v>4.75</v>
      </c>
      <c r="N74" s="2">
        <v>31</v>
      </c>
      <c r="O74" s="2"/>
      <c r="P74" s="2"/>
      <c r="Q74" s="2"/>
      <c r="R74" s="2"/>
      <c r="S74" s="2"/>
      <c r="T74" s="2"/>
      <c r="U74" s="2"/>
      <c r="V74" s="2">
        <v>31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5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3"/>
      <c r="BU74" s="2"/>
      <c r="BV74" s="2"/>
      <c r="BW74" s="2"/>
    </row>
    <row r="75" spans="1:75" s="6" customFormat="1" ht="12.75" x14ac:dyDescent="0.2">
      <c r="A75" s="2">
        <v>68</v>
      </c>
      <c r="B75" s="9">
        <v>43537</v>
      </c>
      <c r="C75" s="2">
        <v>1</v>
      </c>
      <c r="D75" s="2" t="s">
        <v>57</v>
      </c>
      <c r="E75" s="2">
        <v>3</v>
      </c>
      <c r="F75" s="2">
        <v>1</v>
      </c>
      <c r="G75" s="2">
        <v>2</v>
      </c>
      <c r="H75" s="2">
        <v>0</v>
      </c>
      <c r="I75" s="2">
        <v>1</v>
      </c>
      <c r="J75" s="10">
        <v>7</v>
      </c>
      <c r="K75" s="10">
        <v>12.5</v>
      </c>
      <c r="L75" s="2">
        <f>(K75-J75)</f>
        <v>5.5</v>
      </c>
      <c r="M75" s="2">
        <f>(G75*L75)</f>
        <v>11</v>
      </c>
      <c r="N75" s="2">
        <v>0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5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3"/>
      <c r="BU75" s="2"/>
      <c r="BV75" s="2"/>
      <c r="BW75" s="2"/>
    </row>
    <row r="76" spans="1:75" s="6" customFormat="1" ht="12.75" x14ac:dyDescent="0.2">
      <c r="A76" s="2">
        <v>69</v>
      </c>
      <c r="B76" s="9">
        <v>43537</v>
      </c>
      <c r="C76" s="2">
        <v>1</v>
      </c>
      <c r="D76" s="2" t="s">
        <v>57</v>
      </c>
      <c r="E76" s="2">
        <v>3</v>
      </c>
      <c r="F76" s="2">
        <v>1</v>
      </c>
      <c r="G76" s="2">
        <v>1</v>
      </c>
      <c r="H76" s="2">
        <v>0</v>
      </c>
      <c r="I76" s="2">
        <v>2</v>
      </c>
      <c r="J76" s="10">
        <v>9</v>
      </c>
      <c r="K76" s="10">
        <v>13.75</v>
      </c>
      <c r="L76" s="2">
        <f>(K76-J76)</f>
        <v>4.75</v>
      </c>
      <c r="M76" s="2">
        <f>(G76*L76)</f>
        <v>4.75</v>
      </c>
      <c r="N76" s="2">
        <v>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5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3"/>
      <c r="BU76" s="2"/>
      <c r="BV76" s="2"/>
      <c r="BW76" s="2"/>
    </row>
    <row r="77" spans="1:75" s="6" customFormat="1" ht="12.75" x14ac:dyDescent="0.2">
      <c r="A77" s="2">
        <v>70</v>
      </c>
      <c r="B77" s="9">
        <v>43537</v>
      </c>
      <c r="C77" s="2">
        <v>1</v>
      </c>
      <c r="D77" s="2" t="s">
        <v>57</v>
      </c>
      <c r="E77" s="2">
        <v>3</v>
      </c>
      <c r="F77" s="2">
        <v>1</v>
      </c>
      <c r="G77" s="2">
        <v>1</v>
      </c>
      <c r="H77" s="2">
        <v>1</v>
      </c>
      <c r="I77" s="2">
        <v>2</v>
      </c>
      <c r="J77" s="10">
        <v>8</v>
      </c>
      <c r="K77" s="10">
        <v>14</v>
      </c>
      <c r="L77" s="2">
        <f>(K77-J77)</f>
        <v>6</v>
      </c>
      <c r="M77" s="2">
        <f>(G77*L77)</f>
        <v>6</v>
      </c>
      <c r="N77" s="2">
        <v>25</v>
      </c>
      <c r="O77" s="2"/>
      <c r="P77" s="2"/>
      <c r="Q77" s="2"/>
      <c r="R77" s="2"/>
      <c r="S77" s="2"/>
      <c r="T77" s="2"/>
      <c r="U77" s="2"/>
      <c r="V77" s="2">
        <v>25</v>
      </c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5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3"/>
      <c r="BU77" s="2"/>
      <c r="BV77" s="2"/>
      <c r="BW77" s="2"/>
    </row>
    <row r="78" spans="1:75" s="6" customFormat="1" ht="12.75" x14ac:dyDescent="0.2">
      <c r="A78" s="2">
        <v>71</v>
      </c>
      <c r="B78" s="9">
        <v>43537</v>
      </c>
      <c r="C78" s="2">
        <v>1</v>
      </c>
      <c r="D78" s="2" t="s">
        <v>57</v>
      </c>
      <c r="E78" s="2">
        <v>3</v>
      </c>
      <c r="F78" s="2">
        <v>1</v>
      </c>
      <c r="G78" s="2">
        <v>1</v>
      </c>
      <c r="H78" s="2">
        <v>1</v>
      </c>
      <c r="I78" s="2">
        <v>1</v>
      </c>
      <c r="J78" s="10">
        <v>7.5</v>
      </c>
      <c r="K78" s="10">
        <v>13</v>
      </c>
      <c r="L78" s="2">
        <f>(K78-J78)</f>
        <v>5.5</v>
      </c>
      <c r="M78" s="2">
        <f>(G78*L78)</f>
        <v>5.5</v>
      </c>
      <c r="N78" s="2">
        <v>1</v>
      </c>
      <c r="O78" s="2"/>
      <c r="P78" s="2"/>
      <c r="Q78" s="2"/>
      <c r="R78" s="2"/>
      <c r="S78" s="2"/>
      <c r="T78" s="2"/>
      <c r="U78" s="2">
        <v>1</v>
      </c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5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3"/>
      <c r="BU78" s="2"/>
      <c r="BV78" s="2"/>
      <c r="BW78" s="2"/>
    </row>
    <row r="79" spans="1:75" s="6" customFormat="1" ht="12.75" x14ac:dyDescent="0.2">
      <c r="A79" s="2">
        <v>72</v>
      </c>
      <c r="B79" s="9">
        <v>43537</v>
      </c>
      <c r="C79" s="2">
        <v>1</v>
      </c>
      <c r="D79" s="2" t="s">
        <v>57</v>
      </c>
      <c r="E79" s="2">
        <v>3</v>
      </c>
      <c r="F79" s="2">
        <v>1</v>
      </c>
      <c r="G79" s="2">
        <v>1</v>
      </c>
      <c r="H79" s="2">
        <v>0</v>
      </c>
      <c r="I79" s="2">
        <v>1</v>
      </c>
      <c r="J79" s="10">
        <v>9.5</v>
      </c>
      <c r="K79" s="10">
        <v>13.25</v>
      </c>
      <c r="L79" s="2">
        <f>(K79-J79)</f>
        <v>3.75</v>
      </c>
      <c r="M79" s="2">
        <f>(G79*L79)</f>
        <v>3.75</v>
      </c>
      <c r="N79" s="2">
        <v>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5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3"/>
      <c r="BU79" s="2"/>
      <c r="BV79" s="2"/>
      <c r="BW79" s="2"/>
    </row>
    <row r="80" spans="1:75" s="6" customFormat="1" ht="12.75" x14ac:dyDescent="0.2">
      <c r="A80" s="2"/>
      <c r="B80" s="7" t="s">
        <v>49</v>
      </c>
      <c r="C80" s="2"/>
      <c r="D80" s="2"/>
      <c r="E80" s="2"/>
      <c r="F80" s="7">
        <f>COUNT(F57:F79)</f>
        <v>23</v>
      </c>
      <c r="G80" s="7">
        <f>SUM(G57:G79)</f>
        <v>34</v>
      </c>
      <c r="H80" s="7">
        <f>SUM(H57:H79)</f>
        <v>20</v>
      </c>
      <c r="I80" s="7"/>
      <c r="J80" s="7">
        <f t="shared" ref="J80:BU80" si="4">SUM(J57:J79)</f>
        <v>185</v>
      </c>
      <c r="K80" s="7">
        <f t="shared" si="4"/>
        <v>306.5</v>
      </c>
      <c r="L80" s="7">
        <f t="shared" si="4"/>
        <v>121.5</v>
      </c>
      <c r="M80" s="7">
        <f t="shared" si="4"/>
        <v>185.75</v>
      </c>
      <c r="N80" s="7">
        <f t="shared" si="4"/>
        <v>92</v>
      </c>
      <c r="O80" s="7">
        <f t="shared" si="4"/>
        <v>0</v>
      </c>
      <c r="P80" s="7">
        <f t="shared" si="4"/>
        <v>2</v>
      </c>
      <c r="Q80" s="7">
        <f t="shared" si="4"/>
        <v>1</v>
      </c>
      <c r="R80" s="7">
        <f t="shared" si="4"/>
        <v>0</v>
      </c>
      <c r="S80" s="7">
        <f t="shared" si="4"/>
        <v>0</v>
      </c>
      <c r="T80" s="7">
        <f t="shared" si="4"/>
        <v>1</v>
      </c>
      <c r="U80" s="7">
        <f t="shared" si="4"/>
        <v>22</v>
      </c>
      <c r="V80" s="7">
        <f t="shared" si="4"/>
        <v>56</v>
      </c>
      <c r="W80" s="7">
        <f t="shared" si="4"/>
        <v>3</v>
      </c>
      <c r="X80" s="7">
        <f t="shared" si="4"/>
        <v>0</v>
      </c>
      <c r="Y80" s="7">
        <f t="shared" si="4"/>
        <v>7</v>
      </c>
      <c r="Z80" s="7">
        <f t="shared" si="4"/>
        <v>0</v>
      </c>
      <c r="AA80" s="7">
        <f t="shared" si="4"/>
        <v>0</v>
      </c>
      <c r="AB80" s="7">
        <f t="shared" si="4"/>
        <v>0</v>
      </c>
      <c r="AC80" s="7">
        <f t="shared" si="4"/>
        <v>0</v>
      </c>
      <c r="AD80" s="7">
        <f t="shared" si="4"/>
        <v>0</v>
      </c>
      <c r="AE80" s="7">
        <f t="shared" si="4"/>
        <v>0</v>
      </c>
      <c r="AF80" s="7">
        <f t="shared" si="4"/>
        <v>0</v>
      </c>
      <c r="AG80" s="7">
        <f t="shared" si="4"/>
        <v>0</v>
      </c>
      <c r="AH80" s="7">
        <f t="shared" si="4"/>
        <v>0</v>
      </c>
      <c r="AI80" s="7">
        <f t="shared" si="4"/>
        <v>0</v>
      </c>
      <c r="AJ80" s="7">
        <f t="shared" si="4"/>
        <v>0</v>
      </c>
      <c r="AK80" s="7">
        <f t="shared" si="4"/>
        <v>1</v>
      </c>
      <c r="AL80" s="7">
        <f t="shared" si="4"/>
        <v>0</v>
      </c>
      <c r="AM80" s="7">
        <f t="shared" si="4"/>
        <v>0</v>
      </c>
      <c r="AN80" s="7">
        <f t="shared" si="4"/>
        <v>0</v>
      </c>
      <c r="AO80" s="7">
        <f t="shared" si="4"/>
        <v>0</v>
      </c>
      <c r="AP80" s="7">
        <f t="shared" si="4"/>
        <v>0</v>
      </c>
      <c r="AQ80" s="7">
        <f t="shared" si="4"/>
        <v>0</v>
      </c>
      <c r="AR80" s="7">
        <f t="shared" si="4"/>
        <v>0</v>
      </c>
      <c r="AS80" s="7">
        <f t="shared" si="4"/>
        <v>0</v>
      </c>
      <c r="AT80" s="7">
        <f t="shared" si="4"/>
        <v>0</v>
      </c>
      <c r="AU80" s="7">
        <f t="shared" si="4"/>
        <v>0</v>
      </c>
      <c r="AV80" s="7">
        <f t="shared" si="4"/>
        <v>0</v>
      </c>
      <c r="AW80" s="7">
        <f t="shared" si="4"/>
        <v>0</v>
      </c>
      <c r="AX80" s="7">
        <f t="shared" si="4"/>
        <v>0</v>
      </c>
      <c r="AY80" s="7">
        <f t="shared" si="4"/>
        <v>0</v>
      </c>
      <c r="AZ80" s="7">
        <f t="shared" si="4"/>
        <v>0</v>
      </c>
      <c r="BA80" s="7">
        <f t="shared" si="4"/>
        <v>0</v>
      </c>
      <c r="BB80" s="7">
        <f t="shared" si="4"/>
        <v>0</v>
      </c>
      <c r="BC80" s="7">
        <f t="shared" si="4"/>
        <v>0</v>
      </c>
      <c r="BD80" s="7">
        <f t="shared" si="4"/>
        <v>0</v>
      </c>
      <c r="BE80" s="7">
        <f t="shared" si="4"/>
        <v>1</v>
      </c>
      <c r="BF80" s="7">
        <f t="shared" si="4"/>
        <v>0</v>
      </c>
      <c r="BG80" s="7">
        <f t="shared" si="4"/>
        <v>0</v>
      </c>
      <c r="BH80" s="7">
        <f t="shared" si="4"/>
        <v>0</v>
      </c>
      <c r="BI80" s="7">
        <f t="shared" si="4"/>
        <v>0</v>
      </c>
      <c r="BJ80" s="7">
        <f t="shared" si="4"/>
        <v>0</v>
      </c>
      <c r="BK80" s="7">
        <f t="shared" si="4"/>
        <v>0</v>
      </c>
      <c r="BL80" s="7">
        <f t="shared" si="4"/>
        <v>0</v>
      </c>
      <c r="BM80" s="7">
        <f t="shared" si="4"/>
        <v>0</v>
      </c>
      <c r="BN80" s="7">
        <f t="shared" si="4"/>
        <v>0</v>
      </c>
      <c r="BO80" s="7">
        <f t="shared" si="4"/>
        <v>0</v>
      </c>
      <c r="BP80" s="7">
        <f t="shared" si="4"/>
        <v>0</v>
      </c>
      <c r="BQ80" s="7">
        <f t="shared" si="4"/>
        <v>0</v>
      </c>
      <c r="BR80" s="7">
        <f t="shared" si="4"/>
        <v>0</v>
      </c>
      <c r="BS80" s="7">
        <f t="shared" si="4"/>
        <v>0</v>
      </c>
      <c r="BT80" s="7">
        <f t="shared" si="4"/>
        <v>0</v>
      </c>
      <c r="BU80" s="7">
        <f t="shared" si="4"/>
        <v>0</v>
      </c>
      <c r="BV80" s="7">
        <f t="shared" ref="BV80:BW80" si="5">SUM(BV57:BV79)</f>
        <v>0</v>
      </c>
      <c r="BW80" s="7">
        <f t="shared" si="5"/>
        <v>0</v>
      </c>
    </row>
    <row r="81" spans="1:75" s="6" customFormat="1" ht="12.75" x14ac:dyDescent="0.2">
      <c r="A81" s="2"/>
      <c r="B81" s="2"/>
      <c r="C81" s="2"/>
      <c r="D81" s="2"/>
      <c r="E81" s="2"/>
      <c r="F81" s="7"/>
      <c r="G81" s="7"/>
      <c r="H81" s="7"/>
      <c r="I81" s="7"/>
      <c r="J81" s="7"/>
      <c r="K81" s="7"/>
      <c r="L81" s="7" t="s">
        <v>50</v>
      </c>
      <c r="M81" s="7"/>
      <c r="N81" s="11">
        <f>N80/M80</f>
        <v>0.49528936742934049</v>
      </c>
      <c r="O81" s="11">
        <f>O80/M80</f>
        <v>0</v>
      </c>
      <c r="P81" s="11">
        <f>P80/M80</f>
        <v>1.0767160161507403E-2</v>
      </c>
      <c r="Q81" s="11">
        <f>Q80/M80</f>
        <v>5.3835800807537013E-3</v>
      </c>
      <c r="R81" s="11">
        <f>R80/M80</f>
        <v>0</v>
      </c>
      <c r="S81" s="11">
        <f>S80/M80</f>
        <v>0</v>
      </c>
      <c r="T81" s="11">
        <f>T80/M80</f>
        <v>5.3835800807537013E-3</v>
      </c>
      <c r="U81" s="11">
        <f>U80/M80</f>
        <v>0.11843876177658143</v>
      </c>
      <c r="V81" s="11">
        <f>V80/M80</f>
        <v>0.30148048452220727</v>
      </c>
      <c r="W81" s="11">
        <f>W80/M80</f>
        <v>1.6150740242261104E-2</v>
      </c>
      <c r="X81" s="11">
        <f>X80/M80</f>
        <v>0</v>
      </c>
      <c r="Y81" s="11">
        <f>Y80/M80</f>
        <v>3.7685060565275909E-2</v>
      </c>
      <c r="Z81" s="11">
        <f>Z80/M80</f>
        <v>0</v>
      </c>
      <c r="AA81" s="11">
        <f>AA80/M80</f>
        <v>0</v>
      </c>
      <c r="AB81" s="11">
        <f>AB80/M80</f>
        <v>0</v>
      </c>
      <c r="AC81" s="11">
        <f>AC80/M80</f>
        <v>0</v>
      </c>
      <c r="AD81" s="11">
        <f>AD80/M80</f>
        <v>0</v>
      </c>
      <c r="AE81" s="11">
        <f>AE80/M80</f>
        <v>0</v>
      </c>
      <c r="AF81" s="11">
        <f>AF80/M80</f>
        <v>0</v>
      </c>
      <c r="AG81" s="11">
        <f>AG80/M80</f>
        <v>0</v>
      </c>
      <c r="AH81" s="12">
        <f>AH80/N80</f>
        <v>0</v>
      </c>
      <c r="AI81" s="12" t="e">
        <f>AI80/O80</f>
        <v>#DIV/0!</v>
      </c>
      <c r="AJ81" s="13" t="e">
        <f>AJ80/O80</f>
        <v>#DIV/0!</v>
      </c>
      <c r="AK81" s="11">
        <f>AK80/M80</f>
        <v>5.3835800807537013E-3</v>
      </c>
      <c r="AL81" s="11">
        <f>AL80/M80</f>
        <v>0</v>
      </c>
      <c r="AM81" s="11">
        <f>AM80/M80</f>
        <v>0</v>
      </c>
      <c r="AN81" s="11">
        <f>AN80/M80</f>
        <v>0</v>
      </c>
      <c r="AO81" s="11">
        <f>AO80/M80</f>
        <v>0</v>
      </c>
      <c r="AP81" s="11">
        <f>AP80/M80</f>
        <v>0</v>
      </c>
      <c r="AQ81" s="11">
        <f>AQ80/M80</f>
        <v>0</v>
      </c>
      <c r="AR81" s="11">
        <f>AR80/M80</f>
        <v>0</v>
      </c>
      <c r="AS81" s="11">
        <f>AS80/M80</f>
        <v>0</v>
      </c>
      <c r="AT81" s="11">
        <f>AT80/M80</f>
        <v>0</v>
      </c>
      <c r="AU81" s="11">
        <f>AU80/M80</f>
        <v>0</v>
      </c>
      <c r="AV81" s="11">
        <f>AV80/M80</f>
        <v>0</v>
      </c>
      <c r="AW81" s="11">
        <f>AW80/M80</f>
        <v>0</v>
      </c>
      <c r="AX81" s="11">
        <f>AX80/M80</f>
        <v>0</v>
      </c>
      <c r="AY81" s="11">
        <f>AY80/M80</f>
        <v>0</v>
      </c>
      <c r="AZ81" s="11">
        <f>AZ80/M80</f>
        <v>0</v>
      </c>
      <c r="BA81" s="11">
        <f>BA80/M80</f>
        <v>0</v>
      </c>
      <c r="BB81" s="11">
        <f>BB80/M80</f>
        <v>0</v>
      </c>
      <c r="BC81" s="11">
        <f>BC80/M80</f>
        <v>0</v>
      </c>
      <c r="BD81" s="11">
        <f>BD80/M80</f>
        <v>0</v>
      </c>
      <c r="BE81" s="11">
        <f>BE80/M80</f>
        <v>5.3835800807537013E-3</v>
      </c>
      <c r="BF81" s="11">
        <f>BF80/M80</f>
        <v>0</v>
      </c>
      <c r="BG81" s="11">
        <f>BG80/M80</f>
        <v>0</v>
      </c>
      <c r="BH81" s="11">
        <f>BH80/M80</f>
        <v>0</v>
      </c>
      <c r="BI81" s="11">
        <f>BI80/M80</f>
        <v>0</v>
      </c>
      <c r="BJ81" s="11">
        <f>BJ80/M80</f>
        <v>0</v>
      </c>
      <c r="BK81" s="11">
        <f>BK80/M80</f>
        <v>0</v>
      </c>
      <c r="BL81" s="11">
        <f>BL80/M80</f>
        <v>0</v>
      </c>
      <c r="BM81" s="11">
        <f>BM80/M80</f>
        <v>0</v>
      </c>
      <c r="BN81" s="11">
        <f>BN80/M80</f>
        <v>0</v>
      </c>
      <c r="BO81" s="11">
        <f>BO80/M80</f>
        <v>0</v>
      </c>
      <c r="BP81" s="11">
        <f>BP80/M80</f>
        <v>0</v>
      </c>
      <c r="BQ81" s="11">
        <f>BQ80/M80</f>
        <v>0</v>
      </c>
      <c r="BR81" s="11">
        <f>BR80/M80</f>
        <v>0</v>
      </c>
      <c r="BS81" s="11">
        <f>BS80/M80</f>
        <v>0</v>
      </c>
      <c r="BT81" s="11">
        <f>BT80/M80</f>
        <v>0</v>
      </c>
      <c r="BU81" s="11">
        <f>BU80/M80</f>
        <v>0</v>
      </c>
      <c r="BV81" s="11">
        <f>BV80/M80</f>
        <v>0</v>
      </c>
      <c r="BW81" s="11">
        <f>BW80/M80</f>
        <v>0</v>
      </c>
    </row>
    <row r="82" spans="1:75" s="6" customFormat="1" ht="12.75" x14ac:dyDescent="0.2">
      <c r="A82" s="2"/>
      <c r="B82" s="7" t="s">
        <v>51</v>
      </c>
      <c r="C82" s="7"/>
      <c r="D82" s="14">
        <f>(L80/F80)</f>
        <v>5.2826086956521738</v>
      </c>
      <c r="E82" s="2"/>
      <c r="F82" s="7"/>
      <c r="G82" s="7"/>
      <c r="H82" s="7"/>
      <c r="I82" s="7"/>
      <c r="J82" s="7"/>
      <c r="K82" s="7"/>
      <c r="L82" s="7" t="s">
        <v>52</v>
      </c>
      <c r="M82" s="7"/>
      <c r="N82" s="14">
        <f>M80/N80</f>
        <v>2.0190217391304346</v>
      </c>
      <c r="O82" s="14" t="e">
        <f>M80/O80</f>
        <v>#DIV/0!</v>
      </c>
      <c r="P82" s="14">
        <f>M80/P80</f>
        <v>92.875</v>
      </c>
      <c r="Q82" s="14">
        <f>M80/Q80</f>
        <v>185.75</v>
      </c>
      <c r="R82" s="14" t="e">
        <f>M80/R80</f>
        <v>#DIV/0!</v>
      </c>
      <c r="S82" s="14" t="e">
        <f>M80/S80</f>
        <v>#DIV/0!</v>
      </c>
      <c r="T82" s="14">
        <f>M80/T80</f>
        <v>185.75</v>
      </c>
      <c r="U82" s="14">
        <f>M80/U80</f>
        <v>8.4431818181818183</v>
      </c>
      <c r="V82" s="14">
        <f>M80/V80</f>
        <v>3.3169642857142856</v>
      </c>
      <c r="W82" s="14">
        <f>M80/W80</f>
        <v>61.916666666666664</v>
      </c>
      <c r="X82" s="14" t="e">
        <f>M80/X80</f>
        <v>#DIV/0!</v>
      </c>
      <c r="Y82" s="14">
        <f>M80/Y80</f>
        <v>26.535714285714285</v>
      </c>
      <c r="Z82" s="14" t="e">
        <f>M80/Z80</f>
        <v>#DIV/0!</v>
      </c>
      <c r="AA82" s="14" t="e">
        <f>M80/AA80</f>
        <v>#DIV/0!</v>
      </c>
      <c r="AB82" s="14" t="e">
        <f>M80/AB80</f>
        <v>#DIV/0!</v>
      </c>
      <c r="AC82" s="14" t="e">
        <f>M80/AC80</f>
        <v>#DIV/0!</v>
      </c>
      <c r="AD82" s="14" t="e">
        <f>M80/AD80</f>
        <v>#DIV/0!</v>
      </c>
      <c r="AE82" s="14" t="e">
        <f>M80/AE80</f>
        <v>#DIV/0!</v>
      </c>
      <c r="AF82" s="14" t="e">
        <f>M80/AF80</f>
        <v>#DIV/0!</v>
      </c>
      <c r="AG82" s="14" t="e">
        <f>M80/AG80</f>
        <v>#DIV/0!</v>
      </c>
      <c r="AH82" s="15" t="e">
        <f>N80/AH80</f>
        <v>#DIV/0!</v>
      </c>
      <c r="AI82" s="15" t="e">
        <f>O80/AI80</f>
        <v>#DIV/0!</v>
      </c>
      <c r="AJ82" s="16" t="e">
        <f>O80/AJ80</f>
        <v>#DIV/0!</v>
      </c>
      <c r="AK82" s="1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2"/>
      <c r="BL82" s="2"/>
      <c r="BM82" s="2"/>
      <c r="BN82" s="2"/>
      <c r="BO82" s="2"/>
      <c r="BP82" s="2"/>
      <c r="BQ82" s="2"/>
      <c r="BR82" s="2"/>
      <c r="BS82" s="2"/>
      <c r="BT82" s="3"/>
      <c r="BU82" s="2"/>
      <c r="BV82" s="2"/>
      <c r="BW82" s="2"/>
    </row>
    <row r="83" spans="1:75" s="6" customFormat="1" ht="12.75" x14ac:dyDescent="0.2">
      <c r="A83" s="3"/>
      <c r="B83" s="7" t="s">
        <v>53</v>
      </c>
      <c r="C83" s="7"/>
      <c r="D83" s="14">
        <f>(M80/G80)</f>
        <v>5.4632352941176467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2"/>
      <c r="BV83" s="2"/>
      <c r="BW83" s="2"/>
    </row>
    <row r="84" spans="1:75" s="6" customFormat="1" ht="12.75" x14ac:dyDescent="0.2">
      <c r="A84" s="3"/>
      <c r="B84" s="7" t="s">
        <v>54</v>
      </c>
      <c r="C84" s="7"/>
      <c r="D84" s="14">
        <f>(G80/F80)</f>
        <v>1.4782608695652173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2"/>
      <c r="BV84" s="2"/>
      <c r="BW84" s="2"/>
    </row>
    <row r="85" spans="1:75" s="6" customFormat="1" ht="12.75" x14ac:dyDescent="0.2">
      <c r="A85" s="3"/>
      <c r="B85" s="17" t="s">
        <v>55</v>
      </c>
      <c r="C85" s="3"/>
      <c r="D85" s="15">
        <f>(H80/G80)*100</f>
        <v>58.82352941176471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2"/>
      <c r="BV85" s="2"/>
      <c r="BW85" s="2"/>
    </row>
    <row r="86" spans="1:75" s="6" customFormat="1" ht="12.75" x14ac:dyDescent="0.2">
      <c r="A86" s="2"/>
      <c r="B86" s="9"/>
      <c r="C86" s="2"/>
      <c r="D86" s="2"/>
      <c r="E86" s="2"/>
      <c r="F86" s="2"/>
      <c r="G86" s="2"/>
      <c r="H86" s="2"/>
      <c r="I86" s="2"/>
      <c r="J86" s="10"/>
      <c r="K86" s="10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5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3"/>
      <c r="BU86" s="2"/>
      <c r="BV86" s="2"/>
      <c r="BW86" s="2"/>
    </row>
    <row r="87" spans="1:75" s="6" customFormat="1" ht="12.75" x14ac:dyDescent="0.2">
      <c r="A87" s="2"/>
      <c r="B87" s="9"/>
      <c r="C87" s="2"/>
      <c r="D87" s="2"/>
      <c r="E87" s="2"/>
      <c r="F87" s="2"/>
      <c r="G87" s="2"/>
      <c r="H87" s="2"/>
      <c r="I87" s="2"/>
      <c r="J87" s="10"/>
      <c r="K87" s="10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5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3"/>
      <c r="BU87" s="2"/>
      <c r="BV87" s="2"/>
      <c r="BW87" s="2"/>
    </row>
    <row r="88" spans="1:75" s="6" customFormat="1" ht="12.75" x14ac:dyDescent="0.2">
      <c r="A88" s="2"/>
      <c r="B88" s="9"/>
      <c r="C88" s="2"/>
      <c r="D88" s="2"/>
      <c r="E88" s="2"/>
      <c r="F88" s="2"/>
      <c r="G88" s="2"/>
      <c r="H88" s="2"/>
      <c r="I88" s="2"/>
      <c r="J88" s="10"/>
      <c r="K88" s="10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5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3"/>
      <c r="BU88" s="2"/>
      <c r="BV88" s="2"/>
      <c r="BW88" s="2"/>
    </row>
    <row r="89" spans="1:75" s="6" customFormat="1" ht="12.75" x14ac:dyDescent="0.2">
      <c r="A89" s="2"/>
      <c r="B89" s="9"/>
      <c r="C89" s="2"/>
      <c r="D89" s="2"/>
      <c r="E89" s="2"/>
      <c r="F89" s="2"/>
      <c r="G89" s="2"/>
      <c r="H89" s="2"/>
      <c r="I89" s="2"/>
      <c r="J89" s="10"/>
      <c r="K89" s="10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5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3"/>
      <c r="BU89" s="2"/>
      <c r="BV89" s="2"/>
      <c r="BW89" s="2"/>
    </row>
    <row r="90" spans="1:75" s="6" customFormat="1" ht="18" x14ac:dyDescent="0.25">
      <c r="A90" s="1" t="s">
        <v>56</v>
      </c>
      <c r="B90" s="2"/>
      <c r="C90" s="2"/>
      <c r="D90" s="2"/>
      <c r="E90" s="3"/>
      <c r="F90" s="2"/>
      <c r="G90" s="2"/>
      <c r="H90" s="2"/>
      <c r="I90" s="2"/>
      <c r="J90" s="2"/>
      <c r="K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8"/>
      <c r="AL90" s="7"/>
      <c r="AM90" s="7"/>
      <c r="AN90" s="7"/>
      <c r="AO90" s="7"/>
      <c r="AP90" s="7"/>
      <c r="AQ90" s="7" t="s">
        <v>58</v>
      </c>
      <c r="AR90" s="7" t="s">
        <v>59</v>
      </c>
      <c r="AS90" s="7"/>
      <c r="AT90" s="7"/>
      <c r="AU90" s="7"/>
      <c r="AV90" s="7" t="s">
        <v>58</v>
      </c>
      <c r="AW90" s="7" t="s">
        <v>58</v>
      </c>
      <c r="AX90" s="7" t="s">
        <v>59</v>
      </c>
      <c r="AY90" s="7" t="s">
        <v>58</v>
      </c>
      <c r="AZ90" s="7" t="s">
        <v>59</v>
      </c>
      <c r="BA90" s="7" t="s">
        <v>58</v>
      </c>
      <c r="BB90" s="7" t="s">
        <v>59</v>
      </c>
      <c r="BC90" s="7" t="s">
        <v>58</v>
      </c>
      <c r="BD90" s="7" t="s">
        <v>59</v>
      </c>
      <c r="BE90" s="7" t="s">
        <v>58</v>
      </c>
      <c r="BF90" s="7" t="s">
        <v>59</v>
      </c>
      <c r="BG90" s="7" t="s">
        <v>58</v>
      </c>
      <c r="BH90" s="7" t="s">
        <v>59</v>
      </c>
      <c r="BI90" s="7" t="s">
        <v>58</v>
      </c>
      <c r="BJ90" s="7" t="s">
        <v>59</v>
      </c>
      <c r="BK90" s="18" t="s">
        <v>60</v>
      </c>
      <c r="BL90" s="19"/>
      <c r="BM90" s="18" t="s">
        <v>58</v>
      </c>
      <c r="BN90" s="19"/>
      <c r="BO90" s="19"/>
      <c r="BP90" s="19"/>
      <c r="BQ90" s="19"/>
      <c r="BR90" s="18" t="s">
        <v>61</v>
      </c>
      <c r="BS90" s="19"/>
      <c r="BT90" s="20"/>
      <c r="BU90" s="19"/>
      <c r="BV90" s="18" t="s">
        <v>58</v>
      </c>
      <c r="BW90" s="19"/>
    </row>
    <row r="91" spans="1:75" x14ac:dyDescent="0.25">
      <c r="A91" s="7" t="s">
        <v>0</v>
      </c>
      <c r="B91" s="7" t="s">
        <v>1</v>
      </c>
      <c r="C91" s="7" t="s">
        <v>2</v>
      </c>
      <c r="D91" s="7" t="s">
        <v>3</v>
      </c>
      <c r="E91" s="7" t="s">
        <v>4</v>
      </c>
      <c r="F91" s="7" t="s">
        <v>5</v>
      </c>
      <c r="G91" s="7" t="s">
        <v>6</v>
      </c>
      <c r="H91" s="7" t="s">
        <v>7</v>
      </c>
      <c r="I91" s="7" t="s">
        <v>8</v>
      </c>
      <c r="J91" s="7" t="s">
        <v>9</v>
      </c>
      <c r="K91" s="7" t="s">
        <v>10</v>
      </c>
      <c r="L91" s="7" t="s">
        <v>11</v>
      </c>
      <c r="M91" s="7" t="s">
        <v>12</v>
      </c>
      <c r="N91" s="7" t="s">
        <v>13</v>
      </c>
      <c r="O91" s="7" t="s">
        <v>14</v>
      </c>
      <c r="P91" s="7" t="s">
        <v>15</v>
      </c>
      <c r="Q91" s="7" t="s">
        <v>16</v>
      </c>
      <c r="R91" s="7" t="s">
        <v>17</v>
      </c>
      <c r="S91" s="7" t="s">
        <v>18</v>
      </c>
      <c r="T91" s="7" t="s">
        <v>19</v>
      </c>
      <c r="U91" s="7" t="s">
        <v>20</v>
      </c>
      <c r="V91" s="7" t="s">
        <v>21</v>
      </c>
      <c r="W91" s="7" t="s">
        <v>22</v>
      </c>
      <c r="X91" s="7" t="s">
        <v>23</v>
      </c>
      <c r="Y91" s="7" t="s">
        <v>24</v>
      </c>
      <c r="Z91" s="7" t="s">
        <v>25</v>
      </c>
      <c r="AA91" s="7" t="s">
        <v>26</v>
      </c>
      <c r="AB91" s="7" t="s">
        <v>27</v>
      </c>
      <c r="AC91" s="7" t="s">
        <v>28</v>
      </c>
      <c r="AD91" s="7" t="s">
        <v>29</v>
      </c>
      <c r="AE91" s="7" t="s">
        <v>30</v>
      </c>
      <c r="AF91" s="7" t="s">
        <v>31</v>
      </c>
      <c r="AG91" s="7" t="s">
        <v>32</v>
      </c>
      <c r="AH91" s="7" t="s">
        <v>33</v>
      </c>
      <c r="AI91" s="7" t="s">
        <v>34</v>
      </c>
      <c r="AJ91" s="7" t="s">
        <v>35</v>
      </c>
      <c r="AK91" s="8" t="s">
        <v>36</v>
      </c>
      <c r="AL91" s="7" t="s">
        <v>25</v>
      </c>
      <c r="AM91" s="7" t="s">
        <v>19</v>
      </c>
      <c r="AN91" s="7" t="s">
        <v>20</v>
      </c>
      <c r="AO91" s="7" t="s">
        <v>24</v>
      </c>
      <c r="AP91" s="7" t="s">
        <v>37</v>
      </c>
      <c r="AQ91" s="7" t="s">
        <v>29</v>
      </c>
      <c r="AR91" s="7" t="s">
        <v>29</v>
      </c>
      <c r="AS91" s="7" t="s">
        <v>22</v>
      </c>
      <c r="AT91" s="7" t="s">
        <v>18</v>
      </c>
      <c r="AU91" s="7" t="s">
        <v>21</v>
      </c>
      <c r="AV91" s="7" t="s">
        <v>35</v>
      </c>
      <c r="AW91" s="7" t="s">
        <v>38</v>
      </c>
      <c r="AX91" s="7" t="s">
        <v>38</v>
      </c>
      <c r="AY91" s="7" t="s">
        <v>39</v>
      </c>
      <c r="AZ91" s="7" t="s">
        <v>39</v>
      </c>
      <c r="BA91" s="7" t="s">
        <v>17</v>
      </c>
      <c r="BB91" s="7" t="s">
        <v>17</v>
      </c>
      <c r="BC91" s="7" t="s">
        <v>27</v>
      </c>
      <c r="BD91" s="7" t="s">
        <v>27</v>
      </c>
      <c r="BE91" s="7" t="s">
        <v>14</v>
      </c>
      <c r="BF91" s="7" t="s">
        <v>14</v>
      </c>
      <c r="BG91" s="7" t="s">
        <v>40</v>
      </c>
      <c r="BH91" s="7" t="s">
        <v>40</v>
      </c>
      <c r="BI91" s="7" t="s">
        <v>41</v>
      </c>
      <c r="BJ91" s="7" t="s">
        <v>41</v>
      </c>
      <c r="BK91" s="7" t="s">
        <v>42</v>
      </c>
      <c r="BL91" s="7" t="s">
        <v>43</v>
      </c>
      <c r="BM91" s="7" t="s">
        <v>23</v>
      </c>
      <c r="BN91" s="7" t="s">
        <v>28</v>
      </c>
      <c r="BO91" s="7" t="s">
        <v>30</v>
      </c>
      <c r="BP91" s="7" t="s">
        <v>44</v>
      </c>
      <c r="BQ91" s="7" t="s">
        <v>37</v>
      </c>
      <c r="BR91" s="7" t="s">
        <v>34</v>
      </c>
      <c r="BS91" s="7" t="s">
        <v>45</v>
      </c>
      <c r="BT91" s="7" t="s">
        <v>46</v>
      </c>
      <c r="BU91" s="7" t="s">
        <v>33</v>
      </c>
      <c r="BV91" s="7" t="s">
        <v>47</v>
      </c>
      <c r="BW91" s="7" t="s">
        <v>48</v>
      </c>
    </row>
    <row r="92" spans="1:75" s="6" customFormat="1" ht="12.75" x14ac:dyDescent="0.2">
      <c r="A92" s="2">
        <v>32</v>
      </c>
      <c r="B92" s="9">
        <v>43526</v>
      </c>
      <c r="C92" s="2">
        <v>2</v>
      </c>
      <c r="D92" s="2" t="s">
        <v>57</v>
      </c>
      <c r="E92" s="2">
        <v>3</v>
      </c>
      <c r="F92" s="2">
        <v>1</v>
      </c>
      <c r="G92" s="2">
        <v>2</v>
      </c>
      <c r="H92" s="2">
        <v>0</v>
      </c>
      <c r="I92" s="2">
        <v>1</v>
      </c>
      <c r="J92" s="10">
        <v>8</v>
      </c>
      <c r="K92" s="10">
        <v>15.5</v>
      </c>
      <c r="L92" s="2">
        <f>(K92-J92)</f>
        <v>7.5</v>
      </c>
      <c r="M92" s="2">
        <f>(G92*L92)</f>
        <v>15</v>
      </c>
      <c r="N92" s="2">
        <v>0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5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3"/>
      <c r="BU92" s="2"/>
      <c r="BV92" s="2"/>
      <c r="BW92" s="2"/>
    </row>
    <row r="93" spans="1:75" s="6" customFormat="1" ht="12.75" x14ac:dyDescent="0.2">
      <c r="A93" s="2">
        <v>33</v>
      </c>
      <c r="B93" s="9">
        <v>43526</v>
      </c>
      <c r="C93" s="2">
        <v>2</v>
      </c>
      <c r="D93" s="2" t="s">
        <v>57</v>
      </c>
      <c r="E93" s="2">
        <v>3</v>
      </c>
      <c r="F93" s="2">
        <v>1</v>
      </c>
      <c r="G93" s="2">
        <v>3</v>
      </c>
      <c r="H93" s="2">
        <v>0</v>
      </c>
      <c r="I93" s="2">
        <v>1</v>
      </c>
      <c r="J93" s="10">
        <v>10</v>
      </c>
      <c r="K93" s="10">
        <v>16</v>
      </c>
      <c r="L93" s="2">
        <f>(K93-J93)</f>
        <v>6</v>
      </c>
      <c r="M93" s="2">
        <f>(G93*L93)</f>
        <v>18</v>
      </c>
      <c r="N93" s="2">
        <v>0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5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3"/>
      <c r="BU93" s="2"/>
      <c r="BV93" s="2"/>
      <c r="BW93" s="2"/>
    </row>
    <row r="94" spans="1:75" s="6" customFormat="1" ht="12.75" x14ac:dyDescent="0.2">
      <c r="A94" s="2">
        <v>34</v>
      </c>
      <c r="B94" s="9">
        <v>43526</v>
      </c>
      <c r="C94" s="2">
        <v>2</v>
      </c>
      <c r="D94" s="2" t="s">
        <v>57</v>
      </c>
      <c r="E94" s="2">
        <v>3</v>
      </c>
      <c r="F94" s="2">
        <v>1</v>
      </c>
      <c r="G94" s="2">
        <v>6</v>
      </c>
      <c r="H94" s="2">
        <v>0</v>
      </c>
      <c r="I94" s="2">
        <v>1</v>
      </c>
      <c r="J94" s="10">
        <v>8</v>
      </c>
      <c r="K94" s="10">
        <v>14.5</v>
      </c>
      <c r="L94" s="2">
        <f>(K94-J94)</f>
        <v>6.5</v>
      </c>
      <c r="M94" s="2">
        <f>(G94*L94)</f>
        <v>39</v>
      </c>
      <c r="N94" s="2">
        <v>0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5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3"/>
      <c r="BU94" s="2"/>
      <c r="BV94" s="2"/>
      <c r="BW94" s="2"/>
    </row>
    <row r="95" spans="1:75" s="6" customFormat="1" ht="12.75" x14ac:dyDescent="0.2">
      <c r="A95" s="2">
        <v>35</v>
      </c>
      <c r="B95" s="9">
        <v>43526</v>
      </c>
      <c r="C95" s="2">
        <v>2</v>
      </c>
      <c r="D95" s="2" t="s">
        <v>57</v>
      </c>
      <c r="E95" s="2">
        <v>3</v>
      </c>
      <c r="F95" s="2">
        <v>1</v>
      </c>
      <c r="G95" s="2">
        <v>2</v>
      </c>
      <c r="H95" s="2">
        <v>0</v>
      </c>
      <c r="I95" s="2">
        <v>1</v>
      </c>
      <c r="J95" s="10">
        <v>11</v>
      </c>
      <c r="K95" s="10">
        <v>14.75</v>
      </c>
      <c r="L95" s="2">
        <f>(K95-J95)</f>
        <v>3.75</v>
      </c>
      <c r="M95" s="2">
        <f>(G95*L95)</f>
        <v>7.5</v>
      </c>
      <c r="N95" s="2">
        <v>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5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3"/>
      <c r="BU95" s="2"/>
      <c r="BV95" s="2"/>
      <c r="BW95" s="2"/>
    </row>
    <row r="96" spans="1:75" s="6" customFormat="1" ht="12.75" x14ac:dyDescent="0.2">
      <c r="A96" s="2">
        <v>36</v>
      </c>
      <c r="B96" s="9">
        <v>43526</v>
      </c>
      <c r="C96" s="2">
        <v>2</v>
      </c>
      <c r="D96" s="2" t="s">
        <v>57</v>
      </c>
      <c r="E96" s="2">
        <v>3</v>
      </c>
      <c r="F96" s="2">
        <v>1</v>
      </c>
      <c r="G96" s="2">
        <v>2</v>
      </c>
      <c r="H96" s="2">
        <v>2</v>
      </c>
      <c r="I96" s="2">
        <v>1</v>
      </c>
      <c r="J96" s="10">
        <v>6.5</v>
      </c>
      <c r="K96" s="10">
        <v>14</v>
      </c>
      <c r="L96" s="2">
        <f>(K96-J96)</f>
        <v>7.5</v>
      </c>
      <c r="M96" s="2">
        <f>(G96*L96)</f>
        <v>15</v>
      </c>
      <c r="N96" s="2">
        <v>3</v>
      </c>
      <c r="O96" s="2"/>
      <c r="P96" s="2"/>
      <c r="Q96" s="2">
        <v>3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5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3"/>
      <c r="BU96" s="2"/>
      <c r="BV96" s="2"/>
      <c r="BW96" s="2"/>
    </row>
    <row r="97" spans="1:75" s="6" customFormat="1" ht="12.75" x14ac:dyDescent="0.2">
      <c r="A97" s="2">
        <v>37</v>
      </c>
      <c r="B97" s="9">
        <v>43526</v>
      </c>
      <c r="C97" s="2">
        <v>2</v>
      </c>
      <c r="D97" s="2" t="s">
        <v>57</v>
      </c>
      <c r="E97" s="2">
        <v>3</v>
      </c>
      <c r="F97" s="2">
        <v>1</v>
      </c>
      <c r="G97" s="2">
        <v>3</v>
      </c>
      <c r="H97" s="2">
        <v>3</v>
      </c>
      <c r="I97" s="2">
        <v>1</v>
      </c>
      <c r="J97" s="10">
        <v>7</v>
      </c>
      <c r="K97" s="10">
        <v>14.25</v>
      </c>
      <c r="L97" s="2">
        <f>(K97-J97)</f>
        <v>7.25</v>
      </c>
      <c r="M97" s="2">
        <f>(G97*L97)</f>
        <v>21.75</v>
      </c>
      <c r="N97" s="2">
        <v>4</v>
      </c>
      <c r="O97" s="2"/>
      <c r="P97" s="2"/>
      <c r="Q97" s="2"/>
      <c r="R97" s="2"/>
      <c r="S97" s="2"/>
      <c r="T97" s="2"/>
      <c r="U97" s="2">
        <v>1</v>
      </c>
      <c r="V97" s="2"/>
      <c r="W97" s="2">
        <v>1</v>
      </c>
      <c r="X97" s="2"/>
      <c r="Y97" s="2">
        <v>2</v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5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3"/>
      <c r="BU97" s="2"/>
      <c r="BV97" s="2"/>
      <c r="BW97" s="2"/>
    </row>
    <row r="98" spans="1:75" s="6" customFormat="1" ht="12.75" x14ac:dyDescent="0.2">
      <c r="A98" s="2">
        <v>38</v>
      </c>
      <c r="B98" s="9">
        <v>43526</v>
      </c>
      <c r="C98" s="2">
        <v>2</v>
      </c>
      <c r="D98" s="2" t="s">
        <v>57</v>
      </c>
      <c r="E98" s="2">
        <v>3</v>
      </c>
      <c r="F98" s="2">
        <v>1</v>
      </c>
      <c r="G98" s="2">
        <v>2</v>
      </c>
      <c r="H98" s="2">
        <v>2</v>
      </c>
      <c r="I98" s="2">
        <v>1</v>
      </c>
      <c r="J98" s="10">
        <v>7</v>
      </c>
      <c r="K98" s="10">
        <v>13.75</v>
      </c>
      <c r="L98" s="2">
        <f>(K98-J98)</f>
        <v>6.75</v>
      </c>
      <c r="M98" s="2">
        <f>(G98*L98)</f>
        <v>13.5</v>
      </c>
      <c r="N98" s="2">
        <v>11</v>
      </c>
      <c r="O98" s="2"/>
      <c r="P98" s="2"/>
      <c r="Q98" s="2"/>
      <c r="R98" s="2"/>
      <c r="S98" s="2"/>
      <c r="T98" s="2"/>
      <c r="U98" s="2">
        <v>7</v>
      </c>
      <c r="V98" s="2"/>
      <c r="W98" s="2">
        <v>4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5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3"/>
      <c r="BU98" s="2"/>
      <c r="BV98" s="2"/>
      <c r="BW98" s="2"/>
    </row>
    <row r="99" spans="1:75" s="6" customFormat="1" ht="12.75" x14ac:dyDescent="0.2">
      <c r="A99" s="2">
        <v>39</v>
      </c>
      <c r="B99" s="9">
        <v>43526</v>
      </c>
      <c r="C99" s="2">
        <v>2</v>
      </c>
      <c r="D99" s="2" t="s">
        <v>57</v>
      </c>
      <c r="E99" s="2">
        <v>3</v>
      </c>
      <c r="F99" s="2">
        <v>1</v>
      </c>
      <c r="G99" s="2">
        <v>1</v>
      </c>
      <c r="H99" s="2">
        <v>0</v>
      </c>
      <c r="I99" s="2">
        <v>1</v>
      </c>
      <c r="J99" s="10">
        <v>7.5</v>
      </c>
      <c r="K99" s="10">
        <v>14</v>
      </c>
      <c r="L99" s="2">
        <f>(K99-J99)</f>
        <v>6.5</v>
      </c>
      <c r="M99" s="2">
        <f>(G99*L99)</f>
        <v>6.5</v>
      </c>
      <c r="N99" s="2">
        <v>0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5">
        <v>1</v>
      </c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>
        <v>1</v>
      </c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3"/>
      <c r="BU99" s="2"/>
      <c r="BV99" s="2"/>
      <c r="BW99" s="2"/>
    </row>
    <row r="100" spans="1:75" s="6" customFormat="1" ht="12.75" x14ac:dyDescent="0.2">
      <c r="A100" s="2">
        <v>40</v>
      </c>
      <c r="B100" s="9">
        <v>43526</v>
      </c>
      <c r="C100" s="2">
        <v>2</v>
      </c>
      <c r="D100" s="2" t="s">
        <v>57</v>
      </c>
      <c r="E100" s="2">
        <v>3</v>
      </c>
      <c r="F100" s="2">
        <v>1</v>
      </c>
      <c r="G100" s="2">
        <v>3</v>
      </c>
      <c r="H100" s="2">
        <v>0</v>
      </c>
      <c r="I100" s="2">
        <v>1</v>
      </c>
      <c r="J100" s="10">
        <v>11</v>
      </c>
      <c r="K100" s="10">
        <v>13.5</v>
      </c>
      <c r="L100" s="2">
        <f>(K100-J100)</f>
        <v>2.5</v>
      </c>
      <c r="M100" s="2">
        <f>(G100*L100)</f>
        <v>7.5</v>
      </c>
      <c r="N100" s="2">
        <v>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5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3"/>
      <c r="BU100" s="2"/>
      <c r="BV100" s="2"/>
      <c r="BW100" s="2"/>
    </row>
    <row r="101" spans="1:75" s="6" customFormat="1" ht="12.75" x14ac:dyDescent="0.2">
      <c r="A101" s="2">
        <v>41</v>
      </c>
      <c r="B101" s="9">
        <v>43526</v>
      </c>
      <c r="C101" s="2">
        <v>2</v>
      </c>
      <c r="D101" s="2" t="s">
        <v>57</v>
      </c>
      <c r="E101" s="2">
        <v>3</v>
      </c>
      <c r="F101" s="2">
        <v>1</v>
      </c>
      <c r="G101" s="2">
        <v>2</v>
      </c>
      <c r="H101" s="2">
        <v>1</v>
      </c>
      <c r="I101" s="2">
        <v>1</v>
      </c>
      <c r="J101" s="10">
        <v>7.5</v>
      </c>
      <c r="K101" s="10">
        <v>13.75</v>
      </c>
      <c r="L101" s="2">
        <f>(K101-J101)</f>
        <v>6.25</v>
      </c>
      <c r="M101" s="2">
        <f>(G101*L101)</f>
        <v>12.5</v>
      </c>
      <c r="N101" s="2">
        <v>1</v>
      </c>
      <c r="O101" s="2"/>
      <c r="P101" s="2"/>
      <c r="Q101" s="2">
        <v>1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5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3"/>
      <c r="BU101" s="2"/>
      <c r="BV101" s="2"/>
      <c r="BW101" s="2"/>
    </row>
    <row r="102" spans="1:75" s="6" customFormat="1" ht="12.75" x14ac:dyDescent="0.2">
      <c r="A102" s="2">
        <v>42</v>
      </c>
      <c r="B102" s="9">
        <v>43526</v>
      </c>
      <c r="C102" s="2">
        <v>2</v>
      </c>
      <c r="D102" s="2" t="s">
        <v>57</v>
      </c>
      <c r="E102" s="2">
        <v>3</v>
      </c>
      <c r="F102" s="2">
        <v>1</v>
      </c>
      <c r="G102" s="2">
        <v>2</v>
      </c>
      <c r="H102" s="2">
        <v>0</v>
      </c>
      <c r="I102" s="2">
        <v>1</v>
      </c>
      <c r="J102" s="10">
        <v>8.5</v>
      </c>
      <c r="K102" s="10">
        <v>12.5</v>
      </c>
      <c r="L102" s="2">
        <f>(K102-J102)</f>
        <v>4</v>
      </c>
      <c r="M102" s="2">
        <f>(G102*L102)</f>
        <v>8</v>
      </c>
      <c r="N102" s="2">
        <v>0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5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3"/>
      <c r="BU102" s="2"/>
      <c r="BV102" s="2"/>
      <c r="BW102" s="2"/>
    </row>
    <row r="103" spans="1:75" s="6" customFormat="1" ht="12.75" x14ac:dyDescent="0.2">
      <c r="A103" s="2">
        <v>43</v>
      </c>
      <c r="B103" s="9">
        <v>43526</v>
      </c>
      <c r="C103" s="2">
        <v>2</v>
      </c>
      <c r="D103" s="2" t="s">
        <v>57</v>
      </c>
      <c r="E103" s="2">
        <v>3</v>
      </c>
      <c r="F103" s="2">
        <v>1</v>
      </c>
      <c r="G103" s="2">
        <v>1</v>
      </c>
      <c r="H103" s="2">
        <v>1</v>
      </c>
      <c r="I103" s="2">
        <v>1</v>
      </c>
      <c r="J103" s="10">
        <v>7</v>
      </c>
      <c r="K103" s="10">
        <v>13</v>
      </c>
      <c r="L103" s="2">
        <f>(K103-J103)</f>
        <v>6</v>
      </c>
      <c r="M103" s="2">
        <f>(G103*L103)</f>
        <v>6</v>
      </c>
      <c r="N103" s="2">
        <v>3</v>
      </c>
      <c r="O103" s="2"/>
      <c r="P103" s="2"/>
      <c r="Q103" s="2"/>
      <c r="R103" s="2"/>
      <c r="S103" s="2"/>
      <c r="T103" s="2"/>
      <c r="U103" s="2">
        <v>1</v>
      </c>
      <c r="V103" s="2"/>
      <c r="W103" s="2">
        <v>2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5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3"/>
      <c r="BU103" s="2"/>
      <c r="BV103" s="2"/>
      <c r="BW103" s="2"/>
    </row>
    <row r="104" spans="1:75" s="6" customFormat="1" ht="12.75" x14ac:dyDescent="0.2">
      <c r="A104" s="2">
        <v>44</v>
      </c>
      <c r="B104" s="9">
        <v>43526</v>
      </c>
      <c r="C104" s="2">
        <v>2</v>
      </c>
      <c r="D104" s="2" t="s">
        <v>57</v>
      </c>
      <c r="E104" s="2">
        <v>3</v>
      </c>
      <c r="F104" s="2">
        <v>1</v>
      </c>
      <c r="G104" s="2">
        <v>1</v>
      </c>
      <c r="H104" s="2">
        <v>0</v>
      </c>
      <c r="I104" s="2">
        <v>1</v>
      </c>
      <c r="J104" s="10">
        <v>7.5</v>
      </c>
      <c r="K104" s="10">
        <v>11.75</v>
      </c>
      <c r="L104" s="2">
        <f>(K104-J104)</f>
        <v>4.25</v>
      </c>
      <c r="M104" s="2">
        <f>(G104*L104)</f>
        <v>4.25</v>
      </c>
      <c r="N104" s="2">
        <v>0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5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3"/>
      <c r="BU104" s="2"/>
      <c r="BV104" s="2"/>
      <c r="BW104" s="2"/>
    </row>
    <row r="105" spans="1:75" s="6" customFormat="1" ht="12.75" x14ac:dyDescent="0.2">
      <c r="A105" s="2">
        <v>45</v>
      </c>
      <c r="B105" s="9">
        <v>43526</v>
      </c>
      <c r="C105" s="2">
        <v>2</v>
      </c>
      <c r="D105" s="2" t="s">
        <v>57</v>
      </c>
      <c r="E105" s="2">
        <v>3</v>
      </c>
      <c r="F105" s="2">
        <v>1</v>
      </c>
      <c r="G105" s="2">
        <v>2</v>
      </c>
      <c r="H105" s="2">
        <v>0</v>
      </c>
      <c r="I105" s="2">
        <v>1</v>
      </c>
      <c r="J105" s="10">
        <v>7</v>
      </c>
      <c r="K105" s="10">
        <v>11.75</v>
      </c>
      <c r="L105" s="2">
        <f>(K105-J105)</f>
        <v>4.75</v>
      </c>
      <c r="M105" s="2">
        <f>(G105*L105)</f>
        <v>9.5</v>
      </c>
      <c r="N105" s="2">
        <v>0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5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3"/>
      <c r="BU105" s="2"/>
      <c r="BV105" s="2"/>
      <c r="BW105" s="2"/>
    </row>
    <row r="106" spans="1:75" s="6" customFormat="1" ht="12.75" x14ac:dyDescent="0.2">
      <c r="A106" s="2">
        <v>46</v>
      </c>
      <c r="B106" s="9">
        <v>43527</v>
      </c>
      <c r="C106" s="2">
        <v>2</v>
      </c>
      <c r="D106" s="2" t="s">
        <v>57</v>
      </c>
      <c r="E106" s="2">
        <v>3</v>
      </c>
      <c r="F106" s="2">
        <v>1</v>
      </c>
      <c r="G106" s="2">
        <v>3</v>
      </c>
      <c r="H106" s="2">
        <v>3</v>
      </c>
      <c r="I106" s="2">
        <v>1</v>
      </c>
      <c r="J106" s="10">
        <v>7</v>
      </c>
      <c r="K106" s="10">
        <v>11.75</v>
      </c>
      <c r="L106" s="2">
        <f>(K106-J106)</f>
        <v>4.75</v>
      </c>
      <c r="M106" s="2">
        <f>(G106*L106)</f>
        <v>14.25</v>
      </c>
      <c r="N106" s="2">
        <v>3</v>
      </c>
      <c r="O106" s="2"/>
      <c r="P106" s="2"/>
      <c r="Q106" s="2"/>
      <c r="R106" s="2"/>
      <c r="S106" s="2"/>
      <c r="T106" s="2"/>
      <c r="U106" s="2">
        <v>1</v>
      </c>
      <c r="V106" s="2"/>
      <c r="W106" s="2">
        <v>2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5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3"/>
      <c r="BU106" s="2"/>
      <c r="BV106" s="2"/>
      <c r="BW106" s="2"/>
    </row>
    <row r="107" spans="1:75" s="6" customFormat="1" ht="12.75" x14ac:dyDescent="0.2">
      <c r="A107" s="2">
        <v>47</v>
      </c>
      <c r="B107" s="9">
        <v>43527</v>
      </c>
      <c r="C107" s="2">
        <v>2</v>
      </c>
      <c r="D107" s="2" t="s">
        <v>57</v>
      </c>
      <c r="E107" s="2">
        <v>3</v>
      </c>
      <c r="F107" s="2">
        <v>1</v>
      </c>
      <c r="G107" s="2">
        <v>2</v>
      </c>
      <c r="H107" s="2">
        <v>0</v>
      </c>
      <c r="I107" s="2">
        <v>1</v>
      </c>
      <c r="J107" s="10">
        <v>8.5</v>
      </c>
      <c r="K107" s="10">
        <v>12.5</v>
      </c>
      <c r="L107" s="2">
        <f>(K107-J107)</f>
        <v>4</v>
      </c>
      <c r="M107" s="2">
        <f>(G107*L107)</f>
        <v>8</v>
      </c>
      <c r="N107" s="2">
        <v>0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5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3"/>
      <c r="BU107" s="2"/>
      <c r="BV107" s="2"/>
      <c r="BW107" s="2"/>
    </row>
    <row r="108" spans="1:75" s="6" customFormat="1" ht="12.75" x14ac:dyDescent="0.2">
      <c r="A108" s="2">
        <v>48</v>
      </c>
      <c r="B108" s="9">
        <v>43527</v>
      </c>
      <c r="C108" s="2">
        <v>2</v>
      </c>
      <c r="D108" s="2" t="s">
        <v>57</v>
      </c>
      <c r="E108" s="2">
        <v>3</v>
      </c>
      <c r="F108" s="2">
        <v>1</v>
      </c>
      <c r="G108" s="2">
        <v>1</v>
      </c>
      <c r="H108" s="2">
        <v>0</v>
      </c>
      <c r="I108" s="2">
        <v>1</v>
      </c>
      <c r="J108" s="10">
        <v>8</v>
      </c>
      <c r="K108" s="10">
        <v>13.5</v>
      </c>
      <c r="L108" s="2">
        <f>(K108-J108)</f>
        <v>5.5</v>
      </c>
      <c r="M108" s="2">
        <f>(G108*L108)</f>
        <v>5.5</v>
      </c>
      <c r="N108" s="2">
        <v>0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5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3"/>
      <c r="BU108" s="2"/>
      <c r="BV108" s="2"/>
      <c r="BW108" s="2"/>
    </row>
    <row r="109" spans="1:75" s="6" customFormat="1" ht="12.75" x14ac:dyDescent="0.2">
      <c r="A109" s="2">
        <v>49</v>
      </c>
      <c r="B109" s="9">
        <v>43527</v>
      </c>
      <c r="C109" s="2">
        <v>2</v>
      </c>
      <c r="D109" s="2" t="s">
        <v>57</v>
      </c>
      <c r="E109" s="2">
        <v>3</v>
      </c>
      <c r="F109" s="2">
        <v>1</v>
      </c>
      <c r="G109" s="2">
        <v>4</v>
      </c>
      <c r="H109" s="2">
        <v>4</v>
      </c>
      <c r="I109" s="2">
        <v>1</v>
      </c>
      <c r="J109" s="10">
        <v>6.5</v>
      </c>
      <c r="K109" s="10">
        <v>13.5</v>
      </c>
      <c r="L109" s="2">
        <f>(K109-J109)</f>
        <v>7</v>
      </c>
      <c r="M109" s="2">
        <f>(G109*L109)</f>
        <v>28</v>
      </c>
      <c r="N109" s="2">
        <v>10</v>
      </c>
      <c r="O109" s="2"/>
      <c r="P109" s="2"/>
      <c r="Q109" s="2">
        <v>1</v>
      </c>
      <c r="R109" s="2"/>
      <c r="S109" s="2"/>
      <c r="T109" s="2"/>
      <c r="U109" s="2">
        <v>1</v>
      </c>
      <c r="V109" s="2"/>
      <c r="W109" s="2">
        <v>8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5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3"/>
      <c r="BU109" s="2"/>
      <c r="BV109" s="2"/>
      <c r="BW109" s="2"/>
    </row>
    <row r="110" spans="1:75" s="6" customFormat="1" ht="12.75" x14ac:dyDescent="0.2">
      <c r="A110" s="2"/>
      <c r="B110" s="7" t="s">
        <v>49</v>
      </c>
      <c r="C110" s="2"/>
      <c r="D110" s="2"/>
      <c r="E110" s="2"/>
      <c r="F110" s="7">
        <f>COUNT(F92:F109)</f>
        <v>18</v>
      </c>
      <c r="G110" s="7">
        <f>SUM(G92:G109)</f>
        <v>42</v>
      </c>
      <c r="H110" s="7">
        <f>SUM(H92:H109)</f>
        <v>16</v>
      </c>
      <c r="I110" s="7"/>
      <c r="J110" s="7">
        <f t="shared" ref="J110:BU110" si="6">SUM(J92:J109)</f>
        <v>143.5</v>
      </c>
      <c r="K110" s="7">
        <f t="shared" si="6"/>
        <v>244.25</v>
      </c>
      <c r="L110" s="7">
        <f t="shared" si="6"/>
        <v>100.75</v>
      </c>
      <c r="M110" s="7">
        <f t="shared" si="6"/>
        <v>239.75</v>
      </c>
      <c r="N110" s="7">
        <f t="shared" si="6"/>
        <v>35</v>
      </c>
      <c r="O110" s="7">
        <f t="shared" si="6"/>
        <v>0</v>
      </c>
      <c r="P110" s="7">
        <f t="shared" si="6"/>
        <v>0</v>
      </c>
      <c r="Q110" s="7">
        <f t="shared" si="6"/>
        <v>5</v>
      </c>
      <c r="R110" s="7">
        <f t="shared" si="6"/>
        <v>0</v>
      </c>
      <c r="S110" s="7">
        <f t="shared" si="6"/>
        <v>0</v>
      </c>
      <c r="T110" s="7">
        <f t="shared" si="6"/>
        <v>0</v>
      </c>
      <c r="U110" s="7">
        <f t="shared" si="6"/>
        <v>11</v>
      </c>
      <c r="V110" s="7">
        <f t="shared" si="6"/>
        <v>0</v>
      </c>
      <c r="W110" s="7">
        <f t="shared" si="6"/>
        <v>17</v>
      </c>
      <c r="X110" s="7">
        <f t="shared" si="6"/>
        <v>0</v>
      </c>
      <c r="Y110" s="7">
        <f t="shared" si="6"/>
        <v>2</v>
      </c>
      <c r="Z110" s="7">
        <f t="shared" si="6"/>
        <v>0</v>
      </c>
      <c r="AA110" s="7">
        <f t="shared" si="6"/>
        <v>0</v>
      </c>
      <c r="AB110" s="7">
        <f t="shared" si="6"/>
        <v>0</v>
      </c>
      <c r="AC110" s="7">
        <f t="shared" si="6"/>
        <v>0</v>
      </c>
      <c r="AD110" s="7">
        <f t="shared" si="6"/>
        <v>0</v>
      </c>
      <c r="AE110" s="7">
        <f t="shared" si="6"/>
        <v>0</v>
      </c>
      <c r="AF110" s="7">
        <f t="shared" si="6"/>
        <v>0</v>
      </c>
      <c r="AG110" s="7">
        <f t="shared" si="6"/>
        <v>0</v>
      </c>
      <c r="AH110" s="7">
        <f t="shared" si="6"/>
        <v>0</v>
      </c>
      <c r="AI110" s="7">
        <f t="shared" si="6"/>
        <v>0</v>
      </c>
      <c r="AJ110" s="7">
        <f t="shared" si="6"/>
        <v>0</v>
      </c>
      <c r="AK110" s="7">
        <f t="shared" si="6"/>
        <v>1</v>
      </c>
      <c r="AL110" s="7">
        <f t="shared" si="6"/>
        <v>0</v>
      </c>
      <c r="AM110" s="7">
        <f t="shared" si="6"/>
        <v>0</v>
      </c>
      <c r="AN110" s="7">
        <f t="shared" si="6"/>
        <v>0</v>
      </c>
      <c r="AO110" s="7">
        <f t="shared" si="6"/>
        <v>0</v>
      </c>
      <c r="AP110" s="7">
        <f t="shared" si="6"/>
        <v>0</v>
      </c>
      <c r="AQ110" s="7">
        <f t="shared" si="6"/>
        <v>0</v>
      </c>
      <c r="AR110" s="7">
        <f t="shared" si="6"/>
        <v>0</v>
      </c>
      <c r="AS110" s="7">
        <f t="shared" si="6"/>
        <v>0</v>
      </c>
      <c r="AT110" s="7">
        <f t="shared" si="6"/>
        <v>0</v>
      </c>
      <c r="AU110" s="7">
        <f t="shared" si="6"/>
        <v>0</v>
      </c>
      <c r="AV110" s="7">
        <f t="shared" si="6"/>
        <v>0</v>
      </c>
      <c r="AW110" s="7">
        <f t="shared" si="6"/>
        <v>0</v>
      </c>
      <c r="AX110" s="7">
        <f t="shared" si="6"/>
        <v>1</v>
      </c>
      <c r="AY110" s="7">
        <f t="shared" si="6"/>
        <v>0</v>
      </c>
      <c r="AZ110" s="7">
        <f t="shared" si="6"/>
        <v>0</v>
      </c>
      <c r="BA110" s="7">
        <f t="shared" si="6"/>
        <v>0</v>
      </c>
      <c r="BB110" s="7">
        <f t="shared" si="6"/>
        <v>0</v>
      </c>
      <c r="BC110" s="7">
        <f t="shared" si="6"/>
        <v>0</v>
      </c>
      <c r="BD110" s="7">
        <f t="shared" si="6"/>
        <v>0</v>
      </c>
      <c r="BE110" s="7">
        <f t="shared" si="6"/>
        <v>0</v>
      </c>
      <c r="BF110" s="7">
        <f t="shared" si="6"/>
        <v>0</v>
      </c>
      <c r="BG110" s="7">
        <f t="shared" si="6"/>
        <v>0</v>
      </c>
      <c r="BH110" s="7">
        <f t="shared" si="6"/>
        <v>0</v>
      </c>
      <c r="BI110" s="7">
        <f t="shared" si="6"/>
        <v>0</v>
      </c>
      <c r="BJ110" s="7">
        <f t="shared" si="6"/>
        <v>0</v>
      </c>
      <c r="BK110" s="7">
        <f t="shared" si="6"/>
        <v>0</v>
      </c>
      <c r="BL110" s="7">
        <f t="shared" si="6"/>
        <v>0</v>
      </c>
      <c r="BM110" s="7">
        <f t="shared" si="6"/>
        <v>0</v>
      </c>
      <c r="BN110" s="7">
        <f t="shared" si="6"/>
        <v>0</v>
      </c>
      <c r="BO110" s="7">
        <f t="shared" si="6"/>
        <v>0</v>
      </c>
      <c r="BP110" s="7">
        <f t="shared" si="6"/>
        <v>0</v>
      </c>
      <c r="BQ110" s="7">
        <f t="shared" si="6"/>
        <v>0</v>
      </c>
      <c r="BR110" s="7">
        <f t="shared" si="6"/>
        <v>0</v>
      </c>
      <c r="BS110" s="7">
        <f t="shared" si="6"/>
        <v>0</v>
      </c>
      <c r="BT110" s="7">
        <f t="shared" si="6"/>
        <v>0</v>
      </c>
      <c r="BU110" s="7">
        <f t="shared" si="6"/>
        <v>0</v>
      </c>
      <c r="BV110" s="7">
        <f t="shared" ref="BV110:BW110" si="7">SUM(BV92:BV109)</f>
        <v>0</v>
      </c>
      <c r="BW110" s="7">
        <f t="shared" si="7"/>
        <v>0</v>
      </c>
    </row>
    <row r="111" spans="1:75" s="6" customFormat="1" ht="12.75" x14ac:dyDescent="0.2">
      <c r="A111" s="2"/>
      <c r="B111" s="2"/>
      <c r="C111" s="2"/>
      <c r="D111" s="2"/>
      <c r="E111" s="2"/>
      <c r="F111" s="7"/>
      <c r="G111" s="7"/>
      <c r="H111" s="7"/>
      <c r="I111" s="7"/>
      <c r="J111" s="7"/>
      <c r="K111" s="7"/>
      <c r="L111" s="7" t="s">
        <v>50</v>
      </c>
      <c r="M111" s="7"/>
      <c r="N111" s="11">
        <f>N110/M110</f>
        <v>0.145985401459854</v>
      </c>
      <c r="O111" s="11">
        <f>O110/M110</f>
        <v>0</v>
      </c>
      <c r="P111" s="11">
        <f>P110/M110</f>
        <v>0</v>
      </c>
      <c r="Q111" s="11">
        <f>Q110/M110</f>
        <v>2.0855057351407715E-2</v>
      </c>
      <c r="R111" s="11">
        <f>R110/M110</f>
        <v>0</v>
      </c>
      <c r="S111" s="11">
        <f>S110/M110</f>
        <v>0</v>
      </c>
      <c r="T111" s="11">
        <f>T110/M110</f>
        <v>0</v>
      </c>
      <c r="U111" s="11">
        <f>U110/M110</f>
        <v>4.5881126173096975E-2</v>
      </c>
      <c r="V111" s="11">
        <f>V110/M110</f>
        <v>0</v>
      </c>
      <c r="W111" s="11">
        <f>W110/M110</f>
        <v>7.0907194994786232E-2</v>
      </c>
      <c r="X111" s="11">
        <f>X110/M110</f>
        <v>0</v>
      </c>
      <c r="Y111" s="11">
        <f>Y110/M110</f>
        <v>8.3420229405630868E-3</v>
      </c>
      <c r="Z111" s="11">
        <f>Z110/M110</f>
        <v>0</v>
      </c>
      <c r="AA111" s="11">
        <f>AA110/M110</f>
        <v>0</v>
      </c>
      <c r="AB111" s="11">
        <f>AB110/M110</f>
        <v>0</v>
      </c>
      <c r="AC111" s="11">
        <f>AC110/M110</f>
        <v>0</v>
      </c>
      <c r="AD111" s="11">
        <f>AD110/M110</f>
        <v>0</v>
      </c>
      <c r="AE111" s="11">
        <f>AE110/M110</f>
        <v>0</v>
      </c>
      <c r="AF111" s="11">
        <f>AF110/M110</f>
        <v>0</v>
      </c>
      <c r="AG111" s="11">
        <f>AG110/M110</f>
        <v>0</v>
      </c>
      <c r="AH111" s="12">
        <f>AH110/N110</f>
        <v>0</v>
      </c>
      <c r="AI111" s="12" t="e">
        <f>AI110/O110</f>
        <v>#DIV/0!</v>
      </c>
      <c r="AJ111" s="13" t="e">
        <f>AJ110/O110</f>
        <v>#DIV/0!</v>
      </c>
      <c r="AK111" s="11">
        <f>AK110/M110</f>
        <v>4.1710114702815434E-3</v>
      </c>
      <c r="AL111" s="11">
        <f>AL110/M110</f>
        <v>0</v>
      </c>
      <c r="AM111" s="11">
        <f>AM110/M110</f>
        <v>0</v>
      </c>
      <c r="AN111" s="11">
        <f>AN110/M110</f>
        <v>0</v>
      </c>
      <c r="AO111" s="11">
        <f>AO110/M110</f>
        <v>0</v>
      </c>
      <c r="AP111" s="11">
        <f>AP110/M110</f>
        <v>0</v>
      </c>
      <c r="AQ111" s="11">
        <f>AQ110/M110</f>
        <v>0</v>
      </c>
      <c r="AR111" s="11">
        <f>AR110/M110</f>
        <v>0</v>
      </c>
      <c r="AS111" s="11">
        <f>AS110/M110</f>
        <v>0</v>
      </c>
      <c r="AT111" s="11">
        <f>AT110/M110</f>
        <v>0</v>
      </c>
      <c r="AU111" s="11">
        <f>AU110/M110</f>
        <v>0</v>
      </c>
      <c r="AV111" s="11">
        <f>AV110/M110</f>
        <v>0</v>
      </c>
      <c r="AW111" s="11">
        <f>AW110/M110</f>
        <v>0</v>
      </c>
      <c r="AX111" s="11">
        <f>AX110/M110</f>
        <v>4.1710114702815434E-3</v>
      </c>
      <c r="AY111" s="11">
        <f>AY110/M110</f>
        <v>0</v>
      </c>
      <c r="AZ111" s="11">
        <f>AZ110/M110</f>
        <v>0</v>
      </c>
      <c r="BA111" s="11">
        <f>BA110/M110</f>
        <v>0</v>
      </c>
      <c r="BB111" s="11">
        <f>BB110/M110</f>
        <v>0</v>
      </c>
      <c r="BC111" s="11">
        <f>BC110/M110</f>
        <v>0</v>
      </c>
      <c r="BD111" s="11">
        <f>BD110/M110</f>
        <v>0</v>
      </c>
      <c r="BE111" s="11">
        <f>BE110/M110</f>
        <v>0</v>
      </c>
      <c r="BF111" s="11">
        <f>BF110/M110</f>
        <v>0</v>
      </c>
      <c r="BG111" s="11">
        <f>BG110/M110</f>
        <v>0</v>
      </c>
      <c r="BH111" s="11">
        <f>BH110/M110</f>
        <v>0</v>
      </c>
      <c r="BI111" s="11">
        <f>BI110/M110</f>
        <v>0</v>
      </c>
      <c r="BJ111" s="11">
        <f>BJ110/M110</f>
        <v>0</v>
      </c>
      <c r="BK111" s="11">
        <f>BK110/M110</f>
        <v>0</v>
      </c>
      <c r="BL111" s="11">
        <f>BL110/M110</f>
        <v>0</v>
      </c>
      <c r="BM111" s="11">
        <f>BM110/M110</f>
        <v>0</v>
      </c>
      <c r="BN111" s="11">
        <f>BN110/M110</f>
        <v>0</v>
      </c>
      <c r="BO111" s="11">
        <f>BO110/M110</f>
        <v>0</v>
      </c>
      <c r="BP111" s="11">
        <f>BP110/M110</f>
        <v>0</v>
      </c>
      <c r="BQ111" s="11">
        <f>BQ110/M110</f>
        <v>0</v>
      </c>
      <c r="BR111" s="11">
        <f>BR110/M110</f>
        <v>0</v>
      </c>
      <c r="BS111" s="11">
        <f>BS110/M110</f>
        <v>0</v>
      </c>
      <c r="BT111" s="11">
        <f>BT110/M110</f>
        <v>0</v>
      </c>
      <c r="BU111" s="11">
        <f>BU110/M110</f>
        <v>0</v>
      </c>
      <c r="BV111" s="11">
        <f>BV110/M110</f>
        <v>0</v>
      </c>
      <c r="BW111" s="11">
        <f>BW110/M110</f>
        <v>0</v>
      </c>
    </row>
    <row r="112" spans="1:75" s="6" customFormat="1" ht="12.75" x14ac:dyDescent="0.2">
      <c r="A112" s="2"/>
      <c r="B112" s="7" t="s">
        <v>51</v>
      </c>
      <c r="C112" s="7"/>
      <c r="D112" s="14">
        <f>(L110/F110)</f>
        <v>5.5972222222222223</v>
      </c>
      <c r="E112" s="2"/>
      <c r="F112" s="7"/>
      <c r="G112" s="7"/>
      <c r="H112" s="7"/>
      <c r="I112" s="7"/>
      <c r="J112" s="7"/>
      <c r="K112" s="7"/>
      <c r="L112" s="7" t="s">
        <v>52</v>
      </c>
      <c r="M112" s="7"/>
      <c r="N112" s="14">
        <f>M110/N110</f>
        <v>6.85</v>
      </c>
      <c r="O112" s="14" t="e">
        <f>M110/O110</f>
        <v>#DIV/0!</v>
      </c>
      <c r="P112" s="14" t="e">
        <f>M110/P110</f>
        <v>#DIV/0!</v>
      </c>
      <c r="Q112" s="14">
        <f>M110/Q110</f>
        <v>47.95</v>
      </c>
      <c r="R112" s="14" t="e">
        <f>M110/R110</f>
        <v>#DIV/0!</v>
      </c>
      <c r="S112" s="14" t="e">
        <f>M110/S110</f>
        <v>#DIV/0!</v>
      </c>
      <c r="T112" s="14" t="e">
        <f>M110/T110</f>
        <v>#DIV/0!</v>
      </c>
      <c r="U112" s="14">
        <f>M110/U110</f>
        <v>21.795454545454547</v>
      </c>
      <c r="V112" s="14" t="e">
        <f>M110/V110</f>
        <v>#DIV/0!</v>
      </c>
      <c r="W112" s="14">
        <f>M110/W110</f>
        <v>14.102941176470589</v>
      </c>
      <c r="X112" s="14" t="e">
        <f>M110/X110</f>
        <v>#DIV/0!</v>
      </c>
      <c r="Y112" s="14">
        <f>M110/Y110</f>
        <v>119.875</v>
      </c>
      <c r="Z112" s="14" t="e">
        <f>M110/Z110</f>
        <v>#DIV/0!</v>
      </c>
      <c r="AA112" s="14" t="e">
        <f>M110/AA110</f>
        <v>#DIV/0!</v>
      </c>
      <c r="AB112" s="14" t="e">
        <f>M110/AB110</f>
        <v>#DIV/0!</v>
      </c>
      <c r="AC112" s="14" t="e">
        <f>M110/AC110</f>
        <v>#DIV/0!</v>
      </c>
      <c r="AD112" s="14" t="e">
        <f>M110/AD110</f>
        <v>#DIV/0!</v>
      </c>
      <c r="AE112" s="14" t="e">
        <f>M110/AE110</f>
        <v>#DIV/0!</v>
      </c>
      <c r="AF112" s="14" t="e">
        <f>M110/AF110</f>
        <v>#DIV/0!</v>
      </c>
      <c r="AG112" s="14" t="e">
        <f>M110/AG110</f>
        <v>#DIV/0!</v>
      </c>
      <c r="AH112" s="15" t="e">
        <f>N110/AH110</f>
        <v>#DIV/0!</v>
      </c>
      <c r="AI112" s="15" t="e">
        <f>O110/AI110</f>
        <v>#DIV/0!</v>
      </c>
      <c r="AJ112" s="16" t="e">
        <f>O110/AJ110</f>
        <v>#DIV/0!</v>
      </c>
      <c r="AK112" s="1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2"/>
      <c r="BL112" s="2"/>
      <c r="BM112" s="2"/>
      <c r="BN112" s="2"/>
      <c r="BO112" s="2"/>
      <c r="BP112" s="2"/>
      <c r="BQ112" s="2"/>
      <c r="BR112" s="2"/>
      <c r="BS112" s="2"/>
      <c r="BT112" s="3"/>
      <c r="BU112" s="2"/>
      <c r="BV112" s="2"/>
      <c r="BW112" s="2"/>
    </row>
    <row r="113" spans="1:75" s="6" customFormat="1" ht="12.75" x14ac:dyDescent="0.2">
      <c r="A113" s="3"/>
      <c r="B113" s="7" t="s">
        <v>53</v>
      </c>
      <c r="C113" s="7"/>
      <c r="D113" s="14">
        <f>(M110/G110)</f>
        <v>5.708333333333333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2"/>
      <c r="BV113" s="2"/>
      <c r="BW113" s="2"/>
    </row>
    <row r="114" spans="1:75" s="6" customFormat="1" ht="12.75" x14ac:dyDescent="0.2">
      <c r="A114" s="3"/>
      <c r="B114" s="7" t="s">
        <v>54</v>
      </c>
      <c r="C114" s="7"/>
      <c r="D114" s="14">
        <f>(G110/F110)</f>
        <v>2.3333333333333335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2"/>
      <c r="BV114" s="2"/>
      <c r="BW114" s="2"/>
    </row>
    <row r="115" spans="1:75" s="6" customFormat="1" ht="12.75" x14ac:dyDescent="0.2">
      <c r="A115" s="3"/>
      <c r="B115" s="17" t="s">
        <v>55</v>
      </c>
      <c r="C115" s="3"/>
      <c r="D115" s="15">
        <f>(H110/G110)*100</f>
        <v>38.095238095238095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2"/>
      <c r="BV115" s="2"/>
      <c r="BW115" s="2"/>
    </row>
  </sheetData>
  <sortState ref="A57:BW109">
    <sortCondition ref="C57:C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SEASON</vt:lpstr>
      <vt:lpstr>FEB19</vt:lpstr>
      <vt:lpstr>MARCH19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</dc:creator>
  <cp:lastModifiedBy>cz</cp:lastModifiedBy>
  <dcterms:created xsi:type="dcterms:W3CDTF">2019-03-07T18:45:10Z</dcterms:created>
  <dcterms:modified xsi:type="dcterms:W3CDTF">2019-06-24T13:12:59Z</dcterms:modified>
</cp:coreProperties>
</file>