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cep\Desktop\Trabajo Yags\"/>
    </mc:Choice>
  </mc:AlternateContent>
  <xr:revisionPtr revIDLastSave="0" documentId="13_ncr:1_{CCFA183A-1ED1-49BC-B47D-A8B9618A4C56}" xr6:coauthVersionLast="47" xr6:coauthVersionMax="47" xr10:uidLastSave="{00000000-0000-0000-0000-000000000000}"/>
  <bookViews>
    <workbookView xWindow="-120" yWindow="-120" windowWidth="29040" windowHeight="15720" activeTab="1" xr2:uid="{00000000-000D-0000-FFFF-FFFF00000000}"/>
  </bookViews>
  <sheets>
    <sheet name="Cotización Rapida" sheetId="8" r:id="rId1"/>
    <sheet name="Lista de Examenes" sheetId="2" r:id="rId2"/>
    <sheet name="PREPARACIONES ECOGRAFIAS" sheetId="6" r:id="rId3"/>
    <sheet name="PREPARACION SCANNER" sheetId="10" r:id="rId4"/>
    <sheet name="PREPARACIONES RNM" sheetId="9" r:id="rId5"/>
    <sheet name="DATOS BANCARIOS" sheetId="7" r:id="rId6"/>
  </sheets>
  <definedNames>
    <definedName name="_xlnm._FilterDatabase" localSheetId="1" hidden="1">'Lista de Examenes'!$A$1:$I$140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2" l="1"/>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9" i="2"/>
  <c r="D40" i="2"/>
  <c r="D41"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4" i="2"/>
  <c r="D135" i="2"/>
  <c r="D136" i="2"/>
  <c r="D137" i="2"/>
  <c r="D4" i="2"/>
  <c r="D3" i="2"/>
  <c r="B9" i="8"/>
  <c r="F9" i="8" s="1"/>
  <c r="C9" i="8"/>
  <c r="D9" i="8"/>
  <c r="E9" i="8"/>
  <c r="B10" i="8" l="1"/>
  <c r="F10" i="8" s="1"/>
  <c r="C10" i="8"/>
  <c r="D10" i="8"/>
  <c r="E10" i="8"/>
  <c r="B8" i="8"/>
  <c r="F8" i="8" s="1"/>
  <c r="C8" i="8"/>
  <c r="D8" i="8"/>
  <c r="E8" i="8"/>
  <c r="F133" i="2" l="1"/>
  <c r="E133" i="2"/>
  <c r="D133" i="2" s="1"/>
  <c r="F77" i="2" l="1"/>
  <c r="E77" i="2"/>
  <c r="D77" i="2" s="1"/>
  <c r="F45" i="2"/>
  <c r="E45" i="2"/>
  <c r="D45" i="2" s="1"/>
  <c r="F44" i="2"/>
  <c r="E44" i="2"/>
  <c r="D44" i="2" s="1"/>
  <c r="F43" i="2"/>
  <c r="E43" i="2"/>
  <c r="D43" i="2" s="1"/>
  <c r="F42" i="2"/>
  <c r="E42" i="2"/>
  <c r="D42" i="2" s="1"/>
  <c r="F38" i="2"/>
  <c r="E38" i="2"/>
  <c r="D38" i="2" s="1"/>
  <c r="B7" i="8" l="1"/>
  <c r="F7" i="8" s="1"/>
  <c r="F11" i="8" s="1"/>
  <c r="C7" i="8"/>
  <c r="D7" i="8" l="1"/>
  <c r="D11" i="8" s="1"/>
  <c r="E7" i="8"/>
  <c r="E1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tc={07730B0D-AD45-408C-B66E-88B41C75ECC3}</author>
    <author>tc={3F759526-7D7A-42C1-A57B-C06EA6EC291F}</author>
    <author>tc={88E39BED-CCCC-4680-9FDC-71A7937DAC3F}</author>
    <author>tc={498C0E6C-7089-469B-A508-589EA86701E6}</author>
    <author>tc={BBBEBC34-F5B7-4717-B346-0C5FF0DC1C62}</author>
    <author>tc={3BCA4937-EDFD-4F4C-8824-D3ECF5672B8E}</author>
    <author>tc={06E53009-9D55-43FF-A735-BB66B75127A3}</author>
    <author>tc={9798974D-C9BA-43D1-9504-E4499DA506F4}</author>
    <author>tc={63EEA2A1-041D-4E9E-9BF5-DE03B2086856}</author>
    <author>tc={7EDA3CA2-1812-49A8-9CF9-DA5B8079E021}</author>
    <author>tc={6CB4548E-DB8C-4A49-9DAB-E6A3C98C0A30}</author>
    <author>tc={88EE11CB-66C4-4FC4-9368-8F2A0203A336}</author>
    <author>tc={127D9C69-6FCC-49DE-85AB-CA5E068892F8}</author>
    <author>tc={5A2DD8C8-5F78-4B20-A3D8-2332C8A7ADC5}</author>
    <author>tc={C6966E89-90BD-4808-B1A5-412729D2FB88}</author>
    <author>tc={5AE0D8FE-71DF-4B30-8D6E-98D8C530ADD0}</author>
    <author>tc={98FD98FD-95D9-48DF-82D9-FBDB48CD3EB1}</author>
    <author>tc={07BD64E1-ED7F-41F3-A93A-FD2FD7CB45A5}</author>
    <author>tc={24FAD797-2948-45B7-B288-BF7DD6D5D31C}</author>
    <author>tc={CCEE4B5A-15B0-4FF1-945D-32137C57B72C}</author>
    <author>tc={70C900B6-A24D-4568-B6D9-F1A0B57588B3}</author>
    <author>tc={6E8E8D30-4935-45A7-8DDF-2ED4CEDA5073}</author>
    <author>tc={248B8A1E-4538-4BA0-B706-611066680CB4}</author>
    <author>tc={9A9D6A83-A86A-4015-8BD0-C00F5016F38D}</author>
    <author>tc={592CFE14-A396-4C77-AC84-CD3A6C8A7256}</author>
    <author>tc={8B545741-0FFF-4F06-AF16-159E5738A874}</author>
    <author>tc={FE4B14DA-72EB-449A-AE4C-52E708AE015F}</author>
    <author>tc={64EF63E4-5236-4822-8C26-C6E179BDD970}</author>
    <author>tc={781A8EE6-1349-4C95-A084-3DFD6734173F}</author>
  </authors>
  <commentList>
    <comment ref="I42" authorId="0" shapeId="0" xr:uid="{07730B0D-AD45-408C-B66E-88B41C75ECC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
</t>
      </text>
    </comment>
    <comment ref="I43" authorId="1" shapeId="0" xr:uid="{3F759526-7D7A-42C1-A57B-C06EA6EC291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
</t>
      </text>
    </comment>
    <comment ref="I44" authorId="2" shapeId="0" xr:uid="{88E39BED-CCCC-4680-9FDC-71A7937DAC3F}">
      <text>
        <t>[Comentario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t>
      </text>
    </comment>
    <comment ref="I45" authorId="3" shapeId="0" xr:uid="{498C0E6C-7089-469B-A508-589EA86701E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
</t>
      </text>
    </comment>
    <comment ref="I46" authorId="4" shapeId="0" xr:uid="{BBBEBC34-F5B7-4717-B346-0C5FF0DC1C62}">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
</t>
      </text>
    </comment>
    <comment ref="I47" authorId="5" shapeId="0" xr:uid="{3BCA4937-EDFD-4F4C-8824-D3ECF5672B8E}">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en el transcurso de una hora y media antes del examen.
</t>
      </text>
    </comment>
    <comment ref="I63" authorId="6" shapeId="0" xr:uid="{06E53009-9D55-43FF-A735-BB66B75127A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64" authorId="7" shapeId="0" xr:uid="{9798974D-C9BA-43D1-9504-E4499DA506F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1" authorId="8" shapeId="0" xr:uid="{63EEA2A1-041D-4E9E-9BF5-DE03B208685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3" authorId="9" shapeId="0" xr:uid="{7EDA3CA2-1812-49A8-9CF9-DA5B8079E02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5" authorId="10" shapeId="0" xr:uid="{6CB4548E-DB8C-4A49-9DAB-E6A3C98C0A3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6" authorId="11" shapeId="0" xr:uid="{88EE11CB-66C4-4FC4-9368-8F2A0203A33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7" authorId="12" shapeId="0" xr:uid="{127D9C69-6FCC-49DE-85AB-CA5E068892F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78" authorId="13" shapeId="0" xr:uid="{5A2DD8C8-5F78-4B20-A3D8-2332C8A7ADC5}">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t>
      </text>
    </comment>
    <comment ref="I79" authorId="14" shapeId="0" xr:uid="{C6966E89-90BD-4808-B1A5-412729D2FB8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0" authorId="15" shapeId="0" xr:uid="{5AE0D8FE-71DF-4B30-8D6E-98D8C530ADD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1" authorId="16" shapeId="0" xr:uid="{98FD98FD-95D9-48DF-82D9-FBDB48CD3EB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2" authorId="17" shapeId="0" xr:uid="{07BD64E1-ED7F-41F3-A93A-FD2FD7CB45A5}">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3" authorId="18" shapeId="0" xr:uid="{24FAD797-2948-45B7-B288-BF7DD6D5D31C}">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4" authorId="19" shapeId="0" xr:uid="{CCEE4B5A-15B0-4FF1-945D-32137C57B72C}">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5" authorId="20" shapeId="0" xr:uid="{70C900B6-A24D-4568-B6D9-F1A0B57588B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6" authorId="21" shapeId="0" xr:uid="{6E8E8D30-4935-45A7-8DDF-2ED4CEDA507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89" authorId="22" shapeId="0" xr:uid="{248B8A1E-4538-4BA0-B706-611066680CB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90" authorId="23" shapeId="0" xr:uid="{9A9D6A83-A86A-4015-8BD0-C00F5016F38D}">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106" authorId="24" shapeId="0" xr:uid="{592CFE14-A396-4C77-AC84-CD3A6C8A725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107" authorId="25" shapeId="0" xr:uid="{8B545741-0FFF-4F06-AF16-159E5738A87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108" authorId="26" shapeId="0" xr:uid="{FE4B14DA-72EB-449A-AE4C-52E708AE015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115" authorId="27" shapeId="0" xr:uid="{64EF63E4-5236-4822-8C26-C6E179BDD97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 ref="I117" authorId="28" shapeId="0" xr:uid="{781A8EE6-1349-4C95-A084-3DFD6734173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
      </text>
    </comment>
  </commentList>
</comments>
</file>

<file path=xl/sharedStrings.xml><?xml version="1.0" encoding="utf-8"?>
<sst xmlns="http://schemas.openxmlformats.org/spreadsheetml/2006/main" count="770" uniqueCount="371">
  <si>
    <t xml:space="preserve">Còdigo Fonasa </t>
  </si>
  <si>
    <t>Valor Copago Fonasa B-C-D</t>
  </si>
  <si>
    <t>0403001</t>
  </si>
  <si>
    <t>0403003</t>
  </si>
  <si>
    <t>0403006</t>
  </si>
  <si>
    <t>0403007</t>
  </si>
  <si>
    <t>0403008</t>
  </si>
  <si>
    <t>0403618</t>
  </si>
  <si>
    <t>0403012</t>
  </si>
  <si>
    <t>0403013</t>
  </si>
  <si>
    <t>0403014</t>
  </si>
  <si>
    <t>0403016</t>
  </si>
  <si>
    <t>0403020</t>
  </si>
  <si>
    <t>0403021</t>
  </si>
  <si>
    <t>0403022</t>
  </si>
  <si>
    <t>0403104</t>
  </si>
  <si>
    <t>0403017</t>
  </si>
  <si>
    <t>0403102</t>
  </si>
  <si>
    <t>0403103</t>
  </si>
  <si>
    <t xml:space="preserve">Còdigo </t>
  </si>
  <si>
    <t>Medio de contraste - TAC</t>
  </si>
  <si>
    <t xml:space="preserve">VALOR </t>
  </si>
  <si>
    <r>
      <rPr>
        <b/>
        <sz val="10"/>
        <color theme="1"/>
        <rFont val="Arial"/>
        <family val="2"/>
      </rPr>
      <t xml:space="preserve">PACIENTES </t>
    </r>
    <r>
      <rPr>
        <b/>
        <sz val="10"/>
        <color rgb="FFFF0000"/>
        <rFont val="Arial"/>
        <family val="2"/>
      </rPr>
      <t>MAYORES</t>
    </r>
    <r>
      <rPr>
        <b/>
        <sz val="10"/>
        <color theme="1"/>
        <rFont val="Arial"/>
        <family val="2"/>
      </rPr>
      <t xml:space="preserve"> DE 65 AÑOS QUE REQUIEREN EXAMENES CON CONTRASTE DEBEN PRESENTAR CREATININA </t>
    </r>
  </si>
  <si>
    <r>
      <rPr>
        <b/>
        <sz val="10"/>
        <color rgb="FFFF0000"/>
        <rFont val="Arial"/>
        <family val="2"/>
      </rPr>
      <t xml:space="preserve">TODO PACIENTE DIABETICO </t>
    </r>
    <r>
      <rPr>
        <b/>
        <sz val="10"/>
        <color theme="1"/>
        <rFont val="Arial"/>
        <family val="2"/>
      </rPr>
      <t xml:space="preserve">DEBEN PRESENTAR CREATININA </t>
    </r>
  </si>
  <si>
    <t>PACIENTES QUE TOMAN METFORMINA Y SE REALIZAR EXAMEN CON CONTRASTE DEBEN SUSPENDERLA (2) DOS DIAS ANTES</t>
  </si>
  <si>
    <t>0405001</t>
  </si>
  <si>
    <t>0405002</t>
  </si>
  <si>
    <t>0405003</t>
  </si>
  <si>
    <t>0405004</t>
  </si>
  <si>
    <t>0405005</t>
  </si>
  <si>
    <t>0405006</t>
  </si>
  <si>
    <t>0405007</t>
  </si>
  <si>
    <t>0405020</t>
  </si>
  <si>
    <t>0405021</t>
  </si>
  <si>
    <t>0405019</t>
  </si>
  <si>
    <t>0405009</t>
  </si>
  <si>
    <t>0405010</t>
  </si>
  <si>
    <t>0405011</t>
  </si>
  <si>
    <t>0405012</t>
  </si>
  <si>
    <t>0405098</t>
  </si>
  <si>
    <t>0405013</t>
  </si>
  <si>
    <t>0405024</t>
  </si>
  <si>
    <t>0405025</t>
  </si>
  <si>
    <t>0405026</t>
  </si>
  <si>
    <t>0405027</t>
  </si>
  <si>
    <t>0405028</t>
  </si>
  <si>
    <t>0405029</t>
  </si>
  <si>
    <t>0405030</t>
  </si>
  <si>
    <t>0405016</t>
  </si>
  <si>
    <t>0404003</t>
  </si>
  <si>
    <t>0404003-06</t>
  </si>
  <si>
    <t>0404003-09</t>
  </si>
  <si>
    <t>0404010-06</t>
  </si>
  <si>
    <t>0404010-09</t>
  </si>
  <si>
    <t>0404006</t>
  </si>
  <si>
    <t>0404009</t>
  </si>
  <si>
    <t>0404010</t>
  </si>
  <si>
    <t>0404014</t>
  </si>
  <si>
    <t>0404015</t>
  </si>
  <si>
    <t>0404016</t>
  </si>
  <si>
    <t>0404118</t>
  </si>
  <si>
    <t>0404121</t>
  </si>
  <si>
    <t>0401002</t>
  </si>
  <si>
    <t>0401004</t>
  </si>
  <si>
    <t>0401009</t>
  </si>
  <si>
    <t>0401070</t>
  </si>
  <si>
    <t>0401013</t>
  </si>
  <si>
    <t>0401014</t>
  </si>
  <si>
    <t>0401028</t>
  </si>
  <si>
    <t>0401029</t>
  </si>
  <si>
    <t>0401031</t>
  </si>
  <si>
    <t>0401032</t>
  </si>
  <si>
    <t>0401033</t>
  </si>
  <si>
    <t>0401035</t>
  </si>
  <si>
    <t>0401040</t>
  </si>
  <si>
    <t>0401042</t>
  </si>
  <si>
    <t>0401043</t>
  </si>
  <si>
    <t>0401044</t>
  </si>
  <si>
    <t>0401045</t>
  </si>
  <si>
    <t>0401046</t>
  </si>
  <si>
    <t>0401047</t>
  </si>
  <si>
    <t>0401048</t>
  </si>
  <si>
    <t>0401049</t>
  </si>
  <si>
    <t>0401051</t>
  </si>
  <si>
    <t>0401151</t>
  </si>
  <si>
    <t>0401052</t>
  </si>
  <si>
    <t>0401053</t>
  </si>
  <si>
    <t>0401054</t>
  </si>
  <si>
    <t>0401055</t>
  </si>
  <si>
    <t>0401056</t>
  </si>
  <si>
    <t>0401057</t>
  </si>
  <si>
    <t>0401058</t>
  </si>
  <si>
    <t>0401059</t>
  </si>
  <si>
    <t>0401060</t>
  </si>
  <si>
    <t>0401062</t>
  </si>
  <si>
    <t>0401063</t>
  </si>
  <si>
    <t>0000000</t>
  </si>
  <si>
    <t>ElectroCardiograma</t>
  </si>
  <si>
    <t>Holter de ritmo cardiaco</t>
  </si>
  <si>
    <t>Paciente debe traer 1 pila AA</t>
  </si>
  <si>
    <t>Holter de Presion Arterial</t>
  </si>
  <si>
    <t>Paciente debe traer 2 pilas AA</t>
  </si>
  <si>
    <t>Centro Médico DiagnoPRO Temuco.</t>
  </si>
  <si>
    <t>:</t>
  </si>
  <si>
    <t>Estimado paciente, para este examen usted debe:</t>
  </si>
  <si>
    <t xml:space="preserve"> Llegar 20 minutos antes de su hora de citación.</t>
  </si>
  <si>
    <t>Razon Social</t>
  </si>
  <si>
    <t>DiagnoPRO Limitada</t>
  </si>
  <si>
    <t>Cuenta Corriente</t>
  </si>
  <si>
    <t>Banco de Chile</t>
  </si>
  <si>
    <t xml:space="preserve">Número de Cuenta </t>
  </si>
  <si>
    <t>Rut</t>
  </si>
  <si>
    <t>77.007.007-4</t>
  </si>
  <si>
    <t>Correo Electrónico</t>
  </si>
  <si>
    <t xml:space="preserve">K.barrenechea@diagnopro.cl	</t>
  </si>
  <si>
    <t>Resonancia Magnetica</t>
  </si>
  <si>
    <t>Oídos, bilateral</t>
  </si>
  <si>
    <t xml:space="preserve">Cerebro Fosa Posterior </t>
  </si>
  <si>
    <t>hipotálamo - hipófisis - silla Turca</t>
  </si>
  <si>
    <t>Columna dorsal</t>
  </si>
  <si>
    <t>Columna lumbar</t>
  </si>
  <si>
    <t xml:space="preserve">Angiografía de Abdomen </t>
  </si>
  <si>
    <t xml:space="preserve">Angiografía de Pelvis </t>
  </si>
  <si>
    <t>Angiografía de Cerebro</t>
  </si>
  <si>
    <t>Angiografía de Encéfalo</t>
  </si>
  <si>
    <t xml:space="preserve">Angiografía de Tórax </t>
  </si>
  <si>
    <t>Angiografía de Cuello</t>
  </si>
  <si>
    <t>PREPARACION</t>
  </si>
  <si>
    <t>Siempre contraste, se inyecta 2 veces</t>
  </si>
  <si>
    <t xml:space="preserve">Gluteo </t>
  </si>
  <si>
    <t>Rodilla</t>
  </si>
  <si>
    <t xml:space="preserve">Mano o Muñeca </t>
  </si>
  <si>
    <t xml:space="preserve">Antebrazo o Brazo </t>
  </si>
  <si>
    <t xml:space="preserve">Codo </t>
  </si>
  <si>
    <t xml:space="preserve">Hombro </t>
  </si>
  <si>
    <t xml:space="preserve">Pie, Antepie o Tobillo </t>
  </si>
  <si>
    <t>Pierna</t>
  </si>
  <si>
    <t>Muslo o Cadera. Unilateral</t>
  </si>
  <si>
    <t>Columna Total (cervical, dorsal, lumbar)</t>
  </si>
  <si>
    <t>Columna cervical (cuello)</t>
  </si>
  <si>
    <t>Esternón</t>
  </si>
  <si>
    <t>Clavículas</t>
  </si>
  <si>
    <t>Articulaciones Acromioclavicular</t>
  </si>
  <si>
    <t>Escapula</t>
  </si>
  <si>
    <t>Costillas</t>
  </si>
  <si>
    <t>Articulación Esternoclavicular</t>
  </si>
  <si>
    <t>Corazón</t>
  </si>
  <si>
    <t>Cardiaca</t>
  </si>
  <si>
    <t>Siempre con contraste</t>
  </si>
  <si>
    <t>Sin contraste</t>
  </si>
  <si>
    <t>Colangioresonancia</t>
  </si>
  <si>
    <t>12 horas de ayuna de liquidos y solidos</t>
  </si>
  <si>
    <t>Siempre es con contraste</t>
  </si>
  <si>
    <t>Abdomen y pelvis</t>
  </si>
  <si>
    <t xml:space="preserve">RM Renal  </t>
  </si>
  <si>
    <t xml:space="preserve">Osteoarticular de huesos pélvicos </t>
  </si>
  <si>
    <t>Genitales internos y gastrointestinal</t>
  </si>
  <si>
    <t>Osteoarticular de sacroiliacas</t>
  </si>
  <si>
    <t xml:space="preserve">Osteoarticular de sacrocoxis </t>
  </si>
  <si>
    <t>Tomografía Computarizada</t>
  </si>
  <si>
    <t>Hipotálamo-hipófisis</t>
  </si>
  <si>
    <t>Fosa posterior</t>
  </si>
  <si>
    <t xml:space="preserve">Temporal-oído </t>
  </si>
  <si>
    <t xml:space="preserve">Cavidades perinasales CPN </t>
  </si>
  <si>
    <t xml:space="preserve">Columna cervical </t>
  </si>
  <si>
    <t>Pelvis (Además incluye Sacro, Coxis, Caderas, Huesos Pélvicos, Articulaciones Sacro Ilíacas). Bilateral</t>
  </si>
  <si>
    <t>Musculoesquelética: muslo, pierna, rodillas, antebrazo, codo, muñeca, mano, hombro, pie, tobillo u otros. Bilateral sólo para rodillas</t>
  </si>
  <si>
    <t xml:space="preserve">Columna Dorsal. Incluye mínimo 6 espacios </t>
  </si>
  <si>
    <t xml:space="preserve">Columna Lumbar </t>
  </si>
  <si>
    <t>Siempre con Contraste</t>
  </si>
  <si>
    <t>Traer Carnet de Identidad</t>
  </si>
  <si>
    <t>EXAMEN</t>
  </si>
  <si>
    <t>PRESTACIÓN</t>
  </si>
  <si>
    <t>Valor Contraste</t>
  </si>
  <si>
    <t xml:space="preserve">RADIOGRAFIA </t>
  </si>
  <si>
    <t>RADIOGRAFIA</t>
  </si>
  <si>
    <t xml:space="preserve">RADIOGRAFIA  </t>
  </si>
  <si>
    <t>Ecografía / Ecotomografía</t>
  </si>
  <si>
    <r>
      <t>Abdomen</t>
    </r>
    <r>
      <rPr>
        <b/>
        <sz val="12"/>
        <color rgb="FFFF0000"/>
        <rFont val="Arial"/>
        <family val="2"/>
        <scheme val="minor"/>
      </rPr>
      <t xml:space="preserve"> </t>
    </r>
  </si>
  <si>
    <r>
      <t>Prostata</t>
    </r>
    <r>
      <rPr>
        <b/>
        <sz val="12"/>
        <color rgb="FFFF0000"/>
        <rFont val="Arial"/>
        <family val="2"/>
        <scheme val="minor"/>
      </rPr>
      <t xml:space="preserve"> </t>
    </r>
  </si>
  <si>
    <t>0401010</t>
  </si>
  <si>
    <t>Mamografía Bilateral</t>
  </si>
  <si>
    <t>Mamografo</t>
  </si>
  <si>
    <t xml:space="preserve">Torax, proyeccion complementaria (Oblicuas, selectivas u otras)      </t>
  </si>
  <si>
    <t>Torax Frontal y Lateral</t>
  </si>
  <si>
    <t>Abdomen Simple</t>
  </si>
  <si>
    <t>abdominal y pelviana femenina</t>
  </si>
  <si>
    <t>abdominal y pelviana masculina</t>
  </si>
  <si>
    <t xml:space="preserve">Abdomen, proyeccion complementaria  (lateral y/o oblicua)        </t>
  </si>
  <si>
    <t xml:space="preserve">Renal Simple (proc. aut.)                       </t>
  </si>
  <si>
    <t xml:space="preserve">Vesical Simple o Perivesical (proc. aut.)       </t>
  </si>
  <si>
    <t xml:space="preserve">Craneo frontal y lateral                     </t>
  </si>
  <si>
    <t xml:space="preserve">Craneo, proyeccion especial de  base de craneo (towne)              </t>
  </si>
  <si>
    <t xml:space="preserve">Oido, unilateral o bilateral                 </t>
  </si>
  <si>
    <t xml:space="preserve">Silla turca frontal y lateral                </t>
  </si>
  <si>
    <t xml:space="preserve">Columna cervical o atlas-axis (frontal y lateral)         </t>
  </si>
  <si>
    <t xml:space="preserve">Columna cervical (frontal, lateral y oblicuas)             </t>
  </si>
  <si>
    <t xml:space="preserve">Columna cervical  flexion y  extension  (dinamicas)     </t>
  </si>
  <si>
    <t xml:space="preserve">Columna lumbar o lumbosacra ( frontal, lateral y focalizada en el 5° espacio)         </t>
  </si>
  <si>
    <t xml:space="preserve">Columna lumbar o lumbosacra  flexion y  extension (dinamicas)              </t>
  </si>
  <si>
    <t xml:space="preserve">Columna lumbar o lumbosacra, oblicuas adicionales                 </t>
  </si>
  <si>
    <t xml:space="preserve">Pelvis, cadera o coxofemoral, proyecciones especiales;  (rotacion interna, abduccion, lateral, lawenstein u otras)   </t>
  </si>
  <si>
    <t xml:space="preserve">Clavicula.                                   </t>
  </si>
  <si>
    <t xml:space="preserve">Edad osea: carpo y mano                         </t>
  </si>
  <si>
    <t xml:space="preserve">Edad osea : rodilla frontal                     </t>
  </si>
  <si>
    <t xml:space="preserve">Estudio radiologico de escafoides        </t>
  </si>
  <si>
    <t>Muñeca derecha                ap -lat-obl</t>
  </si>
  <si>
    <t>Muñeca izquierda             ap -lat-obl</t>
  </si>
  <si>
    <t>Tobillo derecho                 ap -lat-obl</t>
  </si>
  <si>
    <t>Tobillo izquierdo             ap -lat-obl</t>
  </si>
  <si>
    <t xml:space="preserve">Tunel intercondileo o radio-carpiano         </t>
  </si>
  <si>
    <t>Abdominal</t>
  </si>
  <si>
    <t xml:space="preserve"> Testicular (unilateral o bilateral) (Incluye Doppler)</t>
  </si>
  <si>
    <t xml:space="preserve"> Tiroidea (Incluye Doppler)</t>
  </si>
  <si>
    <t xml:space="preserve"> Doppler vascular (arterial y venosa) periférica (bilateral)</t>
  </si>
  <si>
    <t xml:space="preserve"> Doppler Venoso por insuficiencia o varices (una o ambas EEII)</t>
  </si>
  <si>
    <t>Doppler por TVP</t>
  </si>
  <si>
    <t>Doppler Carotideo o de vasos del cuello</t>
  </si>
  <si>
    <t>Doppler Testicular</t>
  </si>
  <si>
    <t>0404218</t>
  </si>
  <si>
    <t xml:space="preserve">Elastografía Hepática </t>
  </si>
  <si>
    <t>Ecografo</t>
  </si>
  <si>
    <t>Cardiolog{ia</t>
  </si>
  <si>
    <r>
      <t>Angio de Cuello</t>
    </r>
    <r>
      <rPr>
        <b/>
        <sz val="12"/>
        <color rgb="FFFF0000"/>
        <rFont val="Arial"/>
        <family val="2"/>
        <scheme val="minor"/>
      </rPr>
      <t xml:space="preserve"> </t>
    </r>
  </si>
  <si>
    <t>Angio de Pelvis</t>
  </si>
  <si>
    <t>Angio  de encéfalo</t>
  </si>
  <si>
    <t>Angio de abdomen</t>
  </si>
  <si>
    <t>Angio de extremidades inferiores (bilateral)</t>
  </si>
  <si>
    <t>Angio de extremidad superior (unilateral)</t>
  </si>
  <si>
    <t>Ayuno mínimo de 4 horas
 (liquidos y solidos)</t>
  </si>
  <si>
    <t>Cardiologia</t>
  </si>
  <si>
    <t xml:space="preserve">Cuello, partes blandas </t>
  </si>
  <si>
    <t>Abdomen (hígado, vías y vesícula biliar, páncreas, bazo, suprarrenales y riñones)</t>
  </si>
  <si>
    <t>Siempre lleva contraste</t>
  </si>
  <si>
    <t>Abdomen y Pelvis</t>
  </si>
  <si>
    <t xml:space="preserve">Torax abdomen y pelvis </t>
  </si>
  <si>
    <t>Pielografía</t>
  </si>
  <si>
    <t xml:space="preserve">Urografía </t>
  </si>
  <si>
    <t>Traer Orden Medica</t>
  </si>
  <si>
    <t>06 horas de Ayuno total (liquidos y solidos).</t>
  </si>
  <si>
    <t>04 horas de Ayuno total (liquidos y solidos).</t>
  </si>
  <si>
    <t xml:space="preserve">RENAL Y VESICAL FEMENINA </t>
  </si>
  <si>
    <t xml:space="preserve">RENAL Y VESICAL MASCULINA </t>
  </si>
  <si>
    <t>Pelviana femenina</t>
  </si>
  <si>
    <t xml:space="preserve">Renal (bilateral), o de bazo                 </t>
  </si>
  <si>
    <t>Mamaria bilateral  (incluye Doppler)</t>
  </si>
  <si>
    <t xml:space="preserve">Paciente mayor de 40 años debe traer Mamografía no mayor a 6 meses. </t>
  </si>
  <si>
    <t>Ecografía Inglinal</t>
  </si>
  <si>
    <t>Ecografia de pared abdominal</t>
  </si>
  <si>
    <t xml:space="preserve">Doppler Renal            </t>
  </si>
  <si>
    <t>Ayuno extricto de solidos y liquidos de 8  horas minimo.</t>
  </si>
  <si>
    <t xml:space="preserve">Doppler  abdominal </t>
  </si>
  <si>
    <t>Siempre Contraste</t>
  </si>
  <si>
    <t>Minimo 6 horas de ayuno</t>
  </si>
  <si>
    <t>Minimo 6 horas de Ayuno</t>
  </si>
  <si>
    <t>Aseo en la zona del examen, no aplicar desodorante, no usar cremas, talcos o lociones para el cuerpo</t>
  </si>
  <si>
    <t>Torax</t>
  </si>
  <si>
    <t>Pared Toracica o cada segmento o articulacion</t>
  </si>
  <si>
    <t>Craneo encefálica, cerebro</t>
  </si>
  <si>
    <t xml:space="preserve">Orbitas maxilofacial </t>
  </si>
  <si>
    <t>Torax. Incluye además: Esternón, Clavículas, Articulación Acromioclavicular, Escápula, Costillas, Articulación Esternoclavicular. Incluye todo el Tórax o cada segmento o articulación. Incluye bilateralidad</t>
  </si>
  <si>
    <t>Angio de torax</t>
  </si>
  <si>
    <t xml:space="preserve">Craneo Encefálica, cerebro </t>
  </si>
  <si>
    <t>De orbitas</t>
  </si>
  <si>
    <t>Organos pelvianos</t>
  </si>
  <si>
    <t>Siempre Creatinina</t>
  </si>
  <si>
    <t>CÓDIGO</t>
  </si>
  <si>
    <t>TOTAL</t>
  </si>
  <si>
    <t>PRESTACION</t>
  </si>
  <si>
    <t>Torax Simple (frontal o lateral)</t>
  </si>
  <si>
    <t>Con Contraste</t>
  </si>
  <si>
    <t>VALOR FONASA             B / C / D</t>
  </si>
  <si>
    <t>909049 - 1</t>
  </si>
  <si>
    <t>909049 - 2</t>
  </si>
  <si>
    <t xml:space="preserve">CONTRASTE  </t>
  </si>
  <si>
    <t xml:space="preserve">CEREBRO-CAVIDADES PERINASALES-HIPÓFISIS-ETC </t>
  </si>
  <si>
    <t xml:space="preserve">TORAX, ABDOMEN, ABDOMEN-PELVIS, PELVIS, CUELLO, UROTAC </t>
  </si>
  <si>
    <t>CUALQUIER TIPO DE ANGIOTAC</t>
  </si>
  <si>
    <t>909049</t>
  </si>
  <si>
    <t xml:space="preserve">Pacientes mayores de 40 años deben traer Mamografia de no </t>
  </si>
  <si>
    <t>mas de 6 meses de antigüedad.</t>
  </si>
  <si>
    <t>Indicaciones Ecografía Mamaria</t>
  </si>
  <si>
    <t>Venir con un mínimo de 06 horas de ayuno (liquidos y solidos)</t>
  </si>
  <si>
    <t>Indicaciones Mamografía</t>
  </si>
  <si>
    <t>Venir con buen aseo local (zona del axamen)</t>
  </si>
  <si>
    <t>No asistir si se encuentra con el periodo menstrual</t>
  </si>
  <si>
    <t>Traer examenes anteriores (si los tiene)</t>
  </si>
  <si>
    <t xml:space="preserve">No aplicarce desodorante en barra, ni cremas y ni talcos para </t>
  </si>
  <si>
    <t>el cuerpo en la zona del examen</t>
  </si>
  <si>
    <t>Indicaciones Ecografía Abdominal</t>
  </si>
  <si>
    <t>Indicaciones Ecografía Renal</t>
  </si>
  <si>
    <t>Venir con un mínimo de 04 horas de ayuno (liquidos y solidos)</t>
  </si>
  <si>
    <t>Indicaciones Ecografía Renal y Vesical</t>
  </si>
  <si>
    <t xml:space="preserve"> Pelvica masculina (Prostatica)</t>
  </si>
  <si>
    <t>0405011P</t>
  </si>
  <si>
    <t>Electro</t>
  </si>
  <si>
    <t>Holter Ritmo</t>
  </si>
  <si>
    <t xml:space="preserve">Holter Presion </t>
  </si>
  <si>
    <t>Traer Examen de Creatinina</t>
  </si>
  <si>
    <t>Teleradiografia de extremidades inferiores</t>
  </si>
  <si>
    <t>0401060tr</t>
  </si>
  <si>
    <t>Proyec. esp. oblicuas u otras en  hombro, brazo, codo, rodilla, rotulas, sesamoideos, axial  de ambas rotulas o similares, Rosemberg</t>
  </si>
  <si>
    <t>Partes Blandas / Laringe Lateral / Cavum / Rinofaringeo (Rinofarinx)</t>
  </si>
  <si>
    <t>Cavidades Perinasales / Orbitas / Articulaciones Temporomandibulares / Huesos propios de la Nariz / Malar / Maxilar / Cara / Arco Cigomatico</t>
  </si>
  <si>
    <t xml:space="preserve">Columna dorsal o dorsolumbar localizada / Parrilla Costal  (frontal y lateral)              </t>
  </si>
  <si>
    <t xml:space="preserve">Cadera derecha / Cadera Izquierda / Coxofemoral / Pelvis / </t>
  </si>
  <si>
    <t xml:space="preserve">Pelvis / cadera o coxofemoral de Recien Nacido, lactante o niño menor de 6 años.   </t>
  </si>
  <si>
    <t>Articulaciones sacroiliacas / Sacrocoxis</t>
  </si>
  <si>
    <t>Brazo izquierdo / Brazo derecho / Antebrazo Izquierdo / Antebrazo Derecho / Codo Derecho / Codo Izquierdo / Muñeca Derecha / Muñeca Izquierda / Mano derecha / Mano Izquierda / dedos / Pie Derecho / Pie Izquierdo</t>
  </si>
  <si>
    <t>Hombro izquierdo / Hombro Derecho / Femur Derecho / Femur Izquierdo / Rodilla Derecha / Rodilla Izquierda / Pierna Derecho / Pierna Izquierda / Costilla / Esternon</t>
  </si>
  <si>
    <t>0404012</t>
  </si>
  <si>
    <t>No fumar ni mascar chicle</t>
  </si>
  <si>
    <t>Pacientes Alergicos a medicamentos, comidas o asmaticos en tratamiento, deben solictar receta de pre-medicacion.</t>
  </si>
  <si>
    <t>Traer Examen de Creatinina (paciente mayor de 65 años, Diabetico, con Enfermedad Renal o Monorreo, que haya recibido Quimio Terapía).</t>
  </si>
  <si>
    <t>Indicaciones Tomografía Computarizada Con Contraste</t>
  </si>
  <si>
    <t>NO APLICA</t>
  </si>
  <si>
    <t xml:space="preserve">Columna total AP y LAT, panoramica con folio graduado  frontal o lateral       </t>
  </si>
  <si>
    <t>Partes Blandas o Musculoesquelética (cada zona anatómica) (ATM)</t>
  </si>
  <si>
    <t>0403019</t>
  </si>
  <si>
    <t>0403105</t>
  </si>
  <si>
    <t>0405017</t>
  </si>
  <si>
    <t>0405018</t>
  </si>
  <si>
    <t xml:space="preserve">se cobra por dos </t>
  </si>
  <si>
    <t>Pelvis  / Defeco</t>
  </si>
  <si>
    <t>Articulaciones temporomandibulares (ATM)</t>
  </si>
  <si>
    <t xml:space="preserve">Protocolo PEP (0405016 y 0405011) </t>
  </si>
  <si>
    <t>No Asistir con Objetos Metálicos</t>
  </si>
  <si>
    <t>Indicaciones PieloTac o Pielografía</t>
  </si>
  <si>
    <t xml:space="preserve">Indicaciones Pelviana o Vesical </t>
  </si>
  <si>
    <t>Pacientes Diabeticos o Resistentes a la Insulina deben suspender el Medicamento Metformina dos dias antes de su examen y dos dias despues.</t>
  </si>
  <si>
    <t>Indicaciones Tomografía Computarizada Urografía / UroTac</t>
  </si>
  <si>
    <t xml:space="preserve">Valor Fonasa A </t>
  </si>
  <si>
    <t>Valor Isapres y Particulares</t>
  </si>
  <si>
    <t>VALOR ISAPRE Y PARTICULARES</t>
  </si>
  <si>
    <t>VALOR FONASA             A</t>
  </si>
  <si>
    <t>Indicaciones Generales</t>
  </si>
  <si>
    <t xml:space="preserve">Indicaciones Abdominal y Pelviana </t>
  </si>
  <si>
    <t>Indicaciones Tomografía Computarizada (TAC) Abdomen y Pelvis Con Contraste</t>
  </si>
  <si>
    <t>Preparacion de Ecografias</t>
  </si>
  <si>
    <t>LLenar vejiga (tomar 1 litro y 1/2 de agua de forma paulatina desde una hora antes del examen), paciente debe tener retencion de orina desde que comienza a tomarce el agua.</t>
  </si>
  <si>
    <t>Preparacion de Resonancias Magneticas</t>
  </si>
  <si>
    <t xml:space="preserve">Indicaciones Resonancia Magnetica     </t>
  </si>
  <si>
    <t xml:space="preserve">No asistir con ropa que contenga fibras de cobre </t>
  </si>
  <si>
    <t>No asistir con Objetos metalicos (anillos, gargantillas, pircing, etc.)</t>
  </si>
  <si>
    <t>La Resonancia Magnética está contraindicada en pacientes</t>
  </si>
  <si>
    <t>Portadores de marcapasos</t>
  </si>
  <si>
    <t>Con bombas infusoras</t>
  </si>
  <si>
    <t>Con válvulas cardíacas</t>
  </si>
  <si>
    <t>Claustrofóbicos</t>
  </si>
  <si>
    <t>Embarazadas con menos de 14 semanas de gestación</t>
  </si>
  <si>
    <t>Con metálicos vasculares</t>
  </si>
  <si>
    <t>Con implantes cocleares</t>
  </si>
  <si>
    <t>Con cuerpos extraños metálicos en el cuerpo, principalmente en los ojos</t>
  </si>
  <si>
    <t>Indicaciones Resonancia Magnetica Con Contraste</t>
  </si>
  <si>
    <t>Llegar 20 minutos antes de su hora de citación.</t>
  </si>
  <si>
    <t xml:space="preserve">Traer Orden Medica </t>
  </si>
  <si>
    <t>Traer Examen de Creatinina (Pacientes mayores de 65 años o que sean Diabeticos o resistentes a la insulina o que tengan alguna Enfermedad Renal o que sean Monorreo o que hayan recibido Quimio Terapía). Debe traer un examen de CREATININA EN SANGRE no mayor a 10 dias.</t>
  </si>
  <si>
    <t>Indicaciones Resonancia Magnetica     Cardiaca</t>
  </si>
  <si>
    <t>Preparacion de Tomografias Computarizadas</t>
  </si>
  <si>
    <t xml:space="preserve">SIEMPRE DA AP /  LATERAL </t>
  </si>
  <si>
    <t xml:space="preserve">Solo una Proyeccion </t>
  </si>
  <si>
    <t xml:space="preserve">AYUNO MINIMO DE 06 HORAS </t>
  </si>
  <si>
    <t>0403167</t>
  </si>
  <si>
    <t>0403168</t>
  </si>
  <si>
    <t xml:space="preserve">Datos para Transferencia </t>
  </si>
  <si>
    <t>0403101</t>
  </si>
  <si>
    <t xml:space="preserve">Mamografía Unilateral </t>
  </si>
  <si>
    <t>Mamografía Proyeccion Complementaria</t>
  </si>
  <si>
    <t>0401110</t>
  </si>
  <si>
    <t>0401130</t>
  </si>
  <si>
    <t xml:space="preserve">                     Examenes de Imageneologia diagnoPRO - Temuco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</si>
</sst>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41" formatCode="_ * #,##0_ ;_ * \-#,##0_ ;_ * &quot;-&quot;_ ;_ @_ "/>
    <numFmt numFmtId="164" formatCode="&quot;$&quot;#,##0"/>
  </numFmts>
  <fonts count="57" x14ac:knownFonts="1">
    <font>
      <sz val="10"/>
      <color rgb="FF000000"/>
      <name val="Arial"/>
      <scheme val="minor"/>
    </font>
    <font>
      <b/>
      <sz val="20"/>
      <color theme="1"/>
      <name val="Arial"/>
      <family val="2"/>
    </font>
    <font>
      <b/>
      <sz val="10"/>
      <color theme="1"/>
      <name val="Arial"/>
      <family val="2"/>
    </font>
    <font>
      <b/>
      <sz val="10"/>
      <color rgb="FFFF0000"/>
      <name val="Arial"/>
      <family val="2"/>
    </font>
    <font>
      <sz val="10"/>
      <color theme="1"/>
      <name val="Arial"/>
      <family val="2"/>
    </font>
    <font>
      <b/>
      <sz val="12"/>
      <color theme="1"/>
      <name val="Arial"/>
      <family val="2"/>
    </font>
    <font>
      <sz val="20"/>
      <color rgb="FF000000"/>
      <name val="Arial"/>
      <family val="2"/>
      <scheme val="minor"/>
    </font>
    <font>
      <sz val="8"/>
      <name val="Arial"/>
      <family val="2"/>
      <scheme val="minor"/>
    </font>
    <font>
      <sz val="10"/>
      <color rgb="FF000000"/>
      <name val="Arial"/>
      <family val="2"/>
      <scheme val="minor"/>
    </font>
    <font>
      <sz val="12"/>
      <color rgb="FF000000"/>
      <name val="Arial"/>
      <family val="2"/>
    </font>
    <font>
      <u/>
      <sz val="10"/>
      <color theme="10"/>
      <name val="Arial"/>
      <family val="2"/>
      <scheme val="minor"/>
    </font>
    <font>
      <sz val="12"/>
      <color rgb="FF000000"/>
      <name val="Arial"/>
      <family val="1"/>
    </font>
    <font>
      <sz val="12"/>
      <color rgb="FF000000"/>
      <name val="Arial"/>
      <family val="2"/>
      <scheme val="minor"/>
    </font>
    <font>
      <b/>
      <sz val="12"/>
      <color rgb="FFFF0000"/>
      <name val="Arial"/>
      <family val="2"/>
    </font>
    <font>
      <b/>
      <sz val="12"/>
      <name val="Arial"/>
      <family val="2"/>
    </font>
    <font>
      <b/>
      <sz val="14"/>
      <color theme="1"/>
      <name val="Arial"/>
      <family val="2"/>
      <scheme val="minor"/>
    </font>
    <font>
      <b/>
      <sz val="12"/>
      <color theme="1"/>
      <name val="Arial"/>
      <family val="2"/>
      <scheme val="minor"/>
    </font>
    <font>
      <b/>
      <sz val="12"/>
      <color rgb="FFFF0000"/>
      <name val="Arial"/>
      <family val="2"/>
      <scheme val="minor"/>
    </font>
    <font>
      <b/>
      <sz val="12"/>
      <name val="Arial"/>
      <family val="2"/>
      <scheme val="minor"/>
    </font>
    <font>
      <sz val="14"/>
      <color theme="1"/>
      <name val="Arial"/>
      <family val="2"/>
    </font>
    <font>
      <b/>
      <sz val="12"/>
      <color rgb="FF000000"/>
      <name val="Arial"/>
      <family val="2"/>
      <scheme val="minor"/>
    </font>
    <font>
      <b/>
      <sz val="14"/>
      <color rgb="FF000000"/>
      <name val="Arial"/>
      <family val="2"/>
      <scheme val="minor"/>
    </font>
    <font>
      <b/>
      <sz val="10"/>
      <color rgb="FFFF0000"/>
      <name val="Arial"/>
      <family val="2"/>
      <scheme val="minor"/>
    </font>
    <font>
      <sz val="12"/>
      <color rgb="FFFF0000"/>
      <name val="Arial"/>
      <family val="2"/>
      <scheme val="minor"/>
    </font>
    <font>
      <sz val="10"/>
      <color rgb="FFFF0000"/>
      <name val="Arial"/>
      <family val="2"/>
      <scheme val="minor"/>
    </font>
    <font>
      <b/>
      <sz val="11"/>
      <color theme="0"/>
      <name val="Arial"/>
      <family val="2"/>
      <scheme val="minor"/>
    </font>
    <font>
      <b/>
      <sz val="8"/>
      <color theme="0"/>
      <name val="Arial"/>
      <family val="2"/>
    </font>
    <font>
      <b/>
      <sz val="11"/>
      <color theme="0"/>
      <name val="Arial"/>
      <family val="2"/>
    </font>
    <font>
      <sz val="11"/>
      <name val="Arial"/>
      <family val="2"/>
      <scheme val="minor"/>
    </font>
    <font>
      <b/>
      <sz val="10"/>
      <name val="Arial"/>
      <family val="2"/>
      <scheme val="minor"/>
    </font>
    <font>
      <sz val="10"/>
      <name val="Arial"/>
      <family val="2"/>
      <scheme val="minor"/>
    </font>
    <font>
      <sz val="11"/>
      <name val="Calibri"/>
      <family val="2"/>
    </font>
    <font>
      <sz val="10"/>
      <name val="Calibri"/>
      <family val="2"/>
    </font>
    <font>
      <sz val="8"/>
      <color rgb="FF000000"/>
      <name val="Arial"/>
      <family val="2"/>
      <scheme val="minor"/>
    </font>
    <font>
      <b/>
      <sz val="8"/>
      <name val="Arial"/>
      <family val="2"/>
      <scheme val="minor"/>
    </font>
    <font>
      <sz val="8"/>
      <name val="Calibri"/>
      <family val="2"/>
    </font>
    <font>
      <sz val="8"/>
      <name val="Arial"/>
      <family val="2"/>
      <scheme val="major"/>
    </font>
    <font>
      <b/>
      <sz val="8"/>
      <color theme="1"/>
      <name val="Arial"/>
      <family val="2"/>
    </font>
    <font>
      <b/>
      <sz val="14"/>
      <color rgb="FF212529"/>
      <name val="Arial"/>
      <family val="2"/>
    </font>
    <font>
      <b/>
      <sz val="12"/>
      <color theme="0"/>
      <name val="Arial"/>
      <family val="2"/>
    </font>
    <font>
      <sz val="14"/>
      <color rgb="FF000000"/>
      <name val="Arial"/>
      <family val="2"/>
    </font>
    <font>
      <sz val="8"/>
      <color rgb="FF000000"/>
      <name val="Arial"/>
      <family val="2"/>
    </font>
    <font>
      <sz val="9"/>
      <color rgb="FF000000"/>
      <name val="Arial"/>
      <family val="2"/>
      <scheme val="minor"/>
    </font>
    <font>
      <sz val="9"/>
      <color rgb="FF000000"/>
      <name val="Arial"/>
      <family val="2"/>
    </font>
    <font>
      <sz val="9"/>
      <name val="Arial"/>
      <family val="2"/>
      <scheme val="major"/>
    </font>
    <font>
      <u/>
      <sz val="9"/>
      <color theme="10"/>
      <name val="Arial"/>
      <family val="2"/>
      <scheme val="minor"/>
    </font>
    <font>
      <sz val="9"/>
      <color theme="4"/>
      <name val="Arial"/>
      <family val="2"/>
      <scheme val="minor"/>
    </font>
    <font>
      <sz val="16"/>
      <color rgb="FF000000"/>
      <name val="Arial"/>
      <family val="2"/>
      <scheme val="minor"/>
    </font>
    <font>
      <sz val="20"/>
      <color rgb="FF000000"/>
      <name val="Arial"/>
      <family val="2"/>
    </font>
    <font>
      <sz val="25"/>
      <color rgb="FF000000"/>
      <name val="Arial"/>
      <family val="2"/>
    </font>
    <font>
      <sz val="25"/>
      <color rgb="FF000000"/>
      <name val="Arial"/>
      <family val="2"/>
      <scheme val="minor"/>
    </font>
    <font>
      <sz val="25"/>
      <color theme="10"/>
      <name val="Arial"/>
      <family val="2"/>
      <scheme val="minor"/>
    </font>
    <font>
      <b/>
      <sz val="25"/>
      <color rgb="FF000000"/>
      <name val="Arial"/>
      <family val="2"/>
    </font>
    <font>
      <sz val="22"/>
      <color rgb="FF000000"/>
      <name val="Arial"/>
      <family val="2"/>
    </font>
    <font>
      <sz val="10"/>
      <color rgb="FF000000"/>
      <name val="Arial"/>
      <family val="2"/>
      <scheme val="minor"/>
    </font>
    <font>
      <b/>
      <sz val="14"/>
      <name val="Arial"/>
      <family val="2"/>
    </font>
    <font>
      <b/>
      <sz val="9"/>
      <color theme="1"/>
      <name val="Arial"/>
      <family val="2"/>
    </font>
  </fonts>
  <fills count="14">
    <fill>
      <patternFill patternType="none"/>
    </fill>
    <fill>
      <patternFill patternType="gray125"/>
    </fill>
    <fill>
      <patternFill patternType="solid">
        <fgColor rgb="FF00FFFF"/>
        <bgColor rgb="FF00FFFF"/>
      </patternFill>
    </fill>
    <fill>
      <patternFill patternType="solid">
        <fgColor theme="0"/>
        <bgColor theme="0"/>
      </patternFill>
    </fill>
    <fill>
      <patternFill patternType="solid">
        <fgColor rgb="FFB4C6E7"/>
        <bgColor rgb="FFB4C6E7"/>
      </patternFill>
    </fill>
    <fill>
      <patternFill patternType="solid">
        <fgColor rgb="FFFFFF00"/>
        <bgColor rgb="FFFFFF00"/>
      </patternFill>
    </fill>
    <fill>
      <patternFill patternType="solid">
        <fgColor indexed="65"/>
        <bgColor indexed="64"/>
      </patternFill>
    </fill>
    <fill>
      <patternFill patternType="solid">
        <fgColor theme="0"/>
        <bgColor indexed="64"/>
      </patternFill>
    </fill>
    <fill>
      <patternFill patternType="solid">
        <fgColor rgb="FF00B0F0"/>
        <bgColor indexed="64"/>
      </patternFill>
    </fill>
    <fill>
      <patternFill patternType="solid">
        <fgColor theme="0"/>
        <bgColor rgb="FFFEF2CB"/>
      </patternFill>
    </fill>
    <fill>
      <patternFill patternType="solid">
        <fgColor theme="4" tint="0.59999389629810485"/>
        <bgColor rgb="FFB4C6E7"/>
      </patternFill>
    </fill>
    <fill>
      <patternFill patternType="solid">
        <fgColor theme="4" tint="0.59999389629810485"/>
        <bgColor rgb="FFD9E2F3"/>
      </patternFill>
    </fill>
    <fill>
      <patternFill patternType="solid">
        <fgColor theme="4" tint="0.59999389629810485"/>
        <bgColor indexed="64"/>
      </patternFill>
    </fill>
    <fill>
      <gradientFill degree="90">
        <stop position="0">
          <color theme="0"/>
        </stop>
        <stop position="1">
          <color theme="0"/>
        </stop>
      </gradientFill>
    </fill>
  </fills>
  <borders count="48">
    <border>
      <left/>
      <right/>
      <top/>
      <bottom/>
      <diagonal/>
    </border>
    <border>
      <left/>
      <right/>
      <top/>
      <bottom/>
      <diagonal/>
    </border>
    <border>
      <left/>
      <right/>
      <top style="medium">
        <color rgb="FF000000"/>
      </top>
      <bottom style="medium">
        <color rgb="FF000000"/>
      </bottom>
      <diagonal/>
    </border>
    <border>
      <left/>
      <right/>
      <top/>
      <bottom/>
      <diagonal/>
    </border>
    <border>
      <left style="medium">
        <color rgb="FF000000"/>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thin">
        <color indexed="64"/>
      </left>
      <right/>
      <top style="thin">
        <color theme="1"/>
      </top>
      <bottom/>
      <diagonal/>
    </border>
    <border>
      <left/>
      <right/>
      <top style="thin">
        <color theme="1"/>
      </top>
      <bottom/>
      <diagonal/>
    </border>
    <border>
      <left style="medium">
        <color rgb="FF000000"/>
      </left>
      <right/>
      <top style="thin">
        <color theme="1"/>
      </top>
      <bottom/>
      <diagonal/>
    </border>
    <border>
      <left style="thin">
        <color indexed="64"/>
      </left>
      <right style="thin">
        <color theme="4"/>
      </right>
      <top style="thin">
        <color theme="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medium">
        <color rgb="FF000000"/>
      </bottom>
      <diagonal/>
    </border>
    <border>
      <left/>
      <right/>
      <top style="thin">
        <color indexed="64"/>
      </top>
      <bottom style="medium">
        <color rgb="FF000000"/>
      </bottom>
      <diagonal/>
    </border>
    <border>
      <left/>
      <right style="thin">
        <color indexed="64"/>
      </right>
      <top style="thin">
        <color indexed="64"/>
      </top>
      <bottom style="medium">
        <color rgb="FF000000"/>
      </bottom>
      <diagonal/>
    </border>
    <border>
      <left style="thin">
        <color indexed="64"/>
      </left>
      <right/>
      <top style="medium">
        <color rgb="FF000000"/>
      </top>
      <bottom style="medium">
        <color rgb="FF000000"/>
      </bottom>
      <diagonal/>
    </border>
    <border>
      <left/>
      <right style="thin">
        <color indexed="64"/>
      </right>
      <top style="medium">
        <color rgb="FF000000"/>
      </top>
      <bottom style="medium">
        <color rgb="FF000000"/>
      </bottom>
      <diagonal/>
    </border>
    <border>
      <left style="thin">
        <color indexed="64"/>
      </left>
      <right/>
      <top style="medium">
        <color rgb="FF000000"/>
      </top>
      <bottom style="thin">
        <color indexed="64"/>
      </bottom>
      <diagonal/>
    </border>
    <border>
      <left/>
      <right/>
      <top style="medium">
        <color rgb="FF000000"/>
      </top>
      <bottom style="thin">
        <color indexed="64"/>
      </bottom>
      <diagonal/>
    </border>
    <border>
      <left/>
      <right style="thin">
        <color indexed="64"/>
      </right>
      <top style="medium">
        <color rgb="FF000000"/>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right/>
      <top style="thin">
        <color indexed="64"/>
      </top>
      <bottom style="thick">
        <color indexed="64"/>
      </bottom>
      <diagonal/>
    </border>
    <border>
      <left style="thick">
        <color theme="4" tint="-0.24994659260841701"/>
      </left>
      <right style="thick">
        <color theme="4" tint="-0.24994659260841701"/>
      </right>
      <top style="thick">
        <color theme="4" tint="-0.24994659260841701"/>
      </top>
      <bottom/>
      <diagonal/>
    </border>
    <border>
      <left style="thick">
        <color theme="4" tint="-0.24994659260841701"/>
      </left>
      <right style="thick">
        <color theme="4" tint="-0.24994659260841701"/>
      </right>
      <top/>
      <bottom style="thick">
        <color theme="4" tint="-0.24994659260841701"/>
      </bottom>
      <diagonal/>
    </border>
    <border>
      <left/>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1" fontId="54" fillId="0" borderId="0" applyFont="0" applyFill="0" applyBorder="0" applyAlignment="0" applyProtection="0"/>
  </cellStyleXfs>
  <cellXfs count="335">
    <xf numFmtId="0" fontId="0" fillId="0" borderId="0" xfId="0"/>
    <xf numFmtId="0" fontId="4" fillId="3" borderId="1" xfId="0" applyFont="1" applyFill="1" applyBorder="1"/>
    <xf numFmtId="0" fontId="0" fillId="6" borderId="0" xfId="0" applyFill="1"/>
    <xf numFmtId="0" fontId="0" fillId="6" borderId="17" xfId="0" applyFill="1" applyBorder="1"/>
    <xf numFmtId="0" fontId="0" fillId="6" borderId="18" xfId="0" applyFill="1" applyBorder="1"/>
    <xf numFmtId="0" fontId="0" fillId="6" borderId="19" xfId="0" applyFill="1" applyBorder="1"/>
    <xf numFmtId="0" fontId="0" fillId="6" borderId="20" xfId="0" applyFill="1" applyBorder="1"/>
    <xf numFmtId="0" fontId="0" fillId="6" borderId="21" xfId="0" applyFill="1" applyBorder="1"/>
    <xf numFmtId="0" fontId="0" fillId="6" borderId="3" xfId="0" applyFill="1" applyBorder="1"/>
    <xf numFmtId="0" fontId="0" fillId="6" borderId="22" xfId="0" applyFill="1" applyBorder="1"/>
    <xf numFmtId="0" fontId="0" fillId="6" borderId="24" xfId="0" applyFill="1" applyBorder="1"/>
    <xf numFmtId="0" fontId="9" fillId="6" borderId="23" xfId="0" applyFont="1" applyFill="1" applyBorder="1" applyAlignment="1">
      <alignment horizontal="center" vertical="center"/>
    </xf>
    <xf numFmtId="0" fontId="8" fillId="6" borderId="0" xfId="0" applyFont="1" applyFill="1"/>
    <xf numFmtId="0" fontId="4" fillId="3" borderId="3" xfId="0" applyFont="1" applyFill="1" applyBorder="1"/>
    <xf numFmtId="164" fontId="2" fillId="5" borderId="2" xfId="0" applyNumberFormat="1" applyFont="1" applyFill="1" applyBorder="1"/>
    <xf numFmtId="0" fontId="4" fillId="3" borderId="4" xfId="0" applyFont="1" applyFill="1" applyBorder="1" applyAlignment="1">
      <alignment horizontal="center"/>
    </xf>
    <xf numFmtId="0" fontId="4" fillId="3" borderId="1" xfId="0" applyFont="1" applyFill="1" applyBorder="1" applyAlignment="1">
      <alignment horizontal="center"/>
    </xf>
    <xf numFmtId="0" fontId="4" fillId="5" borderId="2" xfId="0" applyFont="1" applyFill="1" applyBorder="1" applyAlignment="1">
      <alignment horizontal="center"/>
    </xf>
    <xf numFmtId="0" fontId="0" fillId="7" borderId="0" xfId="0" applyFill="1"/>
    <xf numFmtId="0" fontId="0" fillId="6" borderId="0" xfId="0" applyFill="1" applyAlignment="1">
      <alignment horizontal="center"/>
    </xf>
    <xf numFmtId="0" fontId="0" fillId="7" borderId="3" xfId="0" applyFill="1" applyBorder="1"/>
    <xf numFmtId="164" fontId="2" fillId="9" borderId="3" xfId="0" applyNumberFormat="1" applyFont="1" applyFill="1" applyBorder="1"/>
    <xf numFmtId="164" fontId="2" fillId="3" borderId="3" xfId="0" applyNumberFormat="1" applyFont="1" applyFill="1" applyBorder="1"/>
    <xf numFmtId="0" fontId="19" fillId="3" borderId="1" xfId="0" applyFont="1" applyFill="1" applyBorder="1" applyAlignment="1">
      <alignment horizontal="center"/>
    </xf>
    <xf numFmtId="6" fontId="19" fillId="6" borderId="0" xfId="0" applyNumberFormat="1" applyFont="1" applyFill="1" applyAlignment="1">
      <alignment horizontal="center" vertical="center"/>
    </xf>
    <xf numFmtId="6" fontId="0" fillId="6" borderId="0" xfId="0" applyNumberFormat="1" applyFill="1" applyAlignment="1">
      <alignment horizontal="center" vertical="center"/>
    </xf>
    <xf numFmtId="0" fontId="20" fillId="6" borderId="3" xfId="0" applyFont="1" applyFill="1" applyBorder="1" applyAlignment="1">
      <alignment horizontal="center" vertical="center"/>
    </xf>
    <xf numFmtId="164" fontId="5" fillId="5" borderId="5" xfId="0" applyNumberFormat="1" applyFont="1" applyFill="1" applyBorder="1" applyAlignment="1">
      <alignment horizontal="center" vertical="center"/>
    </xf>
    <xf numFmtId="0" fontId="5" fillId="4" borderId="5" xfId="0" applyFont="1" applyFill="1" applyBorder="1" applyAlignment="1">
      <alignment horizontal="center" vertical="center"/>
    </xf>
    <xf numFmtId="164" fontId="5" fillId="4" borderId="5" xfId="0" applyNumberFormat="1" applyFont="1" applyFill="1" applyBorder="1" applyAlignment="1">
      <alignment horizontal="center" vertical="center"/>
    </xf>
    <xf numFmtId="0" fontId="5" fillId="5" borderId="5" xfId="0" applyFont="1" applyFill="1" applyBorder="1" applyAlignment="1">
      <alignment horizontal="center" vertical="center"/>
    </xf>
    <xf numFmtId="164" fontId="2" fillId="5" borderId="34" xfId="0" applyNumberFormat="1" applyFont="1" applyFill="1" applyBorder="1"/>
    <xf numFmtId="164" fontId="2" fillId="5" borderId="35" xfId="0" applyNumberFormat="1" applyFont="1" applyFill="1" applyBorder="1"/>
    <xf numFmtId="0" fontId="4" fillId="5" borderId="35" xfId="0" applyFont="1" applyFill="1" applyBorder="1" applyAlignment="1">
      <alignment horizontal="center"/>
    </xf>
    <xf numFmtId="0" fontId="4" fillId="5" borderId="36" xfId="0" applyFont="1" applyFill="1" applyBorder="1" applyAlignment="1">
      <alignment horizontal="center"/>
    </xf>
    <xf numFmtId="164" fontId="2" fillId="5" borderId="37" xfId="0" applyNumberFormat="1" applyFont="1" applyFill="1" applyBorder="1"/>
    <xf numFmtId="0" fontId="4" fillId="5" borderId="38" xfId="0" applyFont="1" applyFill="1" applyBorder="1" applyAlignment="1">
      <alignment horizontal="center"/>
    </xf>
    <xf numFmtId="0" fontId="2" fillId="5" borderId="39" xfId="0" applyFont="1" applyFill="1" applyBorder="1"/>
    <xf numFmtId="0" fontId="2" fillId="5" borderId="40" xfId="0" applyFont="1" applyFill="1" applyBorder="1"/>
    <xf numFmtId="0" fontId="2" fillId="5" borderId="40" xfId="0" applyFont="1" applyFill="1" applyBorder="1" applyAlignment="1">
      <alignment horizontal="center"/>
    </xf>
    <xf numFmtId="0" fontId="2" fillId="5" borderId="41" xfId="0" applyFont="1" applyFill="1" applyBorder="1" applyAlignment="1">
      <alignment horizontal="center"/>
    </xf>
    <xf numFmtId="0" fontId="0" fillId="7" borderId="0" xfId="0" applyFill="1" applyAlignment="1">
      <alignment horizontal="center"/>
    </xf>
    <xf numFmtId="0" fontId="28" fillId="7" borderId="0" xfId="0" applyFont="1" applyFill="1"/>
    <xf numFmtId="0" fontId="31" fillId="7" borderId="3" xfId="1" applyFont="1" applyFill="1" applyBorder="1" applyAlignment="1" applyProtection="1"/>
    <xf numFmtId="0" fontId="0" fillId="0" borderId="0" xfId="0" applyAlignment="1">
      <alignment horizontal="center"/>
    </xf>
    <xf numFmtId="0" fontId="32" fillId="7" borderId="3" xfId="1" applyFont="1" applyFill="1" applyBorder="1" applyAlignment="1" applyProtection="1"/>
    <xf numFmtId="0" fontId="2" fillId="10" borderId="30" xfId="0" applyFont="1" applyFill="1" applyBorder="1" applyAlignment="1">
      <alignment horizontal="center" vertical="center" wrapText="1"/>
    </xf>
    <xf numFmtId="0" fontId="2" fillId="10" borderId="28" xfId="0" applyFont="1" applyFill="1" applyBorder="1" applyAlignment="1">
      <alignment horizontal="center" vertical="center" wrapText="1"/>
    </xf>
    <xf numFmtId="3" fontId="13" fillId="11" borderId="29" xfId="0" applyNumberFormat="1" applyFont="1" applyFill="1" applyBorder="1" applyAlignment="1">
      <alignment horizontal="center" vertical="center" wrapText="1"/>
    </xf>
    <xf numFmtId="3" fontId="5" fillId="11" borderId="30" xfId="0" applyNumberFormat="1" applyFont="1" applyFill="1" applyBorder="1" applyAlignment="1">
      <alignment horizontal="center" vertical="center" wrapText="1"/>
    </xf>
    <xf numFmtId="6" fontId="14" fillId="12" borderId="31" xfId="0" applyNumberFormat="1" applyFont="1" applyFill="1" applyBorder="1" applyAlignment="1">
      <alignment horizontal="center" vertical="center"/>
    </xf>
    <xf numFmtId="0" fontId="2" fillId="10" borderId="5" xfId="0" applyFont="1" applyFill="1" applyBorder="1" applyAlignment="1">
      <alignment horizontal="center" vertical="center" wrapText="1"/>
    </xf>
    <xf numFmtId="0" fontId="29" fillId="7" borderId="0" xfId="0" applyFont="1" applyFill="1" applyAlignment="1">
      <alignment horizontal="center"/>
    </xf>
    <xf numFmtId="0" fontId="30" fillId="7" borderId="0" xfId="0" applyFont="1" applyFill="1" applyAlignment="1">
      <alignment horizontal="center"/>
    </xf>
    <xf numFmtId="0" fontId="32" fillId="7" borderId="3" xfId="1" applyFont="1" applyFill="1" applyBorder="1" applyAlignment="1" applyProtection="1">
      <alignment horizontal="center"/>
    </xf>
    <xf numFmtId="0" fontId="33" fillId="7" borderId="0" xfId="0" applyFont="1" applyFill="1"/>
    <xf numFmtId="0" fontId="33" fillId="7" borderId="0" xfId="0" applyFont="1" applyFill="1" applyAlignment="1">
      <alignment horizontal="center"/>
    </xf>
    <xf numFmtId="0" fontId="33" fillId="6" borderId="0" xfId="0" applyFont="1" applyFill="1"/>
    <xf numFmtId="0" fontId="7" fillId="7" borderId="0" xfId="0" applyFont="1" applyFill="1"/>
    <xf numFmtId="0" fontId="35" fillId="7" borderId="3" xfId="1" applyFont="1" applyFill="1" applyBorder="1" applyAlignment="1" applyProtection="1"/>
    <xf numFmtId="0" fontId="33" fillId="6" borderId="0" xfId="0" applyFont="1" applyFill="1" applyAlignment="1">
      <alignment horizontal="center"/>
    </xf>
    <xf numFmtId="0" fontId="1" fillId="2" borderId="3" xfId="0" applyFont="1" applyFill="1" applyBorder="1" applyAlignment="1">
      <alignment vertical="center"/>
    </xf>
    <xf numFmtId="164" fontId="5" fillId="5" borderId="5" xfId="0" applyNumberFormat="1" applyFont="1" applyFill="1" applyBorder="1" applyAlignment="1">
      <alignment horizontal="left" vertical="center"/>
    </xf>
    <xf numFmtId="49" fontId="5" fillId="5" borderId="5" xfId="0" applyNumberFormat="1" applyFont="1" applyFill="1" applyBorder="1" applyAlignment="1">
      <alignment horizontal="center" vertical="center"/>
    </xf>
    <xf numFmtId="0" fontId="0" fillId="7" borderId="0" xfId="0" applyFill="1" applyAlignment="1">
      <alignment horizontal="left" vertical="center"/>
    </xf>
    <xf numFmtId="0" fontId="8" fillId="7" borderId="0" xfId="0" applyFont="1" applyFill="1" applyAlignment="1">
      <alignment horizontal="left" vertical="center"/>
    </xf>
    <xf numFmtId="0" fontId="26" fillId="8" borderId="45" xfId="0" applyFont="1" applyFill="1" applyBorder="1" applyAlignment="1">
      <alignment horizontal="center" vertical="center"/>
    </xf>
    <xf numFmtId="3" fontId="26" fillId="8" borderId="45" xfId="0" applyNumberFormat="1" applyFont="1" applyFill="1" applyBorder="1" applyAlignment="1">
      <alignment horizontal="center" vertical="center" wrapText="1"/>
    </xf>
    <xf numFmtId="0" fontId="25" fillId="8" borderId="46" xfId="0" applyFont="1" applyFill="1" applyBorder="1" applyAlignment="1">
      <alignment horizontal="center" vertical="center"/>
    </xf>
    <xf numFmtId="6" fontId="27" fillId="8" borderId="46" xfId="0" applyNumberFormat="1" applyFont="1" applyFill="1" applyBorder="1" applyAlignment="1">
      <alignment horizontal="right" vertical="center"/>
    </xf>
    <xf numFmtId="49" fontId="16" fillId="0" borderId="5" xfId="0" applyNumberFormat="1" applyFont="1" applyBorder="1" applyAlignment="1">
      <alignment horizontal="center" vertical="center"/>
    </xf>
    <xf numFmtId="0" fontId="16" fillId="0" borderId="5" xfId="0" applyFont="1" applyBorder="1" applyAlignment="1">
      <alignment horizontal="center" vertical="center"/>
    </xf>
    <xf numFmtId="0" fontId="16" fillId="0" borderId="5" xfId="0" applyFont="1" applyBorder="1" applyAlignment="1">
      <alignment vertical="center" wrapText="1"/>
    </xf>
    <xf numFmtId="6" fontId="15" fillId="0" borderId="5" xfId="0" applyNumberFormat="1" applyFont="1" applyBorder="1" applyAlignment="1">
      <alignment horizontal="center" vertical="center"/>
    </xf>
    <xf numFmtId="0" fontId="16" fillId="0" borderId="5" xfId="0" applyFont="1" applyBorder="1" applyAlignment="1">
      <alignment vertical="center"/>
    </xf>
    <xf numFmtId="0" fontId="20" fillId="0" borderId="5" xfId="0" applyFont="1" applyBorder="1" applyAlignment="1">
      <alignment horizontal="left" vertical="center"/>
    </xf>
    <xf numFmtId="0" fontId="17" fillId="0" borderId="5" xfId="0" applyFont="1" applyBorder="1" applyAlignment="1">
      <alignment horizontal="center" vertical="center" wrapText="1"/>
    </xf>
    <xf numFmtId="0" fontId="16" fillId="0" borderId="5" xfId="0" applyFont="1" applyBorder="1" applyAlignment="1">
      <alignment horizontal="left" vertical="center" wrapText="1"/>
    </xf>
    <xf numFmtId="0" fontId="17" fillId="0" borderId="5" xfId="0" applyFont="1" applyBorder="1" applyAlignment="1">
      <alignment horizontal="center" vertical="center"/>
    </xf>
    <xf numFmtId="0" fontId="17" fillId="0" borderId="5" xfId="0" applyFont="1" applyBorder="1" applyAlignment="1">
      <alignment vertical="center"/>
    </xf>
    <xf numFmtId="0" fontId="18" fillId="0" borderId="5" xfId="0" applyFont="1" applyBorder="1" applyAlignment="1">
      <alignment vertical="center" wrapText="1"/>
    </xf>
    <xf numFmtId="0" fontId="18" fillId="0" borderId="5" xfId="0" applyFont="1" applyBorder="1" applyAlignment="1">
      <alignment vertical="center"/>
    </xf>
    <xf numFmtId="0" fontId="20" fillId="0" borderId="5" xfId="0" applyFont="1" applyBorder="1" applyAlignment="1">
      <alignment horizontal="center" vertical="center"/>
    </xf>
    <xf numFmtId="0" fontId="20" fillId="0" borderId="5" xfId="0" applyFont="1" applyBorder="1" applyAlignment="1">
      <alignment vertical="center" wrapText="1"/>
    </xf>
    <xf numFmtId="0" fontId="12" fillId="0" borderId="5" xfId="0" applyFont="1" applyBorder="1" applyAlignment="1">
      <alignment vertical="center"/>
    </xf>
    <xf numFmtId="0" fontId="23" fillId="0" borderId="5" xfId="0" applyFont="1" applyBorder="1" applyAlignment="1">
      <alignment vertical="center"/>
    </xf>
    <xf numFmtId="0" fontId="8" fillId="0" borderId="5" xfId="0" applyFont="1" applyBorder="1" applyAlignment="1">
      <alignment horizontal="center" vertical="center"/>
    </xf>
    <xf numFmtId="0" fontId="6" fillId="0" borderId="5" xfId="0" applyFont="1" applyBorder="1" applyAlignment="1">
      <alignment vertical="center"/>
    </xf>
    <xf numFmtId="0" fontId="0" fillId="0" borderId="5" xfId="0" applyBorder="1" applyAlignment="1">
      <alignment vertical="center"/>
    </xf>
    <xf numFmtId="0" fontId="24" fillId="0" borderId="5" xfId="0" applyFont="1" applyBorder="1" applyAlignment="1">
      <alignment vertical="center"/>
    </xf>
    <xf numFmtId="0" fontId="22" fillId="0" borderId="5" xfId="0" applyFont="1" applyBorder="1" applyAlignment="1">
      <alignment vertical="center"/>
    </xf>
    <xf numFmtId="6" fontId="38" fillId="0" borderId="5" xfId="0" applyNumberFormat="1" applyFont="1" applyBorder="1" applyAlignment="1">
      <alignment vertical="center" wrapText="1"/>
    </xf>
    <xf numFmtId="6" fontId="38" fillId="0" borderId="5" xfId="0" applyNumberFormat="1" applyFont="1" applyBorder="1" applyAlignment="1">
      <alignment horizontal="right" vertical="center" wrapText="1"/>
    </xf>
    <xf numFmtId="6" fontId="15" fillId="0" borderId="5" xfId="0" applyNumberFormat="1" applyFont="1" applyBorder="1" applyAlignment="1">
      <alignment horizontal="right" vertical="center"/>
    </xf>
    <xf numFmtId="0" fontId="21" fillId="0" borderId="5" xfId="0" applyFont="1" applyBorder="1" applyAlignment="1">
      <alignment horizontal="center" vertical="center"/>
    </xf>
    <xf numFmtId="6" fontId="21" fillId="0" borderId="5" xfId="0" applyNumberFormat="1" applyFont="1" applyBorder="1" applyAlignment="1">
      <alignment vertical="center"/>
    </xf>
    <xf numFmtId="0" fontId="2" fillId="6" borderId="32" xfId="0" applyFont="1" applyFill="1" applyBorder="1" applyAlignment="1">
      <alignment horizontal="center" vertical="center" wrapText="1"/>
    </xf>
    <xf numFmtId="0" fontId="37" fillId="6" borderId="32" xfId="0" applyFont="1" applyFill="1" applyBorder="1" applyAlignment="1">
      <alignment vertical="center" wrapText="1"/>
    </xf>
    <xf numFmtId="6" fontId="5" fillId="6" borderId="32" xfId="0" applyNumberFormat="1" applyFont="1" applyFill="1" applyBorder="1" applyAlignment="1">
      <alignment horizontal="center" vertical="center" wrapText="1"/>
    </xf>
    <xf numFmtId="0" fontId="0" fillId="0" borderId="3" xfId="0" applyBorder="1"/>
    <xf numFmtId="49" fontId="5" fillId="0" borderId="5" xfId="0" applyNumberFormat="1" applyFont="1" applyBorder="1" applyAlignment="1">
      <alignment horizontal="center" vertical="center"/>
    </xf>
    <xf numFmtId="3" fontId="39" fillId="11" borderId="5" xfId="0" applyNumberFormat="1" applyFont="1" applyFill="1" applyBorder="1" applyAlignment="1">
      <alignment horizontal="center" vertical="center" wrapText="1"/>
    </xf>
    <xf numFmtId="0" fontId="0" fillId="13" borderId="0" xfId="0" applyFill="1"/>
    <xf numFmtId="0" fontId="41" fillId="6" borderId="5" xfId="0" applyFont="1" applyFill="1" applyBorder="1" applyAlignment="1">
      <alignment horizontal="center" vertical="center"/>
    </xf>
    <xf numFmtId="0" fontId="33" fillId="6" borderId="5" xfId="0" applyFont="1" applyFill="1" applyBorder="1" applyAlignment="1">
      <alignment horizontal="center" vertical="center"/>
    </xf>
    <xf numFmtId="0" fontId="42" fillId="6" borderId="0" xfId="0" applyFont="1" applyFill="1"/>
    <xf numFmtId="0" fontId="42" fillId="6" borderId="17" xfId="0" applyFont="1" applyFill="1" applyBorder="1"/>
    <xf numFmtId="0" fontId="42" fillId="6" borderId="18" xfId="0" applyFont="1" applyFill="1" applyBorder="1"/>
    <xf numFmtId="0" fontId="42" fillId="6" borderId="19" xfId="0" applyFont="1" applyFill="1" applyBorder="1"/>
    <xf numFmtId="0" fontId="42" fillId="6" borderId="20" xfId="0" applyFont="1" applyFill="1" applyBorder="1"/>
    <xf numFmtId="0" fontId="42" fillId="6" borderId="21" xfId="0" applyFont="1" applyFill="1" applyBorder="1"/>
    <xf numFmtId="0" fontId="43" fillId="6" borderId="3" xfId="0" applyFont="1" applyFill="1" applyBorder="1" applyAlignment="1">
      <alignment horizontal="center" vertical="center"/>
    </xf>
    <xf numFmtId="0" fontId="43" fillId="6" borderId="5" xfId="0" applyFont="1" applyFill="1" applyBorder="1" applyAlignment="1">
      <alignment horizontal="center" vertical="center"/>
    </xf>
    <xf numFmtId="0" fontId="43" fillId="6" borderId="14" xfId="0" applyFont="1" applyFill="1" applyBorder="1" applyAlignment="1">
      <alignment horizontal="left" vertical="center"/>
    </xf>
    <xf numFmtId="0" fontId="43" fillId="6" borderId="15" xfId="0" applyFont="1" applyFill="1" applyBorder="1" applyAlignment="1">
      <alignment horizontal="left" vertical="center"/>
    </xf>
    <xf numFmtId="0" fontId="43" fillId="6" borderId="16" xfId="0" applyFont="1" applyFill="1" applyBorder="1" applyAlignment="1">
      <alignment horizontal="left" vertical="center"/>
    </xf>
    <xf numFmtId="0" fontId="42" fillId="6" borderId="5" xfId="0" applyFont="1" applyFill="1" applyBorder="1" applyAlignment="1">
      <alignment horizontal="center" vertical="center"/>
    </xf>
    <xf numFmtId="0" fontId="45" fillId="6" borderId="3" xfId="1" applyFont="1" applyFill="1" applyBorder="1" applyAlignment="1">
      <alignment vertical="center"/>
    </xf>
    <xf numFmtId="0" fontId="42" fillId="6" borderId="22" xfId="0" applyFont="1" applyFill="1" applyBorder="1"/>
    <xf numFmtId="0" fontId="42" fillId="6" borderId="23" xfId="0" applyFont="1" applyFill="1" applyBorder="1"/>
    <xf numFmtId="0" fontId="42" fillId="6" borderId="24" xfId="0" applyFont="1" applyFill="1" applyBorder="1"/>
    <xf numFmtId="0" fontId="42" fillId="6" borderId="3" xfId="0" applyFont="1" applyFill="1" applyBorder="1"/>
    <xf numFmtId="0" fontId="43" fillId="6" borderId="23" xfId="0" applyFont="1" applyFill="1" applyBorder="1" applyAlignment="1">
      <alignment vertical="center"/>
    </xf>
    <xf numFmtId="0" fontId="43" fillId="6" borderId="3" xfId="0" applyFont="1" applyFill="1" applyBorder="1" applyAlignment="1">
      <alignment vertical="center"/>
    </xf>
    <xf numFmtId="0" fontId="43" fillId="6" borderId="3" xfId="0" applyFont="1" applyFill="1" applyBorder="1" applyAlignment="1">
      <alignment horizontal="left" vertical="center"/>
    </xf>
    <xf numFmtId="0" fontId="42" fillId="6" borderId="42" xfId="0" applyFont="1" applyFill="1" applyBorder="1"/>
    <xf numFmtId="0" fontId="42" fillId="6" borderId="26" xfId="0" applyFont="1" applyFill="1" applyBorder="1"/>
    <xf numFmtId="0" fontId="43" fillId="6" borderId="26" xfId="0" applyFont="1" applyFill="1" applyBorder="1" applyAlignment="1">
      <alignment horizontal="center" vertical="center"/>
    </xf>
    <xf numFmtId="0" fontId="43" fillId="6" borderId="26" xfId="0" applyFont="1" applyFill="1" applyBorder="1" applyAlignment="1">
      <alignment horizontal="left" vertical="center"/>
    </xf>
    <xf numFmtId="0" fontId="43" fillId="6" borderId="23" xfId="0" applyFont="1" applyFill="1" applyBorder="1" applyAlignment="1">
      <alignment horizontal="center" vertical="center"/>
    </xf>
    <xf numFmtId="0" fontId="42" fillId="6" borderId="32" xfId="0" applyFont="1" applyFill="1" applyBorder="1" applyAlignment="1">
      <alignment horizontal="center" vertical="center"/>
    </xf>
    <xf numFmtId="0" fontId="42" fillId="6" borderId="33" xfId="0" applyFont="1" applyFill="1" applyBorder="1" applyAlignment="1">
      <alignment horizontal="center" vertical="center"/>
    </xf>
    <xf numFmtId="0" fontId="42" fillId="6" borderId="25" xfId="0" applyFont="1" applyFill="1" applyBorder="1"/>
    <xf numFmtId="0" fontId="42" fillId="6" borderId="27" xfId="0" applyFont="1" applyFill="1" applyBorder="1"/>
    <xf numFmtId="0" fontId="43" fillId="6" borderId="26" xfId="0" applyFont="1" applyFill="1" applyBorder="1" applyAlignment="1">
      <alignment vertical="center"/>
    </xf>
    <xf numFmtId="0" fontId="42" fillId="6" borderId="23" xfId="0" applyFont="1" applyFill="1" applyBorder="1" applyAlignment="1">
      <alignment horizontal="center"/>
    </xf>
    <xf numFmtId="0" fontId="43" fillId="6" borderId="23" xfId="0" applyFont="1" applyFill="1" applyBorder="1" applyAlignment="1">
      <alignment vertical="center" wrapText="1"/>
    </xf>
    <xf numFmtId="0" fontId="42" fillId="6" borderId="6" xfId="0" applyFont="1" applyFill="1" applyBorder="1"/>
    <xf numFmtId="0" fontId="42" fillId="6" borderId="7" xfId="0" applyFont="1" applyFill="1" applyBorder="1"/>
    <xf numFmtId="0" fontId="42" fillId="6" borderId="8" xfId="0" applyFont="1" applyFill="1" applyBorder="1"/>
    <xf numFmtId="0" fontId="43" fillId="6" borderId="6" xfId="0" applyFont="1" applyFill="1" applyBorder="1" applyAlignment="1">
      <alignment horizontal="left" vertical="center"/>
    </xf>
    <xf numFmtId="0" fontId="43" fillId="6" borderId="7" xfId="0" applyFont="1" applyFill="1" applyBorder="1" applyAlignment="1">
      <alignment horizontal="left" vertical="center"/>
    </xf>
    <xf numFmtId="0" fontId="43" fillId="6" borderId="8" xfId="0" applyFont="1" applyFill="1" applyBorder="1" applyAlignment="1">
      <alignment horizontal="left" vertical="center"/>
    </xf>
    <xf numFmtId="0" fontId="40" fillId="6" borderId="5" xfId="0" applyFont="1" applyFill="1" applyBorder="1" applyAlignment="1">
      <alignment horizontal="center" vertical="center" wrapText="1"/>
    </xf>
    <xf numFmtId="0" fontId="40" fillId="6" borderId="8" xfId="0" applyFont="1" applyFill="1" applyBorder="1" applyAlignment="1">
      <alignment horizontal="center" vertical="center" wrapText="1"/>
    </xf>
    <xf numFmtId="0" fontId="40" fillId="6" borderId="16" xfId="0" applyFont="1" applyFill="1" applyBorder="1" applyAlignment="1">
      <alignment horizontal="center" vertical="center"/>
    </xf>
    <xf numFmtId="0" fontId="40" fillId="6" borderId="5" xfId="0" applyFont="1" applyFill="1" applyBorder="1" applyAlignment="1">
      <alignment horizontal="center" vertical="center"/>
    </xf>
    <xf numFmtId="0" fontId="40" fillId="6" borderId="32" xfId="0" applyFont="1" applyFill="1" applyBorder="1" applyAlignment="1">
      <alignment horizontal="center" vertical="center" wrapText="1"/>
    </xf>
    <xf numFmtId="0" fontId="44" fillId="6" borderId="14" xfId="0" applyFont="1" applyFill="1" applyBorder="1" applyAlignment="1">
      <alignment horizontal="left" vertical="center"/>
    </xf>
    <xf numFmtId="0" fontId="44" fillId="6" borderId="15" xfId="0" applyFont="1" applyFill="1" applyBorder="1" applyAlignment="1">
      <alignment horizontal="left" vertical="center"/>
    </xf>
    <xf numFmtId="0" fontId="44" fillId="6" borderId="16" xfId="0" applyFont="1" applyFill="1" applyBorder="1" applyAlignment="1">
      <alignment horizontal="left" vertical="center"/>
    </xf>
    <xf numFmtId="0" fontId="42" fillId="6" borderId="14" xfId="0" applyFont="1" applyFill="1" applyBorder="1" applyAlignment="1">
      <alignment horizontal="left" vertical="center"/>
    </xf>
    <xf numFmtId="0" fontId="42" fillId="6" borderId="15" xfId="0" applyFont="1" applyFill="1" applyBorder="1" applyAlignment="1">
      <alignment horizontal="left" vertical="center"/>
    </xf>
    <xf numFmtId="0" fontId="42" fillId="6" borderId="16" xfId="0" applyFont="1" applyFill="1" applyBorder="1" applyAlignment="1">
      <alignment horizontal="left" vertical="center"/>
    </xf>
    <xf numFmtId="0" fontId="42" fillId="6" borderId="5" xfId="0" applyFont="1" applyFill="1" applyBorder="1" applyAlignment="1">
      <alignment horizontal="left" vertical="center"/>
    </xf>
    <xf numFmtId="0" fontId="43" fillId="6" borderId="5" xfId="0" applyFont="1" applyFill="1" applyBorder="1" applyAlignment="1">
      <alignment horizontal="left" vertical="center"/>
    </xf>
    <xf numFmtId="0" fontId="44" fillId="6" borderId="5" xfId="0" applyFont="1" applyFill="1" applyBorder="1" applyAlignment="1">
      <alignment horizontal="left" vertical="center"/>
    </xf>
    <xf numFmtId="0" fontId="43" fillId="6" borderId="3" xfId="0" applyFont="1" applyFill="1" applyBorder="1" applyAlignment="1">
      <alignment horizontal="center" vertical="center" wrapText="1"/>
    </xf>
    <xf numFmtId="0" fontId="42" fillId="6" borderId="3" xfId="0" applyFont="1" applyFill="1" applyBorder="1" applyAlignment="1">
      <alignment horizontal="center" vertical="center"/>
    </xf>
    <xf numFmtId="0" fontId="40" fillId="6" borderId="3" xfId="0" applyFont="1" applyFill="1" applyBorder="1" applyAlignment="1">
      <alignment horizontal="center" vertical="center" wrapText="1"/>
    </xf>
    <xf numFmtId="0" fontId="42" fillId="6" borderId="3" xfId="0" applyFont="1" applyFill="1" applyBorder="1" applyAlignment="1">
      <alignment horizontal="center"/>
    </xf>
    <xf numFmtId="0" fontId="42" fillId="6" borderId="47" xfId="0" applyFont="1" applyFill="1" applyBorder="1" applyAlignment="1">
      <alignment horizontal="center" vertical="center"/>
    </xf>
    <xf numFmtId="0" fontId="43" fillId="6" borderId="47" xfId="0" applyFont="1" applyFill="1" applyBorder="1" applyAlignment="1">
      <alignment horizontal="left" vertical="center"/>
    </xf>
    <xf numFmtId="0" fontId="43" fillId="6" borderId="3" xfId="0" applyFont="1" applyFill="1" applyBorder="1" applyAlignment="1">
      <alignment vertical="center" wrapText="1"/>
    </xf>
    <xf numFmtId="0" fontId="42" fillId="6" borderId="3" xfId="0" applyFont="1" applyFill="1" applyBorder="1" applyAlignment="1">
      <alignment vertical="center"/>
    </xf>
    <xf numFmtId="0" fontId="46" fillId="6" borderId="3" xfId="0" applyFont="1" applyFill="1" applyBorder="1"/>
    <xf numFmtId="0" fontId="42" fillId="6" borderId="18" xfId="0" applyFont="1" applyFill="1" applyBorder="1" applyAlignment="1">
      <alignment horizontal="center" vertical="center"/>
    </xf>
    <xf numFmtId="0" fontId="43" fillId="6" borderId="18" xfId="0" applyFont="1" applyFill="1" applyBorder="1" applyAlignment="1">
      <alignment horizontal="left" vertical="center" wrapText="1"/>
    </xf>
    <xf numFmtId="0" fontId="43" fillId="6" borderId="23" xfId="0" applyFont="1" applyFill="1" applyBorder="1" applyAlignment="1">
      <alignment horizontal="center" vertical="center" wrapText="1"/>
    </xf>
    <xf numFmtId="0" fontId="50" fillId="6" borderId="5" xfId="0" applyFont="1" applyFill="1" applyBorder="1" applyAlignment="1">
      <alignment horizontal="center" vertical="center"/>
    </xf>
    <xf numFmtId="6" fontId="55" fillId="7" borderId="5" xfId="2" applyNumberFormat="1" applyFont="1" applyFill="1" applyBorder="1" applyAlignment="1">
      <alignment vertical="center"/>
    </xf>
    <xf numFmtId="41" fontId="55" fillId="7" borderId="5" xfId="2" applyFont="1" applyFill="1" applyBorder="1" applyAlignment="1">
      <alignment vertical="center"/>
    </xf>
    <xf numFmtId="0" fontId="56" fillId="6" borderId="32" xfId="0" applyFont="1" applyFill="1" applyBorder="1" applyAlignment="1">
      <alignment vertical="center" wrapText="1"/>
    </xf>
    <xf numFmtId="0" fontId="1" fillId="2" borderId="3" xfId="0" applyFont="1" applyFill="1" applyBorder="1" applyAlignment="1">
      <alignment horizontal="left" vertical="center"/>
    </xf>
    <xf numFmtId="0" fontId="0" fillId="7" borderId="3" xfId="0" applyFill="1" applyBorder="1" applyAlignment="1">
      <alignment horizontal="left" vertical="center"/>
    </xf>
    <xf numFmtId="0" fontId="25" fillId="8" borderId="46" xfId="0" applyFont="1" applyFill="1" applyBorder="1" applyAlignment="1">
      <alignment horizontal="center" vertical="center"/>
    </xf>
    <xf numFmtId="0" fontId="36" fillId="7" borderId="3" xfId="1" applyFont="1" applyFill="1" applyBorder="1" applyAlignment="1" applyProtection="1">
      <alignment horizontal="center" vertical="center"/>
    </xf>
    <xf numFmtId="0" fontId="34" fillId="7" borderId="0" xfId="0" applyFont="1" applyFill="1" applyAlignment="1">
      <alignment horizontal="center"/>
    </xf>
    <xf numFmtId="0" fontId="7" fillId="7" borderId="0" xfId="0" applyFont="1" applyFill="1" applyAlignment="1">
      <alignment horizontal="center"/>
    </xf>
    <xf numFmtId="0" fontId="35" fillId="7" borderId="3" xfId="1" applyFont="1" applyFill="1" applyBorder="1" applyAlignment="1" applyProtection="1">
      <alignment horizontal="center"/>
    </xf>
    <xf numFmtId="0" fontId="34" fillId="7" borderId="3" xfId="0" applyFont="1" applyFill="1" applyBorder="1" applyAlignment="1">
      <alignment horizontal="center" vertical="center"/>
    </xf>
    <xf numFmtId="0" fontId="7" fillId="7" borderId="3" xfId="0" applyFont="1" applyFill="1" applyBorder="1" applyAlignment="1">
      <alignment horizontal="center" vertical="center"/>
    </xf>
    <xf numFmtId="0" fontId="47" fillId="6" borderId="17" xfId="0" applyFont="1" applyFill="1" applyBorder="1" applyAlignment="1">
      <alignment horizontal="center" vertical="center"/>
    </xf>
    <xf numFmtId="0" fontId="47" fillId="6" borderId="18" xfId="0" applyFont="1" applyFill="1" applyBorder="1" applyAlignment="1">
      <alignment horizontal="center" vertical="center"/>
    </xf>
    <xf numFmtId="0" fontId="47" fillId="6" borderId="19" xfId="0" applyFont="1" applyFill="1" applyBorder="1" applyAlignment="1">
      <alignment horizontal="center" vertical="center"/>
    </xf>
    <xf numFmtId="0" fontId="47" fillId="6" borderId="22" xfId="0" applyFont="1" applyFill="1" applyBorder="1" applyAlignment="1">
      <alignment horizontal="center" vertical="center"/>
    </xf>
    <xf numFmtId="0" fontId="47" fillId="6" borderId="23" xfId="0" applyFont="1" applyFill="1" applyBorder="1" applyAlignment="1">
      <alignment horizontal="center" vertical="center"/>
    </xf>
    <xf numFmtId="0" fontId="47" fillId="6" borderId="24" xfId="0" applyFont="1" applyFill="1" applyBorder="1" applyAlignment="1">
      <alignment horizontal="center" vertical="center"/>
    </xf>
    <xf numFmtId="0" fontId="43" fillId="6" borderId="6" xfId="0" applyFont="1" applyFill="1" applyBorder="1" applyAlignment="1">
      <alignment horizontal="left" vertical="center" wrapText="1"/>
    </xf>
    <xf numFmtId="0" fontId="43" fillId="6" borderId="7" xfId="0" applyFont="1" applyFill="1" applyBorder="1" applyAlignment="1">
      <alignment horizontal="left" vertical="center" wrapText="1"/>
    </xf>
    <xf numFmtId="0" fontId="43" fillId="6" borderId="8" xfId="0" applyFont="1" applyFill="1" applyBorder="1" applyAlignment="1">
      <alignment horizontal="left" vertical="center" wrapText="1"/>
    </xf>
    <xf numFmtId="0" fontId="43" fillId="6" borderId="12" xfId="0" applyFont="1" applyFill="1" applyBorder="1" applyAlignment="1">
      <alignment horizontal="left" vertical="center" wrapText="1"/>
    </xf>
    <xf numFmtId="0" fontId="43" fillId="6" borderId="3" xfId="0" applyFont="1" applyFill="1" applyBorder="1" applyAlignment="1">
      <alignment horizontal="left" vertical="center" wrapText="1"/>
    </xf>
    <xf numFmtId="0" fontId="43" fillId="6" borderId="13" xfId="0" applyFont="1" applyFill="1" applyBorder="1" applyAlignment="1">
      <alignment horizontal="left" vertical="center" wrapText="1"/>
    </xf>
    <xf numFmtId="0" fontId="43" fillId="6" borderId="9" xfId="0" applyFont="1" applyFill="1" applyBorder="1" applyAlignment="1">
      <alignment horizontal="left" vertical="center" wrapText="1"/>
    </xf>
    <xf numFmtId="0" fontId="43" fillId="6" borderId="10" xfId="0" applyFont="1" applyFill="1" applyBorder="1" applyAlignment="1">
      <alignment horizontal="left" vertical="center" wrapText="1"/>
    </xf>
    <xf numFmtId="0" fontId="43" fillId="6" borderId="11" xfId="0" applyFont="1" applyFill="1" applyBorder="1" applyAlignment="1">
      <alignment horizontal="left" vertical="center" wrapText="1"/>
    </xf>
    <xf numFmtId="0" fontId="43" fillId="6" borderId="3" xfId="0" applyFont="1" applyFill="1" applyBorder="1" applyAlignment="1">
      <alignment horizontal="center" vertical="center"/>
    </xf>
    <xf numFmtId="0" fontId="44" fillId="6" borderId="3" xfId="0" applyFont="1" applyFill="1" applyBorder="1" applyAlignment="1">
      <alignment horizontal="left" vertical="center"/>
    </xf>
    <xf numFmtId="0" fontId="43" fillId="6" borderId="3" xfId="0" applyFont="1" applyFill="1" applyBorder="1" applyAlignment="1">
      <alignment horizontal="left" vertical="center"/>
    </xf>
    <xf numFmtId="0" fontId="42" fillId="6" borderId="3" xfId="0" applyFont="1" applyFill="1" applyBorder="1" applyAlignment="1">
      <alignment horizontal="left" vertical="center"/>
    </xf>
    <xf numFmtId="0" fontId="42" fillId="6" borderId="3" xfId="0" applyFont="1" applyFill="1" applyBorder="1" applyAlignment="1">
      <alignment horizontal="center" vertical="center"/>
    </xf>
    <xf numFmtId="0" fontId="42" fillId="6" borderId="3" xfId="0" applyFont="1" applyFill="1" applyBorder="1" applyAlignment="1">
      <alignment horizontal="left" vertical="center" wrapText="1"/>
    </xf>
    <xf numFmtId="0" fontId="42" fillId="6" borderId="14" xfId="0" applyFont="1" applyFill="1" applyBorder="1" applyAlignment="1">
      <alignment horizontal="left" vertical="center"/>
    </xf>
    <xf numFmtId="0" fontId="42" fillId="6" borderId="15" xfId="0" applyFont="1" applyFill="1" applyBorder="1" applyAlignment="1">
      <alignment horizontal="left" vertical="center"/>
    </xf>
    <xf numFmtId="0" fontId="42" fillId="6" borderId="16" xfId="0" applyFont="1" applyFill="1" applyBorder="1" applyAlignment="1">
      <alignment horizontal="left" vertical="center"/>
    </xf>
    <xf numFmtId="0" fontId="43" fillId="6" borderId="5" xfId="0" applyFont="1" applyFill="1" applyBorder="1" applyAlignment="1">
      <alignment horizontal="left" vertical="center"/>
    </xf>
    <xf numFmtId="0" fontId="44" fillId="6" borderId="14" xfId="0" applyFont="1" applyFill="1" applyBorder="1" applyAlignment="1">
      <alignment horizontal="left" vertical="center"/>
    </xf>
    <xf numFmtId="0" fontId="44" fillId="6" borderId="5" xfId="0" applyFont="1" applyFill="1" applyBorder="1" applyAlignment="1">
      <alignment horizontal="left" vertical="center"/>
    </xf>
    <xf numFmtId="0" fontId="43" fillId="6" borderId="14" xfId="0" applyFont="1" applyFill="1" applyBorder="1" applyAlignment="1">
      <alignment horizontal="left" vertical="center"/>
    </xf>
    <xf numFmtId="0" fontId="42" fillId="6" borderId="5" xfId="0" applyFont="1" applyFill="1" applyBorder="1" applyAlignment="1">
      <alignment horizontal="left" vertical="center"/>
    </xf>
    <xf numFmtId="0" fontId="36" fillId="6" borderId="14" xfId="0" applyFont="1" applyFill="1" applyBorder="1" applyAlignment="1">
      <alignment horizontal="left" vertical="center"/>
    </xf>
    <xf numFmtId="0" fontId="36" fillId="6" borderId="15" xfId="0" applyFont="1" applyFill="1" applyBorder="1" applyAlignment="1">
      <alignment horizontal="left" vertical="center"/>
    </xf>
    <xf numFmtId="0" fontId="36" fillId="6" borderId="16" xfId="0" applyFont="1" applyFill="1" applyBorder="1" applyAlignment="1">
      <alignment horizontal="left" vertical="center"/>
    </xf>
    <xf numFmtId="0" fontId="43" fillId="6" borderId="6" xfId="0" applyFont="1" applyFill="1" applyBorder="1" applyAlignment="1">
      <alignment horizontal="center" vertical="center"/>
    </xf>
    <xf numFmtId="0" fontId="43" fillId="6" borderId="7" xfId="0" applyFont="1" applyFill="1" applyBorder="1" applyAlignment="1">
      <alignment horizontal="center" vertical="center"/>
    </xf>
    <xf numFmtId="0" fontId="43" fillId="6" borderId="8" xfId="0" applyFont="1" applyFill="1" applyBorder="1" applyAlignment="1">
      <alignment horizontal="center" vertical="center"/>
    </xf>
    <xf numFmtId="0" fontId="43" fillId="6" borderId="12" xfId="0" applyFont="1" applyFill="1" applyBorder="1" applyAlignment="1">
      <alignment horizontal="center" vertical="center"/>
    </xf>
    <xf numFmtId="0" fontId="43" fillId="6" borderId="13" xfId="0" applyFont="1" applyFill="1" applyBorder="1" applyAlignment="1">
      <alignment horizontal="center" vertical="center"/>
    </xf>
    <xf numFmtId="0" fontId="43" fillId="6" borderId="9" xfId="0" applyFont="1" applyFill="1" applyBorder="1" applyAlignment="1">
      <alignment horizontal="center" vertical="center"/>
    </xf>
    <xf numFmtId="0" fontId="43" fillId="6" borderId="10" xfId="0" applyFont="1" applyFill="1" applyBorder="1" applyAlignment="1">
      <alignment horizontal="center" vertical="center"/>
    </xf>
    <xf numFmtId="0" fontId="43" fillId="6" borderId="11" xfId="0" applyFont="1" applyFill="1" applyBorder="1" applyAlignment="1">
      <alignment horizontal="center" vertical="center"/>
    </xf>
    <xf numFmtId="0" fontId="42" fillId="6" borderId="9" xfId="0" applyFont="1" applyFill="1" applyBorder="1" applyAlignment="1">
      <alignment horizontal="left" vertical="center"/>
    </xf>
    <xf numFmtId="0" fontId="42" fillId="6" borderId="10" xfId="0" applyFont="1" applyFill="1" applyBorder="1" applyAlignment="1">
      <alignment horizontal="left" vertical="center"/>
    </xf>
    <xf numFmtId="0" fontId="42" fillId="6" borderId="11" xfId="0" applyFont="1" applyFill="1" applyBorder="1" applyAlignment="1">
      <alignment horizontal="left" vertical="center"/>
    </xf>
    <xf numFmtId="0" fontId="44" fillId="6" borderId="15" xfId="0" applyFont="1" applyFill="1" applyBorder="1" applyAlignment="1">
      <alignment horizontal="left" vertical="center"/>
    </xf>
    <xf numFmtId="0" fontId="44" fillId="6" borderId="16" xfId="0" applyFont="1" applyFill="1" applyBorder="1" applyAlignment="1">
      <alignment horizontal="left" vertical="center"/>
    </xf>
    <xf numFmtId="0" fontId="42" fillId="6" borderId="3" xfId="0" applyFont="1" applyFill="1" applyBorder="1" applyAlignment="1">
      <alignment horizontal="center"/>
    </xf>
    <xf numFmtId="0" fontId="42" fillId="6" borderId="3" xfId="0" applyFont="1" applyFill="1" applyBorder="1" applyAlignment="1">
      <alignment horizontal="center" vertical="center" wrapText="1"/>
    </xf>
    <xf numFmtId="0" fontId="43" fillId="6" borderId="44" xfId="0" applyFont="1" applyFill="1" applyBorder="1" applyAlignment="1">
      <alignment horizontal="left" vertical="center"/>
    </xf>
    <xf numFmtId="0" fontId="43" fillId="6" borderId="32" xfId="0" applyFont="1" applyFill="1" applyBorder="1" applyAlignment="1">
      <alignment horizontal="center" vertical="center"/>
    </xf>
    <xf numFmtId="0" fontId="43" fillId="6" borderId="43" xfId="0" applyFont="1" applyFill="1" applyBorder="1" applyAlignment="1">
      <alignment horizontal="center" vertical="center"/>
    </xf>
    <xf numFmtId="0" fontId="43" fillId="6" borderId="33" xfId="0" applyFont="1" applyFill="1" applyBorder="1" applyAlignment="1">
      <alignment horizontal="center" vertical="center"/>
    </xf>
    <xf numFmtId="0" fontId="42" fillId="6" borderId="6" xfId="0" applyFont="1" applyFill="1" applyBorder="1" applyAlignment="1">
      <alignment horizontal="left" vertical="center"/>
    </xf>
    <xf numFmtId="0" fontId="42" fillId="6" borderId="7" xfId="0" applyFont="1" applyFill="1" applyBorder="1" applyAlignment="1">
      <alignment horizontal="left" vertical="center"/>
    </xf>
    <xf numFmtId="0" fontId="42" fillId="6" borderId="8" xfId="0" applyFont="1" applyFill="1" applyBorder="1" applyAlignment="1">
      <alignment horizontal="left" vertical="center"/>
    </xf>
    <xf numFmtId="0" fontId="42" fillId="6" borderId="32" xfId="0" applyFont="1" applyFill="1" applyBorder="1" applyAlignment="1">
      <alignment horizontal="center" vertical="center"/>
    </xf>
    <xf numFmtId="0" fontId="42" fillId="6" borderId="33" xfId="0" applyFont="1" applyFill="1" applyBorder="1" applyAlignment="1">
      <alignment horizontal="center" vertical="center"/>
    </xf>
    <xf numFmtId="0" fontId="42" fillId="6" borderId="6" xfId="0" applyFont="1" applyFill="1" applyBorder="1" applyAlignment="1">
      <alignment horizontal="center" vertical="center"/>
    </xf>
    <xf numFmtId="0" fontId="42" fillId="6" borderId="9" xfId="0" applyFont="1" applyFill="1" applyBorder="1" applyAlignment="1">
      <alignment horizontal="center" vertical="center"/>
    </xf>
    <xf numFmtId="0" fontId="43" fillId="6" borderId="3" xfId="0" applyFont="1" applyFill="1" applyBorder="1" applyAlignment="1">
      <alignment horizontal="center" vertical="center" wrapText="1"/>
    </xf>
    <xf numFmtId="0" fontId="43" fillId="6" borderId="15" xfId="0" applyFont="1" applyFill="1" applyBorder="1" applyAlignment="1">
      <alignment horizontal="left" vertical="center"/>
    </xf>
    <xf numFmtId="0" fontId="43" fillId="6" borderId="16" xfId="0" applyFont="1" applyFill="1" applyBorder="1" applyAlignment="1">
      <alignment horizontal="left" vertical="center"/>
    </xf>
    <xf numFmtId="0" fontId="43" fillId="6" borderId="14" xfId="0" applyFont="1" applyFill="1" applyBorder="1" applyAlignment="1">
      <alignment horizontal="center" vertical="center" wrapText="1"/>
    </xf>
    <xf numFmtId="0" fontId="43" fillId="6" borderId="15" xfId="0" applyFont="1" applyFill="1" applyBorder="1" applyAlignment="1">
      <alignment horizontal="center" vertical="center" wrapText="1"/>
    </xf>
    <xf numFmtId="0" fontId="43" fillId="6" borderId="16" xfId="0" applyFont="1" applyFill="1" applyBorder="1" applyAlignment="1">
      <alignment horizontal="center" vertical="center" wrapText="1"/>
    </xf>
    <xf numFmtId="0" fontId="42" fillId="6" borderId="14" xfId="0" applyFont="1" applyFill="1" applyBorder="1" applyAlignment="1">
      <alignment horizontal="center"/>
    </xf>
    <xf numFmtId="0" fontId="42" fillId="6" borderId="15" xfId="0" applyFont="1" applyFill="1" applyBorder="1" applyAlignment="1">
      <alignment horizontal="center"/>
    </xf>
    <xf numFmtId="0" fontId="42" fillId="6" borderId="16" xfId="0" applyFont="1" applyFill="1" applyBorder="1" applyAlignment="1">
      <alignment horizontal="center"/>
    </xf>
    <xf numFmtId="0" fontId="42" fillId="6" borderId="5" xfId="0" applyFont="1" applyFill="1" applyBorder="1" applyAlignment="1">
      <alignment horizontal="center" vertical="center"/>
    </xf>
    <xf numFmtId="0" fontId="45" fillId="6" borderId="3" xfId="1" applyFont="1" applyFill="1" applyBorder="1" applyAlignment="1">
      <alignment horizontal="left" vertical="center"/>
    </xf>
    <xf numFmtId="0" fontId="43" fillId="6" borderId="23" xfId="0" applyFont="1" applyFill="1" applyBorder="1" applyAlignment="1">
      <alignment horizontal="left" vertical="center"/>
    </xf>
    <xf numFmtId="0" fontId="33" fillId="6" borderId="14" xfId="0" applyFont="1" applyFill="1" applyBorder="1" applyAlignment="1">
      <alignment horizontal="left" vertical="center"/>
    </xf>
    <xf numFmtId="0" fontId="33" fillId="6" borderId="15" xfId="0" applyFont="1" applyFill="1" applyBorder="1" applyAlignment="1">
      <alignment horizontal="left" vertical="center"/>
    </xf>
    <xf numFmtId="0" fontId="33" fillId="6" borderId="16" xfId="0" applyFont="1" applyFill="1" applyBorder="1" applyAlignment="1">
      <alignment horizontal="left" vertical="center"/>
    </xf>
    <xf numFmtId="0" fontId="41" fillId="6" borderId="14" xfId="0" applyFont="1" applyFill="1" applyBorder="1" applyAlignment="1">
      <alignment horizontal="left" vertical="center"/>
    </xf>
    <xf numFmtId="0" fontId="41" fillId="6" borderId="15" xfId="0" applyFont="1" applyFill="1" applyBorder="1" applyAlignment="1">
      <alignment horizontal="left" vertical="center"/>
    </xf>
    <xf numFmtId="0" fontId="41" fillId="6" borderId="16" xfId="0" applyFont="1" applyFill="1" applyBorder="1" applyAlignment="1">
      <alignment horizontal="left" vertical="center"/>
    </xf>
    <xf numFmtId="0" fontId="43" fillId="6" borderId="5" xfId="0" applyFont="1" applyFill="1" applyBorder="1" applyAlignment="1">
      <alignment horizontal="center" vertical="center"/>
    </xf>
    <xf numFmtId="0" fontId="42" fillId="6" borderId="43" xfId="0" applyFont="1" applyFill="1" applyBorder="1" applyAlignment="1">
      <alignment horizontal="center" vertical="center"/>
    </xf>
    <xf numFmtId="0" fontId="42" fillId="6" borderId="5" xfId="0" applyFont="1" applyFill="1" applyBorder="1" applyAlignment="1">
      <alignment horizontal="center" vertical="center" wrapText="1"/>
    </xf>
    <xf numFmtId="0" fontId="43" fillId="6" borderId="5" xfId="0" applyFont="1" applyFill="1" applyBorder="1" applyAlignment="1">
      <alignment horizontal="left" vertical="center" wrapText="1"/>
    </xf>
    <xf numFmtId="0" fontId="42" fillId="6" borderId="6" xfId="0" applyFont="1" applyFill="1" applyBorder="1" applyAlignment="1">
      <alignment horizontal="left" vertical="center" wrapText="1"/>
    </xf>
    <xf numFmtId="0" fontId="42" fillId="6" borderId="7" xfId="0" applyFont="1" applyFill="1" applyBorder="1" applyAlignment="1">
      <alignment horizontal="left" vertical="center" wrapText="1"/>
    </xf>
    <xf numFmtId="0" fontId="42" fillId="6" borderId="8" xfId="0" applyFont="1" applyFill="1" applyBorder="1" applyAlignment="1">
      <alignment horizontal="left" vertical="center" wrapText="1"/>
    </xf>
    <xf numFmtId="0" fontId="42" fillId="6" borderId="12" xfId="0" applyFont="1" applyFill="1" applyBorder="1" applyAlignment="1">
      <alignment horizontal="left" vertical="center" wrapText="1"/>
    </xf>
    <xf numFmtId="0" fontId="42" fillId="6" borderId="13" xfId="0" applyFont="1" applyFill="1" applyBorder="1" applyAlignment="1">
      <alignment horizontal="left" vertical="center" wrapText="1"/>
    </xf>
    <xf numFmtId="0" fontId="42" fillId="6" borderId="9" xfId="0" applyFont="1" applyFill="1" applyBorder="1" applyAlignment="1">
      <alignment horizontal="left" vertical="center" wrapText="1"/>
    </xf>
    <xf numFmtId="0" fontId="42" fillId="6" borderId="10" xfId="0" applyFont="1" applyFill="1" applyBorder="1" applyAlignment="1">
      <alignment horizontal="left" vertical="center" wrapText="1"/>
    </xf>
    <xf numFmtId="0" fontId="42" fillId="6" borderId="11" xfId="0" applyFont="1" applyFill="1" applyBorder="1" applyAlignment="1">
      <alignment horizontal="left" vertical="center" wrapText="1"/>
    </xf>
    <xf numFmtId="0" fontId="43" fillId="6" borderId="6" xfId="0" applyFont="1" applyFill="1" applyBorder="1" applyAlignment="1">
      <alignment horizontal="center" vertical="center" wrapText="1"/>
    </xf>
    <xf numFmtId="0" fontId="43" fillId="6" borderId="7" xfId="0" applyFont="1" applyFill="1" applyBorder="1" applyAlignment="1">
      <alignment horizontal="center" vertical="center" wrapText="1"/>
    </xf>
    <xf numFmtId="0" fontId="43" fillId="6" borderId="8" xfId="0" applyFont="1" applyFill="1" applyBorder="1" applyAlignment="1">
      <alignment horizontal="center" vertical="center" wrapText="1"/>
    </xf>
    <xf numFmtId="0" fontId="43" fillId="6" borderId="12" xfId="0" applyFont="1" applyFill="1" applyBorder="1" applyAlignment="1">
      <alignment horizontal="center" vertical="center" wrapText="1"/>
    </xf>
    <xf numFmtId="0" fontId="43" fillId="6" borderId="13" xfId="0" applyFont="1" applyFill="1" applyBorder="1" applyAlignment="1">
      <alignment horizontal="center" vertical="center" wrapText="1"/>
    </xf>
    <xf numFmtId="0" fontId="43" fillId="6" borderId="9" xfId="0" applyFont="1" applyFill="1" applyBorder="1" applyAlignment="1">
      <alignment horizontal="center" vertical="center" wrapText="1"/>
    </xf>
    <xf numFmtId="0" fontId="43" fillId="6" borderId="10" xfId="0" applyFont="1" applyFill="1" applyBorder="1" applyAlignment="1">
      <alignment horizontal="center" vertical="center" wrapText="1"/>
    </xf>
    <xf numFmtId="0" fontId="43" fillId="6" borderId="11" xfId="0" applyFont="1" applyFill="1" applyBorder="1" applyAlignment="1">
      <alignment horizontal="center" vertical="center" wrapText="1"/>
    </xf>
    <xf numFmtId="0" fontId="40" fillId="6" borderId="5" xfId="0" applyFont="1" applyFill="1" applyBorder="1" applyAlignment="1">
      <alignment horizontal="center" vertical="center" wrapText="1"/>
    </xf>
    <xf numFmtId="0" fontId="40" fillId="6" borderId="32" xfId="0" applyFont="1" applyFill="1" applyBorder="1" applyAlignment="1">
      <alignment horizontal="center" vertical="center" wrapText="1"/>
    </xf>
    <xf numFmtId="0" fontId="40" fillId="6" borderId="43" xfId="0" applyFont="1" applyFill="1" applyBorder="1" applyAlignment="1">
      <alignment horizontal="center" vertical="center" wrapText="1"/>
    </xf>
    <xf numFmtId="0" fontId="40" fillId="6" borderId="33" xfId="0" applyFont="1" applyFill="1" applyBorder="1" applyAlignment="1">
      <alignment horizontal="center" vertical="center" wrapText="1"/>
    </xf>
    <xf numFmtId="0" fontId="40" fillId="6" borderId="6" xfId="0" applyFont="1" applyFill="1" applyBorder="1" applyAlignment="1">
      <alignment horizontal="center" vertical="center" wrapText="1"/>
    </xf>
    <xf numFmtId="0" fontId="40" fillId="6" borderId="7" xfId="0" applyFont="1" applyFill="1" applyBorder="1" applyAlignment="1">
      <alignment horizontal="center" vertical="center" wrapText="1"/>
    </xf>
    <xf numFmtId="0" fontId="40" fillId="6" borderId="8" xfId="0" applyFont="1" applyFill="1" applyBorder="1" applyAlignment="1">
      <alignment horizontal="center" vertical="center" wrapText="1"/>
    </xf>
    <xf numFmtId="0" fontId="40" fillId="6" borderId="12" xfId="0" applyFont="1" applyFill="1" applyBorder="1" applyAlignment="1">
      <alignment horizontal="center" vertical="center" wrapText="1"/>
    </xf>
    <xf numFmtId="0" fontId="40" fillId="6" borderId="3" xfId="0" applyFont="1" applyFill="1" applyBorder="1" applyAlignment="1">
      <alignment horizontal="center" vertical="center" wrapText="1"/>
    </xf>
    <xf numFmtId="0" fontId="40" fillId="6" borderId="13" xfId="0" applyFont="1" applyFill="1" applyBorder="1" applyAlignment="1">
      <alignment horizontal="center" vertical="center" wrapText="1"/>
    </xf>
    <xf numFmtId="0" fontId="40" fillId="6" borderId="9" xfId="0" applyFont="1" applyFill="1" applyBorder="1" applyAlignment="1">
      <alignment horizontal="center" vertical="center" wrapText="1"/>
    </xf>
    <xf numFmtId="0" fontId="40" fillId="6" borderId="10" xfId="0" applyFont="1" applyFill="1" applyBorder="1" applyAlignment="1">
      <alignment horizontal="center" vertical="center" wrapText="1"/>
    </xf>
    <xf numFmtId="0" fontId="40" fillId="6" borderId="11" xfId="0" applyFont="1" applyFill="1" applyBorder="1" applyAlignment="1">
      <alignment horizontal="center" vertical="center" wrapText="1"/>
    </xf>
    <xf numFmtId="0" fontId="42" fillId="6" borderId="5" xfId="0" applyFont="1" applyFill="1" applyBorder="1" applyAlignment="1">
      <alignment horizontal="left" vertical="center" wrapText="1"/>
    </xf>
    <xf numFmtId="0" fontId="42" fillId="6" borderId="14" xfId="0" applyFont="1" applyFill="1" applyBorder="1" applyAlignment="1">
      <alignment horizontal="center" vertical="center"/>
    </xf>
    <xf numFmtId="0" fontId="42" fillId="6" borderId="15" xfId="0" applyFont="1" applyFill="1" applyBorder="1" applyAlignment="1">
      <alignment horizontal="center" vertical="center"/>
    </xf>
    <xf numFmtId="0" fontId="42" fillId="6" borderId="16" xfId="0" applyFont="1" applyFill="1" applyBorder="1" applyAlignment="1">
      <alignment horizontal="center" vertical="center"/>
    </xf>
    <xf numFmtId="0" fontId="43" fillId="6" borderId="33" xfId="0" applyFont="1" applyFill="1" applyBorder="1" applyAlignment="1">
      <alignment horizontal="left" vertical="center" wrapText="1"/>
    </xf>
    <xf numFmtId="0" fontId="42" fillId="6" borderId="7" xfId="0" applyFont="1" applyFill="1" applyBorder="1" applyAlignment="1">
      <alignment horizontal="center" vertical="center"/>
    </xf>
    <xf numFmtId="0" fontId="42" fillId="6" borderId="8" xfId="0" applyFont="1" applyFill="1" applyBorder="1" applyAlignment="1">
      <alignment horizontal="center" vertical="center"/>
    </xf>
    <xf numFmtId="0" fontId="42" fillId="6" borderId="10" xfId="0" applyFont="1" applyFill="1" applyBorder="1" applyAlignment="1">
      <alignment horizontal="center" vertical="center"/>
    </xf>
    <xf numFmtId="0" fontId="42" fillId="6" borderId="11" xfId="0" applyFont="1" applyFill="1" applyBorder="1" applyAlignment="1">
      <alignment horizontal="center" vertical="center"/>
    </xf>
    <xf numFmtId="0" fontId="42" fillId="6" borderId="6" xfId="0" applyFont="1" applyFill="1" applyBorder="1" applyAlignment="1">
      <alignment horizontal="left" wrapText="1"/>
    </xf>
    <xf numFmtId="0" fontId="42" fillId="6" borderId="7" xfId="0" applyFont="1" applyFill="1" applyBorder="1" applyAlignment="1">
      <alignment horizontal="left" wrapText="1"/>
    </xf>
    <xf numFmtId="0" fontId="42" fillId="6" borderId="8" xfId="0" applyFont="1" applyFill="1" applyBorder="1" applyAlignment="1">
      <alignment horizontal="left" wrapText="1"/>
    </xf>
    <xf numFmtId="0" fontId="42" fillId="6" borderId="12" xfId="0" applyFont="1" applyFill="1" applyBorder="1" applyAlignment="1">
      <alignment horizontal="left" wrapText="1"/>
    </xf>
    <xf numFmtId="0" fontId="42" fillId="6" borderId="3" xfId="0" applyFont="1" applyFill="1" applyBorder="1" applyAlignment="1">
      <alignment horizontal="left" wrapText="1"/>
    </xf>
    <xf numFmtId="0" fontId="42" fillId="6" borderId="13" xfId="0" applyFont="1" applyFill="1" applyBorder="1" applyAlignment="1">
      <alignment horizontal="left" wrapText="1"/>
    </xf>
    <xf numFmtId="0" fontId="42" fillId="6" borderId="9" xfId="0" applyFont="1" applyFill="1" applyBorder="1" applyAlignment="1">
      <alignment horizontal="left" wrapText="1"/>
    </xf>
    <xf numFmtId="0" fontId="42" fillId="6" borderId="10" xfId="0" applyFont="1" applyFill="1" applyBorder="1" applyAlignment="1">
      <alignment horizontal="left" wrapText="1"/>
    </xf>
    <xf numFmtId="0" fontId="42" fillId="6" borderId="11" xfId="0" applyFont="1" applyFill="1" applyBorder="1" applyAlignment="1">
      <alignment horizontal="left" wrapText="1"/>
    </xf>
    <xf numFmtId="0" fontId="9" fillId="6" borderId="23" xfId="0" applyFont="1" applyFill="1" applyBorder="1" applyAlignment="1">
      <alignment horizontal="left" vertical="center"/>
    </xf>
    <xf numFmtId="0" fontId="11" fillId="6" borderId="23" xfId="0" applyFont="1" applyFill="1" applyBorder="1" applyAlignment="1">
      <alignment horizontal="left" vertical="center"/>
    </xf>
    <xf numFmtId="0" fontId="48" fillId="6" borderId="6" xfId="0" applyFont="1" applyFill="1" applyBorder="1" applyAlignment="1">
      <alignment horizontal="center" vertical="center"/>
    </xf>
    <xf numFmtId="0" fontId="48" fillId="6" borderId="7" xfId="0" applyFont="1" applyFill="1" applyBorder="1" applyAlignment="1">
      <alignment horizontal="center" vertical="center"/>
    </xf>
    <xf numFmtId="0" fontId="48" fillId="6" borderId="8" xfId="0" applyFont="1" applyFill="1" applyBorder="1" applyAlignment="1">
      <alignment horizontal="center" vertical="center"/>
    </xf>
    <xf numFmtId="0" fontId="48" fillId="6" borderId="12" xfId="0" applyFont="1" applyFill="1" applyBorder="1" applyAlignment="1">
      <alignment horizontal="center" vertical="center"/>
    </xf>
    <xf numFmtId="0" fontId="48" fillId="6" borderId="3" xfId="0" applyFont="1" applyFill="1" applyBorder="1" applyAlignment="1">
      <alignment horizontal="center" vertical="center"/>
    </xf>
    <xf numFmtId="0" fontId="48" fillId="6" borderId="13" xfId="0" applyFont="1" applyFill="1" applyBorder="1" applyAlignment="1">
      <alignment horizontal="center" vertical="center"/>
    </xf>
    <xf numFmtId="0" fontId="48" fillId="6" borderId="9" xfId="0" applyFont="1" applyFill="1" applyBorder="1" applyAlignment="1">
      <alignment horizontal="center" vertical="center"/>
    </xf>
    <xf numFmtId="0" fontId="48" fillId="6" borderId="10" xfId="0" applyFont="1" applyFill="1" applyBorder="1" applyAlignment="1">
      <alignment horizontal="center" vertical="center"/>
    </xf>
    <xf numFmtId="0" fontId="48" fillId="6" borderId="11" xfId="0" applyFont="1" applyFill="1" applyBorder="1" applyAlignment="1">
      <alignment horizontal="center" vertical="center"/>
    </xf>
    <xf numFmtId="0" fontId="53" fillId="6" borderId="7" xfId="0" applyFont="1" applyFill="1" applyBorder="1" applyAlignment="1">
      <alignment horizontal="center" vertical="center"/>
    </xf>
    <xf numFmtId="0" fontId="53" fillId="6" borderId="8" xfId="0" applyFont="1" applyFill="1" applyBorder="1" applyAlignment="1">
      <alignment horizontal="center" vertical="center"/>
    </xf>
    <xf numFmtId="0" fontId="53" fillId="6" borderId="3" xfId="0" applyFont="1" applyFill="1" applyBorder="1" applyAlignment="1">
      <alignment horizontal="center" vertical="center"/>
    </xf>
    <xf numFmtId="0" fontId="53" fillId="6" borderId="13" xfId="0" applyFont="1" applyFill="1" applyBorder="1" applyAlignment="1">
      <alignment horizontal="center" vertical="center"/>
    </xf>
    <xf numFmtId="0" fontId="53" fillId="6" borderId="10" xfId="0" applyFont="1" applyFill="1" applyBorder="1" applyAlignment="1">
      <alignment horizontal="center" vertical="center"/>
    </xf>
    <xf numFmtId="0" fontId="53" fillId="6" borderId="11" xfId="0" applyFont="1" applyFill="1" applyBorder="1" applyAlignment="1">
      <alignment horizontal="center" vertical="center"/>
    </xf>
    <xf numFmtId="0" fontId="49" fillId="6" borderId="5" xfId="0" applyFont="1" applyFill="1" applyBorder="1" applyAlignment="1">
      <alignment horizontal="left" vertical="center"/>
    </xf>
    <xf numFmtId="0" fontId="50" fillId="6" borderId="5" xfId="0" applyFont="1" applyFill="1" applyBorder="1" applyAlignment="1">
      <alignment horizontal="left" vertical="center"/>
    </xf>
    <xf numFmtId="0" fontId="49" fillId="6" borderId="14" xfId="0" applyFont="1" applyFill="1" applyBorder="1" applyAlignment="1">
      <alignment horizontal="left" vertical="center"/>
    </xf>
    <xf numFmtId="0" fontId="49" fillId="6" borderId="15" xfId="0" applyFont="1" applyFill="1" applyBorder="1" applyAlignment="1">
      <alignment horizontal="left" vertical="center"/>
    </xf>
    <xf numFmtId="0" fontId="49" fillId="6" borderId="16" xfId="0" applyFont="1" applyFill="1" applyBorder="1" applyAlignment="1">
      <alignment horizontal="left" vertical="center"/>
    </xf>
    <xf numFmtId="0" fontId="51" fillId="6" borderId="5" xfId="1" applyFont="1" applyFill="1" applyBorder="1" applyAlignment="1">
      <alignment horizontal="left" vertical="center"/>
    </xf>
    <xf numFmtId="0" fontId="52" fillId="6" borderId="14" xfId="0" applyFont="1" applyFill="1" applyBorder="1" applyAlignment="1">
      <alignment horizontal="center" vertical="center"/>
    </xf>
    <xf numFmtId="0" fontId="52" fillId="6" borderId="15" xfId="0" applyFont="1" applyFill="1" applyBorder="1" applyAlignment="1">
      <alignment horizontal="center" vertical="center"/>
    </xf>
    <xf numFmtId="0" fontId="52" fillId="6" borderId="16" xfId="0" applyFont="1" applyFill="1" applyBorder="1" applyAlignment="1">
      <alignment horizontal="center" vertical="center"/>
    </xf>
  </cellXfs>
  <cellStyles count="3">
    <cellStyle name="Hipervínculo" xfId="1" builtinId="8"/>
    <cellStyle name="Millares [0]" xfId="2" builtinId="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92859</xdr:colOff>
      <xdr:row>0</xdr:row>
      <xdr:rowOff>110108</xdr:rowOff>
    </xdr:from>
    <xdr:to>
      <xdr:col>2</xdr:col>
      <xdr:colOff>29795</xdr:colOff>
      <xdr:row>4</xdr:row>
      <xdr:rowOff>46554</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59" y="110108"/>
          <a:ext cx="1742717" cy="5714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163</xdr:row>
      <xdr:rowOff>687</xdr:rowOff>
    </xdr:from>
    <xdr:ext cx="14544675" cy="1181101"/>
    <xdr:pic>
      <xdr:nvPicPr>
        <xdr:cNvPr id="2" name="image2.png" title="Imagen">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0" y="12605820"/>
          <a:ext cx="14544675" cy="1181101"/>
        </a:xfrm>
        <a:prstGeom prst="rect">
          <a:avLst/>
        </a:prstGeom>
        <a:noFill/>
      </xdr:spPr>
    </xdr:pic>
    <xdr:clientData fLocksWithSheet="0"/>
  </xdr:oneCellAnchor>
  <xdr:oneCellAnchor>
    <xdr:from>
      <xdr:col>0</xdr:col>
      <xdr:colOff>145743</xdr:colOff>
      <xdr:row>0</xdr:row>
      <xdr:rowOff>46908</xdr:rowOff>
    </xdr:from>
    <xdr:ext cx="809626" cy="685801"/>
    <xdr:pic>
      <xdr:nvPicPr>
        <xdr:cNvPr id="3" name="image1.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2" cstate="print"/>
        <a:stretch>
          <a:fillRect/>
        </a:stretch>
      </xdr:blipFill>
      <xdr:spPr>
        <a:xfrm>
          <a:off x="145743" y="46908"/>
          <a:ext cx="809626" cy="685801"/>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5</xdr:col>
          <xdr:colOff>19050</xdr:colOff>
          <xdr:row>0</xdr:row>
          <xdr:rowOff>123825</xdr:rowOff>
        </xdr:from>
        <xdr:to>
          <xdr:col>8</xdr:col>
          <xdr:colOff>9525</xdr:colOff>
          <xdr:row>0</xdr:row>
          <xdr:rowOff>590550</xdr:rowOff>
        </xdr:to>
        <xdr:sp macro="" textlink="">
          <xdr:nvSpPr>
            <xdr:cNvPr id="1026" name="TxtConsulta"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23944</xdr:colOff>
      <xdr:row>5</xdr:row>
      <xdr:rowOff>20721</xdr:rowOff>
    </xdr:from>
    <xdr:to>
      <xdr:col>5</xdr:col>
      <xdr:colOff>172540</xdr:colOff>
      <xdr:row>5</xdr:row>
      <xdr:rowOff>593066</xdr:rowOff>
    </xdr:to>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1"/>
        <a:srcRect l="25420" t="7502" r="25303" b="4617"/>
        <a:stretch/>
      </xdr:blipFill>
      <xdr:spPr>
        <a:xfrm>
          <a:off x="230619" y="227396"/>
          <a:ext cx="687746" cy="572345"/>
        </a:xfrm>
        <a:prstGeom prst="rect">
          <a:avLst/>
        </a:prstGeom>
      </xdr:spPr>
    </xdr:pic>
    <xdr:clientData/>
  </xdr:twoCellAnchor>
  <xdr:twoCellAnchor>
    <xdr:from>
      <xdr:col>10</xdr:col>
      <xdr:colOff>6845</xdr:colOff>
      <xdr:row>5</xdr:row>
      <xdr:rowOff>17971</xdr:rowOff>
    </xdr:from>
    <xdr:to>
      <xdr:col>14</xdr:col>
      <xdr:colOff>2087</xdr:colOff>
      <xdr:row>6</xdr:row>
      <xdr:rowOff>0</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1"/>
        <a:srcRect l="25420" t="7502" r="25303" b="4617"/>
        <a:stretch/>
      </xdr:blipFill>
      <xdr:spPr>
        <a:xfrm>
          <a:off x="4167293" y="224646"/>
          <a:ext cx="714110" cy="593066"/>
        </a:xfrm>
        <a:prstGeom prst="rect">
          <a:avLst/>
        </a:prstGeom>
      </xdr:spPr>
    </xdr:pic>
    <xdr:clientData/>
  </xdr:twoCellAnchor>
  <xdr:twoCellAnchor>
    <xdr:from>
      <xdr:col>2</xdr:col>
      <xdr:colOff>23944</xdr:colOff>
      <xdr:row>17</xdr:row>
      <xdr:rowOff>20721</xdr:rowOff>
    </xdr:from>
    <xdr:to>
      <xdr:col>5</xdr:col>
      <xdr:colOff>172540</xdr:colOff>
      <xdr:row>17</xdr:row>
      <xdr:rowOff>593066</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1"/>
        <a:srcRect l="25420" t="7502" r="25303" b="4617"/>
        <a:stretch/>
      </xdr:blipFill>
      <xdr:spPr>
        <a:xfrm>
          <a:off x="297114" y="229193"/>
          <a:ext cx="730879" cy="572345"/>
        </a:xfrm>
        <a:prstGeom prst="rect">
          <a:avLst/>
        </a:prstGeom>
      </xdr:spPr>
    </xdr:pic>
    <xdr:clientData/>
  </xdr:twoCellAnchor>
  <xdr:twoCellAnchor>
    <xdr:from>
      <xdr:col>10</xdr:col>
      <xdr:colOff>6845</xdr:colOff>
      <xdr:row>17</xdr:row>
      <xdr:rowOff>17971</xdr:rowOff>
    </xdr:from>
    <xdr:to>
      <xdr:col>14</xdr:col>
      <xdr:colOff>2087</xdr:colOff>
      <xdr:row>18</xdr:row>
      <xdr:rowOff>0</xdr:rowOff>
    </xdr:to>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rotWithShape="1">
        <a:blip xmlns:r="http://schemas.openxmlformats.org/officeDocument/2006/relationships" r:embed="rId1"/>
        <a:srcRect l="25420" t="7502" r="25303" b="4617"/>
        <a:stretch/>
      </xdr:blipFill>
      <xdr:spPr>
        <a:xfrm>
          <a:off x="4693864" y="226443"/>
          <a:ext cx="771619" cy="593066"/>
        </a:xfrm>
        <a:prstGeom prst="rect">
          <a:avLst/>
        </a:prstGeom>
      </xdr:spPr>
    </xdr:pic>
    <xdr:clientData/>
  </xdr:twoCellAnchor>
  <xdr:twoCellAnchor>
    <xdr:from>
      <xdr:col>2</xdr:col>
      <xdr:colOff>23944</xdr:colOff>
      <xdr:row>17</xdr:row>
      <xdr:rowOff>20721</xdr:rowOff>
    </xdr:from>
    <xdr:to>
      <xdr:col>5</xdr:col>
      <xdr:colOff>172540</xdr:colOff>
      <xdr:row>17</xdr:row>
      <xdr:rowOff>593066</xdr:rowOff>
    </xdr:to>
    <xdr:pic>
      <xdr:nvPicPr>
        <xdr:cNvPr id="28" name="Imagen 27">
          <a:extLst>
            <a:ext uri="{FF2B5EF4-FFF2-40B4-BE49-F238E27FC236}">
              <a16:creationId xmlns:a16="http://schemas.microsoft.com/office/drawing/2014/main" id="{00000000-0008-0000-0200-00001C000000}"/>
            </a:ext>
          </a:extLst>
        </xdr:cNvPr>
        <xdr:cNvPicPr>
          <a:picLocks noChangeAspect="1"/>
        </xdr:cNvPicPr>
      </xdr:nvPicPr>
      <xdr:blipFill rotWithShape="1">
        <a:blip xmlns:r="http://schemas.openxmlformats.org/officeDocument/2006/relationships" r:embed="rId1"/>
        <a:srcRect l="25420" t="7502" r="25303" b="4617"/>
        <a:stretch/>
      </xdr:blipFill>
      <xdr:spPr>
        <a:xfrm>
          <a:off x="297114" y="229193"/>
          <a:ext cx="730879" cy="572345"/>
        </a:xfrm>
        <a:prstGeom prst="rect">
          <a:avLst/>
        </a:prstGeom>
      </xdr:spPr>
    </xdr:pic>
    <xdr:clientData/>
  </xdr:twoCellAnchor>
  <xdr:twoCellAnchor>
    <xdr:from>
      <xdr:col>10</xdr:col>
      <xdr:colOff>6845</xdr:colOff>
      <xdr:row>17</xdr:row>
      <xdr:rowOff>17971</xdr:rowOff>
    </xdr:from>
    <xdr:to>
      <xdr:col>14</xdr:col>
      <xdr:colOff>2087</xdr:colOff>
      <xdr:row>18</xdr:row>
      <xdr:rowOff>0</xdr:rowOff>
    </xdr:to>
    <xdr:pic>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rotWithShape="1">
        <a:blip xmlns:r="http://schemas.openxmlformats.org/officeDocument/2006/relationships" r:embed="rId1"/>
        <a:srcRect l="25420" t="7502" r="25303" b="4617"/>
        <a:stretch/>
      </xdr:blipFill>
      <xdr:spPr>
        <a:xfrm>
          <a:off x="4693864" y="226443"/>
          <a:ext cx="771619" cy="593066"/>
        </a:xfrm>
        <a:prstGeom prst="rect">
          <a:avLst/>
        </a:prstGeom>
      </xdr:spPr>
    </xdr:pic>
    <xdr:clientData/>
  </xdr:twoCellAnchor>
  <xdr:twoCellAnchor>
    <xdr:from>
      <xdr:col>2</xdr:col>
      <xdr:colOff>23944</xdr:colOff>
      <xdr:row>32</xdr:row>
      <xdr:rowOff>20721</xdr:rowOff>
    </xdr:from>
    <xdr:to>
      <xdr:col>5</xdr:col>
      <xdr:colOff>172540</xdr:colOff>
      <xdr:row>32</xdr:row>
      <xdr:rowOff>593066</xdr:rowOff>
    </xdr:to>
    <xdr:pic>
      <xdr:nvPicPr>
        <xdr:cNvPr id="30" name="Imagen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1"/>
        <a:srcRect l="25420" t="7502" r="25303" b="4617"/>
        <a:stretch/>
      </xdr:blipFill>
      <xdr:spPr>
        <a:xfrm>
          <a:off x="297114" y="229193"/>
          <a:ext cx="730879" cy="572345"/>
        </a:xfrm>
        <a:prstGeom prst="rect">
          <a:avLst/>
        </a:prstGeom>
      </xdr:spPr>
    </xdr:pic>
    <xdr:clientData/>
  </xdr:twoCellAnchor>
  <xdr:twoCellAnchor>
    <xdr:from>
      <xdr:col>10</xdr:col>
      <xdr:colOff>6845</xdr:colOff>
      <xdr:row>32</xdr:row>
      <xdr:rowOff>17971</xdr:rowOff>
    </xdr:from>
    <xdr:to>
      <xdr:col>14</xdr:col>
      <xdr:colOff>2087</xdr:colOff>
      <xdr:row>33</xdr:row>
      <xdr:rowOff>0</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
        <a:srcRect l="25420" t="7502" r="25303" b="4617"/>
        <a:stretch/>
      </xdr:blipFill>
      <xdr:spPr>
        <a:xfrm>
          <a:off x="4693864" y="226443"/>
          <a:ext cx="771619" cy="593066"/>
        </a:xfrm>
        <a:prstGeom prst="rect">
          <a:avLst/>
        </a:prstGeom>
      </xdr:spPr>
    </xdr:pic>
    <xdr:clientData/>
  </xdr:twoCellAnchor>
  <xdr:twoCellAnchor>
    <xdr:from>
      <xdr:col>2</xdr:col>
      <xdr:colOff>23944</xdr:colOff>
      <xdr:row>45</xdr:row>
      <xdr:rowOff>20721</xdr:rowOff>
    </xdr:from>
    <xdr:to>
      <xdr:col>5</xdr:col>
      <xdr:colOff>172540</xdr:colOff>
      <xdr:row>45</xdr:row>
      <xdr:rowOff>593066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rotWithShape="1">
        <a:blip xmlns:r="http://schemas.openxmlformats.org/officeDocument/2006/relationships" r:embed="rId1"/>
        <a:srcRect l="25420" t="7502" r="25303" b="4617"/>
        <a:stretch/>
      </xdr:blipFill>
      <xdr:spPr>
        <a:xfrm>
          <a:off x="297114" y="229193"/>
          <a:ext cx="730879" cy="572345"/>
        </a:xfrm>
        <a:prstGeom prst="rect">
          <a:avLst/>
        </a:prstGeom>
      </xdr:spPr>
    </xdr:pic>
    <xdr:clientData/>
  </xdr:twoCellAnchor>
  <xdr:twoCellAnchor>
    <xdr:from>
      <xdr:col>10</xdr:col>
      <xdr:colOff>6845</xdr:colOff>
      <xdr:row>45</xdr:row>
      <xdr:rowOff>17971</xdr:rowOff>
    </xdr:from>
    <xdr:to>
      <xdr:col>14</xdr:col>
      <xdr:colOff>2087</xdr:colOff>
      <xdr:row>46</xdr:row>
      <xdr:rowOff>0</xdr:rowOff>
    </xdr:to>
    <xdr:pic>
      <xdr:nvPicPr>
        <xdr:cNvPr id="33" name="Imagen 32">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1"/>
        <a:srcRect l="25420" t="7502" r="25303" b="4617"/>
        <a:stretch/>
      </xdr:blipFill>
      <xdr:spPr>
        <a:xfrm>
          <a:off x="4693864" y="226443"/>
          <a:ext cx="771619" cy="5930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23944</xdr:colOff>
      <xdr:row>5</xdr:row>
      <xdr:rowOff>20721</xdr:rowOff>
    </xdr:from>
    <xdr:to>
      <xdr:col>5</xdr:col>
      <xdr:colOff>172540</xdr:colOff>
      <xdr:row>5</xdr:row>
      <xdr:rowOff>593066</xdr:rowOff>
    </xdr:to>
    <xdr:pic>
      <xdr:nvPicPr>
        <xdr:cNvPr id="14" name="Imagen 13">
          <a:extLst>
            <a:ext uri="{FF2B5EF4-FFF2-40B4-BE49-F238E27FC236}">
              <a16:creationId xmlns:a16="http://schemas.microsoft.com/office/drawing/2014/main" id="{333065FC-46EB-43C3-9ED7-53B2D3E4C6D9}"/>
            </a:ext>
          </a:extLst>
        </xdr:cNvPr>
        <xdr:cNvPicPr>
          <a:picLocks noChangeAspect="1"/>
        </xdr:cNvPicPr>
      </xdr:nvPicPr>
      <xdr:blipFill rotWithShape="1">
        <a:blip xmlns:r="http://schemas.openxmlformats.org/officeDocument/2006/relationships" r:embed="rId1"/>
        <a:srcRect l="25420" t="7502" r="25303" b="4617"/>
        <a:stretch/>
      </xdr:blipFill>
      <xdr:spPr>
        <a:xfrm>
          <a:off x="290644" y="10993521"/>
          <a:ext cx="691521" cy="572345"/>
        </a:xfrm>
        <a:prstGeom prst="rect">
          <a:avLst/>
        </a:prstGeom>
      </xdr:spPr>
    </xdr:pic>
    <xdr:clientData/>
  </xdr:twoCellAnchor>
  <xdr:twoCellAnchor>
    <xdr:from>
      <xdr:col>10</xdr:col>
      <xdr:colOff>6845</xdr:colOff>
      <xdr:row>5</xdr:row>
      <xdr:rowOff>17971</xdr:rowOff>
    </xdr:from>
    <xdr:to>
      <xdr:col>14</xdr:col>
      <xdr:colOff>2087</xdr:colOff>
      <xdr:row>6</xdr:row>
      <xdr:rowOff>0</xdr:rowOff>
    </xdr:to>
    <xdr:pic>
      <xdr:nvPicPr>
        <xdr:cNvPr id="15" name="Imagen 14">
          <a:extLst>
            <a:ext uri="{FF2B5EF4-FFF2-40B4-BE49-F238E27FC236}">
              <a16:creationId xmlns:a16="http://schemas.microsoft.com/office/drawing/2014/main" id="{A54969F1-4FC4-4B60-8A2B-6A9E7FA51CC7}"/>
            </a:ext>
          </a:extLst>
        </xdr:cNvPr>
        <xdr:cNvPicPr>
          <a:picLocks noChangeAspect="1"/>
        </xdr:cNvPicPr>
      </xdr:nvPicPr>
      <xdr:blipFill rotWithShape="1">
        <a:blip xmlns:r="http://schemas.openxmlformats.org/officeDocument/2006/relationships" r:embed="rId1"/>
        <a:srcRect l="25420" t="7502" r="25303" b="4617"/>
        <a:stretch/>
      </xdr:blipFill>
      <xdr:spPr>
        <a:xfrm>
          <a:off x="4769345" y="10990771"/>
          <a:ext cx="719142" cy="591629"/>
        </a:xfrm>
        <a:prstGeom prst="rect">
          <a:avLst/>
        </a:prstGeom>
      </xdr:spPr>
    </xdr:pic>
    <xdr:clientData/>
  </xdr:twoCellAnchor>
  <xdr:twoCellAnchor>
    <xdr:from>
      <xdr:col>10</xdr:col>
      <xdr:colOff>16370</xdr:colOff>
      <xdr:row>26</xdr:row>
      <xdr:rowOff>46546</xdr:rowOff>
    </xdr:from>
    <xdr:to>
      <xdr:col>13</xdr:col>
      <xdr:colOff>161925</xdr:colOff>
      <xdr:row>29</xdr:row>
      <xdr:rowOff>171450</xdr:rowOff>
    </xdr:to>
    <xdr:pic>
      <xdr:nvPicPr>
        <xdr:cNvPr id="17" name="Imagen 16">
          <a:extLst>
            <a:ext uri="{FF2B5EF4-FFF2-40B4-BE49-F238E27FC236}">
              <a16:creationId xmlns:a16="http://schemas.microsoft.com/office/drawing/2014/main" id="{2A953322-3384-4090-8286-8CEB2493276F}"/>
            </a:ext>
          </a:extLst>
        </xdr:cNvPr>
        <xdr:cNvPicPr>
          <a:picLocks noChangeAspect="1"/>
        </xdr:cNvPicPr>
      </xdr:nvPicPr>
      <xdr:blipFill rotWithShape="1">
        <a:blip xmlns:r="http://schemas.openxmlformats.org/officeDocument/2006/relationships" r:embed="rId1"/>
        <a:srcRect l="25420" t="7502" r="25303" b="4617"/>
        <a:stretch/>
      </xdr:blipFill>
      <xdr:spPr>
        <a:xfrm>
          <a:off x="4778870" y="5113846"/>
          <a:ext cx="688480" cy="696404"/>
        </a:xfrm>
        <a:prstGeom prst="rect">
          <a:avLst/>
        </a:prstGeom>
      </xdr:spPr>
    </xdr:pic>
    <xdr:clientData/>
  </xdr:twoCellAnchor>
  <xdr:twoCellAnchor>
    <xdr:from>
      <xdr:col>2</xdr:col>
      <xdr:colOff>28576</xdr:colOff>
      <xdr:row>19</xdr:row>
      <xdr:rowOff>38101</xdr:rowOff>
    </xdr:from>
    <xdr:to>
      <xdr:col>5</xdr:col>
      <xdr:colOff>161925</xdr:colOff>
      <xdr:row>22</xdr:row>
      <xdr:rowOff>152400</xdr:rowOff>
    </xdr:to>
    <xdr:pic>
      <xdr:nvPicPr>
        <xdr:cNvPr id="4" name="Imagen 3">
          <a:extLst>
            <a:ext uri="{FF2B5EF4-FFF2-40B4-BE49-F238E27FC236}">
              <a16:creationId xmlns:a16="http://schemas.microsoft.com/office/drawing/2014/main" id="{E4A2F1D1-F364-43B0-93C9-61E71C9DE5FE}"/>
            </a:ext>
          </a:extLst>
        </xdr:cNvPr>
        <xdr:cNvPicPr>
          <a:picLocks noChangeAspect="1"/>
        </xdr:cNvPicPr>
      </xdr:nvPicPr>
      <xdr:blipFill rotWithShape="1">
        <a:blip xmlns:r="http://schemas.openxmlformats.org/officeDocument/2006/relationships" r:embed="rId1"/>
        <a:srcRect l="25420" t="7502" r="25303" b="4617"/>
        <a:stretch/>
      </xdr:blipFill>
      <xdr:spPr>
        <a:xfrm>
          <a:off x="295276" y="3771901"/>
          <a:ext cx="676274" cy="6857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23944</xdr:colOff>
      <xdr:row>6</xdr:row>
      <xdr:rowOff>20721</xdr:rowOff>
    </xdr:from>
    <xdr:to>
      <xdr:col>5</xdr:col>
      <xdr:colOff>172540</xdr:colOff>
      <xdr:row>6</xdr:row>
      <xdr:rowOff>593066</xdr:rowOff>
    </xdr:to>
    <xdr:pic>
      <xdr:nvPicPr>
        <xdr:cNvPr id="14" name="Imagen 13">
          <a:extLst>
            <a:ext uri="{FF2B5EF4-FFF2-40B4-BE49-F238E27FC236}">
              <a16:creationId xmlns:a16="http://schemas.microsoft.com/office/drawing/2014/main" id="{00000000-0008-0000-0300-00000E000000}"/>
            </a:ext>
          </a:extLst>
        </xdr:cNvPr>
        <xdr:cNvPicPr>
          <a:picLocks noChangeAspect="1"/>
        </xdr:cNvPicPr>
      </xdr:nvPicPr>
      <xdr:blipFill rotWithShape="1">
        <a:blip xmlns:r="http://schemas.openxmlformats.org/officeDocument/2006/relationships" r:embed="rId1"/>
        <a:srcRect l="25420" t="7502" r="25303" b="4617"/>
        <a:stretch/>
      </xdr:blipFill>
      <xdr:spPr>
        <a:xfrm>
          <a:off x="298264" y="10993521"/>
          <a:ext cx="720096" cy="572345"/>
        </a:xfrm>
        <a:prstGeom prst="rect">
          <a:avLst/>
        </a:prstGeom>
      </xdr:spPr>
    </xdr:pic>
    <xdr:clientData/>
  </xdr:twoCellAnchor>
  <xdr:twoCellAnchor>
    <xdr:from>
      <xdr:col>10</xdr:col>
      <xdr:colOff>6845</xdr:colOff>
      <xdr:row>6</xdr:row>
      <xdr:rowOff>17971</xdr:rowOff>
    </xdr:from>
    <xdr:to>
      <xdr:col>14</xdr:col>
      <xdr:colOff>2087</xdr:colOff>
      <xdr:row>7</xdr:row>
      <xdr:rowOff>0</xdr:rowOff>
    </xdr:to>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
        <a:srcRect l="25420" t="7502" r="25303" b="4617"/>
        <a:stretch/>
      </xdr:blipFill>
      <xdr:spPr>
        <a:xfrm>
          <a:off x="4929365" y="10990771"/>
          <a:ext cx="757242" cy="591629"/>
        </a:xfrm>
        <a:prstGeom prst="rect">
          <a:avLst/>
        </a:prstGeom>
      </xdr:spPr>
    </xdr:pic>
    <xdr:clientData/>
  </xdr:twoCellAnchor>
  <xdr:twoCellAnchor>
    <xdr:from>
      <xdr:col>2</xdr:col>
      <xdr:colOff>23944</xdr:colOff>
      <xdr:row>28</xdr:row>
      <xdr:rowOff>20721</xdr:rowOff>
    </xdr:from>
    <xdr:to>
      <xdr:col>5</xdr:col>
      <xdr:colOff>172540</xdr:colOff>
      <xdr:row>28</xdr:row>
      <xdr:rowOff>593066</xdr:rowOff>
    </xdr:to>
    <xdr:pic>
      <xdr:nvPicPr>
        <xdr:cNvPr id="4" name="Imagen 3">
          <a:extLst>
            <a:ext uri="{FF2B5EF4-FFF2-40B4-BE49-F238E27FC236}">
              <a16:creationId xmlns:a16="http://schemas.microsoft.com/office/drawing/2014/main" id="{6DFE73E8-2179-4E30-AB53-2100C93DEEFA}"/>
            </a:ext>
          </a:extLst>
        </xdr:cNvPr>
        <xdr:cNvPicPr>
          <a:picLocks noChangeAspect="1"/>
        </xdr:cNvPicPr>
      </xdr:nvPicPr>
      <xdr:blipFill rotWithShape="1">
        <a:blip xmlns:r="http://schemas.openxmlformats.org/officeDocument/2006/relationships" r:embed="rId1"/>
        <a:srcRect l="25420" t="7502" r="25303" b="4617"/>
        <a:stretch/>
      </xdr:blipFill>
      <xdr:spPr>
        <a:xfrm>
          <a:off x="292598" y="948798"/>
          <a:ext cx="685904" cy="5723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276224</xdr:colOff>
      <xdr:row>2</xdr:row>
      <xdr:rowOff>34802</xdr:rowOff>
    </xdr:from>
    <xdr:to>
      <xdr:col>4</xdr:col>
      <xdr:colOff>408702</xdr:colOff>
      <xdr:row>5</xdr:row>
      <xdr:rowOff>1076324</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a:srcRect l="25420" t="7502" r="25303" b="4617"/>
        <a:stretch/>
      </xdr:blipFill>
      <xdr:spPr>
        <a:xfrm>
          <a:off x="1085849" y="711077"/>
          <a:ext cx="2256553" cy="164159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Contacto diagnoPRO" id="{E2296312-C82E-4619-B228-01C535F2F288}" userId="59e9b61b225896a9"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42" dT="2024-09-10T15:55:21.46" personId="{E2296312-C82E-4619-B228-01C535F2F288}" id="{07730B0D-AD45-408C-B66E-88B41C75ECC3}">
    <text xml:space="preserve">Paciente debe llenar vejiga.
Paciente debe tomar 1,5 litros de agua de forma paulatina en el transcurso de una hora y media antes del examen.
</text>
  </threadedComment>
  <threadedComment ref="I43" dT="2024-09-10T15:55:28.85" personId="{E2296312-C82E-4619-B228-01C535F2F288}" id="{3F759526-7D7A-42C1-A57B-C06EA6EC291F}">
    <text xml:space="preserve">Paciente debe llenar vejiga.
Paciente debe tomar 1,5 litros de agua de forma paulatina en el transcurso de una hora y media antes del examen.
</text>
  </threadedComment>
  <threadedComment ref="I44" dT="2024-09-10T15:54:05.37" personId="{E2296312-C82E-4619-B228-01C535F2F288}" id="{88E39BED-CCCC-4680-9FDC-71A7937DAC3F}">
    <text>Paciente debe llenar vejiga.
Paciente debe tomar 1,5 litros de agua de forma paulatina en el transcurso de una hora y media antes del examen.</text>
  </threadedComment>
  <threadedComment ref="I45" dT="2024-09-10T15:55:37.51" personId="{E2296312-C82E-4619-B228-01C535F2F288}" id="{498C0E6C-7089-469B-A508-589EA86701E6}">
    <text xml:space="preserve">Paciente debe llenar vejiga.
Paciente debe tomar 1,5 litros de agua de forma paulatina en el transcurso de una hora y media antes del examen.
</text>
  </threadedComment>
  <threadedComment ref="I46" dT="2024-09-10T15:55:43.80" personId="{E2296312-C82E-4619-B228-01C535F2F288}" id="{BBBEBC34-F5B7-4717-B346-0C5FF0DC1C62}">
    <text xml:space="preserve">Paciente debe llenar vejiga.
Paciente debe tomar 1,5 litros de agua de forma paulatina en el transcurso de una hora y media antes del examen.
</text>
  </threadedComment>
  <threadedComment ref="I47" dT="2024-09-10T15:55:50.64" personId="{E2296312-C82E-4619-B228-01C535F2F288}" id="{3BCA4937-EDFD-4F4C-8824-D3ECF5672B8E}">
    <text xml:space="preserve">Paciente debe llenar vejiga.
Paciente debe tomar 1,5 litros de agua de forma paulatina en el transcurso de una hora y media antes del examen.
</text>
  </threadedComment>
  <threadedComment ref="I63" dT="2024-08-23T16:12:26.42" personId="{E2296312-C82E-4619-B228-01C535F2F288}" id="{06E53009-9D55-43FF-A735-BB66B75127A3}">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64" dT="2024-08-23T16:12:26.42" personId="{E2296312-C82E-4619-B228-01C535F2F288}" id="{9798974D-C9BA-43D1-9504-E4499DA506F4}">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1" dT="2024-08-23T16:12:26.42" personId="{E2296312-C82E-4619-B228-01C535F2F288}" id="{63EEA2A1-041D-4E9E-9BF5-DE03B2086856}">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3" dT="2024-08-23T16:12:26.42" personId="{E2296312-C82E-4619-B228-01C535F2F288}" id="{7EDA3CA2-1812-49A8-9CF9-DA5B8079E021}">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5" dT="2024-08-23T16:15:01.98" personId="{E2296312-C82E-4619-B228-01C535F2F288}" id="{6CB4548E-DB8C-4A49-9DAB-E6A3C98C0A30}">
    <text xml:space="preserve">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6" dT="2024-08-23T16:15:01.98" personId="{E2296312-C82E-4619-B228-01C535F2F288}" id="{88EE11CB-66C4-4FC4-9368-8F2A0203A336}">
    <text xml:space="preserve">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7" dT="2024-08-23T16:15:01.98" personId="{E2296312-C82E-4619-B228-01C535F2F288}" id="{127D9C69-6FCC-49DE-85AB-CA5E068892F8}">
    <text xml:space="preserve">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78" dT="2024-08-23T16:15:01.98" personId="{E2296312-C82E-4619-B228-01C535F2F288}" id="{5A2DD8C8-5F78-4B20-A3D8-2332C8A7ADC5}">
    <text xml:space="preserve">Paciente debe llenar vejiga.
Paciente debe tomar 1.5 litros de agua de forma paulatina desde una hora antes del examen.
Paciente debe tener retención de orina.
</text>
  </threadedComment>
  <threadedComment ref="I79" dT="2024-08-23T16:15:01.98" personId="{E2296312-C82E-4619-B228-01C535F2F288}" id="{C6966E89-90BD-4808-B1A5-412729D2FB88}">
    <text xml:space="preserve">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0" dT="2024-08-23T16:12:26.42" personId="{E2296312-C82E-4619-B228-01C535F2F288}" id="{5AE0D8FE-71DF-4B30-8D6E-98D8C530ADD0}">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1" dT="2024-08-23T16:15:01.98" personId="{E2296312-C82E-4619-B228-01C535F2F288}" id="{98FD98FD-95D9-48DF-82D9-FBDB48CD3EB1}">
    <text xml:space="preserve">Paciente debe llenar vejiga.
Paciente debe tomar 1.5 litros de agua de forma paulatina desde una hora antes del examen.
Paciente debe tener retención de orina.
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2" dT="2024-08-23T16:15:11.29" personId="{E2296312-C82E-4619-B228-01C535F2F288}" id="{07BD64E1-ED7F-41F3-A93A-FD2FD7CB45A5}">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3" dT="2024-08-23T16:15:19.72" personId="{E2296312-C82E-4619-B228-01C535F2F288}" id="{24FAD797-2948-45B7-B288-BF7DD6D5D31C}">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4" dT="2024-08-23T16:15:25.47" personId="{E2296312-C82E-4619-B228-01C535F2F288}" id="{CCEE4B5A-15B0-4FF1-945D-32137C57B72C}">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5" dT="2024-08-23T16:15:31.32" personId="{E2296312-C82E-4619-B228-01C535F2F288}" id="{70C900B6-A24D-4568-B6D9-F1A0B57588B3}">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6" dT="2024-08-23T16:15:37.89" personId="{E2296312-C82E-4619-B228-01C535F2F288}" id="{6E8E8D30-4935-45A7-8DDF-2ED4CEDA5073}">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89" dT="2024-08-23T16:15:37.89" personId="{E2296312-C82E-4619-B228-01C535F2F288}" id="{248B8A1E-4538-4BA0-B706-611066680CB4}">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90" dT="2024-08-23T16:15:37.89" personId="{E2296312-C82E-4619-B228-01C535F2F288}" id="{9A9D6A83-A86A-4015-8BD0-C00F5016F38D}">
    <text xml:space="preserve">Preparación del paciente para examen con medio Contraste.
Debe venir en ayuno mínimo de 4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106" dT="2024-08-23T16:15:37.89" personId="{E2296312-C82E-4619-B228-01C535F2F288}" id="{592CFE14-A396-4C77-AC84-CD3A6C8A7256}">
    <text xml:space="preserve">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107" dT="2024-08-23T16:15:37.89" personId="{E2296312-C82E-4619-B228-01C535F2F288}" id="{8B545741-0FFF-4F06-AF16-159E5738A874}">
    <text xml:space="preserve">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108" dT="2024-08-23T16:15:37.89" personId="{E2296312-C82E-4619-B228-01C535F2F288}" id="{FE4B14DA-72EB-449A-AE4C-52E708AE015F}">
    <text xml:space="preserve">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115" dT="2024-08-23T16:15:37.89" personId="{E2296312-C82E-4619-B228-01C535F2F288}" id="{64EF63E4-5236-4822-8C26-C6E179BDD970}">
    <text xml:space="preserve">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 ref="I117" dT="2024-08-23T16:15:37.89" personId="{E2296312-C82E-4619-B228-01C535F2F288}" id="{781A8EE6-1349-4C95-A084-3DFD6734173F}">
    <text xml:space="preserve">Preparación del paciente para examen con medio Contraste.
Debe venir en ayuno mínimo de 6 horas.
Si toma medicamentos de forma habitual, debe seguir tomándolos, pero con poca ingesta de agua.
Pesquisa de antecedentes alérgicos.
Si usted posee cualquiera de las siguientes condiciones nos debe informar a la brevedad posible para enviarle una receta de pre-medicación
Alérgico a algún alimento. 
Alérgico a algún medicamento.
Si es asmático activo.
Pesquisa de antecedentes renales.
Si usted posee cualquiera de las siguientes condiciones debe traer al momento de su examen un examen de "Creatinina" de no más de 30 días de antigüedad
Si el paciente sufre insuficiencia renal o ha sido sometido a cirugía renal (no litotripsia).
Si es diabético.
Si Sufre de hipertensión (en tratamiento).
Ha recibido quimioterapia. 
Es mayor de 65 años.
Es monorreno (un solo riñón) 
Si el paciente consume Metformina la debe suspender 2 días antes del examen y dos días después de este.
Si el paciente da lactancia materna la debe suspender por 12 horas posterior al examen.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K.barrenechea@diagnopro.c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05A26-1708-4EFF-AC27-06BE3A6B7A5D}">
  <sheetPr codeName="Hoja2"/>
  <dimension ref="A1:I30"/>
  <sheetViews>
    <sheetView zoomScale="96" zoomScaleNormal="142" zoomScalePageLayoutView="96" workbookViewId="0">
      <selection activeCell="M8" sqref="M8"/>
    </sheetView>
  </sheetViews>
  <sheetFormatPr baseColWidth="10" defaultColWidth="5.42578125" defaultRowHeight="12.75" x14ac:dyDescent="0.2"/>
  <cols>
    <col min="1" max="1" width="11.140625" customWidth="1"/>
    <col min="2" max="2" width="15.85546875" customWidth="1"/>
    <col min="3" max="3" width="37.5703125" customWidth="1"/>
    <col min="4" max="4" width="15" style="44" customWidth="1"/>
    <col min="5" max="5" width="12.42578125" customWidth="1"/>
    <col min="6" max="6" width="12.5703125" customWidth="1"/>
  </cols>
  <sheetData>
    <row r="1" spans="1:6" x14ac:dyDescent="0.2">
      <c r="A1" s="18"/>
      <c r="B1" s="18"/>
      <c r="C1" s="18"/>
      <c r="D1" s="41"/>
      <c r="E1" s="18"/>
      <c r="F1" s="102"/>
    </row>
    <row r="2" spans="1:6" x14ac:dyDescent="0.2">
      <c r="A2" s="18"/>
      <c r="B2" s="18"/>
      <c r="C2" s="18"/>
      <c r="D2" s="41"/>
      <c r="E2" s="18"/>
      <c r="F2" s="102"/>
    </row>
    <row r="3" spans="1:6" x14ac:dyDescent="0.2">
      <c r="A3" s="18"/>
      <c r="B3" s="18"/>
      <c r="C3" s="18"/>
      <c r="D3" s="41"/>
      <c r="E3" s="18"/>
      <c r="F3" s="102"/>
    </row>
    <row r="4" spans="1:6" x14ac:dyDescent="0.2">
      <c r="A4" s="18"/>
      <c r="B4" s="18"/>
      <c r="C4" s="18"/>
      <c r="D4" s="41"/>
      <c r="E4" s="18"/>
      <c r="F4" s="102"/>
    </row>
    <row r="5" spans="1:6" ht="13.5" thickBot="1" x14ac:dyDescent="0.25">
      <c r="A5" s="18"/>
      <c r="B5" s="18"/>
      <c r="C5" s="18"/>
      <c r="D5" s="41"/>
      <c r="E5" s="18"/>
    </row>
    <row r="6" spans="1:6" ht="54" customHeight="1" thickTop="1" x14ac:dyDescent="0.2">
      <c r="A6" s="66" t="s">
        <v>266</v>
      </c>
      <c r="B6" s="66" t="s">
        <v>268</v>
      </c>
      <c r="C6" s="66" t="s">
        <v>171</v>
      </c>
      <c r="D6" s="67" t="s">
        <v>333</v>
      </c>
      <c r="E6" s="67" t="s">
        <v>334</v>
      </c>
      <c r="F6" s="67" t="s">
        <v>271</v>
      </c>
    </row>
    <row r="7" spans="1:6" s="99" customFormat="1" ht="51" customHeight="1" x14ac:dyDescent="0.2">
      <c r="A7" s="71" t="s">
        <v>38</v>
      </c>
      <c r="B7" s="96" t="str">
        <f>IF(A7="","",VLOOKUP(A7,'Lista de Examenes'!$A$2:$G$167,2,FALSE))</f>
        <v>Resonancia Magnetica</v>
      </c>
      <c r="C7" s="172" t="str">
        <f>IF(A7="","",VLOOKUP(A7,'Lista de Examenes'!$A$2:$G$167,3,FALSE))</f>
        <v>Abdomen y pelvis</v>
      </c>
      <c r="D7" s="98">
        <f>IF(A7="","",VLOOKUP(A7,'Lista de Examenes'!$A$2:$G$167,4,FALSE))</f>
        <v>371438.5</v>
      </c>
      <c r="E7" s="98">
        <f>IF(A7="","",VLOOKUP(A7,'Lista de Examenes'!$A$2:$G$167,5,FALSE))</f>
        <v>322990</v>
      </c>
      <c r="F7" s="98">
        <f>IF(B7="","",VLOOKUP(A7,'Lista de Examenes'!$A$2:$G$167,6,FALSE))</f>
        <v>161490</v>
      </c>
    </row>
    <row r="8" spans="1:6" s="99" customFormat="1" ht="51" customHeight="1" x14ac:dyDescent="0.2">
      <c r="A8" s="70"/>
      <c r="B8" s="96" t="str">
        <f>IF(A8="","",VLOOKUP(A8,'Lista de Examenes'!$A$2:$G$167,2,FALSE))</f>
        <v/>
      </c>
      <c r="C8" s="172" t="str">
        <f>IF(A8="","",VLOOKUP(A8,'Lista de Examenes'!$A$2:$G$167,3,FALSE))</f>
        <v/>
      </c>
      <c r="D8" s="98" t="str">
        <f>IF(A8="","",VLOOKUP(A8,'Lista de Examenes'!$A$2:$G$167,4,FALSE))</f>
        <v/>
      </c>
      <c r="E8" s="98" t="str">
        <f>IF(A8="","",VLOOKUP(A8,'Lista de Examenes'!$A$2:$G$167,5,FALSE))</f>
        <v/>
      </c>
      <c r="F8" s="98" t="str">
        <f>IF(B8="","",VLOOKUP(A8,'Lista de Examenes'!$A$2:$G$167,6,FALSE))</f>
        <v/>
      </c>
    </row>
    <row r="9" spans="1:6" s="99" customFormat="1" ht="51" customHeight="1" x14ac:dyDescent="0.2">
      <c r="A9" s="70"/>
      <c r="B9" s="96" t="str">
        <f>IF(A9="","",VLOOKUP(A9,'Lista de Examenes'!$A$2:$G$167,2,FALSE))</f>
        <v/>
      </c>
      <c r="C9" s="97" t="str">
        <f>IF(A9="","",VLOOKUP(A9,'Lista de Examenes'!$A$2:$G$167,3,FALSE))</f>
        <v/>
      </c>
      <c r="D9" s="98" t="str">
        <f>IF(A9="","",VLOOKUP(A9,'Lista de Examenes'!$A$2:$G$167,4,FALSE))</f>
        <v/>
      </c>
      <c r="E9" s="98" t="str">
        <f>IF(A9="","",VLOOKUP(A9,'Lista de Examenes'!$A$2:$G$167,5,FALSE))</f>
        <v/>
      </c>
      <c r="F9" s="98" t="str">
        <f>IF(B9="","",VLOOKUP(A9,'Lista de Examenes'!$A$2:$G$167,6,FALSE))</f>
        <v/>
      </c>
    </row>
    <row r="10" spans="1:6" s="99" customFormat="1" ht="51" customHeight="1" x14ac:dyDescent="0.2">
      <c r="A10" s="70"/>
      <c r="B10" s="96" t="str">
        <f>IF(A10="","",VLOOKUP(A10,'Lista de Examenes'!$A$2:$G$167,2,FALSE))</f>
        <v/>
      </c>
      <c r="C10" s="97" t="str">
        <f>IF(A10="","",VLOOKUP(A10,'Lista de Examenes'!$A$2:$G$167,3,FALSE))</f>
        <v/>
      </c>
      <c r="D10" s="98" t="str">
        <f>IF(A10="","",VLOOKUP(A10,'Lista de Examenes'!$A$2:$G$167,4,FALSE))</f>
        <v/>
      </c>
      <c r="E10" s="98" t="str">
        <f>IF(A10="","",VLOOKUP(A10,'Lista de Examenes'!$A$2:$G$167,5,FALSE))</f>
        <v/>
      </c>
      <c r="F10" s="98" t="str">
        <f>IF(B10="","",VLOOKUP(A10,'Lista de Examenes'!$A$2:$G$167,6,FALSE))</f>
        <v/>
      </c>
    </row>
    <row r="11" spans="1:6" ht="24.95" customHeight="1" thickBot="1" x14ac:dyDescent="0.25">
      <c r="A11" s="175" t="s">
        <v>267</v>
      </c>
      <c r="B11" s="175"/>
      <c r="C11" s="68"/>
      <c r="D11" s="69">
        <f>SUM(D7:D10)</f>
        <v>371438.5</v>
      </c>
      <c r="E11" s="69">
        <f t="shared" ref="E11:F11" si="0">SUM(E7:E10)</f>
        <v>322990</v>
      </c>
      <c r="F11" s="69">
        <f t="shared" si="0"/>
        <v>161490</v>
      </c>
    </row>
    <row r="12" spans="1:6" ht="13.5" thickTop="1" x14ac:dyDescent="0.2">
      <c r="A12" s="174"/>
      <c r="B12" s="174"/>
      <c r="C12" s="174"/>
      <c r="D12" s="174"/>
      <c r="E12" s="174"/>
    </row>
    <row r="13" spans="1:6" x14ac:dyDescent="0.2">
      <c r="A13" s="65"/>
      <c r="B13" s="64"/>
      <c r="C13" s="64"/>
      <c r="D13" s="64"/>
      <c r="E13" s="64"/>
    </row>
    <row r="14" spans="1:6" x14ac:dyDescent="0.2">
      <c r="A14" s="64"/>
      <c r="B14" s="64"/>
      <c r="C14" s="64"/>
      <c r="D14" s="64"/>
      <c r="E14" s="64"/>
    </row>
    <row r="15" spans="1:6" x14ac:dyDescent="0.2">
      <c r="A15" s="64"/>
      <c r="B15" s="64"/>
      <c r="C15" s="64"/>
      <c r="D15" s="64"/>
      <c r="E15" s="64"/>
    </row>
    <row r="16" spans="1:6" x14ac:dyDescent="0.2">
      <c r="A16" s="64"/>
      <c r="B16" s="64"/>
      <c r="C16" s="64"/>
      <c r="D16" s="64"/>
      <c r="E16" s="64"/>
    </row>
    <row r="17" spans="1:9" x14ac:dyDescent="0.2">
      <c r="A17" s="18"/>
      <c r="B17" s="18"/>
      <c r="C17" s="18"/>
      <c r="D17" s="41"/>
      <c r="E17" s="18"/>
    </row>
    <row r="18" spans="1:9" x14ac:dyDescent="0.2">
      <c r="A18" s="18"/>
      <c r="B18" s="18"/>
      <c r="C18" s="18"/>
      <c r="D18" s="41"/>
      <c r="E18" s="18"/>
    </row>
    <row r="19" spans="1:9" x14ac:dyDescent="0.2">
      <c r="A19" s="18"/>
      <c r="B19" s="18"/>
      <c r="C19" s="18"/>
      <c r="D19" s="41"/>
      <c r="E19" s="18"/>
    </row>
    <row r="20" spans="1:9" x14ac:dyDescent="0.2">
      <c r="A20" s="18"/>
      <c r="B20" s="18"/>
      <c r="C20" s="55"/>
      <c r="D20" s="56"/>
      <c r="E20" s="55"/>
    </row>
    <row r="21" spans="1:9" ht="14.25" x14ac:dyDescent="0.2">
      <c r="A21" s="18"/>
      <c r="B21" s="42"/>
      <c r="C21" s="58"/>
      <c r="D21" s="177"/>
      <c r="E21" s="177"/>
    </row>
    <row r="22" spans="1:9" ht="14.25" x14ac:dyDescent="0.2">
      <c r="A22" s="18"/>
      <c r="B22" s="42"/>
      <c r="C22" s="58"/>
      <c r="D22" s="178"/>
      <c r="E22" s="178"/>
    </row>
    <row r="23" spans="1:9" ht="14.25" x14ac:dyDescent="0.2">
      <c r="A23" s="18"/>
      <c r="B23" s="42"/>
      <c r="C23" s="58"/>
      <c r="D23" s="178"/>
      <c r="E23" s="178"/>
    </row>
    <row r="24" spans="1:9" ht="15" x14ac:dyDescent="0.25">
      <c r="A24" s="18"/>
      <c r="B24" s="43"/>
      <c r="C24" s="59"/>
      <c r="D24" s="179"/>
      <c r="E24" s="179"/>
    </row>
    <row r="25" spans="1:9" x14ac:dyDescent="0.2">
      <c r="A25" s="2"/>
      <c r="B25" s="2"/>
      <c r="C25" s="57"/>
      <c r="D25" s="60"/>
      <c r="E25" s="57"/>
    </row>
    <row r="26" spans="1:9" x14ac:dyDescent="0.2">
      <c r="A26" s="2"/>
      <c r="B26" s="2"/>
      <c r="C26" s="57"/>
      <c r="D26" s="180"/>
      <c r="E26" s="180"/>
      <c r="F26" s="52"/>
      <c r="G26" s="52"/>
      <c r="H26" s="52"/>
      <c r="I26" s="52"/>
    </row>
    <row r="27" spans="1:9" x14ac:dyDescent="0.2">
      <c r="A27" s="2"/>
      <c r="B27" s="2"/>
      <c r="C27" s="57"/>
      <c r="D27" s="181"/>
      <c r="E27" s="181"/>
      <c r="F27" s="53"/>
      <c r="G27" s="53"/>
      <c r="H27" s="53"/>
      <c r="I27" s="53"/>
    </row>
    <row r="28" spans="1:9" x14ac:dyDescent="0.2">
      <c r="A28" s="2"/>
      <c r="B28" s="2"/>
      <c r="C28" s="57"/>
      <c r="D28" s="181"/>
      <c r="E28" s="181"/>
      <c r="F28" s="53"/>
      <c r="G28" s="53"/>
      <c r="H28" s="53"/>
      <c r="I28" s="53"/>
    </row>
    <row r="29" spans="1:9" x14ac:dyDescent="0.2">
      <c r="A29" s="2"/>
      <c r="B29" s="2"/>
      <c r="C29" s="57"/>
      <c r="D29" s="176"/>
      <c r="E29" s="176"/>
      <c r="F29" s="54"/>
      <c r="G29" s="54"/>
      <c r="H29" s="54"/>
      <c r="I29" s="54"/>
    </row>
    <row r="30" spans="1:9" x14ac:dyDescent="0.2">
      <c r="F30" s="45"/>
      <c r="G30" s="45"/>
      <c r="H30" s="45"/>
    </row>
  </sheetData>
  <mergeCells count="10">
    <mergeCell ref="A12:E12"/>
    <mergeCell ref="A11:B11"/>
    <mergeCell ref="D29:E29"/>
    <mergeCell ref="D21:E21"/>
    <mergeCell ref="D22:E22"/>
    <mergeCell ref="D23:E23"/>
    <mergeCell ref="D24:E24"/>
    <mergeCell ref="D26:E26"/>
    <mergeCell ref="D27:E27"/>
    <mergeCell ref="D28:E28"/>
  </mergeCells>
  <phoneticPr fontId="7" type="noConversion"/>
  <pageMargins left="0.23622047244094491" right="0.23622047244094491" top="0.59055118110236227" bottom="0.59055118110236227" header="0.31496062992125984" footer="0.31496062992125984"/>
  <pageSetup orientation="portrait" r:id="rId1"/>
  <headerFooter>
    <oddHeader xml:space="preserve">&amp;R&amp;8FECHA:&amp;D
</oddHeader>
    <oddFooter>&amp;C&amp;"-,Negrita"&amp;8&amp;K00B0F0
www.diagnopro.cl – Las Heras *453, esquina Av Caupolican – Temuco – Fono: (045) 2887405 –2887400 - contacto@diagnopro.cl</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filterMode="1">
    <tabColor rgb="FF00FFFF"/>
    <pageSetUpPr fitToPage="1"/>
  </sheetPr>
  <dimension ref="A1:O1111"/>
  <sheetViews>
    <sheetView tabSelected="1" zoomScale="91" zoomScaleNormal="91" workbookViewId="0">
      <pane xSplit="1" ySplit="2" topLeftCell="B3" activePane="bottomRight" state="frozen"/>
      <selection pane="topRight" activeCell="B1" sqref="B1"/>
      <selection pane="bottomLeft" activeCell="A3" sqref="A3"/>
      <selection pane="bottomRight" activeCell="D41" sqref="D41"/>
    </sheetView>
  </sheetViews>
  <sheetFormatPr baseColWidth="10" defaultColWidth="12.42578125" defaultRowHeight="15" customHeight="1" x14ac:dyDescent="0.2"/>
  <cols>
    <col min="1" max="1" width="17.28515625" style="19" customWidth="1"/>
    <col min="2" max="2" width="31" style="2" customWidth="1"/>
    <col min="3" max="3" width="60.140625" style="2" customWidth="1"/>
    <col min="4" max="4" width="23.28515625" style="2" customWidth="1"/>
    <col min="5" max="5" width="23.5703125" style="19" customWidth="1"/>
    <col min="6" max="6" width="19.140625" style="19" customWidth="1"/>
    <col min="7" max="7" width="18.28515625" style="25" customWidth="1"/>
    <col min="8" max="8" width="36.140625" style="2" customWidth="1"/>
    <col min="9" max="9" width="34.140625" style="2" customWidth="1"/>
    <col min="13" max="31" width="10.42578125" style="2" customWidth="1"/>
    <col min="32" max="16384" width="12.42578125" style="2"/>
  </cols>
  <sheetData>
    <row r="1" spans="1:13" ht="73.5" customHeight="1" x14ac:dyDescent="0.2">
      <c r="A1" s="61"/>
      <c r="B1" s="173" t="s">
        <v>370</v>
      </c>
      <c r="C1" s="173"/>
      <c r="D1" s="173"/>
      <c r="E1" s="173"/>
      <c r="F1" s="173"/>
      <c r="G1" s="173"/>
      <c r="H1" s="173"/>
      <c r="I1" s="173"/>
    </row>
    <row r="2" spans="1:13" ht="37.5" hidden="1" customHeight="1" x14ac:dyDescent="0.2">
      <c r="A2" s="47" t="s">
        <v>0</v>
      </c>
      <c r="B2" s="46" t="s">
        <v>172</v>
      </c>
      <c r="C2" s="51" t="s">
        <v>171</v>
      </c>
      <c r="D2" s="101" t="s">
        <v>332</v>
      </c>
      <c r="E2" s="48" t="s">
        <v>331</v>
      </c>
      <c r="F2" s="49" t="s">
        <v>1</v>
      </c>
      <c r="G2" s="50" t="s">
        <v>173</v>
      </c>
      <c r="H2" s="47"/>
      <c r="I2" s="47" t="s">
        <v>127</v>
      </c>
    </row>
    <row r="3" spans="1:13" s="18" customFormat="1" ht="39.950000000000003" hidden="1" customHeight="1" x14ac:dyDescent="0.2">
      <c r="A3" s="70" t="s">
        <v>62</v>
      </c>
      <c r="B3" s="71" t="s">
        <v>175</v>
      </c>
      <c r="C3" s="72" t="s">
        <v>302</v>
      </c>
      <c r="D3" s="91">
        <f>(E3*15/100)+E3</f>
        <v>14547.5</v>
      </c>
      <c r="E3" s="91">
        <v>12650</v>
      </c>
      <c r="F3" s="91">
        <v>7780</v>
      </c>
      <c r="G3" s="73"/>
      <c r="H3" s="74"/>
      <c r="I3" s="71"/>
      <c r="M3" s="20"/>
    </row>
    <row r="4" spans="1:13" s="18" customFormat="1" ht="39.950000000000003" hidden="1" customHeight="1" x14ac:dyDescent="0.2">
      <c r="A4" s="70" t="s">
        <v>63</v>
      </c>
      <c r="B4" s="71" t="s">
        <v>175</v>
      </c>
      <c r="C4" s="72" t="s">
        <v>183</v>
      </c>
      <c r="D4" s="91">
        <f>(E4*15/100)+E4</f>
        <v>13397.5</v>
      </c>
      <c r="E4" s="91">
        <v>11650</v>
      </c>
      <c r="F4" s="91">
        <v>7170</v>
      </c>
      <c r="G4" s="73"/>
      <c r="H4" s="74"/>
      <c r="I4" s="71"/>
      <c r="M4" s="20"/>
    </row>
    <row r="5" spans="1:13" s="18" customFormat="1" ht="39.950000000000003" hidden="1" customHeight="1" x14ac:dyDescent="0.2">
      <c r="A5" s="70" t="s">
        <v>64</v>
      </c>
      <c r="B5" s="71" t="s">
        <v>175</v>
      </c>
      <c r="C5" s="72" t="s">
        <v>269</v>
      </c>
      <c r="D5" s="91">
        <f t="shared" ref="D5:D68" si="0">(E5*15/100)+E5</f>
        <v>16525.5</v>
      </c>
      <c r="E5" s="91">
        <v>14370</v>
      </c>
      <c r="F5" s="91">
        <v>8840</v>
      </c>
      <c r="G5" s="73"/>
      <c r="H5" s="74"/>
      <c r="I5" s="71"/>
      <c r="M5" s="20"/>
    </row>
    <row r="6" spans="1:13" s="18" customFormat="1" ht="39.950000000000003" hidden="1" customHeight="1" x14ac:dyDescent="0.2">
      <c r="A6" s="70" t="s">
        <v>65</v>
      </c>
      <c r="B6" s="71" t="s">
        <v>175</v>
      </c>
      <c r="C6" s="72" t="s">
        <v>184</v>
      </c>
      <c r="D6" s="91">
        <f t="shared" si="0"/>
        <v>29796.5</v>
      </c>
      <c r="E6" s="91">
        <v>25910</v>
      </c>
      <c r="F6" s="91">
        <v>15940</v>
      </c>
      <c r="G6" s="73"/>
      <c r="H6" s="74"/>
      <c r="I6" s="71"/>
      <c r="M6" s="20"/>
    </row>
    <row r="7" spans="1:13" s="18" customFormat="1" ht="39.950000000000003" customHeight="1" x14ac:dyDescent="0.2">
      <c r="A7" s="70" t="s">
        <v>66</v>
      </c>
      <c r="B7" s="71" t="s">
        <v>175</v>
      </c>
      <c r="C7" s="72" t="s">
        <v>185</v>
      </c>
      <c r="D7" s="91">
        <f t="shared" si="0"/>
        <v>15145.5</v>
      </c>
      <c r="E7" s="91">
        <v>13170</v>
      </c>
      <c r="F7" s="91">
        <v>8100</v>
      </c>
      <c r="G7" s="73"/>
      <c r="H7" s="74"/>
      <c r="I7" s="71"/>
      <c r="M7" s="20"/>
    </row>
    <row r="8" spans="1:13" s="18" customFormat="1" ht="39.950000000000003" customHeight="1" x14ac:dyDescent="0.2">
      <c r="A8" s="70" t="s">
        <v>67</v>
      </c>
      <c r="B8" s="71" t="s">
        <v>175</v>
      </c>
      <c r="C8" s="72" t="s">
        <v>188</v>
      </c>
      <c r="D8" s="91">
        <f t="shared" si="0"/>
        <v>10913.5</v>
      </c>
      <c r="E8" s="91">
        <v>9490</v>
      </c>
      <c r="F8" s="91">
        <v>5840</v>
      </c>
      <c r="G8" s="73"/>
      <c r="H8" s="74"/>
      <c r="I8" s="71"/>
      <c r="M8" s="20"/>
    </row>
    <row r="9" spans="1:13" s="18" customFormat="1" ht="39.950000000000003" hidden="1" customHeight="1" x14ac:dyDescent="0.2">
      <c r="A9" s="70" t="s">
        <v>68</v>
      </c>
      <c r="B9" s="71" t="s">
        <v>175</v>
      </c>
      <c r="C9" s="72" t="s">
        <v>189</v>
      </c>
      <c r="D9" s="91">
        <f t="shared" si="0"/>
        <v>13938</v>
      </c>
      <c r="E9" s="91">
        <v>12120</v>
      </c>
      <c r="F9" s="91">
        <v>7460</v>
      </c>
      <c r="G9" s="73"/>
      <c r="H9" s="74"/>
      <c r="I9" s="71"/>
      <c r="M9" s="20"/>
    </row>
    <row r="10" spans="1:13" s="18" customFormat="1" ht="39.950000000000003" hidden="1" customHeight="1" x14ac:dyDescent="0.2">
      <c r="A10" s="70" t="s">
        <v>69</v>
      </c>
      <c r="B10" s="71" t="s">
        <v>175</v>
      </c>
      <c r="C10" s="72" t="s">
        <v>190</v>
      </c>
      <c r="D10" s="91">
        <f t="shared" si="0"/>
        <v>12006</v>
      </c>
      <c r="E10" s="91">
        <v>10440</v>
      </c>
      <c r="F10" s="91">
        <v>6420</v>
      </c>
      <c r="G10" s="73"/>
      <c r="H10" s="74"/>
      <c r="I10" s="71"/>
      <c r="M10" s="20"/>
    </row>
    <row r="11" spans="1:13" s="18" customFormat="1" ht="48" hidden="1" customHeight="1" x14ac:dyDescent="0.2">
      <c r="A11" s="70" t="s">
        <v>70</v>
      </c>
      <c r="B11" s="71" t="s">
        <v>175</v>
      </c>
      <c r="C11" s="72" t="s">
        <v>303</v>
      </c>
      <c r="D11" s="91">
        <f t="shared" si="0"/>
        <v>16399</v>
      </c>
      <c r="E11" s="91">
        <v>14260</v>
      </c>
      <c r="F11" s="91">
        <v>8770</v>
      </c>
      <c r="G11" s="73"/>
      <c r="H11" s="74"/>
      <c r="I11" s="71"/>
      <c r="M11" s="20"/>
    </row>
    <row r="12" spans="1:13" s="18" customFormat="1" ht="39.950000000000003" hidden="1" customHeight="1" x14ac:dyDescent="0.2">
      <c r="A12" s="70" t="s">
        <v>71</v>
      </c>
      <c r="B12" s="71" t="s">
        <v>175</v>
      </c>
      <c r="C12" s="72" t="s">
        <v>191</v>
      </c>
      <c r="D12" s="91">
        <f t="shared" si="0"/>
        <v>17146.5</v>
      </c>
      <c r="E12" s="91">
        <v>14910</v>
      </c>
      <c r="F12" s="91">
        <v>9170</v>
      </c>
      <c r="G12" s="73"/>
      <c r="H12" s="74"/>
      <c r="I12" s="71"/>
      <c r="M12" s="20"/>
    </row>
    <row r="13" spans="1:13" s="18" customFormat="1" ht="39.950000000000003" hidden="1" customHeight="1" x14ac:dyDescent="0.2">
      <c r="A13" s="70" t="s">
        <v>72</v>
      </c>
      <c r="B13" s="71" t="s">
        <v>174</v>
      </c>
      <c r="C13" s="72" t="s">
        <v>192</v>
      </c>
      <c r="D13" s="91">
        <f t="shared" si="0"/>
        <v>12017.5</v>
      </c>
      <c r="E13" s="92">
        <v>10450</v>
      </c>
      <c r="F13" s="92">
        <v>6430</v>
      </c>
      <c r="G13" s="73"/>
      <c r="H13" s="74"/>
      <c r="I13" s="71"/>
      <c r="M13" s="20"/>
    </row>
    <row r="14" spans="1:13" s="18" customFormat="1" ht="39.950000000000003" hidden="1" customHeight="1" x14ac:dyDescent="0.2">
      <c r="A14" s="70" t="s">
        <v>73</v>
      </c>
      <c r="B14" s="71" t="s">
        <v>175</v>
      </c>
      <c r="C14" s="72" t="s">
        <v>193</v>
      </c>
      <c r="D14" s="91">
        <f t="shared" si="0"/>
        <v>20746</v>
      </c>
      <c r="E14" s="92">
        <v>18040</v>
      </c>
      <c r="F14" s="92">
        <v>11100</v>
      </c>
      <c r="G14" s="73"/>
      <c r="H14" s="74"/>
      <c r="I14" s="71"/>
      <c r="M14" s="20"/>
    </row>
    <row r="15" spans="1:13" s="18" customFormat="1" ht="39.950000000000003" hidden="1" customHeight="1" x14ac:dyDescent="0.2">
      <c r="A15" s="70" t="s">
        <v>74</v>
      </c>
      <c r="B15" s="71" t="s">
        <v>175</v>
      </c>
      <c r="C15" s="72" t="s">
        <v>194</v>
      </c>
      <c r="D15" s="91">
        <f t="shared" si="0"/>
        <v>19170.5</v>
      </c>
      <c r="E15" s="92">
        <v>16670</v>
      </c>
      <c r="F15" s="92">
        <v>10260</v>
      </c>
      <c r="G15" s="73"/>
      <c r="H15" s="74"/>
      <c r="I15" s="71"/>
      <c r="M15" s="20"/>
    </row>
    <row r="16" spans="1:13" s="18" customFormat="1" ht="39.950000000000003" hidden="1" customHeight="1" x14ac:dyDescent="0.2">
      <c r="A16" s="70" t="s">
        <v>75</v>
      </c>
      <c r="B16" s="71" t="s">
        <v>174</v>
      </c>
      <c r="C16" s="72" t="s">
        <v>195</v>
      </c>
      <c r="D16" s="91">
        <f t="shared" si="0"/>
        <v>16525.5</v>
      </c>
      <c r="E16" s="92">
        <v>14370</v>
      </c>
      <c r="F16" s="92">
        <v>8840</v>
      </c>
      <c r="G16" s="73"/>
      <c r="H16" s="74"/>
      <c r="I16" s="71"/>
      <c r="M16" s="20"/>
    </row>
    <row r="17" spans="1:13" s="18" customFormat="1" ht="39.950000000000003" hidden="1" customHeight="1" x14ac:dyDescent="0.2">
      <c r="A17" s="70" t="s">
        <v>76</v>
      </c>
      <c r="B17" s="71" t="s">
        <v>174</v>
      </c>
      <c r="C17" s="72" t="s">
        <v>196</v>
      </c>
      <c r="D17" s="91">
        <f t="shared" si="0"/>
        <v>27807</v>
      </c>
      <c r="E17" s="92">
        <v>24180</v>
      </c>
      <c r="F17" s="92">
        <v>14880</v>
      </c>
      <c r="G17" s="73"/>
      <c r="H17" s="74"/>
      <c r="I17" s="71"/>
      <c r="M17" s="20"/>
    </row>
    <row r="18" spans="1:13" s="18" customFormat="1" ht="39.950000000000003" hidden="1" customHeight="1" x14ac:dyDescent="0.2">
      <c r="A18" s="70" t="s">
        <v>77</v>
      </c>
      <c r="B18" s="71" t="s">
        <v>175</v>
      </c>
      <c r="C18" s="72" t="s">
        <v>197</v>
      </c>
      <c r="D18" s="91">
        <f t="shared" si="0"/>
        <v>15594</v>
      </c>
      <c r="E18" s="92">
        <v>13560</v>
      </c>
      <c r="F18" s="92">
        <v>8340</v>
      </c>
      <c r="G18" s="73"/>
      <c r="H18" s="74"/>
      <c r="I18" s="71"/>
      <c r="M18" s="20"/>
    </row>
    <row r="19" spans="1:13" s="18" customFormat="1" ht="39.950000000000003" hidden="1" customHeight="1" x14ac:dyDescent="0.2">
      <c r="A19" s="70" t="s">
        <v>78</v>
      </c>
      <c r="B19" s="71" t="s">
        <v>176</v>
      </c>
      <c r="C19" s="72" t="s">
        <v>304</v>
      </c>
      <c r="D19" s="91">
        <f t="shared" si="0"/>
        <v>19239.5</v>
      </c>
      <c r="E19" s="92">
        <v>16730</v>
      </c>
      <c r="F19" s="92">
        <v>10290</v>
      </c>
      <c r="G19" s="73"/>
      <c r="H19" s="74"/>
      <c r="I19" s="71"/>
      <c r="M19" s="20"/>
    </row>
    <row r="20" spans="1:13" s="18" customFormat="1" ht="39.950000000000003" hidden="1" customHeight="1" x14ac:dyDescent="0.2">
      <c r="A20" s="70" t="s">
        <v>79</v>
      </c>
      <c r="B20" s="71" t="s">
        <v>174</v>
      </c>
      <c r="C20" s="72" t="s">
        <v>198</v>
      </c>
      <c r="D20" s="91">
        <f t="shared" si="0"/>
        <v>28485.5</v>
      </c>
      <c r="E20" s="92">
        <v>24770</v>
      </c>
      <c r="F20" s="92">
        <v>15240</v>
      </c>
      <c r="G20" s="73"/>
      <c r="H20" s="74"/>
      <c r="I20" s="71"/>
      <c r="M20" s="20"/>
    </row>
    <row r="21" spans="1:13" s="18" customFormat="1" ht="39.950000000000003" hidden="1" customHeight="1" x14ac:dyDescent="0.2">
      <c r="A21" s="70" t="s">
        <v>80</v>
      </c>
      <c r="B21" s="71" t="s">
        <v>175</v>
      </c>
      <c r="C21" s="72" t="s">
        <v>199</v>
      </c>
      <c r="D21" s="91">
        <f t="shared" si="0"/>
        <v>23161</v>
      </c>
      <c r="E21" s="92">
        <v>20140</v>
      </c>
      <c r="F21" s="92">
        <v>12390</v>
      </c>
      <c r="G21" s="73"/>
      <c r="H21" s="74"/>
      <c r="I21" s="71"/>
      <c r="M21" s="20"/>
    </row>
    <row r="22" spans="1:13" s="18" customFormat="1" ht="39.950000000000003" hidden="1" customHeight="1" x14ac:dyDescent="0.2">
      <c r="A22" s="70" t="s">
        <v>81</v>
      </c>
      <c r="B22" s="71" t="s">
        <v>175</v>
      </c>
      <c r="C22" s="72" t="s">
        <v>200</v>
      </c>
      <c r="D22" s="91">
        <f t="shared" si="0"/>
        <v>15594</v>
      </c>
      <c r="E22" s="92">
        <v>13560</v>
      </c>
      <c r="F22" s="92">
        <v>8340</v>
      </c>
      <c r="G22" s="73"/>
      <c r="H22" s="74"/>
      <c r="I22" s="71"/>
      <c r="M22" s="20"/>
    </row>
    <row r="23" spans="1:13" s="18" customFormat="1" ht="39.950000000000003" hidden="1" customHeight="1" x14ac:dyDescent="0.2">
      <c r="A23" s="70" t="s">
        <v>82</v>
      </c>
      <c r="B23" s="71" t="s">
        <v>175</v>
      </c>
      <c r="C23" s="72" t="s">
        <v>316</v>
      </c>
      <c r="D23" s="91">
        <f t="shared" si="0"/>
        <v>21309.5</v>
      </c>
      <c r="E23" s="92">
        <v>18530</v>
      </c>
      <c r="F23" s="92">
        <v>11400</v>
      </c>
      <c r="H23" s="73" t="s">
        <v>322</v>
      </c>
      <c r="I23" s="71"/>
      <c r="M23" s="20"/>
    </row>
    <row r="24" spans="1:13" s="18" customFormat="1" ht="39.950000000000003" hidden="1" customHeight="1" x14ac:dyDescent="0.2">
      <c r="A24" s="70" t="s">
        <v>83</v>
      </c>
      <c r="B24" s="71" t="s">
        <v>175</v>
      </c>
      <c r="C24" s="72" t="s">
        <v>305</v>
      </c>
      <c r="D24" s="91">
        <f t="shared" si="0"/>
        <v>12661.5</v>
      </c>
      <c r="E24" s="92">
        <v>11010</v>
      </c>
      <c r="F24" s="92">
        <v>6770</v>
      </c>
      <c r="G24" s="73"/>
      <c r="H24" s="74" t="s">
        <v>360</v>
      </c>
      <c r="I24" s="71"/>
      <c r="M24" s="20"/>
    </row>
    <row r="25" spans="1:13" s="18" customFormat="1" ht="39.950000000000003" hidden="1" customHeight="1" x14ac:dyDescent="0.2">
      <c r="A25" s="70" t="s">
        <v>84</v>
      </c>
      <c r="B25" s="71" t="s">
        <v>174</v>
      </c>
      <c r="C25" s="72" t="s">
        <v>306</v>
      </c>
      <c r="D25" s="91">
        <f t="shared" si="0"/>
        <v>12661.5</v>
      </c>
      <c r="E25" s="92">
        <v>11010</v>
      </c>
      <c r="F25" s="92">
        <v>6770</v>
      </c>
      <c r="G25" s="73"/>
      <c r="H25" s="74" t="s">
        <v>360</v>
      </c>
      <c r="I25" s="71"/>
      <c r="M25" s="20"/>
    </row>
    <row r="26" spans="1:13" s="18" customFormat="1" ht="50.25" customHeight="1" x14ac:dyDescent="0.2">
      <c r="A26" s="70" t="s">
        <v>85</v>
      </c>
      <c r="B26" s="71" t="s">
        <v>174</v>
      </c>
      <c r="C26" s="72" t="s">
        <v>201</v>
      </c>
      <c r="D26" s="91">
        <f t="shared" si="0"/>
        <v>11546</v>
      </c>
      <c r="E26" s="92">
        <v>10040</v>
      </c>
      <c r="F26" s="92">
        <v>6180</v>
      </c>
      <c r="G26" s="73"/>
      <c r="H26" s="74"/>
      <c r="I26" s="71"/>
      <c r="M26" s="20"/>
    </row>
    <row r="27" spans="1:13" s="18" customFormat="1" ht="39.950000000000003" hidden="1" customHeight="1" x14ac:dyDescent="0.2">
      <c r="A27" s="70" t="s">
        <v>86</v>
      </c>
      <c r="B27" s="71" t="s">
        <v>175</v>
      </c>
      <c r="C27" s="72" t="s">
        <v>307</v>
      </c>
      <c r="D27" s="91">
        <f t="shared" si="0"/>
        <v>17376.5</v>
      </c>
      <c r="E27" s="92">
        <v>15110</v>
      </c>
      <c r="F27" s="92">
        <v>9300</v>
      </c>
      <c r="G27" s="73"/>
      <c r="H27" s="74"/>
      <c r="I27" s="71"/>
      <c r="M27" s="20"/>
    </row>
    <row r="28" spans="1:13" s="18" customFormat="1" ht="73.900000000000006" hidden="1" customHeight="1" x14ac:dyDescent="0.2">
      <c r="A28" s="70" t="s">
        <v>87</v>
      </c>
      <c r="B28" s="71" t="s">
        <v>174</v>
      </c>
      <c r="C28" s="72" t="s">
        <v>308</v>
      </c>
      <c r="D28" s="91">
        <f t="shared" si="0"/>
        <v>14409.5</v>
      </c>
      <c r="E28" s="92">
        <v>12530</v>
      </c>
      <c r="F28" s="92">
        <v>7710</v>
      </c>
      <c r="G28" s="73"/>
      <c r="H28" s="74" t="s">
        <v>359</v>
      </c>
      <c r="I28" s="71"/>
      <c r="M28" s="20"/>
    </row>
    <row r="29" spans="1:13" s="18" customFormat="1" ht="39.950000000000003" hidden="1" customHeight="1" x14ac:dyDescent="0.2">
      <c r="A29" s="70" t="s">
        <v>88</v>
      </c>
      <c r="B29" s="71" t="s">
        <v>175</v>
      </c>
      <c r="C29" s="72" t="s">
        <v>202</v>
      </c>
      <c r="D29" s="91">
        <f t="shared" si="0"/>
        <v>16859</v>
      </c>
      <c r="E29" s="92">
        <v>14660</v>
      </c>
      <c r="F29" s="92">
        <v>9020</v>
      </c>
      <c r="G29" s="73"/>
      <c r="H29" s="74"/>
      <c r="I29" s="71"/>
      <c r="M29" s="20"/>
    </row>
    <row r="30" spans="1:13" s="18" customFormat="1" ht="39.950000000000003" hidden="1" customHeight="1" x14ac:dyDescent="0.2">
      <c r="A30" s="70" t="s">
        <v>89</v>
      </c>
      <c r="B30" s="71" t="s">
        <v>175</v>
      </c>
      <c r="C30" s="72" t="s">
        <v>203</v>
      </c>
      <c r="D30" s="91">
        <f t="shared" si="0"/>
        <v>12017.5</v>
      </c>
      <c r="E30" s="92">
        <v>10450</v>
      </c>
      <c r="F30" s="92">
        <v>6430</v>
      </c>
      <c r="G30" s="73"/>
      <c r="H30" s="74"/>
      <c r="I30" s="71"/>
      <c r="M30" s="20"/>
    </row>
    <row r="31" spans="1:13" s="18" customFormat="1" ht="39.950000000000003" hidden="1" customHeight="1" x14ac:dyDescent="0.2">
      <c r="A31" s="70" t="s">
        <v>90</v>
      </c>
      <c r="B31" s="71" t="s">
        <v>175</v>
      </c>
      <c r="C31" s="72" t="s">
        <v>204</v>
      </c>
      <c r="D31" s="91">
        <f t="shared" si="0"/>
        <v>12546.5</v>
      </c>
      <c r="E31" s="92">
        <v>10910</v>
      </c>
      <c r="F31" s="92">
        <v>6710</v>
      </c>
      <c r="G31" s="73"/>
      <c r="H31" s="74"/>
      <c r="I31" s="71"/>
      <c r="M31" s="20"/>
    </row>
    <row r="32" spans="1:13" s="18" customFormat="1" ht="39.950000000000003" hidden="1" customHeight="1" x14ac:dyDescent="0.2">
      <c r="A32" s="70" t="s">
        <v>91</v>
      </c>
      <c r="B32" s="71" t="s">
        <v>175</v>
      </c>
      <c r="C32" s="72" t="s">
        <v>205</v>
      </c>
      <c r="D32" s="91">
        <f t="shared" si="0"/>
        <v>18848.5</v>
      </c>
      <c r="E32" s="92">
        <v>16390</v>
      </c>
      <c r="F32" s="92">
        <v>10080</v>
      </c>
      <c r="G32" s="73"/>
      <c r="H32" s="74"/>
      <c r="I32" s="71"/>
      <c r="M32" s="20"/>
    </row>
    <row r="33" spans="1:13" s="18" customFormat="1" ht="39.950000000000003" hidden="1" customHeight="1" x14ac:dyDescent="0.2">
      <c r="A33" s="70" t="s">
        <v>92</v>
      </c>
      <c r="B33" s="71" t="s">
        <v>174</v>
      </c>
      <c r="C33" s="72" t="s">
        <v>206</v>
      </c>
      <c r="D33" s="91">
        <f t="shared" si="0"/>
        <v>16295.5</v>
      </c>
      <c r="E33" s="92">
        <v>14170</v>
      </c>
      <c r="F33" s="92">
        <v>8720</v>
      </c>
      <c r="G33" s="73"/>
      <c r="H33" s="74"/>
      <c r="I33" s="71"/>
      <c r="M33" s="20"/>
    </row>
    <row r="34" spans="1:13" s="18" customFormat="1" ht="39.950000000000003" hidden="1" customHeight="1" x14ac:dyDescent="0.2">
      <c r="A34" s="70" t="s">
        <v>92</v>
      </c>
      <c r="B34" s="71" t="s">
        <v>175</v>
      </c>
      <c r="C34" s="72" t="s">
        <v>207</v>
      </c>
      <c r="D34" s="91">
        <f t="shared" si="0"/>
        <v>16295.5</v>
      </c>
      <c r="E34" s="92">
        <v>14170</v>
      </c>
      <c r="F34" s="92">
        <v>8720</v>
      </c>
      <c r="G34" s="73"/>
      <c r="H34" s="74"/>
      <c r="I34" s="71"/>
      <c r="M34" s="20"/>
    </row>
    <row r="35" spans="1:13" s="18" customFormat="1" ht="39.950000000000003" hidden="1" customHeight="1" x14ac:dyDescent="0.2">
      <c r="A35" s="70" t="s">
        <v>92</v>
      </c>
      <c r="B35" s="71" t="s">
        <v>175</v>
      </c>
      <c r="C35" s="72" t="s">
        <v>208</v>
      </c>
      <c r="D35" s="91">
        <f t="shared" si="0"/>
        <v>16295.5</v>
      </c>
      <c r="E35" s="92">
        <v>14170</v>
      </c>
      <c r="F35" s="92">
        <v>8720</v>
      </c>
      <c r="G35" s="73"/>
      <c r="H35" s="74"/>
      <c r="I35" s="71"/>
      <c r="M35" s="20"/>
    </row>
    <row r="36" spans="1:13" s="18" customFormat="1" ht="39.950000000000003" hidden="1" customHeight="1" x14ac:dyDescent="0.2">
      <c r="A36" s="70" t="s">
        <v>92</v>
      </c>
      <c r="B36" s="71" t="s">
        <v>174</v>
      </c>
      <c r="C36" s="72" t="s">
        <v>209</v>
      </c>
      <c r="D36" s="91">
        <f t="shared" si="0"/>
        <v>16295.5</v>
      </c>
      <c r="E36" s="92">
        <v>14170</v>
      </c>
      <c r="F36" s="92">
        <v>8720</v>
      </c>
      <c r="G36" s="73"/>
      <c r="H36" s="74"/>
      <c r="I36" s="71"/>
      <c r="M36" s="20"/>
    </row>
    <row r="37" spans="1:13" s="18" customFormat="1" ht="39.950000000000003" hidden="1" customHeight="1" x14ac:dyDescent="0.2">
      <c r="A37" s="70" t="s">
        <v>93</v>
      </c>
      <c r="B37" s="71" t="s">
        <v>175</v>
      </c>
      <c r="C37" s="72" t="s">
        <v>309</v>
      </c>
      <c r="D37" s="91">
        <f t="shared" si="0"/>
        <v>17043</v>
      </c>
      <c r="E37" s="92">
        <v>14820</v>
      </c>
      <c r="F37" s="92">
        <v>9120</v>
      </c>
      <c r="G37" s="73"/>
      <c r="H37" s="74"/>
      <c r="I37" s="71"/>
      <c r="M37" s="20"/>
    </row>
    <row r="38" spans="1:13" s="18" customFormat="1" ht="39.950000000000003" hidden="1" customHeight="1" x14ac:dyDescent="0.2">
      <c r="A38" s="70" t="s">
        <v>300</v>
      </c>
      <c r="B38" s="71" t="s">
        <v>175</v>
      </c>
      <c r="C38" s="75" t="s">
        <v>299</v>
      </c>
      <c r="D38" s="91">
        <f t="shared" si="0"/>
        <v>34086</v>
      </c>
      <c r="E38" s="93">
        <f>E37*2</f>
        <v>29640</v>
      </c>
      <c r="F38" s="93">
        <f>F37*2</f>
        <v>18240</v>
      </c>
      <c r="G38" s="73"/>
      <c r="H38" s="74"/>
      <c r="I38" s="71"/>
      <c r="M38" s="20"/>
    </row>
    <row r="39" spans="1:13" s="18" customFormat="1" ht="50.25" hidden="1" customHeight="1" x14ac:dyDescent="0.2">
      <c r="A39" s="70" t="s">
        <v>94</v>
      </c>
      <c r="B39" s="71" t="s">
        <v>174</v>
      </c>
      <c r="C39" s="72" t="s">
        <v>301</v>
      </c>
      <c r="D39" s="91">
        <f t="shared" si="0"/>
        <v>11856.5</v>
      </c>
      <c r="E39" s="92">
        <v>10310</v>
      </c>
      <c r="F39" s="92">
        <v>6340</v>
      </c>
      <c r="G39" s="73"/>
      <c r="H39" s="74"/>
      <c r="I39" s="71"/>
      <c r="M39" s="20"/>
    </row>
    <row r="40" spans="1:13" s="18" customFormat="1" ht="39.950000000000003" hidden="1" customHeight="1" x14ac:dyDescent="0.2">
      <c r="A40" s="70" t="s">
        <v>95</v>
      </c>
      <c r="B40" s="71" t="s">
        <v>174</v>
      </c>
      <c r="C40" s="72" t="s">
        <v>210</v>
      </c>
      <c r="D40" s="91">
        <f t="shared" si="0"/>
        <v>11546</v>
      </c>
      <c r="E40" s="92">
        <v>10040</v>
      </c>
      <c r="F40" s="92">
        <v>6180</v>
      </c>
      <c r="G40" s="73"/>
      <c r="H40" s="74"/>
      <c r="I40" s="71"/>
      <c r="M40" s="20"/>
    </row>
    <row r="41" spans="1:13" s="18" customFormat="1" ht="47.25" customHeight="1" x14ac:dyDescent="0.2">
      <c r="A41" s="70" t="s">
        <v>49</v>
      </c>
      <c r="B41" s="71" t="s">
        <v>177</v>
      </c>
      <c r="C41" s="72" t="s">
        <v>211</v>
      </c>
      <c r="D41" s="91">
        <f t="shared" si="0"/>
        <v>41216</v>
      </c>
      <c r="E41" s="92">
        <v>35840</v>
      </c>
      <c r="F41" s="92">
        <v>22050</v>
      </c>
      <c r="G41" s="73"/>
      <c r="H41" s="74"/>
      <c r="I41" s="76" t="s">
        <v>239</v>
      </c>
      <c r="M41" s="20"/>
    </row>
    <row r="42" spans="1:13" s="18" customFormat="1" ht="39.950000000000003" customHeight="1" x14ac:dyDescent="0.2">
      <c r="A42" s="70" t="s">
        <v>50</v>
      </c>
      <c r="B42" s="71" t="s">
        <v>177</v>
      </c>
      <c r="C42" s="72" t="s">
        <v>186</v>
      </c>
      <c r="D42" s="91">
        <f t="shared" si="0"/>
        <v>63146.5</v>
      </c>
      <c r="E42" s="93">
        <f>SUM(E41,E46)</f>
        <v>54910</v>
      </c>
      <c r="F42" s="93">
        <f>SUM(F41,F46)</f>
        <v>33780</v>
      </c>
      <c r="G42" s="73"/>
      <c r="H42" s="74"/>
      <c r="I42" s="76" t="s">
        <v>239</v>
      </c>
      <c r="M42" s="20"/>
    </row>
    <row r="43" spans="1:13" s="18" customFormat="1" ht="39.950000000000003" customHeight="1" x14ac:dyDescent="0.2">
      <c r="A43" s="70" t="s">
        <v>51</v>
      </c>
      <c r="B43" s="71" t="s">
        <v>177</v>
      </c>
      <c r="C43" s="72" t="s">
        <v>187</v>
      </c>
      <c r="D43" s="91">
        <f t="shared" si="0"/>
        <v>64135.5</v>
      </c>
      <c r="E43" s="93">
        <f>SUM(E41,E47)</f>
        <v>55770</v>
      </c>
      <c r="F43" s="93">
        <f>SUM(F41,F47)</f>
        <v>34310</v>
      </c>
      <c r="G43" s="73"/>
      <c r="H43" s="74"/>
      <c r="I43" s="76" t="s">
        <v>239</v>
      </c>
      <c r="M43" s="20"/>
    </row>
    <row r="44" spans="1:13" s="18" customFormat="1" ht="39.950000000000003" hidden="1" customHeight="1" x14ac:dyDescent="0.2">
      <c r="A44" s="70" t="s">
        <v>52</v>
      </c>
      <c r="B44" s="71" t="s">
        <v>177</v>
      </c>
      <c r="C44" s="72" t="s">
        <v>241</v>
      </c>
      <c r="D44" s="91">
        <f t="shared" si="0"/>
        <v>50496.5</v>
      </c>
      <c r="E44" s="93">
        <f>SUM(E48,E46)</f>
        <v>43910</v>
      </c>
      <c r="F44" s="93">
        <f>SUM(F48,F46)</f>
        <v>27010</v>
      </c>
      <c r="G44" s="73"/>
      <c r="H44" s="74"/>
      <c r="I44" s="76" t="s">
        <v>240</v>
      </c>
      <c r="M44" s="20"/>
    </row>
    <row r="45" spans="1:13" s="18" customFormat="1" ht="39.950000000000003" hidden="1" customHeight="1" x14ac:dyDescent="0.2">
      <c r="A45" s="70" t="s">
        <v>53</v>
      </c>
      <c r="B45" s="71" t="s">
        <v>177</v>
      </c>
      <c r="C45" s="72" t="s">
        <v>242</v>
      </c>
      <c r="D45" s="91">
        <f t="shared" si="0"/>
        <v>51485.5</v>
      </c>
      <c r="E45" s="93">
        <f>SUM(E48,E47)</f>
        <v>44770</v>
      </c>
      <c r="F45" s="93">
        <f>SUM(F48,F47)</f>
        <v>27540</v>
      </c>
      <c r="G45" s="73"/>
      <c r="H45" s="74"/>
      <c r="I45" s="76" t="s">
        <v>240</v>
      </c>
      <c r="M45" s="20"/>
    </row>
    <row r="46" spans="1:13" s="18" customFormat="1" ht="39.950000000000003" hidden="1" customHeight="1" x14ac:dyDescent="0.2">
      <c r="A46" s="71" t="s">
        <v>54</v>
      </c>
      <c r="B46" s="71" t="s">
        <v>177</v>
      </c>
      <c r="C46" s="72" t="s">
        <v>243</v>
      </c>
      <c r="D46" s="91">
        <f t="shared" si="0"/>
        <v>21930.5</v>
      </c>
      <c r="E46" s="92">
        <v>19070</v>
      </c>
      <c r="F46" s="92">
        <v>11730</v>
      </c>
      <c r="G46" s="73"/>
      <c r="H46" s="74"/>
      <c r="I46" s="76" t="s">
        <v>240</v>
      </c>
      <c r="M46" s="20"/>
    </row>
    <row r="47" spans="1:13" s="18" customFormat="1" ht="39.950000000000003" hidden="1" customHeight="1" x14ac:dyDescent="0.2">
      <c r="A47" s="71" t="s">
        <v>55</v>
      </c>
      <c r="B47" s="71" t="s">
        <v>177</v>
      </c>
      <c r="C47" s="72" t="s">
        <v>293</v>
      </c>
      <c r="D47" s="91">
        <f t="shared" si="0"/>
        <v>22919.5</v>
      </c>
      <c r="E47" s="92">
        <v>19930</v>
      </c>
      <c r="F47" s="92">
        <v>12260</v>
      </c>
      <c r="G47" s="73"/>
      <c r="H47" s="74"/>
      <c r="I47" s="76" t="s">
        <v>240</v>
      </c>
      <c r="M47" s="20"/>
    </row>
    <row r="48" spans="1:13" s="18" customFormat="1" ht="39.950000000000003" hidden="1" customHeight="1" x14ac:dyDescent="0.2">
      <c r="A48" s="71" t="s">
        <v>56</v>
      </c>
      <c r="B48" s="71" t="s">
        <v>177</v>
      </c>
      <c r="C48" s="72" t="s">
        <v>244</v>
      </c>
      <c r="D48" s="91">
        <f t="shared" si="0"/>
        <v>28566</v>
      </c>
      <c r="E48" s="92">
        <v>24840</v>
      </c>
      <c r="F48" s="92">
        <v>15280</v>
      </c>
      <c r="G48" s="73"/>
      <c r="H48" s="74"/>
      <c r="I48" s="76" t="s">
        <v>240</v>
      </c>
      <c r="M48" s="20"/>
    </row>
    <row r="49" spans="1:13" s="18" customFormat="1" ht="57.75" hidden="1" customHeight="1" x14ac:dyDescent="0.2">
      <c r="A49" s="70" t="s">
        <v>310</v>
      </c>
      <c r="B49" s="71" t="s">
        <v>177</v>
      </c>
      <c r="C49" s="72" t="s">
        <v>245</v>
      </c>
      <c r="D49" s="91">
        <f t="shared" si="0"/>
        <v>28715.5</v>
      </c>
      <c r="E49" s="92">
        <v>24970</v>
      </c>
      <c r="F49" s="92">
        <v>15360</v>
      </c>
      <c r="G49" s="73"/>
      <c r="H49" s="74"/>
      <c r="I49" s="76" t="s">
        <v>246</v>
      </c>
      <c r="M49" s="20"/>
    </row>
    <row r="50" spans="1:13" s="18" customFormat="1" ht="39.950000000000003" hidden="1" customHeight="1" x14ac:dyDescent="0.2">
      <c r="A50" s="71" t="s">
        <v>57</v>
      </c>
      <c r="B50" s="71" t="s">
        <v>177</v>
      </c>
      <c r="C50" s="72" t="s">
        <v>212</v>
      </c>
      <c r="D50" s="91">
        <f t="shared" si="0"/>
        <v>28347.5</v>
      </c>
      <c r="E50" s="92">
        <v>24650</v>
      </c>
      <c r="F50" s="92">
        <v>15170</v>
      </c>
      <c r="G50" s="73"/>
      <c r="H50" s="74"/>
      <c r="I50" s="71"/>
      <c r="M50" s="20"/>
    </row>
    <row r="51" spans="1:13" s="18" customFormat="1" ht="39.950000000000003" hidden="1" customHeight="1" x14ac:dyDescent="0.2">
      <c r="A51" s="71" t="s">
        <v>58</v>
      </c>
      <c r="B51" s="71" t="s">
        <v>177</v>
      </c>
      <c r="C51" s="72" t="s">
        <v>213</v>
      </c>
      <c r="D51" s="91">
        <f t="shared" si="0"/>
        <v>28715.5</v>
      </c>
      <c r="E51" s="92">
        <v>24970</v>
      </c>
      <c r="F51" s="92">
        <v>15360</v>
      </c>
      <c r="G51" s="73"/>
      <c r="H51" s="74"/>
      <c r="I51" s="71"/>
      <c r="M51" s="20"/>
    </row>
    <row r="52" spans="1:13" s="18" customFormat="1" ht="39.950000000000003" hidden="1" customHeight="1" x14ac:dyDescent="0.2">
      <c r="A52" s="71" t="s">
        <v>59</v>
      </c>
      <c r="B52" s="71" t="s">
        <v>177</v>
      </c>
      <c r="C52" s="72" t="s">
        <v>317</v>
      </c>
      <c r="D52" s="91">
        <f t="shared" si="0"/>
        <v>28715.5</v>
      </c>
      <c r="E52" s="92">
        <v>24970</v>
      </c>
      <c r="F52" s="92">
        <v>15360</v>
      </c>
      <c r="G52" s="73"/>
      <c r="H52" s="74"/>
      <c r="I52" s="71"/>
      <c r="M52" s="20"/>
    </row>
    <row r="53" spans="1:13" s="18" customFormat="1" ht="39.950000000000003" hidden="1" customHeight="1" x14ac:dyDescent="0.2">
      <c r="A53" s="71" t="s">
        <v>59</v>
      </c>
      <c r="B53" s="71" t="s">
        <v>177</v>
      </c>
      <c r="C53" s="72" t="s">
        <v>247</v>
      </c>
      <c r="D53" s="91">
        <f t="shared" si="0"/>
        <v>28715.5</v>
      </c>
      <c r="E53" s="92">
        <v>24970</v>
      </c>
      <c r="F53" s="92">
        <v>15360</v>
      </c>
      <c r="G53" s="73"/>
      <c r="H53" s="74"/>
      <c r="I53" s="71"/>
      <c r="M53" s="20"/>
    </row>
    <row r="54" spans="1:13" s="18" customFormat="1" ht="39.950000000000003" customHeight="1" x14ac:dyDescent="0.2">
      <c r="A54" s="71" t="s">
        <v>59</v>
      </c>
      <c r="B54" s="71" t="s">
        <v>177</v>
      </c>
      <c r="C54" s="72" t="s">
        <v>248</v>
      </c>
      <c r="D54" s="91">
        <f t="shared" si="0"/>
        <v>28715.5</v>
      </c>
      <c r="E54" s="92">
        <v>24970</v>
      </c>
      <c r="F54" s="92">
        <v>15360</v>
      </c>
      <c r="G54" s="73"/>
      <c r="H54" s="74"/>
      <c r="I54" s="71"/>
      <c r="M54" s="20"/>
    </row>
    <row r="55" spans="1:13" s="18" customFormat="1" ht="39.950000000000003" hidden="1" customHeight="1" x14ac:dyDescent="0.2">
      <c r="A55" s="71" t="s">
        <v>60</v>
      </c>
      <c r="B55" s="71" t="s">
        <v>177</v>
      </c>
      <c r="C55" s="72" t="s">
        <v>214</v>
      </c>
      <c r="D55" s="91">
        <f t="shared" si="0"/>
        <v>94242.5</v>
      </c>
      <c r="E55" s="92">
        <v>81950</v>
      </c>
      <c r="F55" s="92">
        <v>50430</v>
      </c>
      <c r="G55" s="73"/>
      <c r="H55" s="74"/>
      <c r="I55" s="71"/>
      <c r="M55" s="20"/>
    </row>
    <row r="56" spans="1:13" s="18" customFormat="1" ht="39.950000000000003" hidden="1" customHeight="1" x14ac:dyDescent="0.2">
      <c r="A56" s="71" t="s">
        <v>60</v>
      </c>
      <c r="B56" s="71" t="s">
        <v>177</v>
      </c>
      <c r="C56" s="72" t="s">
        <v>215</v>
      </c>
      <c r="D56" s="91">
        <f t="shared" si="0"/>
        <v>94242.5</v>
      </c>
      <c r="E56" s="92">
        <v>81950</v>
      </c>
      <c r="F56" s="92">
        <v>50430</v>
      </c>
      <c r="G56" s="73"/>
      <c r="H56" s="74"/>
      <c r="I56" s="71"/>
      <c r="M56" s="20"/>
    </row>
    <row r="57" spans="1:13" s="18" customFormat="1" ht="39.950000000000003" hidden="1" customHeight="1" x14ac:dyDescent="0.2">
      <c r="A57" s="71" t="s">
        <v>60</v>
      </c>
      <c r="B57" s="71" t="s">
        <v>177</v>
      </c>
      <c r="C57" s="72" t="s">
        <v>216</v>
      </c>
      <c r="D57" s="91">
        <f t="shared" si="0"/>
        <v>94242.5</v>
      </c>
      <c r="E57" s="92">
        <v>81950</v>
      </c>
      <c r="F57" s="92">
        <v>50430</v>
      </c>
      <c r="G57" s="73"/>
      <c r="H57" s="74"/>
      <c r="I57" s="71"/>
      <c r="M57" s="20"/>
    </row>
    <row r="58" spans="1:13" s="18" customFormat="1" ht="39.950000000000003" hidden="1" customHeight="1" x14ac:dyDescent="0.2">
      <c r="A58" s="71">
        <v>404119</v>
      </c>
      <c r="B58" s="71" t="s">
        <v>177</v>
      </c>
      <c r="C58" s="72" t="s">
        <v>217</v>
      </c>
      <c r="D58" s="91">
        <f t="shared" si="0"/>
        <v>88998.5</v>
      </c>
      <c r="E58" s="92">
        <v>77390</v>
      </c>
      <c r="F58" s="92">
        <v>47620</v>
      </c>
      <c r="G58" s="73"/>
      <c r="H58" s="74"/>
      <c r="I58" s="71"/>
      <c r="M58" s="20"/>
    </row>
    <row r="59" spans="1:13" s="18" customFormat="1" ht="39.950000000000003" hidden="1" customHeight="1" x14ac:dyDescent="0.2">
      <c r="A59" s="71" t="s">
        <v>61</v>
      </c>
      <c r="B59" s="71" t="s">
        <v>177</v>
      </c>
      <c r="C59" s="72" t="s">
        <v>218</v>
      </c>
      <c r="D59" s="91">
        <f t="shared" si="0"/>
        <v>97117.5</v>
      </c>
      <c r="E59" s="92">
        <v>84450</v>
      </c>
      <c r="F59" s="92">
        <v>51970</v>
      </c>
      <c r="G59" s="73"/>
      <c r="H59" s="74"/>
      <c r="I59" s="71"/>
      <c r="M59" s="20"/>
    </row>
    <row r="60" spans="1:13" s="18" customFormat="1" ht="50.25" hidden="1" customHeight="1" x14ac:dyDescent="0.2">
      <c r="A60" s="71" t="s">
        <v>61</v>
      </c>
      <c r="B60" s="71" t="s">
        <v>177</v>
      </c>
      <c r="C60" s="72" t="s">
        <v>249</v>
      </c>
      <c r="D60" s="91">
        <f t="shared" si="0"/>
        <v>97117.5</v>
      </c>
      <c r="E60" s="92">
        <v>84450</v>
      </c>
      <c r="F60" s="92">
        <v>51970</v>
      </c>
      <c r="G60" s="73"/>
      <c r="H60" s="74"/>
      <c r="I60" s="76" t="s">
        <v>250</v>
      </c>
      <c r="M60" s="20"/>
    </row>
    <row r="61" spans="1:13" s="18" customFormat="1" ht="51" customHeight="1" x14ac:dyDescent="0.2">
      <c r="A61" s="71" t="s">
        <v>61</v>
      </c>
      <c r="B61" s="71" t="s">
        <v>177</v>
      </c>
      <c r="C61" s="72" t="s">
        <v>251</v>
      </c>
      <c r="D61" s="91">
        <f t="shared" si="0"/>
        <v>97117.5</v>
      </c>
      <c r="E61" s="92">
        <v>84450</v>
      </c>
      <c r="F61" s="92">
        <v>51970</v>
      </c>
      <c r="G61" s="73"/>
      <c r="H61" s="74"/>
      <c r="I61" s="76" t="s">
        <v>250</v>
      </c>
      <c r="M61" s="20"/>
    </row>
    <row r="62" spans="1:13" s="18" customFormat="1" ht="39.950000000000003" hidden="1" customHeight="1" x14ac:dyDescent="0.2">
      <c r="A62" s="71" t="s">
        <v>2</v>
      </c>
      <c r="B62" s="71" t="s">
        <v>159</v>
      </c>
      <c r="C62" s="77" t="s">
        <v>258</v>
      </c>
      <c r="D62" s="91">
        <f t="shared" si="0"/>
        <v>104213</v>
      </c>
      <c r="E62" s="170">
        <v>90620</v>
      </c>
      <c r="F62" s="170">
        <v>55760</v>
      </c>
      <c r="G62" s="73"/>
      <c r="H62" s="78"/>
      <c r="I62" s="79"/>
      <c r="M62" s="20"/>
    </row>
    <row r="63" spans="1:13" s="18" customFormat="1" ht="39.950000000000003" hidden="1" customHeight="1" x14ac:dyDescent="0.2">
      <c r="A63" s="71">
        <v>403002</v>
      </c>
      <c r="B63" s="71" t="s">
        <v>159</v>
      </c>
      <c r="C63" s="77" t="s">
        <v>160</v>
      </c>
      <c r="D63" s="91">
        <f t="shared" si="0"/>
        <v>109675.5</v>
      </c>
      <c r="E63" s="170">
        <v>95370</v>
      </c>
      <c r="F63" s="170">
        <v>58690</v>
      </c>
      <c r="G63" s="73"/>
      <c r="H63" s="78" t="s">
        <v>252</v>
      </c>
      <c r="I63" s="76" t="s">
        <v>229</v>
      </c>
      <c r="M63" s="20"/>
    </row>
    <row r="64" spans="1:13" s="18" customFormat="1" ht="39.950000000000003" hidden="1" customHeight="1" x14ac:dyDescent="0.2">
      <c r="A64" s="71" t="s">
        <v>3</v>
      </c>
      <c r="B64" s="71" t="s">
        <v>159</v>
      </c>
      <c r="C64" s="77" t="s">
        <v>161</v>
      </c>
      <c r="D64" s="91">
        <f t="shared" si="0"/>
        <v>94196.5</v>
      </c>
      <c r="E64" s="170">
        <v>81910</v>
      </c>
      <c r="F64" s="170">
        <v>50400</v>
      </c>
      <c r="G64" s="73"/>
      <c r="H64" s="78" t="s">
        <v>252</v>
      </c>
      <c r="I64" s="76" t="s">
        <v>229</v>
      </c>
      <c r="M64" s="20"/>
    </row>
    <row r="65" spans="1:13" s="18" customFormat="1" ht="39.950000000000003" hidden="1" customHeight="1" x14ac:dyDescent="0.2">
      <c r="A65" s="71" t="s">
        <v>4</v>
      </c>
      <c r="B65" s="71" t="s">
        <v>159</v>
      </c>
      <c r="C65" s="77" t="s">
        <v>162</v>
      </c>
      <c r="D65" s="91">
        <f t="shared" si="0"/>
        <v>90447.5</v>
      </c>
      <c r="E65" s="170">
        <v>78650</v>
      </c>
      <c r="F65" s="170">
        <v>48400</v>
      </c>
      <c r="G65" s="73"/>
      <c r="H65" s="74"/>
      <c r="I65" s="74"/>
      <c r="M65" s="20"/>
    </row>
    <row r="66" spans="1:13" s="18" customFormat="1" ht="39.950000000000003" hidden="1" customHeight="1" x14ac:dyDescent="0.2">
      <c r="A66" s="70" t="s">
        <v>5</v>
      </c>
      <c r="B66" s="71" t="s">
        <v>159</v>
      </c>
      <c r="C66" s="77" t="s">
        <v>163</v>
      </c>
      <c r="D66" s="91">
        <f t="shared" si="0"/>
        <v>120945.5</v>
      </c>
      <c r="E66" s="170">
        <v>105170</v>
      </c>
      <c r="F66" s="170">
        <v>64720</v>
      </c>
      <c r="G66" s="73"/>
      <c r="H66" s="74"/>
      <c r="I66" s="74"/>
      <c r="M66" s="20"/>
    </row>
    <row r="67" spans="1:13" s="18" customFormat="1" ht="39.950000000000003" hidden="1" customHeight="1" x14ac:dyDescent="0.2">
      <c r="A67" s="71" t="s">
        <v>5</v>
      </c>
      <c r="B67" s="71" t="s">
        <v>159</v>
      </c>
      <c r="C67" s="77" t="s">
        <v>259</v>
      </c>
      <c r="D67" s="91">
        <f t="shared" si="0"/>
        <v>120945.5</v>
      </c>
      <c r="E67" s="170">
        <v>105170</v>
      </c>
      <c r="F67" s="170">
        <v>64720</v>
      </c>
      <c r="G67" s="73"/>
      <c r="H67" s="74"/>
      <c r="I67" s="74"/>
      <c r="M67" s="20"/>
    </row>
    <row r="68" spans="1:13" s="18" customFormat="1" ht="39.950000000000003" hidden="1" customHeight="1" x14ac:dyDescent="0.2">
      <c r="A68" s="71" t="s">
        <v>6</v>
      </c>
      <c r="B68" s="71" t="s">
        <v>159</v>
      </c>
      <c r="C68" s="77" t="s">
        <v>164</v>
      </c>
      <c r="D68" s="91">
        <f t="shared" si="0"/>
        <v>132491.5</v>
      </c>
      <c r="E68" s="170">
        <v>115210</v>
      </c>
      <c r="F68" s="170">
        <v>70900</v>
      </c>
      <c r="G68" s="73"/>
      <c r="H68" s="74"/>
      <c r="I68" s="74"/>
      <c r="M68" s="20"/>
    </row>
    <row r="69" spans="1:13" s="18" customFormat="1" ht="39.950000000000003" hidden="1" customHeight="1" x14ac:dyDescent="0.2">
      <c r="A69" s="70" t="s">
        <v>7</v>
      </c>
      <c r="B69" s="71" t="s">
        <v>159</v>
      </c>
      <c r="C69" s="77" t="s">
        <v>167</v>
      </c>
      <c r="D69" s="91">
        <f t="shared" ref="D69:D132" si="1">(E69*15/100)+E69</f>
        <v>116092.5</v>
      </c>
      <c r="E69" s="170">
        <v>100950</v>
      </c>
      <c r="F69" s="170">
        <v>62120</v>
      </c>
      <c r="G69" s="73"/>
      <c r="H69" s="74"/>
      <c r="I69" s="74"/>
      <c r="M69" s="20"/>
    </row>
    <row r="70" spans="1:13" s="18" customFormat="1" ht="39.950000000000003" hidden="1" customHeight="1" x14ac:dyDescent="0.2">
      <c r="A70" s="70" t="s">
        <v>318</v>
      </c>
      <c r="B70" s="71" t="s">
        <v>159</v>
      </c>
      <c r="C70" s="77" t="s">
        <v>168</v>
      </c>
      <c r="D70" s="91">
        <f t="shared" si="1"/>
        <v>116092.5</v>
      </c>
      <c r="E70" s="170">
        <v>100950</v>
      </c>
      <c r="F70" s="170">
        <v>62120</v>
      </c>
      <c r="G70" s="73"/>
      <c r="H70" s="74"/>
      <c r="I70" s="74"/>
      <c r="M70" s="20"/>
    </row>
    <row r="71" spans="1:13" s="18" customFormat="1" ht="39.950000000000003" hidden="1" customHeight="1" x14ac:dyDescent="0.2">
      <c r="A71" s="71" t="s">
        <v>8</v>
      </c>
      <c r="B71" s="71" t="s">
        <v>159</v>
      </c>
      <c r="C71" s="77" t="s">
        <v>231</v>
      </c>
      <c r="D71" s="91">
        <f t="shared" si="1"/>
        <v>97911</v>
      </c>
      <c r="E71" s="170">
        <v>85140</v>
      </c>
      <c r="F71" s="170">
        <v>52390</v>
      </c>
      <c r="G71" s="73"/>
      <c r="H71" s="78" t="s">
        <v>233</v>
      </c>
      <c r="I71" s="76" t="s">
        <v>229</v>
      </c>
      <c r="M71" s="20"/>
    </row>
    <row r="72" spans="1:13" s="18" customFormat="1" ht="80.25" hidden="1" customHeight="1" x14ac:dyDescent="0.2">
      <c r="A72" s="71" t="s">
        <v>9</v>
      </c>
      <c r="B72" s="71" t="s">
        <v>159</v>
      </c>
      <c r="C72" s="77" t="s">
        <v>260</v>
      </c>
      <c r="D72" s="91">
        <f t="shared" si="1"/>
        <v>154640.5</v>
      </c>
      <c r="E72" s="170">
        <v>134470</v>
      </c>
      <c r="F72" s="170">
        <v>82750</v>
      </c>
      <c r="G72" s="73"/>
      <c r="H72" s="74"/>
      <c r="I72" s="79"/>
      <c r="M72" s="20"/>
    </row>
    <row r="73" spans="1:13" s="18" customFormat="1" ht="59.25" customHeight="1" x14ac:dyDescent="0.2">
      <c r="A73" s="71" t="s">
        <v>10</v>
      </c>
      <c r="B73" s="71" t="s">
        <v>159</v>
      </c>
      <c r="C73" s="77" t="s">
        <v>232</v>
      </c>
      <c r="D73" s="91">
        <f t="shared" si="1"/>
        <v>93104</v>
      </c>
      <c r="E73" s="170">
        <v>80960</v>
      </c>
      <c r="F73" s="170">
        <v>49820</v>
      </c>
      <c r="G73" s="73"/>
      <c r="H73" s="78" t="s">
        <v>233</v>
      </c>
      <c r="I73" s="76" t="s">
        <v>229</v>
      </c>
      <c r="M73" s="20"/>
    </row>
    <row r="74" spans="1:13" s="18" customFormat="1" ht="59.25" hidden="1" customHeight="1" x14ac:dyDescent="0.2">
      <c r="A74" s="71" t="s">
        <v>16</v>
      </c>
      <c r="B74" s="71" t="s">
        <v>159</v>
      </c>
      <c r="C74" s="77" t="s">
        <v>166</v>
      </c>
      <c r="D74" s="91">
        <f t="shared" si="1"/>
        <v>83363.5</v>
      </c>
      <c r="E74" s="92">
        <v>72490</v>
      </c>
      <c r="F74" s="92">
        <v>44610</v>
      </c>
      <c r="G74" s="73"/>
      <c r="H74" s="78"/>
      <c r="I74" s="78"/>
      <c r="M74" s="20"/>
    </row>
    <row r="75" spans="1:13" s="18" customFormat="1" ht="53.25" hidden="1" customHeight="1" x14ac:dyDescent="0.2">
      <c r="A75" s="71" t="s">
        <v>11</v>
      </c>
      <c r="B75" s="71" t="s">
        <v>159</v>
      </c>
      <c r="C75" s="77" t="s">
        <v>165</v>
      </c>
      <c r="D75" s="91">
        <f t="shared" si="1"/>
        <v>95484.5</v>
      </c>
      <c r="E75" s="92">
        <v>83030</v>
      </c>
      <c r="F75" s="92">
        <v>51090</v>
      </c>
      <c r="G75" s="73"/>
      <c r="H75" s="74"/>
      <c r="I75" s="76"/>
      <c r="M75" s="20"/>
    </row>
    <row r="76" spans="1:13" s="18" customFormat="1" ht="39.950000000000003" customHeight="1" x14ac:dyDescent="0.2">
      <c r="A76" s="71" t="s">
        <v>12</v>
      </c>
      <c r="B76" s="71" t="s">
        <v>159</v>
      </c>
      <c r="C76" s="77" t="s">
        <v>234</v>
      </c>
      <c r="D76" s="91">
        <f t="shared" si="1"/>
        <v>151972.5</v>
      </c>
      <c r="E76" s="92">
        <v>132150</v>
      </c>
      <c r="F76" s="92">
        <v>81320</v>
      </c>
      <c r="G76" s="73"/>
      <c r="H76" s="78" t="s">
        <v>233</v>
      </c>
      <c r="I76" s="76" t="s">
        <v>229</v>
      </c>
      <c r="M76" s="20"/>
    </row>
    <row r="77" spans="1:13" s="18" customFormat="1" ht="39.950000000000003" customHeight="1" x14ac:dyDescent="0.2">
      <c r="A77" s="70" t="s">
        <v>96</v>
      </c>
      <c r="B77" s="71" t="s">
        <v>159</v>
      </c>
      <c r="C77" s="77" t="s">
        <v>235</v>
      </c>
      <c r="D77" s="91">
        <f t="shared" si="1"/>
        <v>306613</v>
      </c>
      <c r="E77" s="93">
        <f>SUM(E72,E76)</f>
        <v>266620</v>
      </c>
      <c r="F77" s="93">
        <f>SUM(F72,F76)</f>
        <v>164070</v>
      </c>
      <c r="G77" s="73"/>
      <c r="H77" s="78" t="s">
        <v>233</v>
      </c>
      <c r="I77" s="76" t="s">
        <v>229</v>
      </c>
      <c r="M77" s="20"/>
    </row>
    <row r="78" spans="1:13" s="18" customFormat="1" ht="39.950000000000003" hidden="1" customHeight="1" x14ac:dyDescent="0.2">
      <c r="A78" s="71" t="s">
        <v>13</v>
      </c>
      <c r="B78" s="71" t="s">
        <v>159</v>
      </c>
      <c r="C78" s="77" t="s">
        <v>236</v>
      </c>
      <c r="D78" s="91">
        <f t="shared" si="1"/>
        <v>40020</v>
      </c>
      <c r="E78" s="92">
        <v>34800</v>
      </c>
      <c r="F78" s="92">
        <v>21410</v>
      </c>
      <c r="G78" s="73"/>
      <c r="H78" s="74"/>
      <c r="I78" s="76"/>
      <c r="M78" s="20"/>
    </row>
    <row r="79" spans="1:13" s="18" customFormat="1" ht="39.950000000000003" hidden="1" customHeight="1" x14ac:dyDescent="0.2">
      <c r="A79" s="71" t="s">
        <v>14</v>
      </c>
      <c r="B79" s="71" t="s">
        <v>159</v>
      </c>
      <c r="C79" s="77" t="s">
        <v>237</v>
      </c>
      <c r="D79" s="91">
        <f t="shared" si="1"/>
        <v>89401</v>
      </c>
      <c r="E79" s="92">
        <v>77740</v>
      </c>
      <c r="F79" s="92">
        <v>47840</v>
      </c>
      <c r="G79" s="73"/>
      <c r="H79" s="78" t="s">
        <v>233</v>
      </c>
      <c r="I79" s="76" t="s">
        <v>229</v>
      </c>
      <c r="M79" s="20"/>
    </row>
    <row r="80" spans="1:13" s="18" customFormat="1" ht="39.950000000000003" hidden="1" customHeight="1" x14ac:dyDescent="0.2">
      <c r="A80" s="71" t="s">
        <v>15</v>
      </c>
      <c r="B80" s="71" t="s">
        <v>159</v>
      </c>
      <c r="C80" s="77" t="s">
        <v>223</v>
      </c>
      <c r="D80" s="91">
        <f t="shared" si="1"/>
        <v>103799</v>
      </c>
      <c r="E80" s="92">
        <v>90260</v>
      </c>
      <c r="F80" s="92">
        <v>55540</v>
      </c>
      <c r="G80" s="73">
        <v>50000</v>
      </c>
      <c r="H80" s="78" t="s">
        <v>233</v>
      </c>
      <c r="I80" s="76" t="s">
        <v>229</v>
      </c>
      <c r="M80" s="20"/>
    </row>
    <row r="81" spans="1:13" s="18" customFormat="1" ht="39.950000000000003" hidden="1" customHeight="1" x14ac:dyDescent="0.2">
      <c r="A81" s="70" t="s">
        <v>319</v>
      </c>
      <c r="B81" s="71" t="s">
        <v>159</v>
      </c>
      <c r="C81" s="77" t="s">
        <v>224</v>
      </c>
      <c r="D81" s="91">
        <f t="shared" si="1"/>
        <v>75693</v>
      </c>
      <c r="E81" s="92">
        <v>65820</v>
      </c>
      <c r="F81" s="92">
        <v>40500</v>
      </c>
      <c r="G81" s="73">
        <v>50000</v>
      </c>
      <c r="H81" s="78" t="s">
        <v>233</v>
      </c>
      <c r="I81" s="76" t="s">
        <v>229</v>
      </c>
      <c r="M81" s="20"/>
    </row>
    <row r="82" spans="1:13" s="18" customFormat="1" ht="39.950000000000003" hidden="1" customHeight="1" x14ac:dyDescent="0.2">
      <c r="A82" s="70" t="s">
        <v>365</v>
      </c>
      <c r="B82" s="71" t="s">
        <v>159</v>
      </c>
      <c r="C82" s="77" t="s">
        <v>225</v>
      </c>
      <c r="D82" s="91">
        <f t="shared" si="1"/>
        <v>126316</v>
      </c>
      <c r="E82" s="92">
        <v>109840</v>
      </c>
      <c r="F82" s="92">
        <v>67590</v>
      </c>
      <c r="G82" s="73">
        <v>50000</v>
      </c>
      <c r="H82" s="78" t="s">
        <v>233</v>
      </c>
      <c r="I82" s="76" t="s">
        <v>229</v>
      </c>
      <c r="M82" s="20"/>
    </row>
    <row r="83" spans="1:13" s="18" customFormat="1" ht="39.950000000000003" hidden="1" customHeight="1" x14ac:dyDescent="0.2">
      <c r="A83" s="71" t="s">
        <v>17</v>
      </c>
      <c r="B83" s="71" t="s">
        <v>159</v>
      </c>
      <c r="C83" s="77" t="s">
        <v>261</v>
      </c>
      <c r="D83" s="91">
        <f t="shared" si="1"/>
        <v>190164</v>
      </c>
      <c r="E83" s="92">
        <v>165360</v>
      </c>
      <c r="F83" s="92">
        <v>101760</v>
      </c>
      <c r="G83" s="73">
        <v>50000</v>
      </c>
      <c r="H83" s="78" t="s">
        <v>233</v>
      </c>
      <c r="I83" s="76" t="s">
        <v>229</v>
      </c>
      <c r="M83" s="20"/>
    </row>
    <row r="84" spans="1:13" s="18" customFormat="1" ht="39.950000000000003" customHeight="1" x14ac:dyDescent="0.2">
      <c r="A84" s="71" t="s">
        <v>18</v>
      </c>
      <c r="B84" s="71" t="s">
        <v>159</v>
      </c>
      <c r="C84" s="77" t="s">
        <v>226</v>
      </c>
      <c r="D84" s="91">
        <f t="shared" si="1"/>
        <v>176065</v>
      </c>
      <c r="E84" s="92">
        <v>153100</v>
      </c>
      <c r="F84" s="92">
        <v>94210</v>
      </c>
      <c r="G84" s="73">
        <v>50000</v>
      </c>
      <c r="H84" s="78" t="s">
        <v>233</v>
      </c>
      <c r="I84" s="76" t="s">
        <v>229</v>
      </c>
      <c r="M84" s="20"/>
    </row>
    <row r="85" spans="1:13" s="18" customFormat="1" ht="39.950000000000003" hidden="1" customHeight="1" x14ac:dyDescent="0.2">
      <c r="A85" s="70" t="s">
        <v>362</v>
      </c>
      <c r="B85" s="71" t="s">
        <v>159</v>
      </c>
      <c r="C85" s="77" t="s">
        <v>227</v>
      </c>
      <c r="D85" s="91">
        <f t="shared" si="1"/>
        <v>143669.5</v>
      </c>
      <c r="E85" s="92">
        <v>124930</v>
      </c>
      <c r="F85" s="92">
        <v>76880</v>
      </c>
      <c r="G85" s="73">
        <v>50000</v>
      </c>
      <c r="H85" s="78" t="s">
        <v>233</v>
      </c>
      <c r="I85" s="76" t="s">
        <v>229</v>
      </c>
      <c r="M85" s="20"/>
    </row>
    <row r="86" spans="1:13" s="18" customFormat="1" ht="39.950000000000003" hidden="1" customHeight="1" x14ac:dyDescent="0.2">
      <c r="A86" s="70" t="s">
        <v>363</v>
      </c>
      <c r="B86" s="71" t="s">
        <v>159</v>
      </c>
      <c r="C86" s="77" t="s">
        <v>228</v>
      </c>
      <c r="D86" s="91">
        <f t="shared" si="1"/>
        <v>147188.5</v>
      </c>
      <c r="E86" s="92">
        <v>127990</v>
      </c>
      <c r="F86" s="92">
        <v>78760</v>
      </c>
      <c r="G86" s="73">
        <v>50000</v>
      </c>
      <c r="H86" s="78" t="s">
        <v>233</v>
      </c>
      <c r="I86" s="76" t="s">
        <v>229</v>
      </c>
      <c r="M86" s="20"/>
    </row>
    <row r="87" spans="1:13" ht="39.950000000000003" hidden="1" customHeight="1" x14ac:dyDescent="0.2">
      <c r="A87" s="70" t="s">
        <v>25</v>
      </c>
      <c r="B87" s="71" t="s">
        <v>115</v>
      </c>
      <c r="C87" s="72" t="s">
        <v>262</v>
      </c>
      <c r="D87" s="91">
        <f t="shared" si="1"/>
        <v>247652.5</v>
      </c>
      <c r="E87" s="170">
        <v>215350</v>
      </c>
      <c r="F87" s="170">
        <v>107670</v>
      </c>
      <c r="G87" s="73"/>
      <c r="H87" s="74"/>
      <c r="I87" s="79"/>
      <c r="M87" s="8"/>
    </row>
    <row r="88" spans="1:13" ht="39.950000000000003" hidden="1" customHeight="1" x14ac:dyDescent="0.2">
      <c r="A88" s="70" t="s">
        <v>25</v>
      </c>
      <c r="B88" s="71" t="s">
        <v>115</v>
      </c>
      <c r="C88" s="72" t="s">
        <v>116</v>
      </c>
      <c r="D88" s="91">
        <f t="shared" si="1"/>
        <v>247652.5</v>
      </c>
      <c r="E88" s="170">
        <v>215350</v>
      </c>
      <c r="F88" s="170">
        <v>107670</v>
      </c>
      <c r="G88" s="73"/>
      <c r="H88" s="74"/>
      <c r="I88" s="79"/>
      <c r="M88" s="8"/>
    </row>
    <row r="89" spans="1:13" ht="39.950000000000003" hidden="1" customHeight="1" x14ac:dyDescent="0.2">
      <c r="A89" s="70" t="s">
        <v>25</v>
      </c>
      <c r="B89" s="71" t="s">
        <v>115</v>
      </c>
      <c r="C89" s="72" t="s">
        <v>117</v>
      </c>
      <c r="D89" s="91">
        <f t="shared" si="1"/>
        <v>247652.5</v>
      </c>
      <c r="E89" s="170">
        <v>215350</v>
      </c>
      <c r="F89" s="170">
        <v>107670</v>
      </c>
      <c r="G89" s="73"/>
      <c r="H89" s="78" t="s">
        <v>169</v>
      </c>
      <c r="I89" s="76"/>
      <c r="M89" s="8"/>
    </row>
    <row r="90" spans="1:13" ht="39.950000000000003" hidden="1" customHeight="1" x14ac:dyDescent="0.2">
      <c r="A90" s="71" t="s">
        <v>26</v>
      </c>
      <c r="B90" s="71" t="s">
        <v>115</v>
      </c>
      <c r="C90" s="72" t="s">
        <v>118</v>
      </c>
      <c r="D90" s="91">
        <f t="shared" si="1"/>
        <v>257864.5</v>
      </c>
      <c r="E90" s="170">
        <v>224230</v>
      </c>
      <c r="F90" s="170">
        <v>112110</v>
      </c>
      <c r="G90" s="73"/>
      <c r="H90" s="78" t="s">
        <v>169</v>
      </c>
      <c r="I90" s="76"/>
      <c r="M90" s="8"/>
    </row>
    <row r="91" spans="1:13" ht="39.950000000000003" hidden="1" customHeight="1" x14ac:dyDescent="0.2">
      <c r="A91" s="71" t="s">
        <v>27</v>
      </c>
      <c r="B91" s="71" t="s">
        <v>115</v>
      </c>
      <c r="C91" s="72" t="s">
        <v>263</v>
      </c>
      <c r="D91" s="91">
        <f t="shared" si="1"/>
        <v>231150</v>
      </c>
      <c r="E91" s="170">
        <v>201000</v>
      </c>
      <c r="F91" s="170">
        <v>100500</v>
      </c>
      <c r="G91" s="73"/>
      <c r="H91" s="74"/>
      <c r="I91" s="79"/>
      <c r="M91" s="8"/>
    </row>
    <row r="92" spans="1:13" ht="39.950000000000003" hidden="1" customHeight="1" x14ac:dyDescent="0.2">
      <c r="A92" s="71" t="s">
        <v>28</v>
      </c>
      <c r="B92" s="71" t="s">
        <v>115</v>
      </c>
      <c r="C92" s="72" t="s">
        <v>324</v>
      </c>
      <c r="D92" s="91">
        <f t="shared" si="1"/>
        <v>248549.5</v>
      </c>
      <c r="E92" s="170">
        <v>216130</v>
      </c>
      <c r="F92" s="170">
        <v>108060</v>
      </c>
      <c r="G92" s="73"/>
      <c r="H92" s="74"/>
      <c r="I92" s="79"/>
      <c r="M92" s="8"/>
    </row>
    <row r="93" spans="1:13" ht="39.950000000000003" hidden="1" customHeight="1" x14ac:dyDescent="0.2">
      <c r="A93" s="71" t="s">
        <v>29</v>
      </c>
      <c r="B93" s="71" t="s">
        <v>115</v>
      </c>
      <c r="C93" s="72" t="s">
        <v>139</v>
      </c>
      <c r="D93" s="91">
        <f t="shared" si="1"/>
        <v>247652.5</v>
      </c>
      <c r="E93" s="170">
        <v>215350</v>
      </c>
      <c r="F93" s="170">
        <v>107670</v>
      </c>
      <c r="G93" s="73"/>
      <c r="H93" s="74"/>
      <c r="I93" s="79"/>
      <c r="M93" s="8"/>
    </row>
    <row r="94" spans="1:13" ht="39.950000000000003" hidden="1" customHeight="1" x14ac:dyDescent="0.2">
      <c r="A94" s="70" t="s">
        <v>30</v>
      </c>
      <c r="B94" s="71" t="s">
        <v>115</v>
      </c>
      <c r="C94" s="72" t="s">
        <v>119</v>
      </c>
      <c r="D94" s="91">
        <f t="shared" si="1"/>
        <v>257554</v>
      </c>
      <c r="E94" s="170">
        <v>223960</v>
      </c>
      <c r="F94" s="170">
        <v>111980</v>
      </c>
      <c r="G94" s="73"/>
      <c r="H94" s="74"/>
      <c r="I94" s="79"/>
      <c r="M94" s="8"/>
    </row>
    <row r="95" spans="1:13" ht="39.950000000000003" hidden="1" customHeight="1" x14ac:dyDescent="0.2">
      <c r="A95" s="71" t="s">
        <v>31</v>
      </c>
      <c r="B95" s="71" t="s">
        <v>115</v>
      </c>
      <c r="C95" s="72" t="s">
        <v>120</v>
      </c>
      <c r="D95" s="91">
        <f t="shared" si="1"/>
        <v>247652.5</v>
      </c>
      <c r="E95" s="170">
        <v>215350</v>
      </c>
      <c r="F95" s="170">
        <v>107670</v>
      </c>
      <c r="G95" s="73"/>
      <c r="H95" s="74"/>
      <c r="I95" s="79"/>
      <c r="M95" s="8"/>
    </row>
    <row r="96" spans="1:13" ht="39.950000000000003" hidden="1" customHeight="1" x14ac:dyDescent="0.2">
      <c r="A96" s="71" t="s">
        <v>48</v>
      </c>
      <c r="B96" s="71" t="s">
        <v>115</v>
      </c>
      <c r="C96" s="72" t="s">
        <v>138</v>
      </c>
      <c r="D96" s="91">
        <f t="shared" si="1"/>
        <v>438207.5</v>
      </c>
      <c r="E96" s="170">
        <v>381050</v>
      </c>
      <c r="F96" s="170">
        <v>190520</v>
      </c>
      <c r="G96" s="73"/>
      <c r="H96" s="74"/>
      <c r="I96" s="79"/>
      <c r="M96" s="8"/>
    </row>
    <row r="97" spans="1:14" ht="39.950000000000003" hidden="1" customHeight="1" x14ac:dyDescent="0.2">
      <c r="A97" s="71" t="s">
        <v>35</v>
      </c>
      <c r="B97" s="71" t="s">
        <v>115</v>
      </c>
      <c r="C97" s="72" t="s">
        <v>256</v>
      </c>
      <c r="D97" s="91">
        <f t="shared" si="1"/>
        <v>265374</v>
      </c>
      <c r="E97" s="170">
        <v>230760</v>
      </c>
      <c r="F97" s="170">
        <v>115380</v>
      </c>
      <c r="G97" s="73"/>
      <c r="H97" s="74"/>
      <c r="I97" s="79"/>
      <c r="M97" s="8"/>
    </row>
    <row r="98" spans="1:14" ht="39.950000000000003" hidden="1" customHeight="1" x14ac:dyDescent="0.2">
      <c r="A98" s="71" t="s">
        <v>35</v>
      </c>
      <c r="B98" s="71" t="s">
        <v>115</v>
      </c>
      <c r="C98" s="72" t="s">
        <v>142</v>
      </c>
      <c r="D98" s="91">
        <f t="shared" si="1"/>
        <v>265374</v>
      </c>
      <c r="E98" s="170">
        <v>230760</v>
      </c>
      <c r="F98" s="170">
        <v>115380</v>
      </c>
      <c r="G98" s="73"/>
      <c r="H98" s="74"/>
      <c r="I98" s="79"/>
      <c r="M98" s="8"/>
    </row>
    <row r="99" spans="1:14" ht="39.950000000000003" hidden="1" customHeight="1" x14ac:dyDescent="0.2">
      <c r="A99" s="71" t="s">
        <v>35</v>
      </c>
      <c r="B99" s="71" t="s">
        <v>115</v>
      </c>
      <c r="C99" s="72" t="s">
        <v>145</v>
      </c>
      <c r="D99" s="91">
        <f t="shared" si="1"/>
        <v>265374</v>
      </c>
      <c r="E99" s="170">
        <v>230760</v>
      </c>
      <c r="F99" s="170">
        <v>115380</v>
      </c>
      <c r="G99" s="73"/>
      <c r="H99" s="74"/>
      <c r="I99" s="79"/>
      <c r="M99" s="8"/>
    </row>
    <row r="100" spans="1:14" ht="39.950000000000003" hidden="1" customHeight="1" x14ac:dyDescent="0.2">
      <c r="A100" s="71" t="s">
        <v>35</v>
      </c>
      <c r="B100" s="71" t="s">
        <v>115</v>
      </c>
      <c r="C100" s="72" t="s">
        <v>141</v>
      </c>
      <c r="D100" s="91">
        <f t="shared" si="1"/>
        <v>265374</v>
      </c>
      <c r="E100" s="170">
        <v>230760</v>
      </c>
      <c r="F100" s="170">
        <v>115380</v>
      </c>
      <c r="G100" s="73"/>
      <c r="H100" s="74"/>
      <c r="I100" s="79"/>
      <c r="M100" s="8"/>
    </row>
    <row r="101" spans="1:14" ht="39.950000000000003" hidden="1" customHeight="1" x14ac:dyDescent="0.2">
      <c r="A101" s="71" t="s">
        <v>35</v>
      </c>
      <c r="B101" s="71" t="s">
        <v>115</v>
      </c>
      <c r="C101" s="72" t="s">
        <v>144</v>
      </c>
      <c r="D101" s="91">
        <f t="shared" si="1"/>
        <v>265374</v>
      </c>
      <c r="E101" s="170">
        <v>230760</v>
      </c>
      <c r="F101" s="170">
        <v>115380</v>
      </c>
      <c r="G101" s="73"/>
      <c r="H101" s="74"/>
      <c r="I101" s="79"/>
      <c r="M101" s="8"/>
    </row>
    <row r="102" spans="1:14" ht="39.950000000000003" hidden="1" customHeight="1" x14ac:dyDescent="0.2">
      <c r="A102" s="71" t="s">
        <v>35</v>
      </c>
      <c r="B102" s="71" t="s">
        <v>115</v>
      </c>
      <c r="C102" s="72" t="s">
        <v>146</v>
      </c>
      <c r="D102" s="91">
        <f t="shared" si="1"/>
        <v>265374</v>
      </c>
      <c r="E102" s="170">
        <v>230760</v>
      </c>
      <c r="F102" s="170">
        <v>115380</v>
      </c>
      <c r="G102" s="73"/>
      <c r="H102" s="74"/>
      <c r="I102" s="79"/>
      <c r="M102" s="8"/>
    </row>
    <row r="103" spans="1:14" ht="39.950000000000003" hidden="1" customHeight="1" x14ac:dyDescent="0.2">
      <c r="A103" s="71" t="s">
        <v>35</v>
      </c>
      <c r="B103" s="71" t="s">
        <v>115</v>
      </c>
      <c r="C103" s="72" t="s">
        <v>140</v>
      </c>
      <c r="D103" s="91">
        <f t="shared" si="1"/>
        <v>265374</v>
      </c>
      <c r="E103" s="170">
        <v>230760</v>
      </c>
      <c r="F103" s="170">
        <v>115380</v>
      </c>
      <c r="G103" s="73"/>
      <c r="H103" s="74"/>
      <c r="I103" s="79"/>
      <c r="M103" s="8"/>
    </row>
    <row r="104" spans="1:14" ht="39.950000000000003" hidden="1" customHeight="1" x14ac:dyDescent="0.2">
      <c r="A104" s="71" t="s">
        <v>35</v>
      </c>
      <c r="B104" s="71" t="s">
        <v>115</v>
      </c>
      <c r="C104" s="72" t="s">
        <v>143</v>
      </c>
      <c r="D104" s="91">
        <f t="shared" si="1"/>
        <v>265374</v>
      </c>
      <c r="E104" s="170">
        <v>230760</v>
      </c>
      <c r="F104" s="170">
        <v>115380</v>
      </c>
      <c r="G104" s="73"/>
      <c r="H104" s="74"/>
      <c r="I104" s="79"/>
      <c r="M104" s="8"/>
    </row>
    <row r="105" spans="1:14" ht="39.950000000000003" hidden="1" customHeight="1" x14ac:dyDescent="0.2">
      <c r="A105" s="71" t="s">
        <v>35</v>
      </c>
      <c r="B105" s="71" t="s">
        <v>115</v>
      </c>
      <c r="C105" s="72" t="s">
        <v>257</v>
      </c>
      <c r="D105" s="91">
        <f t="shared" si="1"/>
        <v>265374</v>
      </c>
      <c r="E105" s="170">
        <v>230760</v>
      </c>
      <c r="F105" s="170">
        <v>115380</v>
      </c>
      <c r="G105" s="73"/>
      <c r="H105" s="74"/>
      <c r="I105" s="79"/>
      <c r="M105" s="20"/>
      <c r="N105" s="20"/>
    </row>
    <row r="106" spans="1:14" ht="39.950000000000003" hidden="1" customHeight="1" x14ac:dyDescent="0.2">
      <c r="A106" s="71" t="s">
        <v>35</v>
      </c>
      <c r="B106" s="71" t="s">
        <v>115</v>
      </c>
      <c r="C106" s="72" t="s">
        <v>147</v>
      </c>
      <c r="D106" s="91">
        <f t="shared" si="1"/>
        <v>265374</v>
      </c>
      <c r="E106" s="170">
        <v>230760</v>
      </c>
      <c r="F106" s="170">
        <v>115380</v>
      </c>
      <c r="G106" s="73"/>
      <c r="H106" s="76" t="s">
        <v>128</v>
      </c>
      <c r="I106" s="76" t="s">
        <v>265</v>
      </c>
      <c r="M106" s="20"/>
      <c r="N106" s="20"/>
    </row>
    <row r="107" spans="1:14" ht="39.950000000000003" customHeight="1" x14ac:dyDescent="0.2">
      <c r="A107" s="71" t="s">
        <v>36</v>
      </c>
      <c r="B107" s="71" t="s">
        <v>115</v>
      </c>
      <c r="C107" s="72" t="s">
        <v>178</v>
      </c>
      <c r="D107" s="91">
        <f t="shared" si="1"/>
        <v>247652.5</v>
      </c>
      <c r="E107" s="170">
        <v>215350</v>
      </c>
      <c r="F107" s="170">
        <v>107670</v>
      </c>
      <c r="G107" s="73"/>
      <c r="H107" s="78" t="s">
        <v>152</v>
      </c>
      <c r="I107" s="76" t="s">
        <v>253</v>
      </c>
      <c r="M107" s="21"/>
      <c r="N107" s="22"/>
    </row>
    <row r="108" spans="1:14" ht="39.950000000000003" hidden="1" customHeight="1" x14ac:dyDescent="0.2">
      <c r="A108" s="71" t="s">
        <v>36</v>
      </c>
      <c r="B108" s="71" t="s">
        <v>115</v>
      </c>
      <c r="C108" s="72" t="s">
        <v>154</v>
      </c>
      <c r="D108" s="91">
        <f t="shared" si="1"/>
        <v>247652.5</v>
      </c>
      <c r="E108" s="170">
        <v>215350</v>
      </c>
      <c r="F108" s="170">
        <v>107670</v>
      </c>
      <c r="G108" s="73"/>
      <c r="H108" s="78" t="s">
        <v>152</v>
      </c>
      <c r="I108" s="76" t="s">
        <v>254</v>
      </c>
      <c r="M108" s="20"/>
      <c r="N108" s="20"/>
    </row>
    <row r="109" spans="1:14" ht="39.950000000000003" hidden="1" customHeight="1" x14ac:dyDescent="0.2">
      <c r="A109" s="71" t="s">
        <v>37</v>
      </c>
      <c r="B109" s="71" t="s">
        <v>115</v>
      </c>
      <c r="C109" s="72" t="s">
        <v>323</v>
      </c>
      <c r="D109" s="91">
        <f t="shared" si="1"/>
        <v>247652.5</v>
      </c>
      <c r="E109" s="170">
        <v>215350</v>
      </c>
      <c r="F109" s="170">
        <v>107670</v>
      </c>
      <c r="G109" s="73"/>
      <c r="H109" s="74"/>
      <c r="I109" s="76"/>
      <c r="M109" s="20"/>
      <c r="N109" s="20"/>
    </row>
    <row r="110" spans="1:14" ht="39.950000000000003" hidden="1" customHeight="1" x14ac:dyDescent="0.2">
      <c r="A110" s="71" t="s">
        <v>37</v>
      </c>
      <c r="B110" s="71" t="s">
        <v>115</v>
      </c>
      <c r="C110" s="72" t="s">
        <v>155</v>
      </c>
      <c r="D110" s="91">
        <f t="shared" si="1"/>
        <v>247652.5</v>
      </c>
      <c r="E110" s="170">
        <v>215350</v>
      </c>
      <c r="F110" s="170">
        <v>107670</v>
      </c>
      <c r="G110" s="73"/>
      <c r="H110" s="74"/>
      <c r="I110" s="79"/>
      <c r="M110" s="8"/>
    </row>
    <row r="111" spans="1:14" ht="39.950000000000003" hidden="1" customHeight="1" x14ac:dyDescent="0.2">
      <c r="A111" s="71" t="s">
        <v>37</v>
      </c>
      <c r="B111" s="71" t="s">
        <v>115</v>
      </c>
      <c r="C111" s="72" t="s">
        <v>264</v>
      </c>
      <c r="D111" s="91">
        <f t="shared" si="1"/>
        <v>247652.5</v>
      </c>
      <c r="E111" s="170">
        <v>215350</v>
      </c>
      <c r="F111" s="170">
        <v>107670</v>
      </c>
      <c r="G111" s="73"/>
      <c r="H111" s="74"/>
      <c r="I111" s="79"/>
      <c r="M111" s="8"/>
    </row>
    <row r="112" spans="1:14" ht="39.950000000000003" hidden="1" customHeight="1" x14ac:dyDescent="0.2">
      <c r="A112" s="71" t="s">
        <v>37</v>
      </c>
      <c r="B112" s="71" t="s">
        <v>115</v>
      </c>
      <c r="C112" s="72" t="s">
        <v>157</v>
      </c>
      <c r="D112" s="91">
        <f t="shared" si="1"/>
        <v>247652.5</v>
      </c>
      <c r="E112" s="170">
        <v>215350</v>
      </c>
      <c r="F112" s="170">
        <v>107670</v>
      </c>
      <c r="G112" s="73"/>
      <c r="H112" s="78" t="s">
        <v>270</v>
      </c>
      <c r="I112" s="79"/>
      <c r="M112" s="8"/>
    </row>
    <row r="113" spans="1:13" ht="39.950000000000003" hidden="1" customHeight="1" x14ac:dyDescent="0.2">
      <c r="A113" s="71" t="s">
        <v>37</v>
      </c>
      <c r="B113" s="71" t="s">
        <v>115</v>
      </c>
      <c r="C113" s="72" t="s">
        <v>158</v>
      </c>
      <c r="D113" s="91">
        <f t="shared" si="1"/>
        <v>247652.5</v>
      </c>
      <c r="E113" s="170">
        <v>215350</v>
      </c>
      <c r="F113" s="170">
        <v>107670</v>
      </c>
      <c r="G113" s="73"/>
      <c r="H113" s="74"/>
      <c r="I113" s="79"/>
      <c r="M113" s="8"/>
    </row>
    <row r="114" spans="1:13" ht="39.950000000000003" hidden="1" customHeight="1" x14ac:dyDescent="0.2">
      <c r="A114" s="71" t="s">
        <v>37</v>
      </c>
      <c r="B114" s="71" t="s">
        <v>115</v>
      </c>
      <c r="C114" s="72" t="s">
        <v>156</v>
      </c>
      <c r="D114" s="91">
        <f t="shared" si="1"/>
        <v>247652.5</v>
      </c>
      <c r="E114" s="170">
        <v>215350</v>
      </c>
      <c r="F114" s="170">
        <v>107670</v>
      </c>
      <c r="G114" s="73"/>
      <c r="H114" s="74"/>
      <c r="I114" s="79"/>
      <c r="M114" s="8"/>
    </row>
    <row r="115" spans="1:13" ht="39.950000000000003" hidden="1" customHeight="1" x14ac:dyDescent="0.2">
      <c r="A115" s="71" t="s">
        <v>294</v>
      </c>
      <c r="B115" s="71" t="s">
        <v>115</v>
      </c>
      <c r="C115" s="72" t="s">
        <v>179</v>
      </c>
      <c r="D115" s="91">
        <f t="shared" si="1"/>
        <v>247652.5</v>
      </c>
      <c r="E115" s="170">
        <v>215350</v>
      </c>
      <c r="F115" s="170">
        <v>107670</v>
      </c>
      <c r="G115" s="73"/>
      <c r="H115" s="78" t="s">
        <v>148</v>
      </c>
      <c r="I115" s="76" t="s">
        <v>254</v>
      </c>
      <c r="M115" s="8"/>
    </row>
    <row r="116" spans="1:13" ht="39.950000000000003" hidden="1" customHeight="1" x14ac:dyDescent="0.2">
      <c r="A116" s="71" t="s">
        <v>37</v>
      </c>
      <c r="B116" s="71" t="s">
        <v>115</v>
      </c>
      <c r="C116" s="72" t="s">
        <v>129</v>
      </c>
      <c r="D116" s="91">
        <f t="shared" si="1"/>
        <v>247652.5</v>
      </c>
      <c r="E116" s="170">
        <v>215350</v>
      </c>
      <c r="F116" s="170">
        <v>107670</v>
      </c>
      <c r="G116" s="73"/>
      <c r="H116" s="74"/>
      <c r="I116" s="79"/>
      <c r="M116" s="8"/>
    </row>
    <row r="117" spans="1:13" ht="39.950000000000003" customHeight="1" x14ac:dyDescent="0.2">
      <c r="A117" s="71" t="s">
        <v>38</v>
      </c>
      <c r="B117" s="71" t="s">
        <v>115</v>
      </c>
      <c r="C117" s="72" t="s">
        <v>153</v>
      </c>
      <c r="D117" s="91">
        <f t="shared" si="1"/>
        <v>371438.5</v>
      </c>
      <c r="E117" s="170">
        <v>322990</v>
      </c>
      <c r="F117" s="170">
        <v>161490</v>
      </c>
      <c r="G117" s="73"/>
      <c r="H117" s="78" t="s">
        <v>152</v>
      </c>
      <c r="I117" s="76" t="s">
        <v>254</v>
      </c>
      <c r="M117" s="8"/>
    </row>
    <row r="118" spans="1:13" ht="39.950000000000003" hidden="1" customHeight="1" x14ac:dyDescent="0.2">
      <c r="A118" s="70" t="s">
        <v>320</v>
      </c>
      <c r="B118" s="71" t="s">
        <v>115</v>
      </c>
      <c r="C118" s="72" t="s">
        <v>124</v>
      </c>
      <c r="D118" s="91">
        <f t="shared" si="1"/>
        <v>265374</v>
      </c>
      <c r="E118" s="170">
        <v>230760</v>
      </c>
      <c r="F118" s="170">
        <v>115380</v>
      </c>
      <c r="G118" s="73"/>
      <c r="H118" s="74"/>
      <c r="I118" s="79"/>
      <c r="M118" s="8"/>
    </row>
    <row r="119" spans="1:13" ht="39.950000000000003" hidden="1" customHeight="1" x14ac:dyDescent="0.2">
      <c r="A119" s="70" t="s">
        <v>320</v>
      </c>
      <c r="B119" s="71" t="s">
        <v>115</v>
      </c>
      <c r="C119" s="80" t="s">
        <v>123</v>
      </c>
      <c r="D119" s="91">
        <f t="shared" si="1"/>
        <v>265374</v>
      </c>
      <c r="E119" s="170">
        <v>230760</v>
      </c>
      <c r="F119" s="170">
        <v>115380</v>
      </c>
      <c r="G119" s="73"/>
      <c r="H119" s="81"/>
      <c r="I119" s="79"/>
      <c r="M119" s="8"/>
    </row>
    <row r="120" spans="1:13" ht="39.950000000000003" hidden="1" customHeight="1" x14ac:dyDescent="0.2">
      <c r="A120" s="70" t="s">
        <v>321</v>
      </c>
      <c r="B120" s="71" t="s">
        <v>115</v>
      </c>
      <c r="C120" s="72" t="s">
        <v>126</v>
      </c>
      <c r="D120" s="91">
        <f t="shared" si="1"/>
        <v>272895</v>
      </c>
      <c r="E120" s="170">
        <v>237300</v>
      </c>
      <c r="F120" s="170">
        <v>118650</v>
      </c>
      <c r="G120" s="73"/>
      <c r="H120" s="74"/>
      <c r="I120" s="79"/>
      <c r="M120" s="8"/>
    </row>
    <row r="121" spans="1:13" ht="39.950000000000003" hidden="1" customHeight="1" x14ac:dyDescent="0.2">
      <c r="A121" s="71" t="s">
        <v>34</v>
      </c>
      <c r="B121" s="71" t="s">
        <v>115</v>
      </c>
      <c r="C121" s="72" t="s">
        <v>125</v>
      </c>
      <c r="D121" s="91">
        <f t="shared" si="1"/>
        <v>268536.5</v>
      </c>
      <c r="E121" s="170">
        <v>233510</v>
      </c>
      <c r="F121" s="170">
        <v>116750</v>
      </c>
      <c r="G121" s="73"/>
      <c r="H121" s="74"/>
      <c r="I121" s="79"/>
      <c r="M121" s="8"/>
    </row>
    <row r="122" spans="1:13" ht="39.950000000000003" customHeight="1" x14ac:dyDescent="0.2">
      <c r="A122" s="71" t="s">
        <v>32</v>
      </c>
      <c r="B122" s="71" t="s">
        <v>115</v>
      </c>
      <c r="C122" s="72" t="s">
        <v>121</v>
      </c>
      <c r="D122" s="91">
        <f t="shared" si="1"/>
        <v>250780.5</v>
      </c>
      <c r="E122" s="170">
        <v>218070</v>
      </c>
      <c r="F122" s="170">
        <v>109030</v>
      </c>
      <c r="G122" s="73"/>
      <c r="H122" s="74"/>
      <c r="I122" s="79"/>
      <c r="M122" s="8"/>
    </row>
    <row r="123" spans="1:13" ht="39.950000000000003" hidden="1" customHeight="1" x14ac:dyDescent="0.2">
      <c r="A123" s="71" t="s">
        <v>33</v>
      </c>
      <c r="B123" s="71" t="s">
        <v>115</v>
      </c>
      <c r="C123" s="72" t="s">
        <v>122</v>
      </c>
      <c r="D123" s="91">
        <f t="shared" si="1"/>
        <v>257864.5</v>
      </c>
      <c r="E123" s="170">
        <v>224230</v>
      </c>
      <c r="F123" s="170">
        <v>112110</v>
      </c>
      <c r="G123" s="73"/>
      <c r="H123" s="74"/>
      <c r="I123" s="79"/>
      <c r="M123" s="8"/>
    </row>
    <row r="124" spans="1:13" ht="39.950000000000003" hidden="1" customHeight="1" x14ac:dyDescent="0.2">
      <c r="A124" s="71" t="s">
        <v>40</v>
      </c>
      <c r="B124" s="71" t="s">
        <v>115</v>
      </c>
      <c r="C124" s="72" t="s">
        <v>130</v>
      </c>
      <c r="D124" s="91">
        <f t="shared" si="1"/>
        <v>203044</v>
      </c>
      <c r="E124" s="170">
        <v>176560</v>
      </c>
      <c r="F124" s="170">
        <v>88280</v>
      </c>
      <c r="G124" s="73"/>
      <c r="H124" s="74"/>
      <c r="I124" s="79"/>
      <c r="M124" s="8"/>
    </row>
    <row r="125" spans="1:13" ht="39.950000000000003" hidden="1" customHeight="1" x14ac:dyDescent="0.2">
      <c r="A125" s="71" t="s">
        <v>41</v>
      </c>
      <c r="B125" s="71" t="s">
        <v>115</v>
      </c>
      <c r="C125" s="72" t="s">
        <v>131</v>
      </c>
      <c r="D125" s="91">
        <f t="shared" si="1"/>
        <v>217591.5</v>
      </c>
      <c r="E125" s="170">
        <v>189210</v>
      </c>
      <c r="F125" s="170">
        <v>94600</v>
      </c>
      <c r="G125" s="73"/>
      <c r="H125" s="74"/>
      <c r="I125" s="79"/>
      <c r="M125" s="8"/>
    </row>
    <row r="126" spans="1:13" ht="39.950000000000003" hidden="1" customHeight="1" x14ac:dyDescent="0.2">
      <c r="A126" s="71" t="s">
        <v>42</v>
      </c>
      <c r="B126" s="71" t="s">
        <v>115</v>
      </c>
      <c r="C126" s="72" t="s">
        <v>132</v>
      </c>
      <c r="D126" s="91">
        <f t="shared" si="1"/>
        <v>208069.5</v>
      </c>
      <c r="E126" s="170">
        <v>180930</v>
      </c>
      <c r="F126" s="170">
        <v>90460</v>
      </c>
      <c r="G126" s="73"/>
      <c r="H126" s="74"/>
      <c r="I126" s="79"/>
      <c r="M126" s="8"/>
    </row>
    <row r="127" spans="1:13" ht="39.950000000000003" hidden="1" customHeight="1" x14ac:dyDescent="0.2">
      <c r="A127" s="71" t="s">
        <v>43</v>
      </c>
      <c r="B127" s="71" t="s">
        <v>115</v>
      </c>
      <c r="C127" s="72" t="s">
        <v>133</v>
      </c>
      <c r="D127" s="91">
        <f t="shared" si="1"/>
        <v>211427.5</v>
      </c>
      <c r="E127" s="170">
        <v>183850</v>
      </c>
      <c r="F127" s="170">
        <v>91920</v>
      </c>
      <c r="G127" s="73"/>
      <c r="H127" s="74"/>
      <c r="I127" s="79"/>
      <c r="M127" s="8"/>
    </row>
    <row r="128" spans="1:13" ht="39.950000000000003" hidden="1" customHeight="1" x14ac:dyDescent="0.2">
      <c r="A128" s="71" t="s">
        <v>44</v>
      </c>
      <c r="B128" s="71" t="s">
        <v>115</v>
      </c>
      <c r="C128" s="72" t="s">
        <v>134</v>
      </c>
      <c r="D128" s="91">
        <f t="shared" si="1"/>
        <v>203044</v>
      </c>
      <c r="E128" s="170">
        <v>176560</v>
      </c>
      <c r="F128" s="170">
        <v>88280</v>
      </c>
      <c r="G128" s="73"/>
      <c r="H128" s="74"/>
      <c r="I128" s="79"/>
      <c r="M128" s="8"/>
    </row>
    <row r="129" spans="1:15" ht="39.950000000000003" hidden="1" customHeight="1" x14ac:dyDescent="0.2">
      <c r="A129" s="71" t="s">
        <v>45</v>
      </c>
      <c r="B129" s="71" t="s">
        <v>115</v>
      </c>
      <c r="C129" s="72" t="s">
        <v>135</v>
      </c>
      <c r="D129" s="91">
        <f t="shared" si="1"/>
        <v>203044</v>
      </c>
      <c r="E129" s="170">
        <v>176560</v>
      </c>
      <c r="F129" s="170">
        <v>88280</v>
      </c>
      <c r="G129" s="73"/>
      <c r="H129" s="74"/>
      <c r="I129" s="79"/>
      <c r="M129" s="8"/>
    </row>
    <row r="130" spans="1:15" ht="39.950000000000003" hidden="1" customHeight="1" x14ac:dyDescent="0.2">
      <c r="A130" s="71" t="s">
        <v>46</v>
      </c>
      <c r="B130" s="71" t="s">
        <v>115</v>
      </c>
      <c r="C130" s="72" t="s">
        <v>136</v>
      </c>
      <c r="D130" s="91">
        <f t="shared" si="1"/>
        <v>208966.5</v>
      </c>
      <c r="E130" s="170">
        <v>181710</v>
      </c>
      <c r="F130" s="170">
        <v>90850</v>
      </c>
      <c r="G130" s="73"/>
      <c r="H130" s="74"/>
      <c r="I130" s="79"/>
      <c r="M130" s="8"/>
    </row>
    <row r="131" spans="1:15" ht="39.950000000000003" hidden="1" customHeight="1" x14ac:dyDescent="0.2">
      <c r="A131" s="71" t="s">
        <v>47</v>
      </c>
      <c r="B131" s="71" t="s">
        <v>115</v>
      </c>
      <c r="C131" s="72" t="s">
        <v>137</v>
      </c>
      <c r="D131" s="91">
        <f t="shared" si="1"/>
        <v>211427.5</v>
      </c>
      <c r="E131" s="170">
        <v>183850</v>
      </c>
      <c r="F131" s="170">
        <v>91920</v>
      </c>
      <c r="G131" s="73"/>
      <c r="H131" s="74"/>
      <c r="I131" s="79"/>
      <c r="M131" s="8"/>
    </row>
    <row r="132" spans="1:15" ht="39.950000000000003" hidden="1" customHeight="1" x14ac:dyDescent="0.2">
      <c r="A132" s="71" t="s">
        <v>39</v>
      </c>
      <c r="B132" s="71" t="s">
        <v>115</v>
      </c>
      <c r="C132" s="72" t="s">
        <v>150</v>
      </c>
      <c r="D132" s="91">
        <f t="shared" si="1"/>
        <v>165887.5</v>
      </c>
      <c r="E132" s="170">
        <v>144250</v>
      </c>
      <c r="F132" s="170">
        <v>72120</v>
      </c>
      <c r="G132" s="73"/>
      <c r="H132" s="78" t="s">
        <v>149</v>
      </c>
      <c r="I132" s="76" t="s">
        <v>151</v>
      </c>
      <c r="M132" s="8"/>
      <c r="N132" s="8"/>
      <c r="O132" s="8"/>
    </row>
    <row r="133" spans="1:15" ht="39.950000000000003" hidden="1" customHeight="1" x14ac:dyDescent="0.2">
      <c r="A133" s="71"/>
      <c r="B133" s="71" t="s">
        <v>115</v>
      </c>
      <c r="C133" s="72" t="s">
        <v>325</v>
      </c>
      <c r="D133" s="91">
        <f t="shared" ref="D133:D137" si="2">(E133*15/100)+E133</f>
        <v>685860</v>
      </c>
      <c r="E133" s="92">
        <f>SUM(E96,E112)</f>
        <v>596400</v>
      </c>
      <c r="F133" s="92">
        <f>SUM(F96,F112)</f>
        <v>298190</v>
      </c>
      <c r="G133" s="73"/>
      <c r="H133" s="78" t="s">
        <v>149</v>
      </c>
      <c r="I133" s="76"/>
      <c r="M133" s="8"/>
      <c r="N133" s="8"/>
      <c r="O133" s="8"/>
    </row>
    <row r="134" spans="1:15" ht="88.5" hidden="1" customHeight="1" x14ac:dyDescent="0.2">
      <c r="A134" s="70" t="s">
        <v>180</v>
      </c>
      <c r="B134" s="71" t="s">
        <v>182</v>
      </c>
      <c r="C134" s="77" t="s">
        <v>181</v>
      </c>
      <c r="D134" s="91">
        <f t="shared" si="2"/>
        <v>35132.5</v>
      </c>
      <c r="E134" s="171">
        <v>30550</v>
      </c>
      <c r="F134" s="171">
        <v>18800</v>
      </c>
      <c r="G134" s="73"/>
      <c r="H134" s="74"/>
      <c r="I134" s="76" t="s">
        <v>255</v>
      </c>
      <c r="M134" s="26"/>
      <c r="N134" s="26"/>
      <c r="O134" s="26"/>
    </row>
    <row r="135" spans="1:15" ht="88.5" hidden="1" customHeight="1" x14ac:dyDescent="0.2">
      <c r="A135" s="70" t="s">
        <v>368</v>
      </c>
      <c r="B135" s="71" t="s">
        <v>182</v>
      </c>
      <c r="C135" s="77" t="s">
        <v>366</v>
      </c>
      <c r="D135" s="91">
        <f t="shared" si="2"/>
        <v>20631</v>
      </c>
      <c r="E135" s="171">
        <v>17940</v>
      </c>
      <c r="F135" s="171">
        <v>11040</v>
      </c>
      <c r="G135" s="73"/>
      <c r="H135" s="74"/>
      <c r="I135" s="76"/>
      <c r="M135" s="26"/>
      <c r="N135" s="26"/>
      <c r="O135" s="26"/>
    </row>
    <row r="136" spans="1:15" ht="88.5" hidden="1" customHeight="1" x14ac:dyDescent="0.2">
      <c r="A136" s="70" t="s">
        <v>369</v>
      </c>
      <c r="B136" s="71" t="s">
        <v>182</v>
      </c>
      <c r="C136" s="77" t="s">
        <v>367</v>
      </c>
      <c r="D136" s="91">
        <f t="shared" si="2"/>
        <v>7532.5</v>
      </c>
      <c r="E136" s="171">
        <v>6550</v>
      </c>
      <c r="F136" s="171">
        <v>4030</v>
      </c>
      <c r="G136" s="73"/>
      <c r="H136" s="74"/>
      <c r="I136" s="76"/>
      <c r="M136" s="26"/>
      <c r="N136" s="26"/>
      <c r="O136" s="26"/>
    </row>
    <row r="137" spans="1:15" ht="49.5" hidden="1" customHeight="1" x14ac:dyDescent="0.2">
      <c r="A137" s="70" t="s">
        <v>219</v>
      </c>
      <c r="B137" s="82" t="s">
        <v>221</v>
      </c>
      <c r="C137" s="83" t="s">
        <v>220</v>
      </c>
      <c r="D137" s="91">
        <f t="shared" si="2"/>
        <v>228884.5</v>
      </c>
      <c r="E137" s="171">
        <v>199030</v>
      </c>
      <c r="F137" s="171">
        <v>99510</v>
      </c>
      <c r="G137" s="73"/>
      <c r="H137" s="84"/>
      <c r="I137" s="85" t="s">
        <v>361</v>
      </c>
      <c r="M137" s="8"/>
      <c r="N137" s="8"/>
      <c r="O137" s="8"/>
    </row>
    <row r="138" spans="1:15" ht="39.950000000000003" hidden="1" customHeight="1" x14ac:dyDescent="0.2">
      <c r="A138" s="86" t="s">
        <v>295</v>
      </c>
      <c r="B138" s="82" t="s">
        <v>222</v>
      </c>
      <c r="C138" s="87" t="s">
        <v>97</v>
      </c>
      <c r="D138" s="95">
        <v>10000</v>
      </c>
      <c r="E138" s="94" t="s">
        <v>315</v>
      </c>
      <c r="F138" s="94" t="s">
        <v>315</v>
      </c>
      <c r="G138" s="73"/>
      <c r="H138" s="88"/>
      <c r="I138" s="89"/>
      <c r="M138" s="8"/>
    </row>
    <row r="139" spans="1:15" ht="39.950000000000003" hidden="1" customHeight="1" x14ac:dyDescent="0.2">
      <c r="A139" s="86" t="s">
        <v>296</v>
      </c>
      <c r="B139" s="82" t="s">
        <v>230</v>
      </c>
      <c r="C139" s="87" t="s">
        <v>98</v>
      </c>
      <c r="D139" s="95">
        <v>50000</v>
      </c>
      <c r="E139" s="94" t="s">
        <v>315</v>
      </c>
      <c r="F139" s="94" t="s">
        <v>315</v>
      </c>
      <c r="G139" s="73"/>
      <c r="H139" s="88"/>
      <c r="I139" s="90" t="s">
        <v>99</v>
      </c>
      <c r="M139" s="8"/>
    </row>
    <row r="140" spans="1:15" ht="39.950000000000003" hidden="1" customHeight="1" x14ac:dyDescent="0.2">
      <c r="A140" s="86" t="s">
        <v>297</v>
      </c>
      <c r="B140" s="82" t="s">
        <v>230</v>
      </c>
      <c r="C140" s="87" t="s">
        <v>100</v>
      </c>
      <c r="D140" s="95">
        <v>40000</v>
      </c>
      <c r="E140" s="94" t="s">
        <v>315</v>
      </c>
      <c r="F140" s="94" t="s">
        <v>315</v>
      </c>
      <c r="G140" s="73"/>
      <c r="H140" s="88"/>
      <c r="I140" s="90" t="s">
        <v>101</v>
      </c>
      <c r="M140" s="8"/>
    </row>
    <row r="141" spans="1:15" ht="12.75" customHeight="1" x14ac:dyDescent="0.25">
      <c r="A141" s="15"/>
      <c r="B141" s="13"/>
      <c r="C141" s="1"/>
      <c r="D141" s="13"/>
      <c r="E141" s="23"/>
      <c r="F141" s="23"/>
      <c r="G141" s="24"/>
      <c r="H141" s="13"/>
      <c r="I141" s="13"/>
    </row>
    <row r="142" spans="1:15" ht="12.75" customHeight="1" x14ac:dyDescent="0.2">
      <c r="A142" s="16"/>
      <c r="B142" s="13"/>
      <c r="C142" s="1"/>
      <c r="D142" s="13"/>
      <c r="E142" s="16"/>
      <c r="F142" s="16"/>
      <c r="H142" s="13"/>
      <c r="I142" s="13"/>
    </row>
    <row r="143" spans="1:15" ht="12.75" customHeight="1" x14ac:dyDescent="0.2">
      <c r="A143" s="16"/>
      <c r="B143" s="13"/>
      <c r="C143" s="1"/>
      <c r="D143" s="13"/>
      <c r="E143" s="16"/>
      <c r="F143" s="16"/>
      <c r="H143" s="13"/>
      <c r="I143" s="13"/>
    </row>
    <row r="144" spans="1:15" ht="12.75" customHeight="1" x14ac:dyDescent="0.2">
      <c r="A144" s="16"/>
      <c r="B144" s="13"/>
      <c r="C144" s="1"/>
      <c r="D144" s="13"/>
      <c r="E144" s="16"/>
      <c r="F144" s="16"/>
      <c r="H144" s="13"/>
      <c r="I144" s="13"/>
    </row>
    <row r="145" spans="1:9" ht="12.75" customHeight="1" x14ac:dyDescent="0.2">
      <c r="A145" s="16"/>
      <c r="B145" s="13"/>
      <c r="C145" s="1"/>
      <c r="D145" s="13"/>
      <c r="E145" s="16"/>
      <c r="F145" s="16"/>
      <c r="H145" s="13"/>
      <c r="I145" s="13"/>
    </row>
    <row r="146" spans="1:9" ht="12.75" customHeight="1" x14ac:dyDescent="0.2">
      <c r="A146" s="16"/>
      <c r="B146" s="13"/>
      <c r="C146" s="1"/>
      <c r="D146" s="13"/>
      <c r="E146" s="16"/>
      <c r="F146" s="16"/>
      <c r="H146" s="13"/>
      <c r="I146" s="13"/>
    </row>
    <row r="147" spans="1:9" ht="12.75" customHeight="1" x14ac:dyDescent="0.2"/>
    <row r="148" spans="1:9" ht="12.75" customHeight="1" x14ac:dyDescent="0.2"/>
    <row r="149" spans="1:9" ht="20.100000000000001" customHeight="1" x14ac:dyDescent="0.2">
      <c r="A149" s="28" t="s">
        <v>19</v>
      </c>
      <c r="B149" s="28"/>
      <c r="C149" s="28" t="s">
        <v>20</v>
      </c>
      <c r="D149" s="29" t="s">
        <v>21</v>
      </c>
      <c r="E149" s="29" t="s">
        <v>21</v>
      </c>
      <c r="F149" s="29"/>
      <c r="H149" s="28"/>
      <c r="I149" s="28"/>
    </row>
    <row r="150" spans="1:9" ht="20.100000000000001" customHeight="1" x14ac:dyDescent="0.2">
      <c r="A150" s="63" t="s">
        <v>278</v>
      </c>
      <c r="B150" s="30" t="s">
        <v>274</v>
      </c>
      <c r="C150" s="62" t="s">
        <v>275</v>
      </c>
      <c r="D150" s="27">
        <v>25000</v>
      </c>
      <c r="E150" s="27">
        <v>25000</v>
      </c>
      <c r="F150" s="27"/>
      <c r="H150" s="27"/>
      <c r="I150" s="27"/>
    </row>
    <row r="151" spans="1:9" ht="20.100000000000001" customHeight="1" x14ac:dyDescent="0.2">
      <c r="A151" s="100" t="s">
        <v>272</v>
      </c>
      <c r="B151" s="30" t="s">
        <v>274</v>
      </c>
      <c r="C151" s="62" t="s">
        <v>276</v>
      </c>
      <c r="D151" s="27">
        <v>43000</v>
      </c>
      <c r="E151" s="27">
        <v>43000</v>
      </c>
      <c r="F151" s="27">
        <v>43000</v>
      </c>
      <c r="H151" s="27"/>
      <c r="I151" s="27"/>
    </row>
    <row r="152" spans="1:9" ht="20.100000000000001" customHeight="1" x14ac:dyDescent="0.2">
      <c r="A152" s="100" t="s">
        <v>273</v>
      </c>
      <c r="B152" s="30" t="s">
        <v>274</v>
      </c>
      <c r="C152" s="62" t="s">
        <v>277</v>
      </c>
      <c r="D152" s="27">
        <v>50000</v>
      </c>
      <c r="E152" s="27">
        <v>50000</v>
      </c>
      <c r="F152" s="27"/>
      <c r="H152" s="27"/>
      <c r="I152" s="27"/>
    </row>
    <row r="153" spans="1:9" ht="12.75" customHeight="1" x14ac:dyDescent="0.2"/>
    <row r="154" spans="1:9" ht="12.75" customHeight="1" x14ac:dyDescent="0.2"/>
    <row r="155" spans="1:9" ht="20.100000000000001" customHeight="1" thickBot="1" x14ac:dyDescent="0.25">
      <c r="B155" s="31" t="s">
        <v>22</v>
      </c>
      <c r="C155" s="32"/>
      <c r="D155" s="32"/>
      <c r="E155" s="34"/>
      <c r="H155" s="32"/>
      <c r="I155" s="33"/>
    </row>
    <row r="156" spans="1:9" ht="20.100000000000001" customHeight="1" thickBot="1" x14ac:dyDescent="0.25">
      <c r="B156" s="35" t="s">
        <v>23</v>
      </c>
      <c r="C156" s="14"/>
      <c r="D156" s="14"/>
      <c r="E156" s="36"/>
      <c r="H156" s="14"/>
      <c r="I156" s="17"/>
    </row>
    <row r="157" spans="1:9" ht="20.100000000000001" customHeight="1" x14ac:dyDescent="0.2">
      <c r="B157" s="37" t="s">
        <v>24</v>
      </c>
      <c r="C157" s="38"/>
      <c r="D157" s="38"/>
      <c r="E157" s="40"/>
      <c r="H157" s="38"/>
      <c r="I157" s="39"/>
    </row>
    <row r="158" spans="1:9" ht="12.75" customHeight="1" x14ac:dyDescent="0.2"/>
    <row r="159" spans="1:9" ht="12.75" customHeight="1" x14ac:dyDescent="0.2"/>
    <row r="160" spans="1:9"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row r="1001" ht="12.75" customHeight="1" x14ac:dyDescent="0.2"/>
    <row r="1002" ht="12.75" customHeight="1" x14ac:dyDescent="0.2"/>
    <row r="1003" ht="12.75" customHeight="1" x14ac:dyDescent="0.2"/>
    <row r="1004" ht="12.75" customHeight="1" x14ac:dyDescent="0.2"/>
    <row r="1005" ht="12.75" customHeight="1" x14ac:dyDescent="0.2"/>
    <row r="1006" ht="12.75" customHeight="1" x14ac:dyDescent="0.2"/>
    <row r="1007" ht="12.75" customHeight="1" x14ac:dyDescent="0.2"/>
    <row r="1008" ht="12.75" customHeight="1" x14ac:dyDescent="0.2"/>
    <row r="1009" ht="12.75" customHeight="1" x14ac:dyDescent="0.2"/>
    <row r="1010" ht="12.75" customHeight="1" x14ac:dyDescent="0.2"/>
    <row r="1011" ht="12.75" customHeight="1" x14ac:dyDescent="0.2"/>
    <row r="1012" ht="12.75" customHeight="1" x14ac:dyDescent="0.2"/>
    <row r="1013" ht="12.75" customHeight="1" x14ac:dyDescent="0.2"/>
    <row r="1014" ht="12.75" customHeight="1" x14ac:dyDescent="0.2"/>
    <row r="1015" ht="12.75" customHeight="1" x14ac:dyDescent="0.2"/>
    <row r="1016" ht="12.75" customHeight="1" x14ac:dyDescent="0.2"/>
    <row r="1017" ht="12.75" customHeight="1" x14ac:dyDescent="0.2"/>
    <row r="1018" ht="12.75" customHeight="1" x14ac:dyDescent="0.2"/>
    <row r="1019" ht="12.75" customHeight="1" x14ac:dyDescent="0.2"/>
    <row r="1020" ht="12.75" customHeight="1" x14ac:dyDescent="0.2"/>
    <row r="1021" ht="12.75" customHeight="1" x14ac:dyDescent="0.2"/>
    <row r="1022" ht="12.75" customHeight="1" x14ac:dyDescent="0.2"/>
    <row r="1023" ht="12.75" customHeight="1" x14ac:dyDescent="0.2"/>
    <row r="1024" ht="12.75" customHeight="1" x14ac:dyDescent="0.2"/>
    <row r="1025" ht="12.75" customHeight="1" x14ac:dyDescent="0.2"/>
    <row r="1026" ht="12.75" customHeight="1" x14ac:dyDescent="0.2"/>
    <row r="1027" ht="12.75" customHeight="1" x14ac:dyDescent="0.2"/>
    <row r="1028" ht="12.75" customHeight="1" x14ac:dyDescent="0.2"/>
    <row r="1029" ht="12.75" customHeight="1" x14ac:dyDescent="0.2"/>
    <row r="1030" ht="12.75" customHeight="1" x14ac:dyDescent="0.2"/>
    <row r="1031" ht="12.75" customHeight="1" x14ac:dyDescent="0.2"/>
    <row r="1032" ht="12.75" customHeight="1" x14ac:dyDescent="0.2"/>
    <row r="1033" ht="12.75" customHeight="1" x14ac:dyDescent="0.2"/>
    <row r="1034" ht="12.75" customHeight="1" x14ac:dyDescent="0.2"/>
    <row r="1035" ht="12.75" customHeight="1" x14ac:dyDescent="0.2"/>
    <row r="1036" ht="12.75" customHeight="1" x14ac:dyDescent="0.2"/>
    <row r="1037" ht="12.75" customHeight="1" x14ac:dyDescent="0.2"/>
    <row r="1038" ht="12.75" customHeight="1" x14ac:dyDescent="0.2"/>
    <row r="1039" ht="12.75" customHeight="1" x14ac:dyDescent="0.2"/>
    <row r="1040" ht="12.75" customHeight="1" x14ac:dyDescent="0.2"/>
    <row r="1041" ht="12.75" customHeight="1" x14ac:dyDescent="0.2"/>
    <row r="1042" ht="12.75" customHeight="1" x14ac:dyDescent="0.2"/>
    <row r="1043" ht="12.75" customHeight="1" x14ac:dyDescent="0.2"/>
    <row r="1044" ht="12.75" customHeight="1" x14ac:dyDescent="0.2"/>
    <row r="1045" ht="12.75" customHeight="1" x14ac:dyDescent="0.2"/>
    <row r="1046" ht="12.75" customHeight="1" x14ac:dyDescent="0.2"/>
    <row r="1047" ht="12.75" customHeight="1" x14ac:dyDescent="0.2"/>
    <row r="1048" ht="12.75" customHeight="1" x14ac:dyDescent="0.2"/>
    <row r="1049" ht="12.75" customHeight="1" x14ac:dyDescent="0.2"/>
    <row r="1050" ht="12.75" customHeight="1" x14ac:dyDescent="0.2"/>
    <row r="1051" ht="12.75" customHeight="1" x14ac:dyDescent="0.2"/>
    <row r="1052" ht="12.75" customHeight="1" x14ac:dyDescent="0.2"/>
    <row r="1053" ht="12.75" customHeight="1" x14ac:dyDescent="0.2"/>
    <row r="1054" ht="12.75" customHeight="1" x14ac:dyDescent="0.2"/>
    <row r="1055" ht="12.75" customHeight="1" x14ac:dyDescent="0.2"/>
    <row r="1056" ht="12.75" customHeight="1" x14ac:dyDescent="0.2"/>
    <row r="1057" ht="12.75" customHeight="1" x14ac:dyDescent="0.2"/>
    <row r="1058" ht="12.75" customHeight="1" x14ac:dyDescent="0.2"/>
    <row r="1059" ht="12.75" customHeight="1" x14ac:dyDescent="0.2"/>
    <row r="1060" ht="12.75" customHeight="1" x14ac:dyDescent="0.2"/>
    <row r="1061" ht="12.75" customHeight="1" x14ac:dyDescent="0.2"/>
    <row r="1062" ht="12.75" customHeight="1" x14ac:dyDescent="0.2"/>
    <row r="1063" ht="12.75" customHeight="1" x14ac:dyDescent="0.2"/>
    <row r="1064" ht="12.75" customHeight="1" x14ac:dyDescent="0.2"/>
    <row r="1065" ht="12.75" customHeight="1" x14ac:dyDescent="0.2"/>
    <row r="1066" ht="12.75" customHeight="1" x14ac:dyDescent="0.2"/>
    <row r="1067" ht="12.75" customHeight="1" x14ac:dyDescent="0.2"/>
    <row r="1068" ht="12.75" customHeight="1" x14ac:dyDescent="0.2"/>
    <row r="1069" ht="12.75" customHeight="1" x14ac:dyDescent="0.2"/>
    <row r="1070" ht="12.75" customHeight="1" x14ac:dyDescent="0.2"/>
    <row r="1071" ht="12.75" customHeight="1" x14ac:dyDescent="0.2"/>
    <row r="1072" ht="12.75" customHeight="1" x14ac:dyDescent="0.2"/>
    <row r="1073" ht="12.75" customHeight="1" x14ac:dyDescent="0.2"/>
    <row r="1074" ht="12.75" customHeight="1" x14ac:dyDescent="0.2"/>
    <row r="1075" ht="12.75" customHeight="1" x14ac:dyDescent="0.2"/>
    <row r="1076" ht="12.75" customHeight="1" x14ac:dyDescent="0.2"/>
    <row r="1077" ht="12.75" customHeight="1" x14ac:dyDescent="0.2"/>
    <row r="1078" ht="12.75" customHeight="1" x14ac:dyDescent="0.2"/>
    <row r="1079" ht="12.75" customHeight="1" x14ac:dyDescent="0.2"/>
    <row r="1080" ht="12.75" customHeight="1" x14ac:dyDescent="0.2"/>
    <row r="1081" ht="12.75" customHeight="1" x14ac:dyDescent="0.2"/>
    <row r="1082" ht="12.75" customHeight="1" x14ac:dyDescent="0.2"/>
    <row r="1083" ht="12.75" customHeight="1" x14ac:dyDescent="0.2"/>
    <row r="1084" ht="12.75" customHeight="1" x14ac:dyDescent="0.2"/>
    <row r="1085" ht="12.75" customHeight="1" x14ac:dyDescent="0.2"/>
    <row r="1086" ht="12.75" customHeight="1" x14ac:dyDescent="0.2"/>
    <row r="1087" ht="12.75" customHeight="1" x14ac:dyDescent="0.2"/>
    <row r="1088" ht="12.75" customHeight="1" x14ac:dyDescent="0.2"/>
    <row r="1089" ht="12.75" customHeight="1" x14ac:dyDescent="0.2"/>
    <row r="1090" ht="12.75" customHeight="1" x14ac:dyDescent="0.2"/>
    <row r="1091" ht="12.75" customHeight="1" x14ac:dyDescent="0.2"/>
    <row r="1092" ht="12.75" customHeight="1" x14ac:dyDescent="0.2"/>
    <row r="1093" ht="12.75" customHeight="1" x14ac:dyDescent="0.2"/>
    <row r="1094" ht="12.75" customHeight="1" x14ac:dyDescent="0.2"/>
    <row r="1095" ht="12.75" customHeight="1" x14ac:dyDescent="0.2"/>
    <row r="1096" ht="12.75" customHeight="1" x14ac:dyDescent="0.2"/>
    <row r="1097" ht="12.75" customHeight="1" x14ac:dyDescent="0.2"/>
    <row r="1098" ht="12.75" customHeight="1" x14ac:dyDescent="0.2"/>
    <row r="1099" ht="12.75" customHeight="1" x14ac:dyDescent="0.2"/>
    <row r="1100" ht="12.75" customHeight="1" x14ac:dyDescent="0.2"/>
    <row r="1101" ht="12.75" customHeight="1" x14ac:dyDescent="0.2"/>
    <row r="1102" ht="12.75" customHeight="1" x14ac:dyDescent="0.2"/>
    <row r="1103" ht="12.75" customHeight="1" x14ac:dyDescent="0.2"/>
    <row r="1104" ht="12.75" customHeight="1" x14ac:dyDescent="0.2"/>
    <row r="1105" ht="12.75" customHeight="1" x14ac:dyDescent="0.2"/>
    <row r="1106" ht="12.75" customHeight="1" x14ac:dyDescent="0.2"/>
    <row r="1107" ht="12.75" customHeight="1" x14ac:dyDescent="0.2"/>
    <row r="1108" ht="12.75" customHeight="1" x14ac:dyDescent="0.2"/>
    <row r="1109" ht="12.75" customHeight="1" x14ac:dyDescent="0.2"/>
    <row r="1110" ht="12.75" customHeight="1" x14ac:dyDescent="0.2"/>
    <row r="1111" ht="12.75" customHeight="1" x14ac:dyDescent="0.2"/>
  </sheetData>
  <autoFilter ref="A1:I140" xr:uid="{00000000-0001-0000-0100-000000000000}">
    <filterColumn colId="1" showButton="0"/>
    <filterColumn colId="2" showButton="0">
      <customFilters>
        <customFilter val="*ABD*"/>
      </customFilters>
    </filterColumn>
    <filterColumn colId="3" showButton="0"/>
    <filterColumn colId="4" showButton="0"/>
    <filterColumn colId="5" showButton="0"/>
    <filterColumn colId="6" showButton="0"/>
    <filterColumn colId="7" showButton="0"/>
  </autoFilter>
  <mergeCells count="1">
    <mergeCell ref="B1:I1"/>
  </mergeCells>
  <phoneticPr fontId="7" type="noConversion"/>
  <pageMargins left="0" right="0" top="0.35433070866141736" bottom="0" header="0" footer="0"/>
  <pageSetup scale="42" fitToHeight="0" orientation="landscape" r:id="rId1"/>
  <headerFooter>
    <oddHeader>&amp;C&amp;"Arial,Negrita"&amp;20&amp;K01+000&amp;G&amp;R&amp;"Arial,Negrita"&amp;20&amp;K01+000
FECHA:&amp;D</oddHeader>
  </headerFooter>
  <drawing r:id="rId2"/>
  <legacyDrawing r:id="rId3"/>
  <controls>
    <mc:AlternateContent xmlns:mc="http://schemas.openxmlformats.org/markup-compatibility/2006">
      <mc:Choice Requires="x14">
        <control shapeId="1026" r:id="rId4" name="TxtConsulta">
          <controlPr defaultSize="0" autoLine="0" autoPict="0" r:id="rId5">
            <anchor moveWithCells="1">
              <from>
                <xdr:col>5</xdr:col>
                <xdr:colOff>19050</xdr:colOff>
                <xdr:row>0</xdr:row>
                <xdr:rowOff>123825</xdr:rowOff>
              </from>
              <to>
                <xdr:col>8</xdr:col>
                <xdr:colOff>9525</xdr:colOff>
                <xdr:row>0</xdr:row>
                <xdr:rowOff>590550</xdr:rowOff>
              </to>
            </anchor>
          </controlPr>
        </control>
      </mc:Choice>
      <mc:Fallback>
        <control shapeId="1026" r:id="rId4" name="TxtConsulta"/>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DF1E8-1633-4F33-85B9-AF7F15D1F08C}">
  <sheetPr codeName="Hoja6"/>
  <dimension ref="B1:P176"/>
  <sheetViews>
    <sheetView topLeftCell="A43" zoomScale="122" zoomScaleNormal="122" zoomScaleSheetLayoutView="136" workbookViewId="0">
      <selection activeCell="J61" sqref="J61"/>
    </sheetView>
  </sheetViews>
  <sheetFormatPr baseColWidth="10" defaultColWidth="11.42578125" defaultRowHeight="19.899999999999999" customHeight="1" x14ac:dyDescent="0.2"/>
  <cols>
    <col min="1" max="1" width="1.7109375" style="105" customWidth="1"/>
    <col min="2" max="2" width="2.28515625" style="105" customWidth="1"/>
    <col min="3" max="6" width="2.7109375" style="105" customWidth="1"/>
    <col min="7" max="7" width="50.7109375" style="105" customWidth="1"/>
    <col min="8" max="8" width="2.28515625" style="105" customWidth="1"/>
    <col min="9" max="9" width="1.28515625" style="105" customWidth="1"/>
    <col min="10" max="10" width="2.28515625" style="105" customWidth="1"/>
    <col min="11" max="14" width="2.7109375" style="105" customWidth="1"/>
    <col min="15" max="15" width="51.140625" style="105" customWidth="1"/>
    <col min="16" max="16" width="2.7109375" style="105" customWidth="1"/>
    <col min="17" max="17" width="1.28515625" style="105" customWidth="1"/>
    <col min="18" max="18" width="3.85546875" style="105" customWidth="1"/>
    <col min="19" max="16384" width="11.42578125" style="105"/>
  </cols>
  <sheetData>
    <row r="1" spans="2:16" ht="12" customHeight="1" thickBot="1" x14ac:dyDescent="0.25"/>
    <row r="2" spans="2:16" ht="12" customHeight="1" x14ac:dyDescent="0.2">
      <c r="B2" s="182" t="s">
        <v>338</v>
      </c>
      <c r="C2" s="183"/>
      <c r="D2" s="183"/>
      <c r="E2" s="183"/>
      <c r="F2" s="183"/>
      <c r="G2" s="183"/>
      <c r="H2" s="183"/>
      <c r="I2" s="183"/>
      <c r="J2" s="183"/>
      <c r="K2" s="183"/>
      <c r="L2" s="183"/>
      <c r="M2" s="183"/>
      <c r="N2" s="183"/>
      <c r="O2" s="183"/>
      <c r="P2" s="184"/>
    </row>
    <row r="3" spans="2:16" ht="12" customHeight="1" thickBot="1" x14ac:dyDescent="0.25">
      <c r="B3" s="185"/>
      <c r="C3" s="186"/>
      <c r="D3" s="186"/>
      <c r="E3" s="186"/>
      <c r="F3" s="186"/>
      <c r="G3" s="186"/>
      <c r="H3" s="186"/>
      <c r="I3" s="186"/>
      <c r="J3" s="186"/>
      <c r="K3" s="186"/>
      <c r="L3" s="186"/>
      <c r="M3" s="186"/>
      <c r="N3" s="186"/>
      <c r="O3" s="186"/>
      <c r="P3" s="187"/>
    </row>
    <row r="4" spans="2:16" ht="12" customHeight="1" thickBot="1" x14ac:dyDescent="0.25"/>
    <row r="5" spans="2:16" ht="12" customHeight="1" x14ac:dyDescent="0.2">
      <c r="B5" s="106"/>
      <c r="C5" s="107"/>
      <c r="D5" s="107"/>
      <c r="E5" s="107"/>
      <c r="F5" s="107"/>
      <c r="G5" s="107"/>
      <c r="H5" s="108"/>
      <c r="J5" s="106"/>
      <c r="K5" s="107"/>
      <c r="L5" s="107"/>
      <c r="M5" s="107"/>
      <c r="N5" s="107"/>
      <c r="O5" s="107"/>
      <c r="P5" s="108"/>
    </row>
    <row r="6" spans="2:16" ht="48" customHeight="1" x14ac:dyDescent="0.2">
      <c r="B6" s="109"/>
      <c r="C6" s="243"/>
      <c r="D6" s="244"/>
      <c r="E6" s="244"/>
      <c r="F6" s="245"/>
      <c r="G6" s="143" t="s">
        <v>335</v>
      </c>
      <c r="H6" s="110"/>
      <c r="J6" s="109"/>
      <c r="K6" s="137"/>
      <c r="L6" s="138"/>
      <c r="M6" s="138"/>
      <c r="N6" s="139"/>
      <c r="O6" s="144" t="s">
        <v>289</v>
      </c>
      <c r="P6" s="110"/>
    </row>
    <row r="7" spans="2:16" ht="12" customHeight="1" x14ac:dyDescent="0.2">
      <c r="B7" s="109"/>
      <c r="C7" s="214" t="s">
        <v>104</v>
      </c>
      <c r="D7" s="215"/>
      <c r="E7" s="215"/>
      <c r="F7" s="215"/>
      <c r="G7" s="216"/>
      <c r="H7" s="110"/>
      <c r="J7" s="109"/>
      <c r="K7" s="214" t="s">
        <v>104</v>
      </c>
      <c r="L7" s="215"/>
      <c r="M7" s="215"/>
      <c r="N7" s="215"/>
      <c r="O7" s="216"/>
      <c r="P7" s="110"/>
    </row>
    <row r="8" spans="2:16" ht="12" customHeight="1" x14ac:dyDescent="0.2">
      <c r="B8" s="109"/>
      <c r="C8" s="217"/>
      <c r="D8" s="197"/>
      <c r="E8" s="197"/>
      <c r="F8" s="197"/>
      <c r="G8" s="218"/>
      <c r="H8" s="110"/>
      <c r="J8" s="109"/>
      <c r="K8" s="217"/>
      <c r="L8" s="197"/>
      <c r="M8" s="197"/>
      <c r="N8" s="197"/>
      <c r="O8" s="218"/>
      <c r="P8" s="110"/>
    </row>
    <row r="9" spans="2:16" ht="12" customHeight="1" x14ac:dyDescent="0.2">
      <c r="B9" s="109"/>
      <c r="C9" s="219"/>
      <c r="D9" s="220"/>
      <c r="E9" s="220"/>
      <c r="F9" s="220"/>
      <c r="G9" s="221"/>
      <c r="H9" s="110"/>
      <c r="J9" s="109"/>
      <c r="K9" s="219"/>
      <c r="L9" s="220"/>
      <c r="M9" s="220"/>
      <c r="N9" s="220"/>
      <c r="O9" s="221"/>
      <c r="P9" s="110"/>
    </row>
    <row r="10" spans="2:16" ht="12" customHeight="1" x14ac:dyDescent="0.2">
      <c r="B10" s="109"/>
      <c r="C10" s="103">
        <v>1</v>
      </c>
      <c r="D10" s="103" t="s">
        <v>103</v>
      </c>
      <c r="E10" s="211" t="s">
        <v>105</v>
      </c>
      <c r="F10" s="212"/>
      <c r="G10" s="213"/>
      <c r="H10" s="110"/>
      <c r="J10" s="109"/>
      <c r="K10" s="112">
        <v>1</v>
      </c>
      <c r="L10" s="112" t="s">
        <v>103</v>
      </c>
      <c r="M10" s="207" t="s">
        <v>105</v>
      </c>
      <c r="N10" s="225"/>
      <c r="O10" s="226"/>
      <c r="P10" s="110"/>
    </row>
    <row r="11" spans="2:16" ht="12" customHeight="1" x14ac:dyDescent="0.2">
      <c r="B11" s="109"/>
      <c r="C11" s="103">
        <v>2</v>
      </c>
      <c r="D11" s="103" t="s">
        <v>103</v>
      </c>
      <c r="E11" s="255" t="s">
        <v>170</v>
      </c>
      <c r="F11" s="256"/>
      <c r="G11" s="257"/>
      <c r="H11" s="110"/>
      <c r="J11" s="109"/>
      <c r="K11" s="112">
        <v>2</v>
      </c>
      <c r="L11" s="112" t="s">
        <v>103</v>
      </c>
      <c r="M11" s="209" t="s">
        <v>170</v>
      </c>
      <c r="N11" s="241"/>
      <c r="O11" s="242"/>
      <c r="P11" s="110"/>
    </row>
    <row r="12" spans="2:16" ht="12" customHeight="1" x14ac:dyDescent="0.2">
      <c r="B12" s="109"/>
      <c r="C12" s="103">
        <v>3</v>
      </c>
      <c r="D12" s="104" t="s">
        <v>103</v>
      </c>
      <c r="E12" s="252" t="s">
        <v>238</v>
      </c>
      <c r="F12" s="253"/>
      <c r="G12" s="254"/>
      <c r="H12" s="110"/>
      <c r="J12" s="109"/>
      <c r="K12" s="112">
        <v>3</v>
      </c>
      <c r="L12" s="116" t="s">
        <v>103</v>
      </c>
      <c r="M12" s="203" t="s">
        <v>238</v>
      </c>
      <c r="N12" s="204"/>
      <c r="O12" s="205"/>
      <c r="P12" s="110"/>
    </row>
    <row r="13" spans="2:16" ht="12" customHeight="1" x14ac:dyDescent="0.2">
      <c r="B13" s="109"/>
      <c r="C13" s="103">
        <v>4</v>
      </c>
      <c r="D13" s="104" t="s">
        <v>103</v>
      </c>
      <c r="E13" s="252" t="s">
        <v>326</v>
      </c>
      <c r="F13" s="253"/>
      <c r="G13" s="254"/>
      <c r="H13" s="110"/>
      <c r="J13" s="109"/>
      <c r="K13" s="112">
        <v>4</v>
      </c>
      <c r="L13" s="112" t="s">
        <v>103</v>
      </c>
      <c r="M13" s="209" t="s">
        <v>282</v>
      </c>
      <c r="N13" s="241"/>
      <c r="O13" s="242"/>
      <c r="P13" s="110"/>
    </row>
    <row r="14" spans="2:16" ht="12" customHeight="1" thickBot="1" x14ac:dyDescent="0.25">
      <c r="B14" s="118"/>
      <c r="C14" s="119"/>
      <c r="D14" s="119"/>
      <c r="E14" s="119"/>
      <c r="F14" s="119"/>
      <c r="G14" s="119"/>
      <c r="H14" s="120"/>
      <c r="J14" s="109"/>
      <c r="K14" s="112">
        <v>5</v>
      </c>
      <c r="L14" s="112" t="s">
        <v>103</v>
      </c>
      <c r="M14" s="209" t="s">
        <v>311</v>
      </c>
      <c r="N14" s="241"/>
      <c r="O14" s="242"/>
      <c r="P14" s="110"/>
    </row>
    <row r="15" spans="2:16" ht="12" customHeight="1" thickBot="1" x14ac:dyDescent="0.25">
      <c r="J15" s="118"/>
      <c r="K15" s="122"/>
      <c r="L15" s="119"/>
      <c r="M15" s="119"/>
      <c r="N15" s="119"/>
      <c r="O15" s="119"/>
      <c r="P15" s="120"/>
    </row>
    <row r="16" spans="2:16" ht="12" customHeight="1" thickBot="1" x14ac:dyDescent="0.25"/>
    <row r="17" spans="2:16" ht="12" customHeight="1" x14ac:dyDescent="0.2">
      <c r="B17" s="106"/>
      <c r="C17" s="107"/>
      <c r="D17" s="107"/>
      <c r="E17" s="107"/>
      <c r="F17" s="107"/>
      <c r="G17" s="107"/>
      <c r="H17" s="108"/>
      <c r="I17" s="121"/>
      <c r="J17" s="106"/>
      <c r="K17" s="107"/>
      <c r="L17" s="107"/>
      <c r="M17" s="107"/>
      <c r="N17" s="107"/>
      <c r="O17" s="107"/>
      <c r="P17" s="108"/>
    </row>
    <row r="18" spans="2:16" ht="48" customHeight="1" x14ac:dyDescent="0.2">
      <c r="B18" s="109"/>
      <c r="C18" s="243"/>
      <c r="D18" s="244"/>
      <c r="E18" s="244"/>
      <c r="F18" s="245"/>
      <c r="G18" s="143" t="s">
        <v>336</v>
      </c>
      <c r="H18" s="110"/>
      <c r="J18" s="109"/>
      <c r="K18" s="137"/>
      <c r="L18" s="138"/>
      <c r="M18" s="138"/>
      <c r="N18" s="139"/>
      <c r="O18" s="144" t="s">
        <v>292</v>
      </c>
      <c r="P18" s="110"/>
    </row>
    <row r="19" spans="2:16" ht="12" customHeight="1" x14ac:dyDescent="0.2">
      <c r="B19" s="109"/>
      <c r="C19" s="214" t="s">
        <v>104</v>
      </c>
      <c r="D19" s="215"/>
      <c r="E19" s="215"/>
      <c r="F19" s="215"/>
      <c r="G19" s="216"/>
      <c r="H19" s="110"/>
      <c r="I19" s="121"/>
      <c r="J19" s="109"/>
      <c r="K19" s="214" t="s">
        <v>104</v>
      </c>
      <c r="L19" s="215"/>
      <c r="M19" s="215"/>
      <c r="N19" s="215"/>
      <c r="O19" s="216"/>
      <c r="P19" s="110"/>
    </row>
    <row r="20" spans="2:16" ht="12" customHeight="1" x14ac:dyDescent="0.2">
      <c r="B20" s="109"/>
      <c r="C20" s="217"/>
      <c r="D20" s="197"/>
      <c r="E20" s="197"/>
      <c r="F20" s="197"/>
      <c r="G20" s="218"/>
      <c r="H20" s="110"/>
      <c r="I20" s="121"/>
      <c r="J20" s="109"/>
      <c r="K20" s="217"/>
      <c r="L20" s="197"/>
      <c r="M20" s="197"/>
      <c r="N20" s="197"/>
      <c r="O20" s="218"/>
      <c r="P20" s="110"/>
    </row>
    <row r="21" spans="2:16" ht="12" customHeight="1" x14ac:dyDescent="0.2">
      <c r="B21" s="109"/>
      <c r="C21" s="219"/>
      <c r="D21" s="220"/>
      <c r="E21" s="220"/>
      <c r="F21" s="220"/>
      <c r="G21" s="221"/>
      <c r="H21" s="110"/>
      <c r="I21" s="121"/>
      <c r="J21" s="109"/>
      <c r="K21" s="219"/>
      <c r="L21" s="220"/>
      <c r="M21" s="220"/>
      <c r="N21" s="220"/>
      <c r="O21" s="221"/>
      <c r="P21" s="110"/>
    </row>
    <row r="22" spans="2:16" ht="12" customHeight="1" x14ac:dyDescent="0.2">
      <c r="B22" s="109"/>
      <c r="C22" s="112">
        <v>1</v>
      </c>
      <c r="D22" s="112" t="s">
        <v>103</v>
      </c>
      <c r="E22" s="207" t="s">
        <v>105</v>
      </c>
      <c r="F22" s="207"/>
      <c r="G22" s="208"/>
      <c r="H22" s="110"/>
      <c r="I22" s="121"/>
      <c r="J22" s="109"/>
      <c r="K22" s="112">
        <v>1</v>
      </c>
      <c r="L22" s="112" t="s">
        <v>103</v>
      </c>
      <c r="M22" s="207" t="s">
        <v>105</v>
      </c>
      <c r="N22" s="207"/>
      <c r="O22" s="208"/>
      <c r="P22" s="110"/>
    </row>
    <row r="23" spans="2:16" ht="12" customHeight="1" x14ac:dyDescent="0.2">
      <c r="B23" s="109"/>
      <c r="C23" s="112">
        <v>2</v>
      </c>
      <c r="D23" s="112" t="s">
        <v>103</v>
      </c>
      <c r="E23" s="209" t="s">
        <v>170</v>
      </c>
      <c r="F23" s="209"/>
      <c r="G23" s="206"/>
      <c r="H23" s="110"/>
      <c r="I23" s="121"/>
      <c r="J23" s="109"/>
      <c r="K23" s="112">
        <v>2</v>
      </c>
      <c r="L23" s="112" t="s">
        <v>103</v>
      </c>
      <c r="M23" s="209" t="s">
        <v>170</v>
      </c>
      <c r="N23" s="209"/>
      <c r="O23" s="206"/>
      <c r="P23" s="110"/>
    </row>
    <row r="24" spans="2:16" ht="12" customHeight="1" x14ac:dyDescent="0.2">
      <c r="B24" s="109"/>
      <c r="C24" s="112">
        <v>3</v>
      </c>
      <c r="D24" s="116" t="s">
        <v>103</v>
      </c>
      <c r="E24" s="203" t="s">
        <v>238</v>
      </c>
      <c r="F24" s="203"/>
      <c r="G24" s="210"/>
      <c r="H24" s="110"/>
      <c r="I24" s="121"/>
      <c r="J24" s="109"/>
      <c r="K24" s="112">
        <v>3</v>
      </c>
      <c r="L24" s="116" t="s">
        <v>103</v>
      </c>
      <c r="M24" s="203" t="s">
        <v>238</v>
      </c>
      <c r="N24" s="203"/>
      <c r="O24" s="210"/>
      <c r="P24" s="110"/>
    </row>
    <row r="25" spans="2:16" ht="12" customHeight="1" x14ac:dyDescent="0.2">
      <c r="B25" s="109"/>
      <c r="C25" s="112">
        <v>4</v>
      </c>
      <c r="D25" s="112" t="s">
        <v>103</v>
      </c>
      <c r="E25" s="209" t="s">
        <v>282</v>
      </c>
      <c r="F25" s="241"/>
      <c r="G25" s="242"/>
      <c r="H25" s="110"/>
      <c r="I25" s="121"/>
      <c r="J25" s="109"/>
      <c r="K25" s="112">
        <v>4</v>
      </c>
      <c r="L25" s="112" t="s">
        <v>103</v>
      </c>
      <c r="M25" s="209" t="s">
        <v>291</v>
      </c>
      <c r="N25" s="241"/>
      <c r="O25" s="242"/>
      <c r="P25" s="110"/>
    </row>
    <row r="26" spans="2:16" ht="12" customHeight="1" x14ac:dyDescent="0.2">
      <c r="B26" s="109"/>
      <c r="C26" s="112">
        <v>5</v>
      </c>
      <c r="D26" s="112" t="s">
        <v>103</v>
      </c>
      <c r="E26" s="209" t="s">
        <v>311</v>
      </c>
      <c r="F26" s="241"/>
      <c r="G26" s="242"/>
      <c r="H26" s="110"/>
      <c r="I26" s="121"/>
      <c r="J26" s="109"/>
      <c r="K26" s="112">
        <v>5</v>
      </c>
      <c r="L26" s="112" t="s">
        <v>103</v>
      </c>
      <c r="M26" s="209" t="s">
        <v>311</v>
      </c>
      <c r="N26" s="241"/>
      <c r="O26" s="242"/>
      <c r="P26" s="110"/>
    </row>
    <row r="27" spans="2:16" ht="12" customHeight="1" x14ac:dyDescent="0.2">
      <c r="B27" s="109"/>
      <c r="C27" s="230">
        <v>6</v>
      </c>
      <c r="D27" s="230" t="s">
        <v>103</v>
      </c>
      <c r="E27" s="188" t="s">
        <v>339</v>
      </c>
      <c r="F27" s="189"/>
      <c r="G27" s="190"/>
      <c r="H27" s="110"/>
      <c r="I27" s="121"/>
      <c r="J27" s="109"/>
      <c r="K27" s="230">
        <v>6</v>
      </c>
      <c r="L27" s="230" t="s">
        <v>103</v>
      </c>
      <c r="M27" s="188" t="s">
        <v>339</v>
      </c>
      <c r="N27" s="189"/>
      <c r="O27" s="190"/>
      <c r="P27" s="110"/>
    </row>
    <row r="28" spans="2:16" ht="12" customHeight="1" x14ac:dyDescent="0.2">
      <c r="B28" s="109"/>
      <c r="C28" s="231"/>
      <c r="D28" s="231"/>
      <c r="E28" s="191"/>
      <c r="F28" s="192"/>
      <c r="G28" s="193"/>
      <c r="H28" s="110"/>
      <c r="I28" s="121"/>
      <c r="J28" s="109"/>
      <c r="K28" s="231"/>
      <c r="L28" s="231"/>
      <c r="M28" s="191"/>
      <c r="N28" s="192"/>
      <c r="O28" s="193"/>
      <c r="P28" s="110"/>
    </row>
    <row r="29" spans="2:16" ht="12" customHeight="1" x14ac:dyDescent="0.2">
      <c r="B29" s="125"/>
      <c r="C29" s="232"/>
      <c r="D29" s="232"/>
      <c r="E29" s="194"/>
      <c r="F29" s="195"/>
      <c r="G29" s="196"/>
      <c r="H29" s="110"/>
      <c r="I29" s="121"/>
      <c r="J29" s="125"/>
      <c r="K29" s="232"/>
      <c r="L29" s="232"/>
      <c r="M29" s="194"/>
      <c r="N29" s="195"/>
      <c r="O29" s="196"/>
      <c r="P29" s="110"/>
    </row>
    <row r="30" spans="2:16" ht="12" customHeight="1" thickBot="1" x14ac:dyDescent="0.25">
      <c r="B30" s="118"/>
      <c r="C30" s="122"/>
      <c r="D30" s="119"/>
      <c r="E30" s="119"/>
      <c r="F30" s="119"/>
      <c r="G30" s="119"/>
      <c r="H30" s="120"/>
      <c r="I30" s="121"/>
      <c r="J30" s="118"/>
      <c r="K30" s="122"/>
      <c r="L30" s="119"/>
      <c r="M30" s="119"/>
      <c r="N30" s="119"/>
      <c r="O30" s="119"/>
      <c r="P30" s="120"/>
    </row>
    <row r="31" spans="2:16" ht="12" customHeight="1" thickBot="1" x14ac:dyDescent="0.25">
      <c r="B31" s="126"/>
      <c r="C31" s="127"/>
      <c r="D31" s="128"/>
      <c r="E31" s="128"/>
      <c r="F31" s="128"/>
      <c r="G31" s="128"/>
      <c r="H31" s="126"/>
      <c r="I31" s="121"/>
      <c r="J31" s="121"/>
      <c r="K31" s="111"/>
      <c r="L31" s="124"/>
      <c r="M31" s="124"/>
      <c r="N31" s="124"/>
      <c r="O31" s="124"/>
      <c r="P31" s="121"/>
    </row>
    <row r="32" spans="2:16" ht="12" customHeight="1" thickTop="1" x14ac:dyDescent="0.2">
      <c r="B32" s="106"/>
      <c r="C32" s="107"/>
      <c r="D32" s="107"/>
      <c r="E32" s="107"/>
      <c r="F32" s="107"/>
      <c r="G32" s="107"/>
      <c r="H32" s="108"/>
      <c r="I32" s="121"/>
      <c r="J32" s="106"/>
      <c r="K32" s="107"/>
      <c r="L32" s="107"/>
      <c r="M32" s="107"/>
      <c r="N32" s="107"/>
      <c r="O32" s="107"/>
      <c r="P32" s="108"/>
    </row>
    <row r="33" spans="2:16" ht="48" customHeight="1" x14ac:dyDescent="0.2">
      <c r="B33" s="109"/>
      <c r="C33" s="246"/>
      <c r="D33" s="247"/>
      <c r="E33" s="247"/>
      <c r="F33" s="248"/>
      <c r="G33" s="143" t="s">
        <v>328</v>
      </c>
      <c r="H33" s="110"/>
      <c r="J33" s="109"/>
      <c r="K33" s="246"/>
      <c r="L33" s="247"/>
      <c r="M33" s="247"/>
      <c r="N33" s="248"/>
      <c r="O33" s="143" t="s">
        <v>290</v>
      </c>
      <c r="P33" s="110"/>
    </row>
    <row r="34" spans="2:16" ht="12" customHeight="1" x14ac:dyDescent="0.2">
      <c r="B34" s="109"/>
      <c r="C34" s="214" t="s">
        <v>104</v>
      </c>
      <c r="D34" s="215"/>
      <c r="E34" s="215"/>
      <c r="F34" s="215"/>
      <c r="G34" s="216"/>
      <c r="H34" s="110"/>
      <c r="I34" s="121"/>
      <c r="J34" s="109"/>
      <c r="K34" s="214" t="s">
        <v>104</v>
      </c>
      <c r="L34" s="215"/>
      <c r="M34" s="215"/>
      <c r="N34" s="215"/>
      <c r="O34" s="216"/>
      <c r="P34" s="110"/>
    </row>
    <row r="35" spans="2:16" ht="12" customHeight="1" x14ac:dyDescent="0.2">
      <c r="B35" s="109"/>
      <c r="C35" s="217"/>
      <c r="D35" s="197"/>
      <c r="E35" s="197"/>
      <c r="F35" s="197"/>
      <c r="G35" s="218"/>
      <c r="H35" s="110"/>
      <c r="I35" s="121"/>
      <c r="J35" s="109"/>
      <c r="K35" s="217"/>
      <c r="L35" s="197"/>
      <c r="M35" s="197"/>
      <c r="N35" s="197"/>
      <c r="O35" s="218"/>
      <c r="P35" s="110"/>
    </row>
    <row r="36" spans="2:16" ht="12" customHeight="1" x14ac:dyDescent="0.2">
      <c r="B36" s="109"/>
      <c r="C36" s="219"/>
      <c r="D36" s="220"/>
      <c r="E36" s="220"/>
      <c r="F36" s="220"/>
      <c r="G36" s="221"/>
      <c r="H36" s="110"/>
      <c r="I36" s="121"/>
      <c r="J36" s="109"/>
      <c r="K36" s="219"/>
      <c r="L36" s="220"/>
      <c r="M36" s="220"/>
      <c r="N36" s="220"/>
      <c r="O36" s="221"/>
      <c r="P36" s="110"/>
    </row>
    <row r="37" spans="2:16" ht="12" customHeight="1" x14ac:dyDescent="0.2">
      <c r="B37" s="109"/>
      <c r="C37" s="112">
        <v>1</v>
      </c>
      <c r="D37" s="112" t="s">
        <v>103</v>
      </c>
      <c r="E37" s="207" t="s">
        <v>105</v>
      </c>
      <c r="F37" s="207"/>
      <c r="G37" s="208"/>
      <c r="H37" s="110"/>
      <c r="I37" s="121"/>
      <c r="J37" s="109"/>
      <c r="K37" s="112">
        <v>1</v>
      </c>
      <c r="L37" s="112" t="s">
        <v>103</v>
      </c>
      <c r="M37" s="207" t="s">
        <v>105</v>
      </c>
      <c r="N37" s="225"/>
      <c r="O37" s="226"/>
      <c r="P37" s="110"/>
    </row>
    <row r="38" spans="2:16" ht="12" customHeight="1" x14ac:dyDescent="0.2">
      <c r="B38" s="109"/>
      <c r="C38" s="112">
        <v>2</v>
      </c>
      <c r="D38" s="112" t="s">
        <v>103</v>
      </c>
      <c r="E38" s="209" t="s">
        <v>170</v>
      </c>
      <c r="F38" s="209"/>
      <c r="G38" s="206"/>
      <c r="H38" s="110"/>
      <c r="I38" s="121"/>
      <c r="J38" s="109"/>
      <c r="K38" s="112">
        <v>2</v>
      </c>
      <c r="L38" s="112" t="s">
        <v>103</v>
      </c>
      <c r="M38" s="209" t="s">
        <v>170</v>
      </c>
      <c r="N38" s="241"/>
      <c r="O38" s="242"/>
      <c r="P38" s="110"/>
    </row>
    <row r="39" spans="2:16" ht="12" customHeight="1" x14ac:dyDescent="0.2">
      <c r="B39" s="109"/>
      <c r="C39" s="112">
        <v>3</v>
      </c>
      <c r="D39" s="116" t="s">
        <v>103</v>
      </c>
      <c r="E39" s="203" t="s">
        <v>238</v>
      </c>
      <c r="F39" s="203"/>
      <c r="G39" s="210"/>
      <c r="H39" s="110"/>
      <c r="I39" s="121"/>
      <c r="J39" s="109"/>
      <c r="K39" s="112">
        <v>3</v>
      </c>
      <c r="L39" s="116" t="s">
        <v>103</v>
      </c>
      <c r="M39" s="203" t="s">
        <v>238</v>
      </c>
      <c r="N39" s="204"/>
      <c r="O39" s="205"/>
      <c r="P39" s="110"/>
    </row>
    <row r="40" spans="2:16" ht="12" customHeight="1" x14ac:dyDescent="0.2">
      <c r="B40" s="109"/>
      <c r="C40" s="230">
        <v>4</v>
      </c>
      <c r="D40" s="230" t="s">
        <v>103</v>
      </c>
      <c r="E40" s="188" t="s">
        <v>339</v>
      </c>
      <c r="F40" s="189"/>
      <c r="G40" s="190"/>
      <c r="H40" s="110"/>
      <c r="I40" s="121"/>
      <c r="J40" s="109"/>
      <c r="K40" s="112">
        <v>4</v>
      </c>
      <c r="L40" s="112" t="s">
        <v>103</v>
      </c>
      <c r="M40" s="209" t="s">
        <v>291</v>
      </c>
      <c r="N40" s="241"/>
      <c r="O40" s="242"/>
      <c r="P40" s="110"/>
    </row>
    <row r="41" spans="2:16" ht="12" customHeight="1" x14ac:dyDescent="0.2">
      <c r="B41" s="109"/>
      <c r="C41" s="231"/>
      <c r="D41" s="231"/>
      <c r="E41" s="191"/>
      <c r="F41" s="192"/>
      <c r="G41" s="193"/>
      <c r="H41" s="110"/>
      <c r="I41" s="121"/>
      <c r="J41" s="109"/>
      <c r="K41" s="112">
        <v>5</v>
      </c>
      <c r="L41" s="112" t="s">
        <v>103</v>
      </c>
      <c r="M41" s="206" t="s">
        <v>311</v>
      </c>
      <c r="N41" s="206"/>
      <c r="O41" s="206"/>
      <c r="P41" s="110"/>
    </row>
    <row r="42" spans="2:16" ht="12" customHeight="1" thickBot="1" x14ac:dyDescent="0.25">
      <c r="B42" s="125"/>
      <c r="C42" s="232"/>
      <c r="D42" s="232"/>
      <c r="E42" s="194"/>
      <c r="F42" s="195"/>
      <c r="G42" s="196"/>
      <c r="H42" s="110"/>
      <c r="I42" s="121"/>
      <c r="J42" s="118"/>
      <c r="K42" s="129"/>
      <c r="L42" s="129"/>
      <c r="M42" s="251"/>
      <c r="N42" s="251"/>
      <c r="O42" s="251"/>
      <c r="P42" s="120"/>
    </row>
    <row r="43" spans="2:16" ht="12" customHeight="1" thickBot="1" x14ac:dyDescent="0.25">
      <c r="B43" s="118"/>
      <c r="C43" s="122"/>
      <c r="D43" s="119"/>
      <c r="E43" s="119"/>
      <c r="F43" s="119"/>
      <c r="G43" s="119"/>
      <c r="H43" s="120"/>
      <c r="I43" s="121"/>
      <c r="J43" s="121"/>
      <c r="K43" s="123"/>
      <c r="L43" s="121"/>
      <c r="M43" s="121"/>
      <c r="N43" s="121"/>
      <c r="O43" s="121"/>
      <c r="P43" s="121"/>
    </row>
    <row r="44" spans="2:16" ht="12" customHeight="1" thickBot="1" x14ac:dyDescent="0.25">
      <c r="B44" s="121"/>
      <c r="C44" s="111"/>
      <c r="D44" s="124"/>
      <c r="E44" s="124"/>
      <c r="F44" s="124"/>
      <c r="G44" s="124"/>
      <c r="H44" s="121"/>
      <c r="I44" s="121"/>
      <c r="J44" s="121"/>
      <c r="K44" s="111"/>
      <c r="L44" s="124"/>
      <c r="M44" s="124"/>
      <c r="N44" s="124"/>
      <c r="O44" s="124"/>
      <c r="P44" s="121"/>
    </row>
    <row r="45" spans="2:16" ht="12" customHeight="1" x14ac:dyDescent="0.2">
      <c r="B45" s="106"/>
      <c r="C45" s="107"/>
      <c r="D45" s="107"/>
      <c r="E45" s="107"/>
      <c r="F45" s="107"/>
      <c r="G45" s="107"/>
      <c r="H45" s="108"/>
      <c r="I45" s="121"/>
      <c r="J45" s="106"/>
      <c r="K45" s="107"/>
      <c r="L45" s="107"/>
      <c r="M45" s="107"/>
      <c r="N45" s="107"/>
      <c r="O45" s="107"/>
      <c r="P45" s="108"/>
    </row>
    <row r="46" spans="2:16" ht="48" customHeight="1" x14ac:dyDescent="0.2">
      <c r="B46" s="109"/>
      <c r="C46" s="246"/>
      <c r="D46" s="247"/>
      <c r="E46" s="247"/>
      <c r="F46" s="248"/>
      <c r="G46" s="145" t="s">
        <v>281</v>
      </c>
      <c r="H46" s="110"/>
      <c r="J46" s="109"/>
      <c r="K46" s="246"/>
      <c r="L46" s="247"/>
      <c r="M46" s="247"/>
      <c r="N46" s="248"/>
      <c r="O46" s="146" t="s">
        <v>283</v>
      </c>
      <c r="P46" s="110"/>
    </row>
    <row r="47" spans="2:16" ht="12" customHeight="1" x14ac:dyDescent="0.2">
      <c r="B47" s="109"/>
      <c r="C47" s="217" t="s">
        <v>104</v>
      </c>
      <c r="D47" s="197"/>
      <c r="E47" s="197"/>
      <c r="F47" s="197"/>
      <c r="G47" s="218"/>
      <c r="H47" s="110"/>
      <c r="I47" s="121"/>
      <c r="J47" s="109"/>
      <c r="K47" s="214" t="s">
        <v>104</v>
      </c>
      <c r="L47" s="215"/>
      <c r="M47" s="215"/>
      <c r="N47" s="215"/>
      <c r="O47" s="216"/>
      <c r="P47" s="110"/>
    </row>
    <row r="48" spans="2:16" ht="12" customHeight="1" x14ac:dyDescent="0.2">
      <c r="B48" s="109"/>
      <c r="C48" s="217"/>
      <c r="D48" s="197"/>
      <c r="E48" s="197"/>
      <c r="F48" s="197"/>
      <c r="G48" s="218"/>
      <c r="H48" s="110"/>
      <c r="I48" s="121"/>
      <c r="J48" s="109"/>
      <c r="K48" s="217"/>
      <c r="L48" s="197"/>
      <c r="M48" s="197"/>
      <c r="N48" s="197"/>
      <c r="O48" s="218"/>
      <c r="P48" s="110"/>
    </row>
    <row r="49" spans="2:16" ht="12" customHeight="1" x14ac:dyDescent="0.2">
      <c r="B49" s="109"/>
      <c r="C49" s="219"/>
      <c r="D49" s="220"/>
      <c r="E49" s="220"/>
      <c r="F49" s="220"/>
      <c r="G49" s="221"/>
      <c r="H49" s="110"/>
      <c r="I49" s="121"/>
      <c r="J49" s="109"/>
      <c r="K49" s="219"/>
      <c r="L49" s="220"/>
      <c r="M49" s="220"/>
      <c r="N49" s="220"/>
      <c r="O49" s="221"/>
      <c r="P49" s="110"/>
    </row>
    <row r="50" spans="2:16" ht="12" customHeight="1" x14ac:dyDescent="0.2">
      <c r="B50" s="109"/>
      <c r="C50" s="112">
        <v>1</v>
      </c>
      <c r="D50" s="112" t="s">
        <v>103</v>
      </c>
      <c r="E50" s="208" t="s">
        <v>105</v>
      </c>
      <c r="F50" s="208"/>
      <c r="G50" s="208"/>
      <c r="H50" s="110"/>
      <c r="I50" s="121"/>
      <c r="J50" s="109"/>
      <c r="K50" s="112">
        <v>1</v>
      </c>
      <c r="L50" s="112" t="s">
        <v>103</v>
      </c>
      <c r="M50" s="207" t="s">
        <v>105</v>
      </c>
      <c r="N50" s="225"/>
      <c r="O50" s="226"/>
      <c r="P50" s="110"/>
    </row>
    <row r="51" spans="2:16" ht="12" customHeight="1" x14ac:dyDescent="0.2">
      <c r="B51" s="109"/>
      <c r="C51" s="112">
        <v>2</v>
      </c>
      <c r="D51" s="112" t="s">
        <v>103</v>
      </c>
      <c r="E51" s="206" t="s">
        <v>170</v>
      </c>
      <c r="F51" s="206"/>
      <c r="G51" s="206"/>
      <c r="H51" s="110"/>
      <c r="I51" s="121"/>
      <c r="J51" s="109"/>
      <c r="K51" s="112">
        <v>2</v>
      </c>
      <c r="L51" s="112" t="s">
        <v>103</v>
      </c>
      <c r="M51" s="209" t="s">
        <v>170</v>
      </c>
      <c r="N51" s="241"/>
      <c r="O51" s="242"/>
      <c r="P51" s="110"/>
    </row>
    <row r="52" spans="2:16" ht="12" customHeight="1" x14ac:dyDescent="0.2">
      <c r="B52" s="109"/>
      <c r="C52" s="116">
        <v>3</v>
      </c>
      <c r="D52" s="116" t="s">
        <v>103</v>
      </c>
      <c r="E52" s="233" t="s">
        <v>238</v>
      </c>
      <c r="F52" s="234"/>
      <c r="G52" s="235"/>
      <c r="H52" s="110"/>
      <c r="I52" s="121"/>
      <c r="J52" s="109"/>
      <c r="K52" s="116">
        <v>3</v>
      </c>
      <c r="L52" s="116" t="s">
        <v>103</v>
      </c>
      <c r="M52" s="203" t="s">
        <v>238</v>
      </c>
      <c r="N52" s="204"/>
      <c r="O52" s="205"/>
      <c r="P52" s="110"/>
    </row>
    <row r="53" spans="2:16" ht="12" customHeight="1" x14ac:dyDescent="0.2">
      <c r="B53" s="109"/>
      <c r="C53" s="249">
        <v>4</v>
      </c>
      <c r="D53" s="249" t="s">
        <v>103</v>
      </c>
      <c r="E53" s="233" t="s">
        <v>279</v>
      </c>
      <c r="F53" s="234"/>
      <c r="G53" s="235"/>
      <c r="H53" s="110"/>
      <c r="I53" s="121"/>
      <c r="J53" s="109"/>
      <c r="K53" s="116">
        <v>4</v>
      </c>
      <c r="L53" s="116" t="s">
        <v>103</v>
      </c>
      <c r="M53" s="203" t="s">
        <v>284</v>
      </c>
      <c r="N53" s="204"/>
      <c r="O53" s="205"/>
      <c r="P53" s="110"/>
    </row>
    <row r="54" spans="2:16" ht="12" customHeight="1" x14ac:dyDescent="0.2">
      <c r="B54" s="109"/>
      <c r="C54" s="249"/>
      <c r="D54" s="249"/>
      <c r="E54" s="222" t="s">
        <v>280</v>
      </c>
      <c r="F54" s="223"/>
      <c r="G54" s="224"/>
      <c r="H54" s="110"/>
      <c r="I54" s="121"/>
      <c r="J54" s="109"/>
      <c r="K54" s="116">
        <v>5</v>
      </c>
      <c r="L54" s="116" t="s">
        <v>103</v>
      </c>
      <c r="M54" s="203" t="s">
        <v>285</v>
      </c>
      <c r="N54" s="204"/>
      <c r="O54" s="205"/>
      <c r="P54" s="110"/>
    </row>
    <row r="55" spans="2:16" ht="12" customHeight="1" x14ac:dyDescent="0.2">
      <c r="B55" s="109"/>
      <c r="C55" s="116">
        <v>5</v>
      </c>
      <c r="D55" s="116" t="s">
        <v>103</v>
      </c>
      <c r="E55" s="203" t="s">
        <v>284</v>
      </c>
      <c r="F55" s="204"/>
      <c r="G55" s="205"/>
      <c r="H55" s="110"/>
      <c r="I55" s="121"/>
      <c r="J55" s="109"/>
      <c r="K55" s="116">
        <v>6</v>
      </c>
      <c r="L55" s="116" t="s">
        <v>103</v>
      </c>
      <c r="M55" s="203" t="s">
        <v>286</v>
      </c>
      <c r="N55" s="204"/>
      <c r="O55" s="205"/>
      <c r="P55" s="110"/>
    </row>
    <row r="56" spans="2:16" ht="12" customHeight="1" x14ac:dyDescent="0.2">
      <c r="B56" s="109"/>
      <c r="C56" s="236">
        <v>6</v>
      </c>
      <c r="D56" s="238" t="s">
        <v>103</v>
      </c>
      <c r="E56" s="233" t="s">
        <v>287</v>
      </c>
      <c r="F56" s="234"/>
      <c r="G56" s="235"/>
      <c r="H56" s="110"/>
      <c r="I56" s="121"/>
      <c r="J56" s="109"/>
      <c r="K56" s="236">
        <v>7</v>
      </c>
      <c r="L56" s="238" t="s">
        <v>103</v>
      </c>
      <c r="M56" s="233" t="s">
        <v>287</v>
      </c>
      <c r="N56" s="234"/>
      <c r="O56" s="235"/>
      <c r="P56" s="110"/>
    </row>
    <row r="57" spans="2:16" ht="12" customHeight="1" x14ac:dyDescent="0.2">
      <c r="B57" s="109"/>
      <c r="C57" s="237"/>
      <c r="D57" s="239"/>
      <c r="E57" s="222" t="s">
        <v>288</v>
      </c>
      <c r="F57" s="223"/>
      <c r="G57" s="224"/>
      <c r="H57" s="110"/>
      <c r="I57" s="121"/>
      <c r="J57" s="109"/>
      <c r="K57" s="237"/>
      <c r="L57" s="239"/>
      <c r="M57" s="222" t="s">
        <v>288</v>
      </c>
      <c r="N57" s="223"/>
      <c r="O57" s="224"/>
      <c r="P57" s="110"/>
    </row>
    <row r="58" spans="2:16" ht="12" customHeight="1" thickBot="1" x14ac:dyDescent="0.25">
      <c r="B58" s="132"/>
      <c r="C58" s="127"/>
      <c r="D58" s="127"/>
      <c r="E58" s="229"/>
      <c r="F58" s="229"/>
      <c r="G58" s="229"/>
      <c r="H58" s="133"/>
      <c r="I58" s="121"/>
      <c r="J58" s="132"/>
      <c r="K58" s="127"/>
      <c r="L58" s="127"/>
      <c r="M58" s="134"/>
      <c r="N58" s="134"/>
      <c r="O58" s="134"/>
      <c r="P58" s="133"/>
    </row>
    <row r="59" spans="2:16" ht="12" customHeight="1" thickTop="1" x14ac:dyDescent="0.2">
      <c r="J59" s="121"/>
      <c r="K59" s="121"/>
      <c r="L59" s="121"/>
      <c r="M59" s="121"/>
      <c r="N59" s="121"/>
      <c r="O59" s="121"/>
      <c r="P59" s="121"/>
    </row>
    <row r="60" spans="2:16" s="121" customFormat="1" ht="12" customHeight="1" x14ac:dyDescent="0.2"/>
    <row r="61" spans="2:16" s="121" customFormat="1" ht="48" customHeight="1" x14ac:dyDescent="0.2">
      <c r="C61" s="201"/>
      <c r="D61" s="201"/>
      <c r="E61" s="201"/>
      <c r="F61" s="201"/>
      <c r="G61" s="159"/>
      <c r="K61" s="201"/>
      <c r="L61" s="201"/>
      <c r="M61" s="201"/>
      <c r="N61" s="201"/>
      <c r="O61" s="159"/>
    </row>
    <row r="62" spans="2:16" s="121" customFormat="1" ht="12" customHeight="1" x14ac:dyDescent="0.2">
      <c r="C62" s="197"/>
      <c r="D62" s="197"/>
      <c r="E62" s="197"/>
      <c r="F62" s="197"/>
      <c r="G62" s="197"/>
      <c r="K62" s="197"/>
      <c r="L62" s="197"/>
      <c r="M62" s="197"/>
      <c r="N62" s="197"/>
      <c r="O62" s="197"/>
    </row>
    <row r="63" spans="2:16" s="121" customFormat="1" ht="12" customHeight="1" x14ac:dyDescent="0.2">
      <c r="C63" s="197"/>
      <c r="D63" s="197"/>
      <c r="E63" s="197"/>
      <c r="F63" s="197"/>
      <c r="G63" s="197"/>
      <c r="K63" s="197"/>
      <c r="L63" s="197"/>
      <c r="M63" s="197"/>
      <c r="N63" s="197"/>
      <c r="O63" s="197"/>
    </row>
    <row r="64" spans="2:16" s="121" customFormat="1" ht="12" customHeight="1" x14ac:dyDescent="0.2">
      <c r="C64" s="197"/>
      <c r="D64" s="197"/>
      <c r="E64" s="197"/>
      <c r="F64" s="197"/>
      <c r="G64" s="197"/>
      <c r="K64" s="197"/>
      <c r="L64" s="197"/>
      <c r="M64" s="197"/>
      <c r="N64" s="197"/>
      <c r="O64" s="197"/>
    </row>
    <row r="65" spans="3:15" s="121" customFormat="1" ht="12" customHeight="1" x14ac:dyDescent="0.2">
      <c r="C65" s="111"/>
      <c r="D65" s="111"/>
      <c r="E65" s="198"/>
      <c r="F65" s="198"/>
      <c r="G65" s="198"/>
      <c r="K65" s="111"/>
      <c r="L65" s="111"/>
      <c r="M65" s="198"/>
      <c r="N65" s="198"/>
      <c r="O65" s="198"/>
    </row>
    <row r="66" spans="3:15" s="121" customFormat="1" ht="12" customHeight="1" x14ac:dyDescent="0.2">
      <c r="C66" s="111"/>
      <c r="D66" s="111"/>
      <c r="E66" s="199"/>
      <c r="F66" s="199"/>
      <c r="G66" s="199"/>
      <c r="K66" s="111"/>
      <c r="L66" s="111"/>
      <c r="M66" s="199"/>
      <c r="N66" s="199"/>
      <c r="O66" s="199"/>
    </row>
    <row r="67" spans="3:15" s="121" customFormat="1" ht="12" customHeight="1" x14ac:dyDescent="0.2">
      <c r="C67" s="158"/>
      <c r="D67" s="158"/>
      <c r="E67" s="200"/>
      <c r="F67" s="200"/>
      <c r="G67" s="200"/>
      <c r="K67" s="158"/>
      <c r="L67" s="158"/>
      <c r="M67" s="200"/>
      <c r="N67" s="200"/>
      <c r="O67" s="200"/>
    </row>
    <row r="68" spans="3:15" s="121" customFormat="1" ht="12" customHeight="1" x14ac:dyDescent="0.2">
      <c r="C68" s="201"/>
      <c r="D68" s="201"/>
      <c r="E68" s="202"/>
      <c r="F68" s="202"/>
      <c r="G68" s="202"/>
      <c r="K68" s="201"/>
      <c r="L68" s="201"/>
      <c r="M68" s="202"/>
      <c r="N68" s="202"/>
      <c r="O68" s="202"/>
    </row>
    <row r="69" spans="3:15" s="121" customFormat="1" ht="12" customHeight="1" x14ac:dyDescent="0.2">
      <c r="C69" s="201"/>
      <c r="D69" s="201"/>
      <c r="E69" s="202"/>
      <c r="F69" s="202"/>
      <c r="G69" s="202"/>
      <c r="K69" s="201"/>
      <c r="L69" s="201"/>
      <c r="M69" s="202"/>
      <c r="N69" s="202"/>
      <c r="O69" s="202"/>
    </row>
    <row r="70" spans="3:15" s="121" customFormat="1" ht="12" customHeight="1" x14ac:dyDescent="0.2">
      <c r="C70" s="201"/>
      <c r="D70" s="201"/>
      <c r="E70" s="202"/>
      <c r="F70" s="202"/>
      <c r="G70" s="202"/>
      <c r="K70" s="201"/>
      <c r="L70" s="201"/>
      <c r="M70" s="202"/>
      <c r="N70" s="202"/>
      <c r="O70" s="202"/>
    </row>
    <row r="71" spans="3:15" s="121" customFormat="1" ht="12" customHeight="1" x14ac:dyDescent="0.2">
      <c r="C71" s="158"/>
      <c r="D71" s="158"/>
      <c r="E71" s="199"/>
      <c r="F71" s="199"/>
      <c r="G71" s="199"/>
      <c r="K71" s="158"/>
      <c r="L71" s="158"/>
      <c r="M71" s="199"/>
      <c r="N71" s="199"/>
      <c r="O71" s="199"/>
    </row>
    <row r="72" spans="3:15" s="121" customFormat="1" ht="12" customHeight="1" x14ac:dyDescent="0.2">
      <c r="C72" s="158"/>
      <c r="D72" s="158"/>
      <c r="E72" s="124"/>
      <c r="F72" s="124"/>
      <c r="G72" s="124"/>
      <c r="K72" s="158"/>
      <c r="L72" s="158"/>
      <c r="M72" s="124"/>
      <c r="N72" s="124"/>
      <c r="O72" s="124"/>
    </row>
    <row r="73" spans="3:15" s="121" customFormat="1" ht="12" customHeight="1" x14ac:dyDescent="0.2">
      <c r="C73" s="201"/>
      <c r="D73" s="201"/>
      <c r="E73" s="192"/>
      <c r="F73" s="192"/>
      <c r="G73" s="192"/>
      <c r="K73" s="201"/>
      <c r="L73" s="201"/>
      <c r="M73" s="192"/>
      <c r="N73" s="192"/>
      <c r="O73" s="192"/>
    </row>
    <row r="74" spans="3:15" s="121" customFormat="1" ht="12" customHeight="1" x14ac:dyDescent="0.2">
      <c r="C74" s="201"/>
      <c r="D74" s="201"/>
      <c r="E74" s="192"/>
      <c r="F74" s="192"/>
      <c r="G74" s="192"/>
      <c r="K74" s="201"/>
      <c r="L74" s="201"/>
      <c r="M74" s="192"/>
      <c r="N74" s="192"/>
      <c r="O74" s="192"/>
    </row>
    <row r="75" spans="3:15" s="121" customFormat="1" ht="12" customHeight="1" x14ac:dyDescent="0.2">
      <c r="C75" s="201"/>
      <c r="D75" s="201"/>
      <c r="E75" s="192"/>
      <c r="F75" s="192"/>
      <c r="G75" s="192"/>
      <c r="K75" s="201"/>
      <c r="L75" s="201"/>
      <c r="M75" s="192"/>
      <c r="N75" s="192"/>
      <c r="O75" s="192"/>
    </row>
    <row r="76" spans="3:15" s="121" customFormat="1" ht="12" customHeight="1" x14ac:dyDescent="0.2">
      <c r="C76" s="201"/>
      <c r="D76" s="201"/>
      <c r="E76" s="192"/>
      <c r="F76" s="192"/>
      <c r="G76" s="192"/>
      <c r="K76" s="201"/>
      <c r="L76" s="201"/>
      <c r="M76" s="192"/>
      <c r="N76" s="192"/>
      <c r="O76" s="192"/>
    </row>
    <row r="77" spans="3:15" s="121" customFormat="1" ht="12" customHeight="1" x14ac:dyDescent="0.2">
      <c r="C77" s="201"/>
      <c r="D77" s="201"/>
      <c r="E77" s="192"/>
      <c r="F77" s="192"/>
      <c r="G77" s="192"/>
      <c r="K77" s="201"/>
      <c r="L77" s="201"/>
      <c r="M77" s="192"/>
      <c r="N77" s="192"/>
      <c r="O77" s="192"/>
    </row>
    <row r="78" spans="3:15" s="121" customFormat="1" ht="12" customHeight="1" x14ac:dyDescent="0.2">
      <c r="C78" s="201"/>
      <c r="D78" s="201"/>
      <c r="E78" s="192"/>
      <c r="F78" s="192"/>
      <c r="G78" s="192"/>
      <c r="K78" s="201"/>
      <c r="L78" s="201"/>
      <c r="M78" s="192"/>
      <c r="N78" s="192"/>
      <c r="O78" s="192"/>
    </row>
    <row r="79" spans="3:15" s="121" customFormat="1" ht="12" customHeight="1" x14ac:dyDescent="0.2">
      <c r="C79" s="160"/>
      <c r="D79" s="160"/>
      <c r="E79" s="163"/>
      <c r="F79" s="163"/>
      <c r="G79" s="163"/>
      <c r="K79" s="160"/>
      <c r="L79" s="160"/>
      <c r="M79" s="163"/>
      <c r="N79" s="163"/>
      <c r="O79" s="163"/>
    </row>
    <row r="80" spans="3:15" s="121" customFormat="1" ht="12" customHeight="1" x14ac:dyDescent="0.2"/>
    <row r="81" spans="3:15" s="121" customFormat="1" ht="12" customHeight="1" x14ac:dyDescent="0.2"/>
    <row r="82" spans="3:15" s="121" customFormat="1" ht="48" customHeight="1" x14ac:dyDescent="0.2">
      <c r="C82" s="227"/>
      <c r="D82" s="227"/>
      <c r="E82" s="227"/>
      <c r="F82" s="227"/>
      <c r="G82" s="159"/>
      <c r="K82" s="227"/>
      <c r="L82" s="227"/>
      <c r="M82" s="227"/>
      <c r="N82" s="227"/>
      <c r="O82" s="159"/>
    </row>
    <row r="83" spans="3:15" s="121" customFormat="1" ht="12" customHeight="1" x14ac:dyDescent="0.2">
      <c r="C83" s="197"/>
      <c r="D83" s="197"/>
      <c r="E83" s="197"/>
      <c r="F83" s="197"/>
      <c r="G83" s="197"/>
      <c r="K83" s="197"/>
      <c r="L83" s="197"/>
      <c r="M83" s="197"/>
      <c r="N83" s="197"/>
      <c r="O83" s="197"/>
    </row>
    <row r="84" spans="3:15" s="121" customFormat="1" ht="12" customHeight="1" x14ac:dyDescent="0.2">
      <c r="C84" s="197"/>
      <c r="D84" s="197"/>
      <c r="E84" s="197"/>
      <c r="F84" s="197"/>
      <c r="G84" s="197"/>
      <c r="K84" s="197"/>
      <c r="L84" s="197"/>
      <c r="M84" s="197"/>
      <c r="N84" s="197"/>
      <c r="O84" s="197"/>
    </row>
    <row r="85" spans="3:15" s="121" customFormat="1" ht="12" customHeight="1" x14ac:dyDescent="0.2">
      <c r="C85" s="197"/>
      <c r="D85" s="197"/>
      <c r="E85" s="197"/>
      <c r="F85" s="197"/>
      <c r="G85" s="197"/>
      <c r="K85" s="197"/>
      <c r="L85" s="197"/>
      <c r="M85" s="197"/>
      <c r="N85" s="197"/>
      <c r="O85" s="197"/>
    </row>
    <row r="86" spans="3:15" s="121" customFormat="1" ht="12" customHeight="1" x14ac:dyDescent="0.2">
      <c r="C86" s="111"/>
      <c r="D86" s="111"/>
      <c r="E86" s="198"/>
      <c r="F86" s="198"/>
      <c r="G86" s="198"/>
      <c r="K86" s="111"/>
      <c r="L86" s="111"/>
      <c r="M86" s="198"/>
      <c r="N86" s="198"/>
      <c r="O86" s="198"/>
    </row>
    <row r="87" spans="3:15" s="121" customFormat="1" ht="12" customHeight="1" x14ac:dyDescent="0.2">
      <c r="C87" s="111"/>
      <c r="D87" s="111"/>
      <c r="E87" s="199"/>
      <c r="F87" s="199"/>
      <c r="G87" s="199"/>
      <c r="K87" s="111"/>
      <c r="L87" s="111"/>
      <c r="M87" s="199"/>
      <c r="N87" s="199"/>
      <c r="O87" s="199"/>
    </row>
    <row r="88" spans="3:15" s="121" customFormat="1" ht="12" customHeight="1" x14ac:dyDescent="0.2">
      <c r="C88" s="111"/>
      <c r="D88" s="158"/>
      <c r="E88" s="200"/>
      <c r="F88" s="200"/>
      <c r="G88" s="200"/>
      <c r="K88" s="111"/>
      <c r="L88" s="158"/>
      <c r="M88" s="200"/>
      <c r="N88" s="200"/>
      <c r="O88" s="200"/>
    </row>
    <row r="89" spans="3:15" s="121" customFormat="1" ht="12" customHeight="1" x14ac:dyDescent="0.2">
      <c r="C89" s="111"/>
      <c r="D89" s="111"/>
      <c r="E89" s="199"/>
      <c r="F89" s="199"/>
      <c r="G89" s="199"/>
      <c r="K89" s="111"/>
      <c r="L89" s="111"/>
      <c r="M89" s="199"/>
      <c r="N89" s="199"/>
      <c r="O89" s="199"/>
    </row>
    <row r="90" spans="3:15" s="121" customFormat="1" ht="12" customHeight="1" x14ac:dyDescent="0.2">
      <c r="C90" s="111"/>
      <c r="D90" s="111"/>
      <c r="E90" s="199"/>
      <c r="F90" s="199"/>
      <c r="G90" s="199"/>
      <c r="K90" s="111"/>
      <c r="L90" s="111"/>
      <c r="M90" s="199"/>
      <c r="N90" s="199"/>
      <c r="O90" s="199"/>
    </row>
    <row r="91" spans="3:15" s="121" customFormat="1" ht="12" customHeight="1" x14ac:dyDescent="0.2">
      <c r="C91" s="197"/>
      <c r="D91" s="197"/>
      <c r="E91" s="199"/>
      <c r="F91" s="199"/>
      <c r="G91" s="199"/>
      <c r="K91" s="197"/>
      <c r="L91" s="197"/>
      <c r="M91" s="199"/>
      <c r="N91" s="199"/>
      <c r="O91" s="199"/>
    </row>
    <row r="92" spans="3:15" s="121" customFormat="1" ht="12" customHeight="1" x14ac:dyDescent="0.2">
      <c r="C92" s="197"/>
      <c r="D92" s="197"/>
      <c r="E92" s="199"/>
      <c r="F92" s="199"/>
      <c r="G92" s="199"/>
      <c r="K92" s="197"/>
      <c r="L92" s="197"/>
      <c r="M92" s="199"/>
      <c r="N92" s="199"/>
      <c r="O92" s="199"/>
    </row>
    <row r="93" spans="3:15" s="121" customFormat="1" ht="12" customHeight="1" x14ac:dyDescent="0.2">
      <c r="C93" s="197"/>
      <c r="D93" s="197"/>
      <c r="E93" s="199"/>
      <c r="F93" s="199"/>
      <c r="G93" s="199"/>
      <c r="K93" s="197"/>
      <c r="L93" s="197"/>
      <c r="M93" s="199"/>
      <c r="N93" s="199"/>
      <c r="O93" s="199"/>
    </row>
    <row r="94" spans="3:15" s="121" customFormat="1" ht="12" customHeight="1" x14ac:dyDescent="0.2">
      <c r="C94" s="123"/>
      <c r="K94" s="201"/>
      <c r="L94" s="228"/>
      <c r="M94" s="202"/>
      <c r="N94" s="202"/>
      <c r="O94" s="202"/>
    </row>
    <row r="95" spans="3:15" s="121" customFormat="1" ht="12" customHeight="1" x14ac:dyDescent="0.2">
      <c r="K95" s="201"/>
      <c r="L95" s="228"/>
      <c r="M95" s="202"/>
      <c r="N95" s="202"/>
      <c r="O95" s="202"/>
    </row>
    <row r="96" spans="3:15" s="121" customFormat="1" ht="12" customHeight="1" x14ac:dyDescent="0.2">
      <c r="K96" s="201"/>
      <c r="L96" s="228"/>
      <c r="M96" s="202"/>
      <c r="N96" s="202"/>
      <c r="O96" s="202"/>
    </row>
    <row r="97" spans="3:15" s="121" customFormat="1" ht="12" customHeight="1" x14ac:dyDescent="0.2">
      <c r="K97" s="201"/>
      <c r="L97" s="201"/>
      <c r="M97" s="192"/>
      <c r="N97" s="192"/>
      <c r="O97" s="192"/>
    </row>
    <row r="98" spans="3:15" s="121" customFormat="1" ht="12" customHeight="1" x14ac:dyDescent="0.2">
      <c r="C98" s="160"/>
      <c r="D98" s="160"/>
      <c r="E98" s="240"/>
      <c r="F98" s="240"/>
      <c r="G98" s="240"/>
      <c r="K98" s="201"/>
      <c r="L98" s="201"/>
      <c r="M98" s="192"/>
      <c r="N98" s="192"/>
      <c r="O98" s="192"/>
    </row>
    <row r="99" spans="3:15" s="121" customFormat="1" ht="12" customHeight="1" x14ac:dyDescent="0.2">
      <c r="C99" s="160"/>
      <c r="D99" s="160"/>
      <c r="E99" s="240"/>
      <c r="F99" s="240"/>
      <c r="G99" s="240"/>
      <c r="K99" s="201"/>
      <c r="L99" s="201"/>
      <c r="M99" s="192"/>
      <c r="N99" s="192"/>
      <c r="O99" s="192"/>
    </row>
    <row r="100" spans="3:15" s="121" customFormat="1" ht="12" customHeight="1" x14ac:dyDescent="0.2">
      <c r="C100" s="160"/>
      <c r="D100" s="160"/>
      <c r="E100" s="240"/>
      <c r="F100" s="240"/>
      <c r="G100" s="240"/>
      <c r="K100" s="201"/>
      <c r="L100" s="201"/>
      <c r="M100" s="192"/>
      <c r="N100" s="192"/>
      <c r="O100" s="192"/>
    </row>
    <row r="101" spans="3:15" s="121" customFormat="1" ht="12" customHeight="1" x14ac:dyDescent="0.2">
      <c r="C101" s="160"/>
      <c r="D101" s="160"/>
      <c r="E101" s="240"/>
      <c r="F101" s="240"/>
      <c r="G101" s="240"/>
      <c r="K101" s="201"/>
      <c r="L101" s="201"/>
      <c r="M101" s="192"/>
      <c r="N101" s="192"/>
      <c r="O101" s="192"/>
    </row>
    <row r="102" spans="3:15" s="121" customFormat="1" ht="12" customHeight="1" x14ac:dyDescent="0.2">
      <c r="C102" s="197"/>
      <c r="D102" s="197"/>
      <c r="E102" s="197"/>
      <c r="F102" s="197"/>
      <c r="G102" s="197"/>
      <c r="K102" s="201"/>
      <c r="L102" s="201"/>
      <c r="M102" s="192"/>
      <c r="N102" s="192"/>
      <c r="O102" s="192"/>
    </row>
    <row r="103" spans="3:15" s="121" customFormat="1" ht="12" customHeight="1" x14ac:dyDescent="0.2">
      <c r="C103" s="197"/>
      <c r="D103" s="197"/>
      <c r="E103" s="197"/>
      <c r="F103" s="197"/>
      <c r="G103" s="197"/>
    </row>
    <row r="104" spans="3:15" s="121" customFormat="1" ht="12" customHeight="1" x14ac:dyDescent="0.2">
      <c r="C104" s="197"/>
      <c r="D104" s="197"/>
      <c r="E104" s="197"/>
      <c r="F104" s="197"/>
      <c r="G104" s="197"/>
    </row>
    <row r="105" spans="3:15" s="121" customFormat="1" ht="12" customHeight="1" x14ac:dyDescent="0.2">
      <c r="C105" s="111"/>
      <c r="D105" s="111"/>
      <c r="E105" s="198"/>
      <c r="F105" s="198"/>
      <c r="G105" s="198"/>
    </row>
    <row r="106" spans="3:15" s="121" customFormat="1" ht="12" customHeight="1" x14ac:dyDescent="0.2">
      <c r="C106" s="111"/>
      <c r="D106" s="111"/>
      <c r="E106" s="199"/>
      <c r="F106" s="199"/>
      <c r="G106" s="199"/>
      <c r="K106" s="160"/>
      <c r="L106" s="160"/>
      <c r="M106" s="240"/>
      <c r="N106" s="240"/>
      <c r="O106" s="240"/>
    </row>
    <row r="107" spans="3:15" s="121" customFormat="1" ht="12" customHeight="1" x14ac:dyDescent="0.2">
      <c r="C107" s="111"/>
      <c r="D107" s="158"/>
      <c r="E107" s="200"/>
      <c r="F107" s="200"/>
      <c r="G107" s="200"/>
      <c r="K107" s="160"/>
      <c r="L107" s="160"/>
      <c r="M107" s="240"/>
      <c r="N107" s="240"/>
      <c r="O107" s="240"/>
    </row>
    <row r="108" spans="3:15" s="121" customFormat="1" ht="12" customHeight="1" x14ac:dyDescent="0.2">
      <c r="C108" s="197"/>
      <c r="D108" s="197"/>
      <c r="E108" s="199"/>
      <c r="F108" s="199"/>
      <c r="G108" s="199"/>
      <c r="K108" s="160"/>
      <c r="L108" s="160"/>
      <c r="M108" s="240"/>
      <c r="N108" s="240"/>
      <c r="O108" s="240"/>
    </row>
    <row r="109" spans="3:15" s="121" customFormat="1" ht="12" customHeight="1" x14ac:dyDescent="0.2">
      <c r="C109" s="197"/>
      <c r="D109" s="197"/>
      <c r="E109" s="199"/>
      <c r="F109" s="199"/>
      <c r="G109" s="199"/>
      <c r="K109" s="160"/>
      <c r="L109" s="160"/>
      <c r="M109" s="240"/>
      <c r="N109" s="240"/>
      <c r="O109" s="240"/>
    </row>
    <row r="110" spans="3:15" s="121" customFormat="1" ht="12" customHeight="1" x14ac:dyDescent="0.2">
      <c r="C110" s="197"/>
      <c r="D110" s="197"/>
      <c r="E110" s="199"/>
      <c r="F110" s="199"/>
      <c r="G110" s="199"/>
      <c r="K110" s="197"/>
      <c r="L110" s="197"/>
      <c r="M110" s="197"/>
      <c r="N110" s="197"/>
      <c r="O110" s="197"/>
    </row>
    <row r="111" spans="3:15" s="121" customFormat="1" ht="12" customHeight="1" x14ac:dyDescent="0.2">
      <c r="C111" s="123"/>
      <c r="K111" s="197"/>
      <c r="L111" s="197"/>
      <c r="M111" s="197"/>
      <c r="N111" s="197"/>
      <c r="O111" s="197"/>
    </row>
    <row r="112" spans="3:15" s="121" customFormat="1" ht="12" customHeight="1" x14ac:dyDescent="0.2">
      <c r="K112" s="197"/>
      <c r="L112" s="197"/>
      <c r="M112" s="197"/>
      <c r="N112" s="197"/>
      <c r="O112" s="197"/>
    </row>
    <row r="113" spans="3:15" s="121" customFormat="1" ht="12" customHeight="1" x14ac:dyDescent="0.2">
      <c r="K113" s="111"/>
      <c r="L113" s="111"/>
      <c r="M113" s="198"/>
      <c r="N113" s="198"/>
      <c r="O113" s="198"/>
    </row>
    <row r="114" spans="3:15" s="121" customFormat="1" ht="12" customHeight="1" x14ac:dyDescent="0.2">
      <c r="C114" s="227"/>
      <c r="D114" s="227"/>
      <c r="E114" s="240"/>
      <c r="F114" s="240"/>
      <c r="G114" s="240"/>
      <c r="K114" s="111"/>
      <c r="L114" s="111"/>
      <c r="M114" s="199"/>
      <c r="N114" s="199"/>
      <c r="O114" s="199"/>
    </row>
    <row r="115" spans="3:15" s="121" customFormat="1" ht="12" customHeight="1" x14ac:dyDescent="0.2">
      <c r="C115" s="227"/>
      <c r="D115" s="227"/>
      <c r="E115" s="240"/>
      <c r="F115" s="240"/>
      <c r="G115" s="240"/>
      <c r="K115" s="111"/>
      <c r="L115" s="158"/>
      <c r="M115" s="200"/>
      <c r="N115" s="200"/>
      <c r="O115" s="200"/>
    </row>
    <row r="116" spans="3:15" s="121" customFormat="1" ht="12" customHeight="1" x14ac:dyDescent="0.2">
      <c r="C116" s="227"/>
      <c r="D116" s="227"/>
      <c r="E116" s="240"/>
      <c r="F116" s="240"/>
      <c r="G116" s="240"/>
      <c r="K116" s="111"/>
      <c r="L116" s="111"/>
      <c r="M116" s="199"/>
      <c r="N116" s="199"/>
      <c r="O116" s="199"/>
    </row>
    <row r="117" spans="3:15" s="121" customFormat="1" ht="12" customHeight="1" x14ac:dyDescent="0.2">
      <c r="C117" s="227"/>
      <c r="D117" s="227"/>
      <c r="E117" s="240"/>
      <c r="F117" s="240"/>
      <c r="G117" s="240"/>
      <c r="K117" s="111"/>
      <c r="L117" s="111"/>
      <c r="M117" s="199"/>
      <c r="N117" s="199"/>
      <c r="O117" s="199"/>
    </row>
    <row r="118" spans="3:15" s="121" customFormat="1" ht="12" customHeight="1" x14ac:dyDescent="0.2">
      <c r="C118" s="197"/>
      <c r="D118" s="197"/>
      <c r="E118" s="197"/>
      <c r="F118" s="197"/>
      <c r="G118" s="197"/>
      <c r="K118" s="197"/>
      <c r="L118" s="197"/>
      <c r="M118" s="199"/>
      <c r="N118" s="199"/>
      <c r="O118" s="199"/>
    </row>
    <row r="119" spans="3:15" s="121" customFormat="1" ht="12" customHeight="1" x14ac:dyDescent="0.2">
      <c r="C119" s="197"/>
      <c r="D119" s="197"/>
      <c r="E119" s="197"/>
      <c r="F119" s="197"/>
      <c r="G119" s="197"/>
      <c r="K119" s="197"/>
      <c r="L119" s="197"/>
      <c r="M119" s="199"/>
      <c r="N119" s="199"/>
      <c r="O119" s="199"/>
    </row>
    <row r="120" spans="3:15" s="121" customFormat="1" ht="12" customHeight="1" x14ac:dyDescent="0.2">
      <c r="C120" s="197"/>
      <c r="D120" s="197"/>
      <c r="E120" s="197"/>
      <c r="F120" s="197"/>
      <c r="G120" s="197"/>
      <c r="K120" s="197"/>
      <c r="L120" s="197"/>
      <c r="M120" s="199"/>
      <c r="N120" s="199"/>
      <c r="O120" s="199"/>
    </row>
    <row r="121" spans="3:15" s="121" customFormat="1" ht="12" customHeight="1" x14ac:dyDescent="0.2">
      <c r="C121" s="111"/>
      <c r="D121" s="111"/>
      <c r="E121" s="198"/>
      <c r="F121" s="198"/>
      <c r="G121" s="198"/>
      <c r="K121" s="201"/>
      <c r="L121" s="201"/>
      <c r="M121" s="202"/>
      <c r="N121" s="202"/>
      <c r="O121" s="202"/>
    </row>
    <row r="122" spans="3:15" s="121" customFormat="1" ht="12" customHeight="1" x14ac:dyDescent="0.2">
      <c r="C122" s="111"/>
      <c r="D122" s="111"/>
      <c r="E122" s="199"/>
      <c r="F122" s="199"/>
      <c r="G122" s="199"/>
      <c r="K122" s="201"/>
      <c r="L122" s="201"/>
      <c r="M122" s="202"/>
      <c r="N122" s="202"/>
      <c r="O122" s="202"/>
    </row>
    <row r="123" spans="3:15" s="121" customFormat="1" ht="12" customHeight="1" x14ac:dyDescent="0.2">
      <c r="C123" s="158"/>
      <c r="D123" s="158"/>
      <c r="E123" s="200"/>
      <c r="F123" s="200"/>
      <c r="G123" s="200"/>
      <c r="K123" s="201"/>
      <c r="L123" s="201"/>
      <c r="M123" s="192"/>
      <c r="N123" s="192"/>
      <c r="O123" s="192"/>
    </row>
    <row r="124" spans="3:15" s="121" customFormat="1" ht="12" customHeight="1" x14ac:dyDescent="0.2">
      <c r="C124" s="158"/>
      <c r="D124" s="158"/>
      <c r="E124" s="200"/>
      <c r="F124" s="200"/>
      <c r="G124" s="200"/>
      <c r="K124" s="201"/>
      <c r="L124" s="201"/>
      <c r="M124" s="192"/>
      <c r="N124" s="192"/>
      <c r="O124" s="192"/>
    </row>
    <row r="125" spans="3:15" s="121" customFormat="1" ht="12" customHeight="1" x14ac:dyDescent="0.2">
      <c r="C125" s="158"/>
      <c r="D125" s="158"/>
      <c r="E125" s="199"/>
      <c r="F125" s="199"/>
      <c r="G125" s="199"/>
      <c r="K125" s="201"/>
      <c r="L125" s="201"/>
      <c r="M125" s="192"/>
      <c r="N125" s="192"/>
      <c r="O125" s="192"/>
    </row>
    <row r="126" spans="3:15" s="121" customFormat="1" ht="12" customHeight="1" x14ac:dyDescent="0.2">
      <c r="C126" s="158"/>
      <c r="D126" s="158"/>
      <c r="E126" s="199"/>
      <c r="F126" s="199"/>
      <c r="G126" s="199"/>
      <c r="K126" s="201"/>
      <c r="L126" s="201"/>
      <c r="M126" s="192"/>
      <c r="N126" s="192"/>
      <c r="O126" s="192"/>
    </row>
    <row r="127" spans="3:15" s="121" customFormat="1" ht="12" customHeight="1" x14ac:dyDescent="0.2">
      <c r="C127" s="201"/>
      <c r="D127" s="201"/>
      <c r="E127" s="192"/>
      <c r="F127" s="192"/>
      <c r="G127" s="192"/>
      <c r="K127" s="201"/>
      <c r="L127" s="201"/>
      <c r="M127" s="192"/>
      <c r="N127" s="192"/>
      <c r="O127" s="192"/>
    </row>
    <row r="128" spans="3:15" s="121" customFormat="1" ht="12" customHeight="1" x14ac:dyDescent="0.2">
      <c r="C128" s="201"/>
      <c r="D128" s="201"/>
      <c r="E128" s="192"/>
      <c r="F128" s="192"/>
      <c r="G128" s="192"/>
      <c r="K128" s="201"/>
      <c r="L128" s="201"/>
      <c r="M128" s="192"/>
      <c r="N128" s="192"/>
      <c r="O128" s="192"/>
    </row>
    <row r="129" spans="3:15" s="121" customFormat="1" ht="12" customHeight="1" x14ac:dyDescent="0.2">
      <c r="C129" s="201"/>
      <c r="D129" s="201"/>
      <c r="E129" s="192"/>
      <c r="F129" s="192"/>
      <c r="G129" s="192"/>
    </row>
    <row r="130" spans="3:15" s="121" customFormat="1" ht="12" customHeight="1" x14ac:dyDescent="0.2">
      <c r="C130" s="201"/>
      <c r="D130" s="201"/>
      <c r="E130" s="192"/>
      <c r="F130" s="192"/>
      <c r="G130" s="192"/>
    </row>
    <row r="131" spans="3:15" s="121" customFormat="1" ht="12" customHeight="1" x14ac:dyDescent="0.2">
      <c r="C131" s="201"/>
      <c r="D131" s="201"/>
      <c r="E131" s="192"/>
      <c r="F131" s="192"/>
      <c r="G131" s="192"/>
    </row>
    <row r="132" spans="3:15" s="121" customFormat="1" ht="12" customHeight="1" x14ac:dyDescent="0.2">
      <c r="C132" s="201"/>
      <c r="D132" s="201"/>
      <c r="E132" s="192"/>
      <c r="F132" s="192"/>
      <c r="G132" s="192"/>
      <c r="K132" s="227"/>
      <c r="L132" s="227"/>
      <c r="M132" s="197"/>
      <c r="N132" s="197"/>
      <c r="O132" s="197"/>
    </row>
    <row r="133" spans="3:15" s="121" customFormat="1" ht="12" customHeight="1" x14ac:dyDescent="0.2">
      <c r="C133" s="111"/>
      <c r="D133" s="111"/>
      <c r="E133" s="123"/>
      <c r="F133" s="123"/>
      <c r="G133" s="123"/>
      <c r="K133" s="227"/>
      <c r="L133" s="227"/>
      <c r="M133" s="197"/>
      <c r="N133" s="197"/>
      <c r="O133" s="197"/>
    </row>
    <row r="134" spans="3:15" s="121" customFormat="1" ht="12" customHeight="1" x14ac:dyDescent="0.2">
      <c r="K134" s="227"/>
      <c r="L134" s="227"/>
      <c r="M134" s="197"/>
      <c r="N134" s="197"/>
      <c r="O134" s="197"/>
    </row>
    <row r="135" spans="3:15" s="121" customFormat="1" ht="12" customHeight="1" x14ac:dyDescent="0.2">
      <c r="K135" s="227"/>
      <c r="L135" s="227"/>
      <c r="M135" s="197"/>
      <c r="N135" s="197"/>
      <c r="O135" s="197"/>
    </row>
    <row r="136" spans="3:15" s="121" customFormat="1" ht="12" customHeight="1" x14ac:dyDescent="0.2">
      <c r="C136" s="160"/>
      <c r="D136" s="160"/>
      <c r="E136" s="240"/>
      <c r="F136" s="240"/>
      <c r="G136" s="240"/>
      <c r="K136" s="197"/>
      <c r="L136" s="197"/>
      <c r="M136" s="197"/>
      <c r="N136" s="197"/>
      <c r="O136" s="197"/>
    </row>
    <row r="137" spans="3:15" s="121" customFormat="1" ht="12" customHeight="1" x14ac:dyDescent="0.2">
      <c r="C137" s="160"/>
      <c r="D137" s="160"/>
      <c r="E137" s="240"/>
      <c r="F137" s="240"/>
      <c r="G137" s="240"/>
      <c r="K137" s="197"/>
      <c r="L137" s="197"/>
      <c r="M137" s="197"/>
      <c r="N137" s="197"/>
      <c r="O137" s="197"/>
    </row>
    <row r="138" spans="3:15" s="121" customFormat="1" ht="12" customHeight="1" x14ac:dyDescent="0.2">
      <c r="C138" s="160"/>
      <c r="D138" s="160"/>
      <c r="E138" s="240"/>
      <c r="F138" s="240"/>
      <c r="G138" s="240"/>
      <c r="K138" s="197"/>
      <c r="L138" s="197"/>
      <c r="M138" s="197"/>
      <c r="N138" s="197"/>
      <c r="O138" s="197"/>
    </row>
    <row r="139" spans="3:15" s="121" customFormat="1" ht="12" customHeight="1" x14ac:dyDescent="0.2">
      <c r="C139" s="160"/>
      <c r="D139" s="160"/>
      <c r="E139" s="240"/>
      <c r="F139" s="240"/>
      <c r="G139" s="240"/>
      <c r="K139" s="111"/>
      <c r="L139" s="111"/>
      <c r="M139" s="198"/>
      <c r="N139" s="198"/>
      <c r="O139" s="198"/>
    </row>
    <row r="140" spans="3:15" s="121" customFormat="1" ht="12" customHeight="1" x14ac:dyDescent="0.2">
      <c r="C140" s="197"/>
      <c r="D140" s="197"/>
      <c r="E140" s="197"/>
      <c r="F140" s="197"/>
      <c r="G140" s="197"/>
      <c r="K140" s="111"/>
      <c r="L140" s="111"/>
      <c r="M140" s="199"/>
      <c r="N140" s="199"/>
      <c r="O140" s="199"/>
    </row>
    <row r="141" spans="3:15" s="121" customFormat="1" ht="12" customHeight="1" x14ac:dyDescent="0.2">
      <c r="C141" s="197"/>
      <c r="D141" s="197"/>
      <c r="E141" s="197"/>
      <c r="F141" s="197"/>
      <c r="G141" s="197"/>
      <c r="K141" s="158"/>
      <c r="L141" s="158"/>
      <c r="M141" s="200"/>
      <c r="N141" s="200"/>
      <c r="O141" s="200"/>
    </row>
    <row r="142" spans="3:15" s="121" customFormat="1" ht="12" customHeight="1" x14ac:dyDescent="0.2">
      <c r="C142" s="197"/>
      <c r="D142" s="197"/>
      <c r="E142" s="197"/>
      <c r="F142" s="197"/>
      <c r="G142" s="197"/>
      <c r="K142" s="201"/>
      <c r="L142" s="201"/>
      <c r="M142" s="192"/>
      <c r="N142" s="192"/>
      <c r="O142" s="192"/>
    </row>
    <row r="143" spans="3:15" s="121" customFormat="1" ht="12" customHeight="1" x14ac:dyDescent="0.2">
      <c r="C143" s="111"/>
      <c r="D143" s="111"/>
      <c r="E143" s="198"/>
      <c r="F143" s="198"/>
      <c r="G143" s="198"/>
      <c r="K143" s="201"/>
      <c r="L143" s="201"/>
      <c r="M143" s="192"/>
      <c r="N143" s="192"/>
      <c r="O143" s="192"/>
    </row>
    <row r="144" spans="3:15" s="121" customFormat="1" ht="12" customHeight="1" x14ac:dyDescent="0.2">
      <c r="C144" s="111"/>
      <c r="D144" s="111"/>
      <c r="E144" s="199"/>
      <c r="F144" s="199"/>
      <c r="G144" s="199"/>
      <c r="K144" s="111"/>
      <c r="L144" s="111"/>
      <c r="M144" s="123"/>
      <c r="N144" s="123"/>
      <c r="O144" s="123"/>
    </row>
    <row r="145" spans="3:9" s="121" customFormat="1" ht="12" customHeight="1" x14ac:dyDescent="0.2">
      <c r="C145" s="111"/>
      <c r="D145" s="158"/>
      <c r="E145" s="200"/>
      <c r="F145" s="200"/>
      <c r="G145" s="200"/>
    </row>
    <row r="146" spans="3:9" s="121" customFormat="1" ht="12" customHeight="1" x14ac:dyDescent="0.2">
      <c r="C146" s="111"/>
      <c r="D146" s="111"/>
      <c r="E146" s="199"/>
      <c r="F146" s="199"/>
      <c r="G146" s="199"/>
    </row>
    <row r="147" spans="3:9" s="121" customFormat="1" ht="12" customHeight="1" x14ac:dyDescent="0.2">
      <c r="C147" s="111"/>
      <c r="D147" s="111"/>
      <c r="E147" s="199"/>
      <c r="F147" s="199"/>
      <c r="G147" s="199"/>
    </row>
    <row r="148" spans="3:9" s="121" customFormat="1" ht="12" customHeight="1" x14ac:dyDescent="0.2">
      <c r="C148" s="123"/>
    </row>
    <row r="149" spans="3:9" s="121" customFormat="1" ht="12" customHeight="1" x14ac:dyDescent="0.2"/>
    <row r="150" spans="3:9" s="121" customFormat="1" ht="12" customHeight="1" x14ac:dyDescent="0.2"/>
    <row r="151" spans="3:9" s="121" customFormat="1" ht="12" customHeight="1" x14ac:dyDescent="0.2">
      <c r="E151" s="123"/>
      <c r="F151" s="123"/>
      <c r="G151" s="123"/>
      <c r="H151" s="123"/>
      <c r="I151" s="123"/>
    </row>
    <row r="152" spans="3:9" s="121" customFormat="1" ht="12" customHeight="1" x14ac:dyDescent="0.2">
      <c r="C152" s="197"/>
      <c r="D152" s="197"/>
      <c r="E152" s="158"/>
      <c r="F152" s="200"/>
      <c r="G152" s="200"/>
      <c r="H152" s="200"/>
      <c r="I152" s="200"/>
    </row>
    <row r="153" spans="3:9" s="121" customFormat="1" ht="12" customHeight="1" x14ac:dyDescent="0.2">
      <c r="C153" s="197"/>
      <c r="D153" s="197"/>
      <c r="E153" s="158"/>
      <c r="F153" s="164"/>
      <c r="G153" s="164"/>
      <c r="H153" s="164"/>
      <c r="I153" s="164"/>
    </row>
    <row r="154" spans="3:9" s="121" customFormat="1" ht="12" customHeight="1" x14ac:dyDescent="0.2">
      <c r="C154" s="197"/>
      <c r="D154" s="197"/>
      <c r="E154" s="197"/>
      <c r="F154" s="197"/>
      <c r="G154" s="197"/>
      <c r="H154" s="197"/>
      <c r="I154" s="197"/>
    </row>
    <row r="155" spans="3:9" s="121" customFormat="1" ht="12" customHeight="1" x14ac:dyDescent="0.2">
      <c r="C155" s="201"/>
      <c r="D155" s="201"/>
      <c r="E155" s="201"/>
      <c r="F155" s="201"/>
      <c r="G155" s="201"/>
      <c r="H155" s="201"/>
      <c r="I155" s="201"/>
    </row>
    <row r="156" spans="3:9" s="121" customFormat="1" ht="12" customHeight="1" x14ac:dyDescent="0.2">
      <c r="C156" s="111"/>
      <c r="D156" s="111"/>
      <c r="E156" s="111"/>
      <c r="F156" s="111"/>
      <c r="G156" s="111"/>
      <c r="H156" s="111"/>
      <c r="I156" s="111"/>
    </row>
    <row r="157" spans="3:9" s="121" customFormat="1" ht="12" customHeight="1" x14ac:dyDescent="0.2">
      <c r="C157" s="117"/>
      <c r="D157" s="111"/>
      <c r="E157" s="111"/>
      <c r="F157" s="111"/>
      <c r="G157" s="111"/>
      <c r="H157" s="111"/>
      <c r="I157" s="111"/>
    </row>
    <row r="158" spans="3:9" s="121" customFormat="1" ht="12" customHeight="1" x14ac:dyDescent="0.2">
      <c r="C158" s="250"/>
      <c r="D158" s="200"/>
      <c r="E158" s="200"/>
      <c r="F158" s="200"/>
      <c r="G158" s="200"/>
      <c r="H158" s="200"/>
      <c r="I158" s="200"/>
    </row>
    <row r="159" spans="3:9" s="121" customFormat="1" ht="12" customHeight="1" x14ac:dyDescent="0.2">
      <c r="C159" s="117"/>
    </row>
    <row r="160" spans="3:9" s="121" customFormat="1" ht="12" customHeight="1" x14ac:dyDescent="0.2">
      <c r="C160" s="165"/>
    </row>
    <row r="161" spans="3:9" s="121" customFormat="1" ht="12" customHeight="1" x14ac:dyDescent="0.2"/>
    <row r="162" spans="3:9" s="121" customFormat="1" ht="12" customHeight="1" x14ac:dyDescent="0.2"/>
    <row r="163" spans="3:9" s="121" customFormat="1" ht="12" customHeight="1" x14ac:dyDescent="0.2">
      <c r="E163" s="123"/>
      <c r="F163" s="123"/>
      <c r="G163" s="123"/>
      <c r="H163" s="123"/>
      <c r="I163" s="123"/>
    </row>
    <row r="164" spans="3:9" s="121" customFormat="1" ht="12" customHeight="1" x14ac:dyDescent="0.2"/>
    <row r="165" spans="3:9" s="121" customFormat="1" ht="12" customHeight="1" x14ac:dyDescent="0.2"/>
    <row r="166" spans="3:9" s="121" customFormat="1" ht="19.899999999999999" customHeight="1" x14ac:dyDescent="0.2"/>
    <row r="167" spans="3:9" s="121" customFormat="1" ht="19.899999999999999" customHeight="1" x14ac:dyDescent="0.2"/>
    <row r="168" spans="3:9" s="121" customFormat="1" ht="19.899999999999999" customHeight="1" x14ac:dyDescent="0.2"/>
    <row r="169" spans="3:9" s="121" customFormat="1" ht="19.899999999999999" customHeight="1" x14ac:dyDescent="0.2"/>
    <row r="170" spans="3:9" s="121" customFormat="1" ht="19.899999999999999" customHeight="1" x14ac:dyDescent="0.2"/>
    <row r="171" spans="3:9" s="121" customFormat="1" ht="19.899999999999999" customHeight="1" x14ac:dyDescent="0.2"/>
    <row r="172" spans="3:9" s="121" customFormat="1" ht="19.899999999999999" customHeight="1" x14ac:dyDescent="0.2"/>
    <row r="173" spans="3:9" s="121" customFormat="1" ht="19.899999999999999" customHeight="1" x14ac:dyDescent="0.2">
      <c r="C173" s="117"/>
    </row>
    <row r="174" spans="3:9" s="121" customFormat="1" ht="19.899999999999999" customHeight="1" x14ac:dyDescent="0.2">
      <c r="C174" s="111"/>
      <c r="D174" s="199"/>
      <c r="E174" s="199"/>
      <c r="F174" s="199"/>
      <c r="G174" s="199"/>
      <c r="H174" s="199"/>
      <c r="I174" s="199"/>
    </row>
    <row r="175" spans="3:9" s="121" customFormat="1" ht="19.899999999999999" customHeight="1" x14ac:dyDescent="0.2">
      <c r="C175" s="111"/>
      <c r="D175" s="199"/>
      <c r="E175" s="199"/>
      <c r="F175" s="199"/>
      <c r="G175" s="199"/>
      <c r="H175" s="199"/>
      <c r="I175" s="199"/>
    </row>
    <row r="176" spans="3:9" s="121" customFormat="1" ht="19.899999999999999" customHeight="1" x14ac:dyDescent="0.2"/>
  </sheetData>
  <mergeCells count="208">
    <mergeCell ref="C6:F6"/>
    <mergeCell ref="E144:G144"/>
    <mergeCell ref="E145:G145"/>
    <mergeCell ref="E146:G146"/>
    <mergeCell ref="E147:G147"/>
    <mergeCell ref="E130:G132"/>
    <mergeCell ref="M119:O119"/>
    <mergeCell ref="M120:O120"/>
    <mergeCell ref="K121:K122"/>
    <mergeCell ref="L121:L122"/>
    <mergeCell ref="M121:O122"/>
    <mergeCell ref="K123:K125"/>
    <mergeCell ref="L123:L125"/>
    <mergeCell ref="M123:O125"/>
    <mergeCell ref="K126:K128"/>
    <mergeCell ref="E121:G121"/>
    <mergeCell ref="M142:O143"/>
    <mergeCell ref="E123:G123"/>
    <mergeCell ref="M132:O135"/>
    <mergeCell ref="K136:O138"/>
    <mergeCell ref="E13:G13"/>
    <mergeCell ref="E11:G11"/>
    <mergeCell ref="E12:G12"/>
    <mergeCell ref="C7:G9"/>
    <mergeCell ref="C152:D152"/>
    <mergeCell ref="C153:D153"/>
    <mergeCell ref="M14:O14"/>
    <mergeCell ref="M24:O24"/>
    <mergeCell ref="M25:O25"/>
    <mergeCell ref="K34:O36"/>
    <mergeCell ref="M37:O37"/>
    <mergeCell ref="M38:O38"/>
    <mergeCell ref="M39:O39"/>
    <mergeCell ref="M40:O40"/>
    <mergeCell ref="M41:O41"/>
    <mergeCell ref="M42:O42"/>
    <mergeCell ref="K56:K57"/>
    <mergeCell ref="L56:L57"/>
    <mergeCell ref="M56:O56"/>
    <mergeCell ref="M139:O139"/>
    <mergeCell ref="F152:I152"/>
    <mergeCell ref="C47:G49"/>
    <mergeCell ref="E50:G50"/>
    <mergeCell ref="M23:O23"/>
    <mergeCell ref="K27:K29"/>
    <mergeCell ref="L27:L29"/>
    <mergeCell ref="K91:K93"/>
    <mergeCell ref="L91:L93"/>
    <mergeCell ref="D174:I174"/>
    <mergeCell ref="D175:I175"/>
    <mergeCell ref="K33:N33"/>
    <mergeCell ref="C46:F46"/>
    <mergeCell ref="K46:N46"/>
    <mergeCell ref="C34:G36"/>
    <mergeCell ref="M51:O51"/>
    <mergeCell ref="M52:O52"/>
    <mergeCell ref="C53:C54"/>
    <mergeCell ref="D53:D54"/>
    <mergeCell ref="E55:G55"/>
    <mergeCell ref="C154:I154"/>
    <mergeCell ref="C158:I158"/>
    <mergeCell ref="C155:I155"/>
    <mergeCell ref="D73:D75"/>
    <mergeCell ref="E68:G70"/>
    <mergeCell ref="E93:G93"/>
    <mergeCell ref="E71:G71"/>
    <mergeCell ref="K83:O85"/>
    <mergeCell ref="L76:L78"/>
    <mergeCell ref="M76:O78"/>
    <mergeCell ref="M88:O88"/>
    <mergeCell ref="M89:O89"/>
    <mergeCell ref="M90:O90"/>
    <mergeCell ref="E52:G52"/>
    <mergeCell ref="E54:G54"/>
    <mergeCell ref="C18:F18"/>
    <mergeCell ref="C33:F33"/>
    <mergeCell ref="C27:C29"/>
    <mergeCell ref="D27:D29"/>
    <mergeCell ref="E25:G25"/>
    <mergeCell ref="E24:G24"/>
    <mergeCell ref="E23:G23"/>
    <mergeCell ref="E22:G22"/>
    <mergeCell ref="K7:O9"/>
    <mergeCell ref="M10:O10"/>
    <mergeCell ref="M11:O11"/>
    <mergeCell ref="M26:O26"/>
    <mergeCell ref="E26:G26"/>
    <mergeCell ref="K19:O21"/>
    <mergeCell ref="M22:O22"/>
    <mergeCell ref="C19:G21"/>
    <mergeCell ref="M12:O12"/>
    <mergeCell ref="M13:O13"/>
    <mergeCell ref="K73:K75"/>
    <mergeCell ref="L73:L75"/>
    <mergeCell ref="M73:O75"/>
    <mergeCell ref="M140:O140"/>
    <mergeCell ref="M141:O141"/>
    <mergeCell ref="L126:L128"/>
    <mergeCell ref="M126:O128"/>
    <mergeCell ref="M106:O109"/>
    <mergeCell ref="K110:O112"/>
    <mergeCell ref="M113:O113"/>
    <mergeCell ref="M114:O114"/>
    <mergeCell ref="M115:O115"/>
    <mergeCell ref="K100:K102"/>
    <mergeCell ref="L100:L102"/>
    <mergeCell ref="M100:O102"/>
    <mergeCell ref="K97:K99"/>
    <mergeCell ref="L97:L99"/>
    <mergeCell ref="M97:O99"/>
    <mergeCell ref="E105:G105"/>
    <mergeCell ref="E106:G106"/>
    <mergeCell ref="E107:G107"/>
    <mergeCell ref="C108:C110"/>
    <mergeCell ref="D108:D110"/>
    <mergeCell ref="E108:G108"/>
    <mergeCell ref="E109:G109"/>
    <mergeCell ref="E110:G110"/>
    <mergeCell ref="E98:G101"/>
    <mergeCell ref="K142:K143"/>
    <mergeCell ref="L142:L143"/>
    <mergeCell ref="K132:L135"/>
    <mergeCell ref="E125:G125"/>
    <mergeCell ref="E126:G126"/>
    <mergeCell ref="C127:C129"/>
    <mergeCell ref="D127:D129"/>
    <mergeCell ref="E127:G129"/>
    <mergeCell ref="M116:O116"/>
    <mergeCell ref="M117:O117"/>
    <mergeCell ref="K118:K120"/>
    <mergeCell ref="L118:L120"/>
    <mergeCell ref="M118:O118"/>
    <mergeCell ref="E124:G124"/>
    <mergeCell ref="E114:G117"/>
    <mergeCell ref="C118:G120"/>
    <mergeCell ref="C114:D117"/>
    <mergeCell ref="E136:G139"/>
    <mergeCell ref="C140:G142"/>
    <mergeCell ref="E143:G143"/>
    <mergeCell ref="C130:C132"/>
    <mergeCell ref="D130:D132"/>
    <mergeCell ref="E122:G122"/>
    <mergeCell ref="M71:O71"/>
    <mergeCell ref="C62:G64"/>
    <mergeCell ref="E91:G91"/>
    <mergeCell ref="E92:G92"/>
    <mergeCell ref="E58:G58"/>
    <mergeCell ref="C40:C42"/>
    <mergeCell ref="M87:O87"/>
    <mergeCell ref="M53:O53"/>
    <mergeCell ref="E65:G65"/>
    <mergeCell ref="E66:G66"/>
    <mergeCell ref="C83:G85"/>
    <mergeCell ref="E86:G86"/>
    <mergeCell ref="E87:G87"/>
    <mergeCell ref="E53:G53"/>
    <mergeCell ref="M57:O57"/>
    <mergeCell ref="D40:D42"/>
    <mergeCell ref="C56:C57"/>
    <mergeCell ref="D56:D57"/>
    <mergeCell ref="E56:G56"/>
    <mergeCell ref="C68:C70"/>
    <mergeCell ref="D68:D70"/>
    <mergeCell ref="E73:G75"/>
    <mergeCell ref="C73:C75"/>
    <mergeCell ref="E88:G88"/>
    <mergeCell ref="C76:C78"/>
    <mergeCell ref="D76:D78"/>
    <mergeCell ref="E76:G78"/>
    <mergeCell ref="K76:K78"/>
    <mergeCell ref="C102:G104"/>
    <mergeCell ref="C82:F82"/>
    <mergeCell ref="K82:N82"/>
    <mergeCell ref="M94:O96"/>
    <mergeCell ref="K94:K96"/>
    <mergeCell ref="L94:L96"/>
    <mergeCell ref="E89:G89"/>
    <mergeCell ref="E90:G90"/>
    <mergeCell ref="C91:C93"/>
    <mergeCell ref="D91:D93"/>
    <mergeCell ref="M91:O91"/>
    <mergeCell ref="M92:O92"/>
    <mergeCell ref="M93:O93"/>
    <mergeCell ref="M86:O86"/>
    <mergeCell ref="B2:P3"/>
    <mergeCell ref="E27:G29"/>
    <mergeCell ref="M27:O29"/>
    <mergeCell ref="E40:G42"/>
    <mergeCell ref="K62:O64"/>
    <mergeCell ref="M65:O65"/>
    <mergeCell ref="M66:O66"/>
    <mergeCell ref="M67:O67"/>
    <mergeCell ref="K68:K70"/>
    <mergeCell ref="L68:L70"/>
    <mergeCell ref="M68:O70"/>
    <mergeCell ref="C61:F61"/>
    <mergeCell ref="K61:N61"/>
    <mergeCell ref="M54:O54"/>
    <mergeCell ref="M55:O55"/>
    <mergeCell ref="E51:G51"/>
    <mergeCell ref="E37:G37"/>
    <mergeCell ref="E38:G38"/>
    <mergeCell ref="E39:G39"/>
    <mergeCell ref="E67:G67"/>
    <mergeCell ref="E10:G10"/>
    <mergeCell ref="K47:O49"/>
    <mergeCell ref="E57:G57"/>
    <mergeCell ref="M50:O50"/>
  </mergeCells>
  <pageMargins left="0.25" right="0.25" top="0.75" bottom="0.75" header="0.3" footer="0.3"/>
  <pageSetup scale="76"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6D63-E61F-463E-A50D-0A0B89775B38}">
  <dimension ref="B1:P119"/>
  <sheetViews>
    <sheetView topLeftCell="A25" workbookViewId="0">
      <selection activeCell="J5" sqref="J5:P24"/>
    </sheetView>
  </sheetViews>
  <sheetFormatPr baseColWidth="10" defaultColWidth="11.42578125" defaultRowHeight="19.899999999999999" customHeight="1" x14ac:dyDescent="0.2"/>
  <cols>
    <col min="1" max="1" width="1.7109375" style="105" customWidth="1"/>
    <col min="2" max="2" width="2.28515625" style="105" customWidth="1"/>
    <col min="3" max="6" width="2.7109375" style="105" customWidth="1"/>
    <col min="7" max="7" width="50.7109375" style="105" customWidth="1"/>
    <col min="8" max="8" width="2.28515625" style="105" customWidth="1"/>
    <col min="9" max="9" width="1.28515625" style="105" customWidth="1"/>
    <col min="10" max="10" width="2.28515625" style="105" customWidth="1"/>
    <col min="11" max="14" width="2.7109375" style="105" customWidth="1"/>
    <col min="15" max="15" width="51.140625" style="105" customWidth="1"/>
    <col min="16" max="16" width="2.7109375" style="105" customWidth="1"/>
    <col min="17" max="17" width="1.28515625" style="105" customWidth="1"/>
    <col min="18" max="18" width="3.85546875" style="105" customWidth="1"/>
    <col min="19" max="16384" width="11.42578125" style="105"/>
  </cols>
  <sheetData>
    <row r="1" spans="2:16" ht="12" customHeight="1" thickBot="1" x14ac:dyDescent="0.25"/>
    <row r="2" spans="2:16" ht="12" customHeight="1" x14ac:dyDescent="0.2">
      <c r="B2" s="182" t="s">
        <v>358</v>
      </c>
      <c r="C2" s="183"/>
      <c r="D2" s="183"/>
      <c r="E2" s="183"/>
      <c r="F2" s="183"/>
      <c r="G2" s="183"/>
      <c r="H2" s="183"/>
      <c r="I2" s="183"/>
      <c r="J2" s="183"/>
      <c r="K2" s="183"/>
      <c r="L2" s="183"/>
      <c r="M2" s="183"/>
      <c r="N2" s="183"/>
      <c r="O2" s="183"/>
      <c r="P2" s="184"/>
    </row>
    <row r="3" spans="2:16" ht="12" customHeight="1" thickBot="1" x14ac:dyDescent="0.25">
      <c r="B3" s="185"/>
      <c r="C3" s="186"/>
      <c r="D3" s="186"/>
      <c r="E3" s="186"/>
      <c r="F3" s="186"/>
      <c r="G3" s="186"/>
      <c r="H3" s="186"/>
      <c r="I3" s="186"/>
      <c r="J3" s="186"/>
      <c r="K3" s="186"/>
      <c r="L3" s="186"/>
      <c r="M3" s="186"/>
      <c r="N3" s="186"/>
      <c r="O3" s="186"/>
      <c r="P3" s="187"/>
    </row>
    <row r="4" spans="2:16" ht="12" customHeight="1" thickBot="1" x14ac:dyDescent="0.25"/>
    <row r="5" spans="2:16" ht="12" customHeight="1" x14ac:dyDescent="0.2">
      <c r="B5" s="106"/>
      <c r="C5" s="107"/>
      <c r="D5" s="107"/>
      <c r="E5" s="107"/>
      <c r="F5" s="107"/>
      <c r="G5" s="107"/>
      <c r="H5" s="108"/>
      <c r="I5" s="121"/>
      <c r="J5" s="106"/>
      <c r="K5" s="107"/>
      <c r="L5" s="107"/>
      <c r="M5" s="107"/>
      <c r="N5" s="107"/>
      <c r="O5" s="107"/>
      <c r="P5" s="108"/>
    </row>
    <row r="6" spans="2:16" ht="48" customHeight="1" x14ac:dyDescent="0.2">
      <c r="B6" s="109"/>
      <c r="C6" s="292"/>
      <c r="D6" s="293"/>
      <c r="E6" s="293"/>
      <c r="F6" s="294"/>
      <c r="G6" s="143" t="s">
        <v>327</v>
      </c>
      <c r="H6" s="110"/>
      <c r="J6" s="109"/>
      <c r="K6" s="292"/>
      <c r="L6" s="293"/>
      <c r="M6" s="293"/>
      <c r="N6" s="294"/>
      <c r="O6" s="147" t="s">
        <v>314</v>
      </c>
      <c r="P6" s="110"/>
    </row>
    <row r="7" spans="2:16" ht="12" customHeight="1" x14ac:dyDescent="0.2">
      <c r="B7" s="109"/>
      <c r="C7" s="214" t="s">
        <v>104</v>
      </c>
      <c r="D7" s="215"/>
      <c r="E7" s="215"/>
      <c r="F7" s="215"/>
      <c r="G7" s="216"/>
      <c r="H7" s="110"/>
      <c r="I7" s="121"/>
      <c r="J7" s="109"/>
      <c r="K7" s="214" t="s">
        <v>104</v>
      </c>
      <c r="L7" s="215"/>
      <c r="M7" s="215"/>
      <c r="N7" s="215"/>
      <c r="O7" s="216"/>
      <c r="P7" s="110"/>
    </row>
    <row r="8" spans="2:16" ht="12" customHeight="1" x14ac:dyDescent="0.2">
      <c r="B8" s="109"/>
      <c r="C8" s="217"/>
      <c r="D8" s="197"/>
      <c r="E8" s="197"/>
      <c r="F8" s="197"/>
      <c r="G8" s="218"/>
      <c r="H8" s="110"/>
      <c r="I8" s="121"/>
      <c r="J8" s="109"/>
      <c r="K8" s="217"/>
      <c r="L8" s="197"/>
      <c r="M8" s="197"/>
      <c r="N8" s="197"/>
      <c r="O8" s="218"/>
      <c r="P8" s="110"/>
    </row>
    <row r="9" spans="2:16" ht="12" customHeight="1" x14ac:dyDescent="0.2">
      <c r="B9" s="109"/>
      <c r="C9" s="219"/>
      <c r="D9" s="220"/>
      <c r="E9" s="220"/>
      <c r="F9" s="220"/>
      <c r="G9" s="221"/>
      <c r="H9" s="110"/>
      <c r="I9" s="121"/>
      <c r="J9" s="109"/>
      <c r="K9" s="219"/>
      <c r="L9" s="220"/>
      <c r="M9" s="220"/>
      <c r="N9" s="220"/>
      <c r="O9" s="221"/>
      <c r="P9" s="110"/>
    </row>
    <row r="10" spans="2:16" ht="15" customHeight="1" x14ac:dyDescent="0.2">
      <c r="B10" s="109"/>
      <c r="C10" s="112">
        <v>1</v>
      </c>
      <c r="D10" s="112" t="s">
        <v>103</v>
      </c>
      <c r="E10" s="207" t="s">
        <v>105</v>
      </c>
      <c r="F10" s="225"/>
      <c r="G10" s="226"/>
      <c r="H10" s="110"/>
      <c r="I10" s="121"/>
      <c r="J10" s="109"/>
      <c r="K10" s="112">
        <v>1</v>
      </c>
      <c r="L10" s="112" t="s">
        <v>103</v>
      </c>
      <c r="M10" s="207" t="s">
        <v>105</v>
      </c>
      <c r="N10" s="225"/>
      <c r="O10" s="226"/>
      <c r="P10" s="110"/>
    </row>
    <row r="11" spans="2:16" ht="15" customHeight="1" x14ac:dyDescent="0.2">
      <c r="B11" s="109"/>
      <c r="C11" s="112">
        <v>2</v>
      </c>
      <c r="D11" s="112" t="s">
        <v>103</v>
      </c>
      <c r="E11" s="209" t="s">
        <v>170</v>
      </c>
      <c r="F11" s="241"/>
      <c r="G11" s="242"/>
      <c r="H11" s="110"/>
      <c r="I11" s="121"/>
      <c r="J11" s="109"/>
      <c r="K11" s="112">
        <v>2</v>
      </c>
      <c r="L11" s="112" t="s">
        <v>103</v>
      </c>
      <c r="M11" s="209" t="s">
        <v>170</v>
      </c>
      <c r="N11" s="241"/>
      <c r="O11" s="242"/>
      <c r="P11" s="110"/>
    </row>
    <row r="12" spans="2:16" ht="15" customHeight="1" x14ac:dyDescent="0.2">
      <c r="B12" s="109"/>
      <c r="C12" s="116">
        <v>3</v>
      </c>
      <c r="D12" s="116" t="s">
        <v>103</v>
      </c>
      <c r="E12" s="203" t="s">
        <v>238</v>
      </c>
      <c r="F12" s="204"/>
      <c r="G12" s="205"/>
      <c r="H12" s="110"/>
      <c r="I12" s="121"/>
      <c r="J12" s="109"/>
      <c r="K12" s="116">
        <v>3</v>
      </c>
      <c r="L12" s="116" t="s">
        <v>103</v>
      </c>
      <c r="M12" s="203" t="s">
        <v>238</v>
      </c>
      <c r="N12" s="204"/>
      <c r="O12" s="205"/>
      <c r="P12" s="110"/>
    </row>
    <row r="13" spans="2:16" ht="15" customHeight="1" x14ac:dyDescent="0.2">
      <c r="B13" s="109"/>
      <c r="C13" s="236">
        <v>4</v>
      </c>
      <c r="D13" s="236" t="s">
        <v>103</v>
      </c>
      <c r="E13" s="262" t="s">
        <v>339</v>
      </c>
      <c r="F13" s="263"/>
      <c r="G13" s="264"/>
      <c r="H13" s="110"/>
      <c r="I13" s="121"/>
      <c r="J13" s="109"/>
      <c r="K13" s="116">
        <v>4</v>
      </c>
      <c r="L13" s="116" t="s">
        <v>103</v>
      </c>
      <c r="M13" s="209" t="s">
        <v>282</v>
      </c>
      <c r="N13" s="241"/>
      <c r="O13" s="242"/>
      <c r="P13" s="110"/>
    </row>
    <row r="14" spans="2:16" ht="15" customHeight="1" x14ac:dyDescent="0.2">
      <c r="B14" s="109"/>
      <c r="C14" s="259"/>
      <c r="D14" s="259"/>
      <c r="E14" s="265"/>
      <c r="F14" s="202"/>
      <c r="G14" s="266"/>
      <c r="H14" s="110"/>
      <c r="I14" s="121"/>
      <c r="J14" s="109"/>
      <c r="K14" s="116">
        <v>5</v>
      </c>
      <c r="L14" s="116" t="s">
        <v>103</v>
      </c>
      <c r="M14" s="113" t="s">
        <v>311</v>
      </c>
      <c r="N14" s="114"/>
      <c r="O14" s="115"/>
      <c r="P14" s="110"/>
    </row>
    <row r="15" spans="2:16" ht="15" customHeight="1" x14ac:dyDescent="0.2">
      <c r="B15" s="109"/>
      <c r="C15" s="259"/>
      <c r="D15" s="259"/>
      <c r="E15" s="265"/>
      <c r="F15" s="202"/>
      <c r="G15" s="266"/>
      <c r="H15" s="110"/>
      <c r="I15" s="121"/>
      <c r="J15" s="109"/>
      <c r="K15" s="249">
        <v>6</v>
      </c>
      <c r="L15" s="249" t="s">
        <v>103</v>
      </c>
      <c r="M15" s="291" t="s">
        <v>313</v>
      </c>
      <c r="N15" s="291"/>
      <c r="O15" s="291"/>
      <c r="P15" s="110"/>
    </row>
    <row r="16" spans="2:16" ht="15" customHeight="1" x14ac:dyDescent="0.2">
      <c r="B16" s="109"/>
      <c r="C16" s="259"/>
      <c r="D16" s="259"/>
      <c r="E16" s="265"/>
      <c r="F16" s="202"/>
      <c r="G16" s="266"/>
      <c r="H16" s="110"/>
      <c r="I16" s="121"/>
      <c r="J16" s="109"/>
      <c r="K16" s="249"/>
      <c r="L16" s="249"/>
      <c r="M16" s="291"/>
      <c r="N16" s="291"/>
      <c r="O16" s="291"/>
      <c r="P16" s="110"/>
    </row>
    <row r="17" spans="2:16" ht="15" customHeight="1" thickBot="1" x14ac:dyDescent="0.25">
      <c r="B17" s="118"/>
      <c r="C17" s="161"/>
      <c r="D17" s="161"/>
      <c r="E17" s="162"/>
      <c r="F17" s="162"/>
      <c r="G17" s="162"/>
      <c r="H17" s="120"/>
      <c r="I17" s="121"/>
      <c r="J17" s="109"/>
      <c r="K17" s="249"/>
      <c r="L17" s="249"/>
      <c r="M17" s="291"/>
      <c r="N17" s="291"/>
      <c r="O17" s="291"/>
      <c r="P17" s="110"/>
    </row>
    <row r="18" spans="2:16" ht="15" customHeight="1" thickBot="1" x14ac:dyDescent="0.25">
      <c r="B18" s="107"/>
      <c r="C18" s="166"/>
      <c r="D18" s="166"/>
      <c r="E18" s="167"/>
      <c r="F18" s="167"/>
      <c r="G18" s="167"/>
      <c r="H18" s="107"/>
      <c r="I18" s="121"/>
      <c r="J18" s="109"/>
      <c r="K18" s="249">
        <v>7</v>
      </c>
      <c r="L18" s="249" t="s">
        <v>103</v>
      </c>
      <c r="M18" s="261" t="s">
        <v>312</v>
      </c>
      <c r="N18" s="261"/>
      <c r="O18" s="261"/>
      <c r="P18" s="110"/>
    </row>
    <row r="19" spans="2:16" ht="15" customHeight="1" x14ac:dyDescent="0.2">
      <c r="B19" s="106"/>
      <c r="C19" s="107"/>
      <c r="D19" s="107"/>
      <c r="E19" s="107"/>
      <c r="F19" s="107"/>
      <c r="G19" s="107"/>
      <c r="H19" s="108"/>
      <c r="I19" s="121"/>
      <c r="J19" s="109"/>
      <c r="K19" s="249"/>
      <c r="L19" s="249"/>
      <c r="M19" s="261"/>
      <c r="N19" s="261"/>
      <c r="O19" s="261"/>
      <c r="P19" s="110"/>
    </row>
    <row r="20" spans="2:16" ht="15" customHeight="1" x14ac:dyDescent="0.2">
      <c r="B20" s="109"/>
      <c r="C20" s="270"/>
      <c r="D20" s="271"/>
      <c r="E20" s="271"/>
      <c r="F20" s="272"/>
      <c r="G20" s="278" t="s">
        <v>330</v>
      </c>
      <c r="H20" s="110"/>
      <c r="I20" s="121"/>
      <c r="J20" s="109"/>
      <c r="K20" s="249"/>
      <c r="L20" s="249"/>
      <c r="M20" s="261"/>
      <c r="N20" s="261"/>
      <c r="O20" s="261"/>
      <c r="P20" s="110"/>
    </row>
    <row r="21" spans="2:16" ht="15" customHeight="1" x14ac:dyDescent="0.2">
      <c r="B21" s="109"/>
      <c r="C21" s="273"/>
      <c r="D21" s="240"/>
      <c r="E21" s="240"/>
      <c r="F21" s="274"/>
      <c r="G21" s="278"/>
      <c r="H21" s="110"/>
      <c r="I21" s="121"/>
      <c r="J21" s="109"/>
      <c r="K21" s="249">
        <v>8</v>
      </c>
      <c r="L21" s="249" t="s">
        <v>103</v>
      </c>
      <c r="M21" s="261" t="s">
        <v>329</v>
      </c>
      <c r="N21" s="261"/>
      <c r="O21" s="261"/>
      <c r="P21" s="110"/>
    </row>
    <row r="22" spans="2:16" ht="15" customHeight="1" x14ac:dyDescent="0.2">
      <c r="B22" s="109"/>
      <c r="C22" s="273"/>
      <c r="D22" s="240"/>
      <c r="E22" s="240"/>
      <c r="F22" s="274"/>
      <c r="G22" s="278"/>
      <c r="H22" s="110"/>
      <c r="I22" s="121"/>
      <c r="J22" s="109"/>
      <c r="K22" s="249"/>
      <c r="L22" s="249"/>
      <c r="M22" s="261"/>
      <c r="N22" s="261"/>
      <c r="O22" s="261"/>
      <c r="P22" s="110"/>
    </row>
    <row r="23" spans="2:16" ht="15" customHeight="1" x14ac:dyDescent="0.2">
      <c r="B23" s="109"/>
      <c r="C23" s="275"/>
      <c r="D23" s="276"/>
      <c r="E23" s="276"/>
      <c r="F23" s="277"/>
      <c r="G23" s="278"/>
      <c r="H23" s="110"/>
      <c r="I23" s="121"/>
      <c r="J23" s="109"/>
      <c r="K23" s="249"/>
      <c r="L23" s="249"/>
      <c r="M23" s="261"/>
      <c r="N23" s="261"/>
      <c r="O23" s="261"/>
      <c r="P23" s="110"/>
    </row>
    <row r="24" spans="2:16" ht="15" customHeight="1" thickBot="1" x14ac:dyDescent="0.25">
      <c r="B24" s="109"/>
      <c r="C24" s="258" t="s">
        <v>104</v>
      </c>
      <c r="D24" s="258"/>
      <c r="E24" s="258"/>
      <c r="F24" s="258"/>
      <c r="G24" s="258"/>
      <c r="H24" s="110"/>
      <c r="I24" s="121"/>
      <c r="J24" s="118"/>
      <c r="K24" s="135"/>
      <c r="L24" s="135"/>
      <c r="M24" s="136"/>
      <c r="N24" s="136"/>
      <c r="O24" s="136"/>
      <c r="P24" s="120"/>
    </row>
    <row r="25" spans="2:16" ht="15" customHeight="1" thickBot="1" x14ac:dyDescent="0.25">
      <c r="B25" s="109"/>
      <c r="C25" s="258"/>
      <c r="D25" s="258"/>
      <c r="E25" s="258"/>
      <c r="F25" s="258"/>
      <c r="G25" s="258"/>
      <c r="H25" s="110"/>
      <c r="I25" s="121"/>
    </row>
    <row r="26" spans="2:16" ht="15" customHeight="1" x14ac:dyDescent="0.2">
      <c r="B26" s="109"/>
      <c r="C26" s="258"/>
      <c r="D26" s="258"/>
      <c r="E26" s="258"/>
      <c r="F26" s="258"/>
      <c r="G26" s="258"/>
      <c r="H26" s="110"/>
      <c r="I26" s="121"/>
      <c r="J26" s="106"/>
      <c r="K26" s="107"/>
      <c r="L26" s="107"/>
      <c r="M26" s="107"/>
      <c r="N26" s="107"/>
      <c r="O26" s="107"/>
      <c r="P26" s="108"/>
    </row>
    <row r="27" spans="2:16" ht="15" customHeight="1" x14ac:dyDescent="0.2">
      <c r="B27" s="109"/>
      <c r="C27" s="112">
        <v>1</v>
      </c>
      <c r="D27" s="112" t="s">
        <v>103</v>
      </c>
      <c r="E27" s="207" t="s">
        <v>105</v>
      </c>
      <c r="F27" s="207"/>
      <c r="G27" s="208"/>
      <c r="H27" s="110"/>
      <c r="J27" s="109"/>
      <c r="K27" s="282"/>
      <c r="L27" s="283"/>
      <c r="M27" s="283"/>
      <c r="N27" s="284"/>
      <c r="O27" s="279" t="s">
        <v>337</v>
      </c>
      <c r="P27" s="110"/>
    </row>
    <row r="28" spans="2:16" ht="15" customHeight="1" x14ac:dyDescent="0.2">
      <c r="B28" s="109"/>
      <c r="C28" s="112">
        <v>2</v>
      </c>
      <c r="D28" s="112" t="s">
        <v>103</v>
      </c>
      <c r="E28" s="209" t="s">
        <v>170</v>
      </c>
      <c r="F28" s="209"/>
      <c r="G28" s="206"/>
      <c r="H28" s="110"/>
      <c r="I28" s="121"/>
      <c r="J28" s="109"/>
      <c r="K28" s="285"/>
      <c r="L28" s="286"/>
      <c r="M28" s="286"/>
      <c r="N28" s="287"/>
      <c r="O28" s="280"/>
      <c r="P28" s="110"/>
    </row>
    <row r="29" spans="2:16" ht="15" customHeight="1" x14ac:dyDescent="0.2">
      <c r="B29" s="109"/>
      <c r="C29" s="112">
        <v>3</v>
      </c>
      <c r="D29" s="116" t="s">
        <v>103</v>
      </c>
      <c r="E29" s="203" t="s">
        <v>238</v>
      </c>
      <c r="F29" s="203"/>
      <c r="G29" s="210"/>
      <c r="H29" s="110"/>
      <c r="I29" s="121"/>
      <c r="J29" s="109"/>
      <c r="K29" s="285"/>
      <c r="L29" s="286"/>
      <c r="M29" s="286"/>
      <c r="N29" s="287"/>
      <c r="O29" s="280"/>
      <c r="P29" s="110"/>
    </row>
    <row r="30" spans="2:16" ht="15" customHeight="1" x14ac:dyDescent="0.2">
      <c r="B30" s="109"/>
      <c r="C30" s="112">
        <v>4</v>
      </c>
      <c r="D30" s="112" t="s">
        <v>103</v>
      </c>
      <c r="E30" s="209" t="s">
        <v>282</v>
      </c>
      <c r="F30" s="241"/>
      <c r="G30" s="242"/>
      <c r="H30" s="110"/>
      <c r="I30" s="121"/>
      <c r="J30" s="109"/>
      <c r="K30" s="288"/>
      <c r="L30" s="289"/>
      <c r="M30" s="289"/>
      <c r="N30" s="290"/>
      <c r="O30" s="281"/>
      <c r="P30" s="110"/>
    </row>
    <row r="31" spans="2:16" ht="15" customHeight="1" x14ac:dyDescent="0.2">
      <c r="B31" s="109"/>
      <c r="C31" s="112">
        <v>5</v>
      </c>
      <c r="D31" s="112" t="s">
        <v>103</v>
      </c>
      <c r="E31" s="209" t="s">
        <v>311</v>
      </c>
      <c r="F31" s="241"/>
      <c r="G31" s="242"/>
      <c r="H31" s="110"/>
      <c r="I31" s="121"/>
      <c r="J31" s="109"/>
      <c r="K31" s="214" t="s">
        <v>104</v>
      </c>
      <c r="L31" s="215"/>
      <c r="M31" s="215"/>
      <c r="N31" s="215"/>
      <c r="O31" s="216"/>
      <c r="P31" s="110"/>
    </row>
    <row r="32" spans="2:16" ht="15" customHeight="1" x14ac:dyDescent="0.2">
      <c r="B32" s="109"/>
      <c r="C32" s="230">
        <v>6</v>
      </c>
      <c r="D32" s="230" t="s">
        <v>103</v>
      </c>
      <c r="E32" s="188" t="s">
        <v>339</v>
      </c>
      <c r="F32" s="189"/>
      <c r="G32" s="190"/>
      <c r="H32" s="110"/>
      <c r="I32" s="121"/>
      <c r="J32" s="109"/>
      <c r="K32" s="217"/>
      <c r="L32" s="197"/>
      <c r="M32" s="197"/>
      <c r="N32" s="197"/>
      <c r="O32" s="218"/>
      <c r="P32" s="110"/>
    </row>
    <row r="33" spans="2:16" ht="15" customHeight="1" x14ac:dyDescent="0.2">
      <c r="B33" s="109"/>
      <c r="C33" s="231"/>
      <c r="D33" s="231"/>
      <c r="E33" s="191"/>
      <c r="F33" s="192"/>
      <c r="G33" s="193"/>
      <c r="H33" s="110"/>
      <c r="I33" s="121"/>
      <c r="J33" s="109"/>
      <c r="K33" s="219"/>
      <c r="L33" s="220"/>
      <c r="M33" s="220"/>
      <c r="N33" s="220"/>
      <c r="O33" s="221"/>
      <c r="P33" s="110"/>
    </row>
    <row r="34" spans="2:16" ht="15" customHeight="1" x14ac:dyDescent="0.2">
      <c r="B34" s="125"/>
      <c r="C34" s="232"/>
      <c r="D34" s="232"/>
      <c r="E34" s="194"/>
      <c r="F34" s="195"/>
      <c r="G34" s="196"/>
      <c r="H34" s="110"/>
      <c r="I34" s="121"/>
      <c r="J34" s="109"/>
      <c r="K34" s="112">
        <v>1</v>
      </c>
      <c r="L34" s="112" t="s">
        <v>103</v>
      </c>
      <c r="M34" s="148" t="s">
        <v>105</v>
      </c>
      <c r="N34" s="148"/>
      <c r="O34" s="156"/>
      <c r="P34" s="110"/>
    </row>
    <row r="35" spans="2:16" ht="15" customHeight="1" x14ac:dyDescent="0.2">
      <c r="B35" s="109"/>
      <c r="C35" s="249">
        <v>7</v>
      </c>
      <c r="D35" s="236" t="s">
        <v>103</v>
      </c>
      <c r="E35" s="262" t="s">
        <v>356</v>
      </c>
      <c r="F35" s="263"/>
      <c r="G35" s="264"/>
      <c r="H35" s="110"/>
      <c r="I35" s="121"/>
      <c r="J35" s="109"/>
      <c r="K35" s="112">
        <v>2</v>
      </c>
      <c r="L35" s="112" t="s">
        <v>103</v>
      </c>
      <c r="M35" s="113" t="s">
        <v>170</v>
      </c>
      <c r="N35" s="113"/>
      <c r="O35" s="155"/>
      <c r="P35" s="110"/>
    </row>
    <row r="36" spans="2:16" ht="15" customHeight="1" x14ac:dyDescent="0.2">
      <c r="B36" s="109"/>
      <c r="C36" s="249"/>
      <c r="D36" s="259"/>
      <c r="E36" s="265"/>
      <c r="F36" s="202"/>
      <c r="G36" s="266"/>
      <c r="H36" s="110"/>
      <c r="I36" s="121"/>
      <c r="J36" s="109"/>
      <c r="K36" s="112">
        <v>3</v>
      </c>
      <c r="L36" s="116" t="s">
        <v>103</v>
      </c>
      <c r="M36" s="151" t="s">
        <v>238</v>
      </c>
      <c r="N36" s="151"/>
      <c r="O36" s="154"/>
      <c r="P36" s="110"/>
    </row>
    <row r="37" spans="2:16" ht="15" customHeight="1" x14ac:dyDescent="0.2">
      <c r="B37" s="109"/>
      <c r="C37" s="249"/>
      <c r="D37" s="259"/>
      <c r="E37" s="265"/>
      <c r="F37" s="202"/>
      <c r="G37" s="266"/>
      <c r="H37" s="110"/>
      <c r="I37" s="121"/>
      <c r="J37" s="109"/>
      <c r="K37" s="112">
        <v>4</v>
      </c>
      <c r="L37" s="112" t="s">
        <v>103</v>
      </c>
      <c r="M37" s="113" t="s">
        <v>282</v>
      </c>
      <c r="N37" s="114"/>
      <c r="O37" s="115"/>
      <c r="P37" s="110"/>
    </row>
    <row r="38" spans="2:16" ht="15" customHeight="1" x14ac:dyDescent="0.2">
      <c r="B38" s="109"/>
      <c r="C38" s="249"/>
      <c r="D38" s="237"/>
      <c r="E38" s="267"/>
      <c r="F38" s="268"/>
      <c r="G38" s="269"/>
      <c r="H38" s="110"/>
      <c r="I38" s="121"/>
      <c r="J38" s="125"/>
      <c r="K38" s="112">
        <v>5</v>
      </c>
      <c r="L38" s="112" t="s">
        <v>103</v>
      </c>
      <c r="M38" s="113" t="s">
        <v>311</v>
      </c>
      <c r="N38" s="114"/>
      <c r="O38" s="115"/>
      <c r="P38" s="110"/>
    </row>
    <row r="39" spans="2:16" ht="15" customHeight="1" x14ac:dyDescent="0.2">
      <c r="B39" s="109"/>
      <c r="C39" s="249">
        <v>8</v>
      </c>
      <c r="D39" s="249" t="s">
        <v>103</v>
      </c>
      <c r="E39" s="261" t="s">
        <v>312</v>
      </c>
      <c r="F39" s="261"/>
      <c r="G39" s="261"/>
      <c r="H39" s="110"/>
      <c r="I39" s="121"/>
      <c r="J39" s="109"/>
      <c r="K39" s="230">
        <v>6</v>
      </c>
      <c r="L39" s="230" t="s">
        <v>103</v>
      </c>
      <c r="M39" s="188" t="s">
        <v>339</v>
      </c>
      <c r="N39" s="189"/>
      <c r="O39" s="190"/>
      <c r="P39" s="110"/>
    </row>
    <row r="40" spans="2:16" ht="15" customHeight="1" x14ac:dyDescent="0.2">
      <c r="B40" s="109"/>
      <c r="C40" s="249"/>
      <c r="D40" s="249"/>
      <c r="E40" s="261"/>
      <c r="F40" s="261"/>
      <c r="G40" s="261"/>
      <c r="H40" s="110"/>
      <c r="J40" s="109"/>
      <c r="K40" s="231"/>
      <c r="L40" s="231"/>
      <c r="M40" s="191"/>
      <c r="N40" s="192"/>
      <c r="O40" s="193"/>
      <c r="P40" s="110"/>
    </row>
    <row r="41" spans="2:16" ht="15" customHeight="1" x14ac:dyDescent="0.2">
      <c r="B41" s="109"/>
      <c r="C41" s="249"/>
      <c r="D41" s="249"/>
      <c r="E41" s="261"/>
      <c r="F41" s="261"/>
      <c r="G41" s="261"/>
      <c r="H41" s="110"/>
      <c r="J41" s="109"/>
      <c r="K41" s="232"/>
      <c r="L41" s="232"/>
      <c r="M41" s="194"/>
      <c r="N41" s="195"/>
      <c r="O41" s="196"/>
      <c r="P41" s="110"/>
    </row>
    <row r="42" spans="2:16" ht="15" customHeight="1" x14ac:dyDescent="0.2">
      <c r="B42" s="109"/>
      <c r="C42" s="249">
        <v>9</v>
      </c>
      <c r="D42" s="249" t="s">
        <v>103</v>
      </c>
      <c r="E42" s="261" t="s">
        <v>329</v>
      </c>
      <c r="F42" s="261"/>
      <c r="G42" s="261"/>
      <c r="H42" s="110"/>
      <c r="I42" s="121"/>
      <c r="J42" s="109"/>
      <c r="K42" s="249">
        <v>7</v>
      </c>
      <c r="L42" s="260" t="s">
        <v>103</v>
      </c>
      <c r="M42" s="262" t="s">
        <v>356</v>
      </c>
      <c r="N42" s="263"/>
      <c r="O42" s="264"/>
      <c r="P42" s="110"/>
    </row>
    <row r="43" spans="2:16" ht="15" customHeight="1" x14ac:dyDescent="0.2">
      <c r="B43" s="109"/>
      <c r="C43" s="249"/>
      <c r="D43" s="249"/>
      <c r="E43" s="261"/>
      <c r="F43" s="261"/>
      <c r="G43" s="261"/>
      <c r="H43" s="110"/>
      <c r="I43" s="121"/>
      <c r="J43" s="109"/>
      <c r="K43" s="249"/>
      <c r="L43" s="260"/>
      <c r="M43" s="265"/>
      <c r="N43" s="202"/>
      <c r="O43" s="266"/>
      <c r="P43" s="110"/>
    </row>
    <row r="44" spans="2:16" ht="15" customHeight="1" x14ac:dyDescent="0.2">
      <c r="B44" s="109"/>
      <c r="C44" s="249"/>
      <c r="D44" s="249"/>
      <c r="E44" s="261"/>
      <c r="F44" s="261"/>
      <c r="G44" s="261"/>
      <c r="H44" s="110"/>
      <c r="I44" s="121"/>
      <c r="J44" s="109"/>
      <c r="K44" s="249"/>
      <c r="L44" s="260"/>
      <c r="M44" s="265"/>
      <c r="N44" s="202"/>
      <c r="O44" s="266"/>
      <c r="P44" s="110"/>
    </row>
    <row r="45" spans="2:16" ht="15" customHeight="1" thickBot="1" x14ac:dyDescent="0.25">
      <c r="B45" s="118"/>
      <c r="C45" s="135"/>
      <c r="D45" s="135"/>
      <c r="E45" s="168"/>
      <c r="F45" s="168"/>
      <c r="G45" s="168"/>
      <c r="H45" s="120"/>
      <c r="I45" s="121"/>
      <c r="J45" s="109"/>
      <c r="K45" s="249"/>
      <c r="L45" s="260"/>
      <c r="M45" s="267"/>
      <c r="N45" s="268"/>
      <c r="O45" s="269"/>
      <c r="P45" s="110"/>
    </row>
    <row r="46" spans="2:16" ht="15" customHeight="1" x14ac:dyDescent="0.2">
      <c r="B46" s="121"/>
      <c r="C46" s="160"/>
      <c r="D46" s="160"/>
      <c r="E46" s="157"/>
      <c r="F46" s="157"/>
      <c r="G46" s="157"/>
      <c r="H46" s="121"/>
      <c r="I46" s="121"/>
      <c r="J46" s="109"/>
      <c r="K46" s="236">
        <v>8</v>
      </c>
      <c r="L46" s="236" t="s">
        <v>103</v>
      </c>
      <c r="M46" s="188" t="s">
        <v>312</v>
      </c>
      <c r="N46" s="189"/>
      <c r="O46" s="190"/>
      <c r="P46" s="110"/>
    </row>
    <row r="47" spans="2:16" ht="15" customHeight="1" x14ac:dyDescent="0.2">
      <c r="B47" s="121"/>
      <c r="C47" s="197"/>
      <c r="D47" s="197"/>
      <c r="E47" s="197"/>
      <c r="F47" s="197"/>
      <c r="G47" s="197"/>
      <c r="H47" s="121"/>
      <c r="I47" s="121"/>
      <c r="J47" s="109"/>
      <c r="K47" s="259"/>
      <c r="L47" s="259"/>
      <c r="M47" s="191"/>
      <c r="N47" s="192"/>
      <c r="O47" s="193"/>
      <c r="P47" s="110"/>
    </row>
    <row r="48" spans="2:16" ht="15" customHeight="1" x14ac:dyDescent="0.2">
      <c r="B48" s="121"/>
      <c r="C48" s="197"/>
      <c r="D48" s="197"/>
      <c r="E48" s="197"/>
      <c r="F48" s="197"/>
      <c r="G48" s="197"/>
      <c r="H48" s="121"/>
      <c r="I48" s="121"/>
      <c r="J48" s="109"/>
      <c r="K48" s="237"/>
      <c r="L48" s="237"/>
      <c r="M48" s="194"/>
      <c r="N48" s="195"/>
      <c r="O48" s="196"/>
      <c r="P48" s="110"/>
    </row>
    <row r="49" spans="2:16" ht="15" customHeight="1" x14ac:dyDescent="0.2">
      <c r="B49" s="121"/>
      <c r="C49" s="197"/>
      <c r="D49" s="197"/>
      <c r="E49" s="197"/>
      <c r="F49" s="197"/>
      <c r="G49" s="197"/>
      <c r="H49" s="121"/>
      <c r="I49" s="121"/>
      <c r="J49" s="109"/>
      <c r="K49" s="236">
        <v>9</v>
      </c>
      <c r="L49" s="236" t="s">
        <v>103</v>
      </c>
      <c r="M49" s="188" t="s">
        <v>329</v>
      </c>
      <c r="N49" s="189"/>
      <c r="O49" s="190"/>
      <c r="P49" s="110"/>
    </row>
    <row r="50" spans="2:16" ht="15" customHeight="1" x14ac:dyDescent="0.2">
      <c r="B50" s="121"/>
      <c r="C50" s="111"/>
      <c r="D50" s="111"/>
      <c r="E50" s="198"/>
      <c r="F50" s="198"/>
      <c r="G50" s="198"/>
      <c r="H50" s="121"/>
      <c r="I50" s="121"/>
      <c r="J50" s="109"/>
      <c r="K50" s="259"/>
      <c r="L50" s="259"/>
      <c r="M50" s="191"/>
      <c r="N50" s="192"/>
      <c r="O50" s="193"/>
      <c r="P50" s="110"/>
    </row>
    <row r="51" spans="2:16" ht="15" customHeight="1" x14ac:dyDescent="0.2">
      <c r="B51" s="121"/>
      <c r="C51" s="111"/>
      <c r="D51" s="111"/>
      <c r="E51" s="199"/>
      <c r="F51" s="199"/>
      <c r="G51" s="199"/>
      <c r="H51" s="121"/>
      <c r="I51" s="121"/>
      <c r="J51" s="109"/>
      <c r="K51" s="237"/>
      <c r="L51" s="237"/>
      <c r="M51" s="194"/>
      <c r="N51" s="195"/>
      <c r="O51" s="196"/>
      <c r="P51" s="110"/>
    </row>
    <row r="52" spans="2:16" ht="12" customHeight="1" thickBot="1" x14ac:dyDescent="0.25">
      <c r="B52" s="121"/>
      <c r="C52" s="111"/>
      <c r="D52" s="158"/>
      <c r="E52" s="200"/>
      <c r="F52" s="200"/>
      <c r="G52" s="200"/>
      <c r="H52" s="121"/>
      <c r="I52" s="121"/>
      <c r="J52" s="118"/>
      <c r="K52" s="119"/>
      <c r="L52" s="119"/>
      <c r="M52" s="119"/>
      <c r="N52" s="119"/>
      <c r="O52" s="119"/>
      <c r="P52" s="120"/>
    </row>
    <row r="53" spans="2:16" ht="12" customHeight="1" x14ac:dyDescent="0.2">
      <c r="B53" s="121"/>
      <c r="C53" s="197"/>
      <c r="D53" s="197"/>
      <c r="E53" s="199"/>
      <c r="F53" s="199"/>
      <c r="G53" s="199"/>
      <c r="H53" s="121"/>
      <c r="I53" s="121"/>
    </row>
    <row r="54" spans="2:16" ht="12" customHeight="1" x14ac:dyDescent="0.2">
      <c r="B54" s="121"/>
      <c r="C54" s="197"/>
      <c r="D54" s="197"/>
      <c r="E54" s="199"/>
      <c r="F54" s="199"/>
      <c r="G54" s="199"/>
      <c r="H54" s="121"/>
      <c r="I54" s="121"/>
    </row>
    <row r="55" spans="2:16" ht="12" customHeight="1" x14ac:dyDescent="0.2">
      <c r="B55" s="121"/>
      <c r="C55" s="123"/>
      <c r="D55" s="121"/>
      <c r="E55" s="121"/>
      <c r="F55" s="121"/>
      <c r="G55" s="121"/>
      <c r="H55" s="121"/>
      <c r="I55" s="121"/>
    </row>
    <row r="56" spans="2:16" ht="12" customHeight="1" x14ac:dyDescent="0.2">
      <c r="B56" s="121"/>
      <c r="C56" s="121"/>
      <c r="D56" s="121"/>
      <c r="E56" s="121"/>
      <c r="F56" s="121"/>
      <c r="G56" s="121"/>
      <c r="H56" s="121"/>
      <c r="I56" s="121"/>
    </row>
    <row r="57" spans="2:16" ht="12" customHeight="1" x14ac:dyDescent="0.2">
      <c r="B57" s="121"/>
      <c r="C57" s="121"/>
      <c r="D57" s="121"/>
      <c r="E57" s="121"/>
      <c r="F57" s="121"/>
      <c r="G57" s="121"/>
      <c r="H57" s="121"/>
      <c r="I57" s="121"/>
    </row>
    <row r="58" spans="2:16" ht="12" customHeight="1" x14ac:dyDescent="0.2">
      <c r="B58" s="121"/>
      <c r="C58" s="227"/>
      <c r="D58" s="227"/>
      <c r="E58" s="240"/>
      <c r="F58" s="240"/>
      <c r="G58" s="240"/>
      <c r="H58" s="121"/>
    </row>
    <row r="59" spans="2:16" ht="12" customHeight="1" x14ac:dyDescent="0.2">
      <c r="B59" s="121"/>
      <c r="C59" s="227"/>
      <c r="D59" s="227"/>
      <c r="E59" s="240"/>
      <c r="F59" s="240"/>
      <c r="G59" s="240"/>
      <c r="H59" s="121"/>
    </row>
    <row r="60" spans="2:16" ht="12" customHeight="1" x14ac:dyDescent="0.2">
      <c r="B60" s="121"/>
      <c r="C60" s="227"/>
      <c r="D60" s="227"/>
      <c r="E60" s="240"/>
      <c r="F60" s="240"/>
      <c r="G60" s="240"/>
      <c r="H60" s="121"/>
      <c r="I60" s="121"/>
    </row>
    <row r="61" spans="2:16" ht="12" customHeight="1" x14ac:dyDescent="0.2">
      <c r="B61" s="121"/>
      <c r="C61" s="227"/>
      <c r="D61" s="227"/>
      <c r="E61" s="240"/>
      <c r="F61" s="240"/>
      <c r="G61" s="240"/>
      <c r="H61" s="121"/>
      <c r="I61" s="121"/>
    </row>
    <row r="62" spans="2:16" ht="12" customHeight="1" x14ac:dyDescent="0.2">
      <c r="B62" s="121"/>
      <c r="C62" s="197"/>
      <c r="D62" s="197"/>
      <c r="E62" s="197"/>
      <c r="F62" s="197"/>
      <c r="G62" s="197"/>
      <c r="H62" s="121"/>
      <c r="I62" s="121"/>
    </row>
    <row r="63" spans="2:16" ht="12" customHeight="1" x14ac:dyDescent="0.2">
      <c r="B63" s="121"/>
      <c r="C63" s="197"/>
      <c r="D63" s="197"/>
      <c r="E63" s="197"/>
      <c r="F63" s="197"/>
      <c r="G63" s="197"/>
      <c r="H63" s="121"/>
      <c r="I63" s="121"/>
    </row>
    <row r="64" spans="2:16" ht="12" customHeight="1" x14ac:dyDescent="0.2">
      <c r="B64" s="121"/>
      <c r="C64" s="197"/>
      <c r="D64" s="197"/>
      <c r="E64" s="197"/>
      <c r="F64" s="197"/>
      <c r="G64" s="197"/>
      <c r="H64" s="121"/>
      <c r="I64" s="121"/>
    </row>
    <row r="65" spans="2:16" ht="12" customHeight="1" x14ac:dyDescent="0.2">
      <c r="B65" s="121"/>
      <c r="C65" s="111"/>
      <c r="D65" s="111"/>
      <c r="E65" s="198"/>
      <c r="F65" s="198"/>
      <c r="G65" s="198"/>
      <c r="H65" s="121"/>
      <c r="I65" s="121"/>
    </row>
    <row r="66" spans="2:16" ht="12" customHeight="1" x14ac:dyDescent="0.2">
      <c r="B66" s="121"/>
      <c r="C66" s="111"/>
      <c r="D66" s="111"/>
      <c r="E66" s="199"/>
      <c r="F66" s="199"/>
      <c r="G66" s="199"/>
      <c r="H66" s="121"/>
      <c r="I66" s="121"/>
    </row>
    <row r="67" spans="2:16" ht="12" customHeight="1" x14ac:dyDescent="0.2">
      <c r="B67" s="121"/>
      <c r="C67" s="158"/>
      <c r="D67" s="158"/>
      <c r="E67" s="200"/>
      <c r="F67" s="200"/>
      <c r="G67" s="200"/>
      <c r="H67" s="121"/>
      <c r="I67" s="121"/>
    </row>
    <row r="68" spans="2:16" ht="12" customHeight="1" x14ac:dyDescent="0.2">
      <c r="B68" s="121"/>
      <c r="C68" s="158"/>
      <c r="D68" s="158"/>
      <c r="E68" s="200"/>
      <c r="F68" s="200"/>
      <c r="G68" s="200"/>
      <c r="H68" s="121"/>
      <c r="I68" s="121"/>
    </row>
    <row r="69" spans="2:16" ht="12" customHeight="1" x14ac:dyDescent="0.2">
      <c r="B69" s="121"/>
      <c r="C69" s="158"/>
      <c r="D69" s="158"/>
      <c r="E69" s="199"/>
      <c r="F69" s="199"/>
      <c r="G69" s="199"/>
      <c r="H69" s="121"/>
      <c r="I69" s="121"/>
    </row>
    <row r="70" spans="2:16" ht="12" customHeight="1" x14ac:dyDescent="0.2">
      <c r="B70" s="121"/>
      <c r="C70" s="158"/>
      <c r="D70" s="158"/>
      <c r="E70" s="199"/>
      <c r="F70" s="199"/>
      <c r="G70" s="199"/>
      <c r="H70" s="121"/>
      <c r="I70" s="121"/>
    </row>
    <row r="71" spans="2:16" ht="12" customHeight="1" x14ac:dyDescent="0.2">
      <c r="B71" s="121"/>
      <c r="C71" s="201"/>
      <c r="D71" s="201"/>
      <c r="E71" s="192"/>
      <c r="F71" s="192"/>
      <c r="G71" s="192"/>
      <c r="H71" s="121"/>
      <c r="I71" s="121"/>
    </row>
    <row r="72" spans="2:16" ht="12" customHeight="1" x14ac:dyDescent="0.2">
      <c r="B72" s="121"/>
      <c r="C72" s="201"/>
      <c r="D72" s="201"/>
      <c r="E72" s="192"/>
      <c r="F72" s="192"/>
      <c r="G72" s="192"/>
      <c r="H72" s="121"/>
      <c r="I72" s="121"/>
    </row>
    <row r="73" spans="2:16" ht="12" customHeight="1" x14ac:dyDescent="0.2">
      <c r="B73" s="121"/>
      <c r="C73" s="201"/>
      <c r="D73" s="201"/>
      <c r="E73" s="192"/>
      <c r="F73" s="192"/>
      <c r="G73" s="192"/>
      <c r="H73" s="121"/>
      <c r="I73" s="121"/>
    </row>
    <row r="74" spans="2:16" ht="12" customHeight="1" x14ac:dyDescent="0.2">
      <c r="B74" s="121"/>
      <c r="C74" s="201"/>
      <c r="D74" s="201"/>
      <c r="E74" s="192"/>
      <c r="F74" s="192"/>
      <c r="G74" s="192"/>
      <c r="H74" s="121"/>
      <c r="I74" s="121"/>
    </row>
    <row r="75" spans="2:16" ht="12" customHeight="1" x14ac:dyDescent="0.2">
      <c r="B75" s="121"/>
      <c r="C75" s="201"/>
      <c r="D75" s="201"/>
      <c r="E75" s="192"/>
      <c r="F75" s="192"/>
      <c r="G75" s="192"/>
      <c r="H75" s="121"/>
      <c r="J75" s="121"/>
      <c r="K75" s="121"/>
      <c r="L75" s="121"/>
      <c r="M75" s="121"/>
      <c r="N75" s="121"/>
      <c r="O75" s="121"/>
      <c r="P75" s="121"/>
    </row>
    <row r="76" spans="2:16" ht="12" customHeight="1" x14ac:dyDescent="0.2">
      <c r="B76" s="121"/>
      <c r="C76" s="201"/>
      <c r="D76" s="201"/>
      <c r="E76" s="192"/>
      <c r="F76" s="192"/>
      <c r="G76" s="192"/>
      <c r="H76" s="121"/>
      <c r="J76" s="121"/>
      <c r="K76" s="227"/>
      <c r="L76" s="227"/>
      <c r="M76" s="197"/>
      <c r="N76" s="197"/>
      <c r="O76" s="197"/>
      <c r="P76" s="121"/>
    </row>
    <row r="77" spans="2:16" ht="12" customHeight="1" x14ac:dyDescent="0.2">
      <c r="B77" s="121"/>
      <c r="C77" s="111"/>
      <c r="D77" s="111"/>
      <c r="E77" s="123"/>
      <c r="F77" s="123"/>
      <c r="G77" s="123"/>
      <c r="H77" s="121"/>
      <c r="J77" s="121"/>
      <c r="K77" s="227"/>
      <c r="L77" s="227"/>
      <c r="M77" s="197"/>
      <c r="N77" s="197"/>
      <c r="O77" s="197"/>
      <c r="P77" s="121"/>
    </row>
    <row r="78" spans="2:16" ht="12" customHeight="1" x14ac:dyDescent="0.2">
      <c r="B78" s="121"/>
      <c r="C78" s="121"/>
      <c r="D78" s="121"/>
      <c r="E78" s="121"/>
      <c r="F78" s="121"/>
      <c r="G78" s="121"/>
      <c r="H78" s="121"/>
      <c r="J78" s="121"/>
      <c r="K78" s="227"/>
      <c r="L78" s="227"/>
      <c r="M78" s="197"/>
      <c r="N78" s="197"/>
      <c r="O78" s="197"/>
      <c r="P78" s="121"/>
    </row>
    <row r="79" spans="2:16" ht="12" customHeight="1" x14ac:dyDescent="0.2">
      <c r="B79" s="121"/>
      <c r="C79" s="121"/>
      <c r="D79" s="121"/>
      <c r="E79" s="121"/>
      <c r="F79" s="121"/>
      <c r="G79" s="121"/>
      <c r="H79" s="121"/>
      <c r="J79" s="121"/>
      <c r="K79" s="227"/>
      <c r="L79" s="227"/>
      <c r="M79" s="197"/>
      <c r="N79" s="197"/>
      <c r="O79" s="197"/>
      <c r="P79" s="121"/>
    </row>
    <row r="80" spans="2:16" ht="12" customHeight="1" x14ac:dyDescent="0.2">
      <c r="B80" s="121"/>
      <c r="C80" s="160"/>
      <c r="D80" s="160"/>
      <c r="E80" s="240"/>
      <c r="F80" s="240"/>
      <c r="G80" s="240"/>
      <c r="H80" s="121"/>
      <c r="J80" s="121"/>
      <c r="K80" s="197"/>
      <c r="L80" s="197"/>
      <c r="M80" s="197"/>
      <c r="N80" s="197"/>
      <c r="O80" s="197"/>
      <c r="P80" s="121"/>
    </row>
    <row r="81" spans="2:16" ht="12" customHeight="1" x14ac:dyDescent="0.2">
      <c r="B81" s="121"/>
      <c r="C81" s="160"/>
      <c r="D81" s="160"/>
      <c r="E81" s="240"/>
      <c r="F81" s="240"/>
      <c r="G81" s="240"/>
      <c r="H81" s="121"/>
      <c r="J81" s="121"/>
      <c r="K81" s="197"/>
      <c r="L81" s="197"/>
      <c r="M81" s="197"/>
      <c r="N81" s="197"/>
      <c r="O81" s="197"/>
      <c r="P81" s="121"/>
    </row>
    <row r="82" spans="2:16" ht="12" customHeight="1" x14ac:dyDescent="0.2">
      <c r="B82" s="121"/>
      <c r="C82" s="160"/>
      <c r="D82" s="160"/>
      <c r="E82" s="240"/>
      <c r="F82" s="240"/>
      <c r="G82" s="240"/>
      <c r="H82" s="121"/>
      <c r="J82" s="121"/>
      <c r="K82" s="197"/>
      <c r="L82" s="197"/>
      <c r="M82" s="197"/>
      <c r="N82" s="197"/>
      <c r="O82" s="197"/>
      <c r="P82" s="121"/>
    </row>
    <row r="83" spans="2:16" ht="12" customHeight="1" x14ac:dyDescent="0.2">
      <c r="B83" s="121"/>
      <c r="C83" s="160"/>
      <c r="D83" s="160"/>
      <c r="E83" s="240"/>
      <c r="F83" s="240"/>
      <c r="G83" s="240"/>
      <c r="H83" s="121"/>
      <c r="J83" s="121"/>
      <c r="K83" s="111"/>
      <c r="L83" s="111"/>
      <c r="M83" s="198"/>
      <c r="N83" s="198"/>
      <c r="O83" s="198"/>
      <c r="P83" s="121"/>
    </row>
    <row r="84" spans="2:16" ht="12" customHeight="1" x14ac:dyDescent="0.2">
      <c r="B84" s="121"/>
      <c r="C84" s="197"/>
      <c r="D84" s="197"/>
      <c r="E84" s="197"/>
      <c r="F84" s="197"/>
      <c r="G84" s="197"/>
      <c r="H84" s="121"/>
      <c r="J84" s="121"/>
      <c r="K84" s="111"/>
      <c r="L84" s="111"/>
      <c r="M84" s="199"/>
      <c r="N84" s="199"/>
      <c r="O84" s="199"/>
      <c r="P84" s="121"/>
    </row>
    <row r="85" spans="2:16" ht="12" customHeight="1" x14ac:dyDescent="0.2">
      <c r="B85" s="121"/>
      <c r="C85" s="197"/>
      <c r="D85" s="197"/>
      <c r="E85" s="197"/>
      <c r="F85" s="197"/>
      <c r="G85" s="197"/>
      <c r="H85" s="121"/>
      <c r="J85" s="121"/>
      <c r="K85" s="158"/>
      <c r="L85" s="158"/>
      <c r="M85" s="200"/>
      <c r="N85" s="200"/>
      <c r="O85" s="200"/>
      <c r="P85" s="121"/>
    </row>
    <row r="86" spans="2:16" ht="12" customHeight="1" x14ac:dyDescent="0.2">
      <c r="B86" s="121"/>
      <c r="C86" s="197"/>
      <c r="D86" s="197"/>
      <c r="E86" s="197"/>
      <c r="F86" s="197"/>
      <c r="G86" s="197"/>
      <c r="H86" s="121"/>
      <c r="J86" s="121"/>
      <c r="K86" s="201"/>
      <c r="L86" s="201"/>
      <c r="M86" s="192"/>
      <c r="N86" s="192"/>
      <c r="O86" s="192"/>
      <c r="P86" s="121"/>
    </row>
    <row r="87" spans="2:16" ht="12" customHeight="1" x14ac:dyDescent="0.2">
      <c r="B87" s="121"/>
      <c r="C87" s="111"/>
      <c r="D87" s="111"/>
      <c r="E87" s="198"/>
      <c r="F87" s="198"/>
      <c r="G87" s="198"/>
      <c r="H87" s="121"/>
      <c r="J87" s="121"/>
      <c r="K87" s="201"/>
      <c r="L87" s="201"/>
      <c r="M87" s="192"/>
      <c r="N87" s="192"/>
      <c r="O87" s="192"/>
      <c r="P87" s="121"/>
    </row>
    <row r="88" spans="2:16" ht="12" customHeight="1" x14ac:dyDescent="0.2">
      <c r="B88" s="121"/>
      <c r="C88" s="111"/>
      <c r="D88" s="111"/>
      <c r="E88" s="199"/>
      <c r="F88" s="199"/>
      <c r="G88" s="199"/>
      <c r="H88" s="121"/>
      <c r="J88" s="121"/>
      <c r="K88" s="111"/>
      <c r="L88" s="111"/>
      <c r="M88" s="123"/>
      <c r="N88" s="123"/>
      <c r="O88" s="123"/>
      <c r="P88" s="121"/>
    </row>
    <row r="89" spans="2:16" ht="12" customHeight="1" x14ac:dyDescent="0.2">
      <c r="B89" s="121"/>
      <c r="C89" s="111"/>
      <c r="D89" s="158"/>
      <c r="E89" s="200"/>
      <c r="F89" s="200"/>
      <c r="G89" s="200"/>
      <c r="H89" s="121"/>
    </row>
    <row r="90" spans="2:16" ht="12" customHeight="1" x14ac:dyDescent="0.2">
      <c r="B90" s="121"/>
      <c r="C90" s="111"/>
      <c r="D90" s="111"/>
      <c r="E90" s="199"/>
      <c r="F90" s="199"/>
      <c r="G90" s="199"/>
      <c r="H90" s="121"/>
    </row>
    <row r="91" spans="2:16" ht="12" customHeight="1" x14ac:dyDescent="0.2">
      <c r="B91" s="121"/>
      <c r="C91" s="111"/>
      <c r="D91" s="111"/>
      <c r="E91" s="199"/>
      <c r="F91" s="199"/>
      <c r="G91" s="199"/>
      <c r="H91" s="121"/>
    </row>
    <row r="92" spans="2:16" ht="12" customHeight="1" x14ac:dyDescent="0.2">
      <c r="B92" s="121"/>
      <c r="C92" s="123"/>
      <c r="D92" s="121"/>
      <c r="E92" s="121"/>
      <c r="F92" s="121"/>
      <c r="G92" s="121"/>
      <c r="H92" s="121"/>
    </row>
    <row r="93" spans="2:16" ht="12" customHeight="1" x14ac:dyDescent="0.2"/>
    <row r="94" spans="2:16" ht="12" customHeight="1" x14ac:dyDescent="0.2">
      <c r="B94" s="121"/>
      <c r="C94" s="121"/>
      <c r="D94" s="121"/>
      <c r="E94" s="121"/>
      <c r="F94" s="121"/>
      <c r="G94" s="121"/>
      <c r="H94" s="121"/>
      <c r="I94" s="121"/>
      <c r="J94" s="121"/>
    </row>
    <row r="95" spans="2:16" ht="12" customHeight="1" x14ac:dyDescent="0.2">
      <c r="B95" s="121"/>
      <c r="C95" s="121"/>
      <c r="D95" s="121"/>
      <c r="E95" s="123"/>
      <c r="F95" s="123"/>
      <c r="G95" s="123"/>
      <c r="H95" s="123"/>
      <c r="I95" s="123"/>
      <c r="J95" s="121"/>
    </row>
    <row r="96" spans="2:16" ht="12" customHeight="1" x14ac:dyDescent="0.2">
      <c r="B96" s="121"/>
      <c r="C96" s="197"/>
      <c r="D96" s="197"/>
      <c r="E96" s="158"/>
      <c r="F96" s="200"/>
      <c r="G96" s="200"/>
      <c r="H96" s="200"/>
      <c r="I96" s="200"/>
      <c r="J96" s="121"/>
    </row>
    <row r="97" spans="2:10" ht="12" customHeight="1" x14ac:dyDescent="0.2">
      <c r="B97" s="121"/>
      <c r="C97" s="197"/>
      <c r="D97" s="197"/>
      <c r="E97" s="158"/>
      <c r="F97" s="164"/>
      <c r="G97" s="164"/>
      <c r="H97" s="164"/>
      <c r="I97" s="164"/>
      <c r="J97" s="121"/>
    </row>
    <row r="98" spans="2:10" ht="12" customHeight="1" x14ac:dyDescent="0.2">
      <c r="B98" s="121"/>
      <c r="C98" s="197"/>
      <c r="D98" s="197"/>
      <c r="E98" s="197"/>
      <c r="F98" s="197"/>
      <c r="G98" s="197"/>
      <c r="H98" s="197"/>
      <c r="I98" s="197"/>
      <c r="J98" s="121"/>
    </row>
    <row r="99" spans="2:10" ht="12" customHeight="1" x14ac:dyDescent="0.2">
      <c r="B99" s="121"/>
      <c r="C99" s="201"/>
      <c r="D99" s="201"/>
      <c r="E99" s="201"/>
      <c r="F99" s="201"/>
      <c r="G99" s="201"/>
      <c r="H99" s="201"/>
      <c r="I99" s="201"/>
      <c r="J99" s="121"/>
    </row>
    <row r="100" spans="2:10" ht="12" customHeight="1" x14ac:dyDescent="0.2">
      <c r="B100" s="121"/>
      <c r="C100" s="111"/>
      <c r="D100" s="111"/>
      <c r="E100" s="111"/>
      <c r="F100" s="111"/>
      <c r="G100" s="111"/>
      <c r="H100" s="111"/>
      <c r="I100" s="111"/>
      <c r="J100" s="121"/>
    </row>
    <row r="101" spans="2:10" ht="12" customHeight="1" x14ac:dyDescent="0.2">
      <c r="B101" s="121"/>
      <c r="C101" s="117"/>
      <c r="D101" s="111"/>
      <c r="E101" s="111"/>
      <c r="F101" s="111"/>
      <c r="G101" s="111"/>
      <c r="H101" s="111"/>
      <c r="I101" s="111"/>
      <c r="J101" s="121"/>
    </row>
    <row r="102" spans="2:10" ht="12" customHeight="1" x14ac:dyDescent="0.2">
      <c r="B102" s="121"/>
      <c r="C102" s="250"/>
      <c r="D102" s="200"/>
      <c r="E102" s="200"/>
      <c r="F102" s="200"/>
      <c r="G102" s="200"/>
      <c r="H102" s="200"/>
      <c r="I102" s="200"/>
      <c r="J102" s="121"/>
    </row>
    <row r="103" spans="2:10" ht="12" customHeight="1" x14ac:dyDescent="0.2">
      <c r="B103" s="121"/>
      <c r="C103" s="117"/>
      <c r="D103" s="121"/>
      <c r="E103" s="121"/>
      <c r="F103" s="121"/>
      <c r="G103" s="121"/>
      <c r="H103" s="121"/>
      <c r="I103" s="121"/>
      <c r="J103" s="121"/>
    </row>
    <row r="104" spans="2:10" ht="12" customHeight="1" x14ac:dyDescent="0.2">
      <c r="B104" s="121"/>
      <c r="C104" s="165"/>
      <c r="D104" s="121"/>
      <c r="E104" s="121"/>
      <c r="F104" s="121"/>
      <c r="G104" s="121"/>
      <c r="H104" s="121"/>
      <c r="I104" s="121"/>
      <c r="J104" s="121"/>
    </row>
    <row r="105" spans="2:10" ht="12" customHeight="1" x14ac:dyDescent="0.2">
      <c r="B105" s="121"/>
      <c r="C105" s="121"/>
      <c r="D105" s="121"/>
      <c r="E105" s="121"/>
      <c r="F105" s="121"/>
      <c r="G105" s="121"/>
      <c r="H105" s="121"/>
      <c r="I105" s="121"/>
      <c r="J105" s="121"/>
    </row>
    <row r="106" spans="2:10" ht="12" customHeight="1" x14ac:dyDescent="0.2">
      <c r="B106" s="121"/>
      <c r="C106" s="121"/>
      <c r="D106" s="121"/>
      <c r="E106" s="121"/>
      <c r="F106" s="121"/>
      <c r="G106" s="121"/>
      <c r="H106" s="121"/>
      <c r="I106" s="121"/>
      <c r="J106" s="121"/>
    </row>
    <row r="107" spans="2:10" ht="12" customHeight="1" x14ac:dyDescent="0.2">
      <c r="B107" s="121"/>
      <c r="C107" s="121"/>
      <c r="D107" s="121"/>
      <c r="E107" s="123"/>
      <c r="F107" s="123"/>
      <c r="G107" s="123"/>
      <c r="H107" s="123"/>
      <c r="I107" s="123"/>
      <c r="J107" s="121"/>
    </row>
    <row r="108" spans="2:10" ht="12" customHeight="1" x14ac:dyDescent="0.2">
      <c r="B108" s="121"/>
      <c r="C108" s="121"/>
      <c r="D108" s="121"/>
      <c r="E108" s="121"/>
      <c r="F108" s="121"/>
      <c r="G108" s="121"/>
      <c r="H108" s="121"/>
      <c r="I108" s="121"/>
      <c r="J108" s="121"/>
    </row>
    <row r="109" spans="2:10" ht="12" customHeight="1" x14ac:dyDescent="0.2">
      <c r="B109" s="121"/>
      <c r="C109" s="121"/>
      <c r="D109" s="121"/>
      <c r="E109" s="121"/>
      <c r="F109" s="121"/>
      <c r="G109" s="121"/>
      <c r="H109" s="121"/>
      <c r="I109" s="121"/>
      <c r="J109" s="121"/>
    </row>
    <row r="110" spans="2:10" ht="19.899999999999999" customHeight="1" x14ac:dyDescent="0.2">
      <c r="B110" s="121"/>
      <c r="C110" s="121"/>
      <c r="D110" s="121"/>
      <c r="E110" s="121"/>
      <c r="F110" s="121"/>
      <c r="G110" s="121"/>
      <c r="H110" s="121"/>
      <c r="I110" s="121"/>
      <c r="J110" s="121"/>
    </row>
    <row r="111" spans="2:10" ht="19.899999999999999" customHeight="1" x14ac:dyDescent="0.2">
      <c r="B111" s="121"/>
      <c r="C111" s="121"/>
      <c r="D111" s="121"/>
      <c r="E111" s="121"/>
      <c r="F111" s="121"/>
      <c r="G111" s="121"/>
      <c r="H111" s="121"/>
      <c r="I111" s="121"/>
      <c r="J111" s="121"/>
    </row>
    <row r="112" spans="2:10" ht="19.899999999999999" customHeight="1" x14ac:dyDescent="0.2">
      <c r="B112" s="121"/>
      <c r="C112" s="121"/>
      <c r="D112" s="121"/>
      <c r="E112" s="121"/>
      <c r="F112" s="121"/>
      <c r="G112" s="121"/>
      <c r="H112" s="121"/>
      <c r="I112" s="121"/>
      <c r="J112" s="121"/>
    </row>
    <row r="113" spans="2:10" ht="19.899999999999999" customHeight="1" x14ac:dyDescent="0.2">
      <c r="B113" s="121"/>
      <c r="C113" s="121"/>
      <c r="D113" s="121"/>
      <c r="E113" s="121"/>
      <c r="F113" s="121"/>
      <c r="G113" s="121"/>
      <c r="H113" s="121"/>
      <c r="I113" s="121"/>
      <c r="J113" s="121"/>
    </row>
    <row r="114" spans="2:10" ht="19.899999999999999" customHeight="1" x14ac:dyDescent="0.2">
      <c r="B114" s="121"/>
      <c r="C114" s="121"/>
      <c r="D114" s="121"/>
      <c r="E114" s="121"/>
      <c r="F114" s="121"/>
      <c r="G114" s="121"/>
      <c r="H114" s="121"/>
      <c r="I114" s="121"/>
      <c r="J114" s="121"/>
    </row>
    <row r="115" spans="2:10" ht="19.899999999999999" customHeight="1" x14ac:dyDescent="0.2">
      <c r="B115" s="121"/>
      <c r="C115" s="121"/>
      <c r="D115" s="121"/>
      <c r="E115" s="121"/>
      <c r="F115" s="121"/>
      <c r="G115" s="121"/>
      <c r="H115" s="121"/>
      <c r="I115" s="121"/>
      <c r="J115" s="121"/>
    </row>
    <row r="116" spans="2:10" ht="19.899999999999999" customHeight="1" x14ac:dyDescent="0.2">
      <c r="B116" s="121"/>
      <c r="C116" s="121"/>
      <c r="D116" s="121"/>
      <c r="E116" s="121"/>
      <c r="F116" s="121"/>
      <c r="G116" s="121"/>
      <c r="H116" s="121"/>
      <c r="I116" s="121"/>
      <c r="J116" s="121"/>
    </row>
    <row r="117" spans="2:10" ht="19.899999999999999" customHeight="1" x14ac:dyDescent="0.2">
      <c r="B117" s="121"/>
      <c r="C117" s="117"/>
      <c r="D117" s="121"/>
      <c r="E117" s="121"/>
      <c r="F117" s="121"/>
      <c r="G117" s="121"/>
      <c r="H117" s="121"/>
      <c r="I117" s="121"/>
      <c r="J117" s="121"/>
    </row>
    <row r="118" spans="2:10" ht="19.899999999999999" customHeight="1" x14ac:dyDescent="0.2">
      <c r="B118" s="121"/>
      <c r="C118" s="111"/>
      <c r="D118" s="199"/>
      <c r="E118" s="199"/>
      <c r="F118" s="199"/>
      <c r="G118" s="199"/>
      <c r="H118" s="199"/>
      <c r="I118" s="199"/>
      <c r="J118" s="121"/>
    </row>
    <row r="119" spans="2:10" ht="19.899999999999999" customHeight="1" x14ac:dyDescent="0.2">
      <c r="B119" s="121"/>
      <c r="C119" s="111"/>
      <c r="D119" s="199"/>
      <c r="E119" s="199"/>
      <c r="F119" s="199"/>
      <c r="G119" s="199"/>
      <c r="H119" s="199"/>
      <c r="I119" s="199"/>
    </row>
  </sheetData>
  <mergeCells count="106">
    <mergeCell ref="B2:P3"/>
    <mergeCell ref="C20:F23"/>
    <mergeCell ref="G20:G23"/>
    <mergeCell ref="O27:O30"/>
    <mergeCell ref="K27:N30"/>
    <mergeCell ref="K31:O33"/>
    <mergeCell ref="E35:G38"/>
    <mergeCell ref="C35:C38"/>
    <mergeCell ref="E39:G41"/>
    <mergeCell ref="E11:G11"/>
    <mergeCell ref="M11:O11"/>
    <mergeCell ref="E12:G12"/>
    <mergeCell ref="M12:O12"/>
    <mergeCell ref="K15:K17"/>
    <mergeCell ref="L15:L17"/>
    <mergeCell ref="M15:O17"/>
    <mergeCell ref="C6:F6"/>
    <mergeCell ref="K6:N6"/>
    <mergeCell ref="C7:G9"/>
    <mergeCell ref="K7:O9"/>
    <mergeCell ref="E10:G10"/>
    <mergeCell ref="M10:O10"/>
    <mergeCell ref="D13:D16"/>
    <mergeCell ref="K21:K23"/>
    <mergeCell ref="L21:L23"/>
    <mergeCell ref="M21:O23"/>
    <mergeCell ref="M13:O13"/>
    <mergeCell ref="K18:K20"/>
    <mergeCell ref="L18:L20"/>
    <mergeCell ref="M18:O20"/>
    <mergeCell ref="E13:G16"/>
    <mergeCell ref="C13:C16"/>
    <mergeCell ref="K39:K41"/>
    <mergeCell ref="L39:L41"/>
    <mergeCell ref="M39:O41"/>
    <mergeCell ref="C39:C41"/>
    <mergeCell ref="D39:D41"/>
    <mergeCell ref="E32:G34"/>
    <mergeCell ref="D35:D38"/>
    <mergeCell ref="M46:O48"/>
    <mergeCell ref="K46:K48"/>
    <mergeCell ref="L42:L45"/>
    <mergeCell ref="L46:L48"/>
    <mergeCell ref="C47:G49"/>
    <mergeCell ref="E50:G50"/>
    <mergeCell ref="E51:G51"/>
    <mergeCell ref="E52:G52"/>
    <mergeCell ref="C53:C54"/>
    <mergeCell ref="D53:D54"/>
    <mergeCell ref="M49:O51"/>
    <mergeCell ref="K49:K51"/>
    <mergeCell ref="L49:L51"/>
    <mergeCell ref="E42:G44"/>
    <mergeCell ref="C42:C44"/>
    <mergeCell ref="D42:D44"/>
    <mergeCell ref="M42:O45"/>
    <mergeCell ref="K42:K45"/>
    <mergeCell ref="C62:G64"/>
    <mergeCell ref="C32:C34"/>
    <mergeCell ref="D32:D34"/>
    <mergeCell ref="E53:G53"/>
    <mergeCell ref="E54:G54"/>
    <mergeCell ref="C24:G26"/>
    <mergeCell ref="E27:G27"/>
    <mergeCell ref="C58:D61"/>
    <mergeCell ref="E58:G61"/>
    <mergeCell ref="E28:G28"/>
    <mergeCell ref="E29:G29"/>
    <mergeCell ref="E30:G30"/>
    <mergeCell ref="E31:G31"/>
    <mergeCell ref="E69:G69"/>
    <mergeCell ref="E70:G70"/>
    <mergeCell ref="C71:C73"/>
    <mergeCell ref="D71:D73"/>
    <mergeCell ref="E71:G73"/>
    <mergeCell ref="E65:G65"/>
    <mergeCell ref="E66:G66"/>
    <mergeCell ref="E67:G67"/>
    <mergeCell ref="E68:G68"/>
    <mergeCell ref="C84:G86"/>
    <mergeCell ref="M84:O84"/>
    <mergeCell ref="M85:O85"/>
    <mergeCell ref="K86:K87"/>
    <mergeCell ref="L86:L87"/>
    <mergeCell ref="M86:O87"/>
    <mergeCell ref="E87:G87"/>
    <mergeCell ref="C74:C76"/>
    <mergeCell ref="D74:D76"/>
    <mergeCell ref="E74:G76"/>
    <mergeCell ref="K76:L79"/>
    <mergeCell ref="M76:O79"/>
    <mergeCell ref="E80:G83"/>
    <mergeCell ref="K80:O82"/>
    <mergeCell ref="M83:O83"/>
    <mergeCell ref="C97:D97"/>
    <mergeCell ref="C98:I98"/>
    <mergeCell ref="C99:I99"/>
    <mergeCell ref="C102:I102"/>
    <mergeCell ref="D118:I118"/>
    <mergeCell ref="D119:I119"/>
    <mergeCell ref="E88:G88"/>
    <mergeCell ref="E89:G89"/>
    <mergeCell ref="E90:G90"/>
    <mergeCell ref="E91:G91"/>
    <mergeCell ref="C96:D96"/>
    <mergeCell ref="F96:I96"/>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291C9-480F-4B6C-9B5F-5F7F1EF889E5}">
  <dimension ref="B1:R56"/>
  <sheetViews>
    <sheetView zoomScale="117" zoomScaleNormal="117" zoomScaleSheetLayoutView="95" workbookViewId="0">
      <selection activeCell="G29" sqref="G29"/>
    </sheetView>
  </sheetViews>
  <sheetFormatPr baseColWidth="10" defaultColWidth="11.42578125" defaultRowHeight="19.899999999999999" customHeight="1" x14ac:dyDescent="0.2"/>
  <cols>
    <col min="1" max="1" width="1.7109375" style="105" customWidth="1"/>
    <col min="2" max="2" width="2.28515625" style="105" customWidth="1"/>
    <col min="3" max="6" width="2.7109375" style="105" customWidth="1"/>
    <col min="7" max="7" width="51.140625" style="105" customWidth="1"/>
    <col min="8" max="8" width="2.28515625" style="105" customWidth="1"/>
    <col min="9" max="9" width="1.28515625" style="105" customWidth="1"/>
    <col min="10" max="10" width="2.28515625" style="105" customWidth="1"/>
    <col min="11" max="14" width="2.7109375" style="105" customWidth="1"/>
    <col min="15" max="15" width="51.140625" style="105" customWidth="1"/>
    <col min="16" max="16" width="2.7109375" style="105" customWidth="1"/>
    <col min="17" max="17" width="1.28515625" style="105" customWidth="1"/>
    <col min="18" max="18" width="3.85546875" style="105" customWidth="1"/>
    <col min="19" max="16384" width="11.42578125" style="105"/>
  </cols>
  <sheetData>
    <row r="1" spans="2:16" ht="12" customHeight="1" thickBot="1" x14ac:dyDescent="0.25"/>
    <row r="2" spans="2:16" ht="12" customHeight="1" x14ac:dyDescent="0.2">
      <c r="B2" s="182" t="s">
        <v>340</v>
      </c>
      <c r="C2" s="183"/>
      <c r="D2" s="183"/>
      <c r="E2" s="183"/>
      <c r="F2" s="183"/>
      <c r="G2" s="183"/>
      <c r="H2" s="183"/>
      <c r="I2" s="183"/>
      <c r="J2" s="183"/>
      <c r="K2" s="183"/>
      <c r="L2" s="183"/>
      <c r="M2" s="183"/>
      <c r="N2" s="183"/>
      <c r="O2" s="183"/>
      <c r="P2" s="184"/>
    </row>
    <row r="3" spans="2:16" ht="12" customHeight="1" thickBot="1" x14ac:dyDescent="0.25">
      <c r="B3" s="185"/>
      <c r="C3" s="186"/>
      <c r="D3" s="186"/>
      <c r="E3" s="186"/>
      <c r="F3" s="186"/>
      <c r="G3" s="186"/>
      <c r="H3" s="186"/>
      <c r="I3" s="186"/>
      <c r="J3" s="186"/>
      <c r="K3" s="186"/>
      <c r="L3" s="186"/>
      <c r="M3" s="186"/>
      <c r="N3" s="186"/>
      <c r="O3" s="186"/>
      <c r="P3" s="187"/>
    </row>
    <row r="4" spans="2:16" ht="12" customHeight="1" x14ac:dyDescent="0.2"/>
    <row r="5" spans="2:16" ht="12" customHeight="1" thickBot="1" x14ac:dyDescent="0.25">
      <c r="J5" s="121"/>
      <c r="K5" s="121"/>
      <c r="L5" s="121"/>
      <c r="M5" s="121"/>
      <c r="N5" s="121"/>
      <c r="O5" s="121"/>
      <c r="P5" s="121"/>
    </row>
    <row r="6" spans="2:16" ht="12" customHeight="1" x14ac:dyDescent="0.2">
      <c r="B6" s="106"/>
      <c r="C6" s="107"/>
      <c r="D6" s="107"/>
      <c r="E6" s="107"/>
      <c r="F6" s="107"/>
      <c r="G6" s="107"/>
      <c r="H6" s="108"/>
      <c r="I6" s="121"/>
      <c r="J6" s="106"/>
      <c r="K6" s="107"/>
      <c r="L6" s="107"/>
      <c r="M6" s="107"/>
      <c r="N6" s="107"/>
      <c r="O6" s="107"/>
      <c r="P6" s="108"/>
    </row>
    <row r="7" spans="2:16" ht="48" customHeight="1" x14ac:dyDescent="0.2">
      <c r="B7" s="109"/>
      <c r="C7" s="292"/>
      <c r="D7" s="293"/>
      <c r="E7" s="293"/>
      <c r="F7" s="294"/>
      <c r="G7" s="143" t="s">
        <v>341</v>
      </c>
      <c r="H7" s="110"/>
      <c r="J7" s="109"/>
      <c r="K7" s="292"/>
      <c r="L7" s="293"/>
      <c r="M7" s="293"/>
      <c r="N7" s="294"/>
      <c r="O7" s="147" t="s">
        <v>353</v>
      </c>
      <c r="P7" s="110"/>
    </row>
    <row r="8" spans="2:16" ht="12" customHeight="1" x14ac:dyDescent="0.2">
      <c r="B8" s="109"/>
      <c r="C8" s="214" t="s">
        <v>104</v>
      </c>
      <c r="D8" s="215"/>
      <c r="E8" s="215"/>
      <c r="F8" s="215"/>
      <c r="G8" s="216"/>
      <c r="H8" s="110"/>
      <c r="I8" s="121"/>
      <c r="J8" s="109"/>
      <c r="K8" s="214" t="s">
        <v>104</v>
      </c>
      <c r="L8" s="215"/>
      <c r="M8" s="215"/>
      <c r="N8" s="215"/>
      <c r="O8" s="216"/>
      <c r="P8" s="110"/>
    </row>
    <row r="9" spans="2:16" ht="12" customHeight="1" x14ac:dyDescent="0.2">
      <c r="B9" s="109"/>
      <c r="C9" s="217"/>
      <c r="D9" s="197"/>
      <c r="E9" s="197"/>
      <c r="F9" s="197"/>
      <c r="G9" s="218"/>
      <c r="H9" s="110"/>
      <c r="I9" s="121"/>
      <c r="J9" s="109"/>
      <c r="K9" s="217"/>
      <c r="L9" s="197"/>
      <c r="M9" s="197"/>
      <c r="N9" s="197"/>
      <c r="O9" s="218"/>
      <c r="P9" s="110"/>
    </row>
    <row r="10" spans="2:16" ht="12" customHeight="1" x14ac:dyDescent="0.2">
      <c r="B10" s="109"/>
      <c r="C10" s="219"/>
      <c r="D10" s="220"/>
      <c r="E10" s="220"/>
      <c r="F10" s="220"/>
      <c r="G10" s="221"/>
      <c r="H10" s="110"/>
      <c r="I10" s="121"/>
      <c r="J10" s="109"/>
      <c r="K10" s="219"/>
      <c r="L10" s="220"/>
      <c r="M10" s="220"/>
      <c r="N10" s="220"/>
      <c r="O10" s="221"/>
      <c r="P10" s="110"/>
    </row>
    <row r="11" spans="2:16" ht="12" customHeight="1" x14ac:dyDescent="0.2">
      <c r="B11" s="109"/>
      <c r="C11" s="112">
        <v>1</v>
      </c>
      <c r="D11" s="112" t="s">
        <v>103</v>
      </c>
      <c r="E11" s="207" t="s">
        <v>105</v>
      </c>
      <c r="F11" s="225"/>
      <c r="G11" s="226"/>
      <c r="H11" s="110"/>
      <c r="I11" s="121"/>
      <c r="J11" s="109"/>
      <c r="K11" s="112">
        <v>1</v>
      </c>
      <c r="L11" s="112" t="s">
        <v>103</v>
      </c>
      <c r="M11" s="207" t="s">
        <v>354</v>
      </c>
      <c r="N11" s="225"/>
      <c r="O11" s="226"/>
      <c r="P11" s="110"/>
    </row>
    <row r="12" spans="2:16" ht="12" customHeight="1" x14ac:dyDescent="0.2">
      <c r="B12" s="109"/>
      <c r="C12" s="112">
        <v>2</v>
      </c>
      <c r="D12" s="112" t="s">
        <v>103</v>
      </c>
      <c r="E12" s="209" t="s">
        <v>170</v>
      </c>
      <c r="F12" s="241"/>
      <c r="G12" s="242"/>
      <c r="H12" s="110"/>
      <c r="I12" s="121"/>
      <c r="J12" s="109"/>
      <c r="K12" s="112">
        <v>2</v>
      </c>
      <c r="L12" s="112" t="s">
        <v>103</v>
      </c>
      <c r="M12" s="209" t="s">
        <v>170</v>
      </c>
      <c r="N12" s="241"/>
      <c r="O12" s="242"/>
      <c r="P12" s="110"/>
    </row>
    <row r="13" spans="2:16" ht="12" customHeight="1" x14ac:dyDescent="0.2">
      <c r="B13" s="109"/>
      <c r="C13" s="116">
        <v>3</v>
      </c>
      <c r="D13" s="116" t="s">
        <v>103</v>
      </c>
      <c r="E13" s="203" t="s">
        <v>238</v>
      </c>
      <c r="F13" s="204"/>
      <c r="G13" s="205"/>
      <c r="H13" s="110"/>
      <c r="I13" s="121"/>
      <c r="J13" s="109"/>
      <c r="K13" s="130">
        <v>3</v>
      </c>
      <c r="L13" s="112" t="s">
        <v>103</v>
      </c>
      <c r="M13" s="209" t="s">
        <v>355</v>
      </c>
      <c r="N13" s="241"/>
      <c r="O13" s="242"/>
      <c r="P13" s="110"/>
    </row>
    <row r="14" spans="2:16" ht="12" customHeight="1" x14ac:dyDescent="0.2">
      <c r="B14" s="109"/>
      <c r="C14" s="116">
        <v>4</v>
      </c>
      <c r="D14" s="116" t="s">
        <v>103</v>
      </c>
      <c r="E14" s="203" t="s">
        <v>343</v>
      </c>
      <c r="F14" s="204"/>
      <c r="G14" s="205"/>
      <c r="H14" s="110"/>
      <c r="I14" s="121"/>
      <c r="J14" s="109"/>
      <c r="K14" s="130">
        <v>4</v>
      </c>
      <c r="L14" s="112" t="s">
        <v>103</v>
      </c>
      <c r="M14" s="209" t="s">
        <v>282</v>
      </c>
      <c r="N14" s="241"/>
      <c r="O14" s="242"/>
      <c r="P14" s="110"/>
    </row>
    <row r="15" spans="2:16" ht="12" customHeight="1" x14ac:dyDescent="0.2">
      <c r="B15" s="109"/>
      <c r="C15" s="130">
        <v>5</v>
      </c>
      <c r="D15" s="130" t="s">
        <v>103</v>
      </c>
      <c r="E15" s="233" t="s">
        <v>342</v>
      </c>
      <c r="F15" s="234"/>
      <c r="G15" s="235"/>
      <c r="H15" s="110"/>
      <c r="I15" s="121"/>
      <c r="J15" s="109"/>
      <c r="K15" s="130">
        <v>5</v>
      </c>
      <c r="L15" s="112" t="s">
        <v>103</v>
      </c>
      <c r="M15" s="140" t="s">
        <v>311</v>
      </c>
      <c r="N15" s="141"/>
      <c r="O15" s="142"/>
      <c r="P15" s="110"/>
    </row>
    <row r="16" spans="2:16" ht="12" customHeight="1" x14ac:dyDescent="0.2">
      <c r="B16" s="109"/>
      <c r="C16" s="238" t="s">
        <v>344</v>
      </c>
      <c r="D16" s="296"/>
      <c r="E16" s="296"/>
      <c r="F16" s="296"/>
      <c r="G16" s="297"/>
      <c r="H16" s="110"/>
      <c r="I16" s="121"/>
      <c r="J16" s="109"/>
      <c r="K16" s="236">
        <v>6</v>
      </c>
      <c r="L16" s="236" t="s">
        <v>103</v>
      </c>
      <c r="M16" s="262" t="s">
        <v>356</v>
      </c>
      <c r="N16" s="263"/>
      <c r="O16" s="264"/>
      <c r="P16" s="110"/>
    </row>
    <row r="17" spans="2:18" ht="12" customHeight="1" x14ac:dyDescent="0.2">
      <c r="B17" s="109"/>
      <c r="C17" s="239"/>
      <c r="D17" s="298"/>
      <c r="E17" s="298"/>
      <c r="F17" s="298"/>
      <c r="G17" s="299"/>
      <c r="H17" s="110"/>
      <c r="I17" s="121"/>
      <c r="J17" s="109"/>
      <c r="K17" s="259"/>
      <c r="L17" s="259"/>
      <c r="M17" s="265"/>
      <c r="N17" s="202"/>
      <c r="O17" s="266"/>
      <c r="P17" s="110"/>
    </row>
    <row r="18" spans="2:18" ht="12" customHeight="1" x14ac:dyDescent="0.2">
      <c r="B18" s="109"/>
      <c r="C18" s="131">
        <v>1</v>
      </c>
      <c r="D18" s="131" t="s">
        <v>103</v>
      </c>
      <c r="E18" s="209" t="s">
        <v>345</v>
      </c>
      <c r="F18" s="241"/>
      <c r="G18" s="242"/>
      <c r="H18" s="110"/>
      <c r="I18" s="121"/>
      <c r="J18" s="109"/>
      <c r="K18" s="259"/>
      <c r="L18" s="259"/>
      <c r="M18" s="265"/>
      <c r="N18" s="202"/>
      <c r="O18" s="266"/>
      <c r="P18" s="110"/>
    </row>
    <row r="19" spans="2:18" ht="12" customHeight="1" x14ac:dyDescent="0.2">
      <c r="B19" s="109"/>
      <c r="C19" s="131">
        <v>2</v>
      </c>
      <c r="D19" s="131" t="s">
        <v>103</v>
      </c>
      <c r="E19" s="209" t="s">
        <v>346</v>
      </c>
      <c r="F19" s="241"/>
      <c r="G19" s="242"/>
      <c r="H19" s="110"/>
      <c r="I19" s="121"/>
      <c r="J19" s="109"/>
      <c r="K19" s="237"/>
      <c r="L19" s="237"/>
      <c r="M19" s="267"/>
      <c r="N19" s="268"/>
      <c r="O19" s="269"/>
      <c r="P19" s="110"/>
    </row>
    <row r="20" spans="2:18" ht="12" customHeight="1" x14ac:dyDescent="0.2">
      <c r="B20" s="109"/>
      <c r="C20" s="131">
        <v>3</v>
      </c>
      <c r="D20" s="131" t="s">
        <v>103</v>
      </c>
      <c r="E20" s="209" t="s">
        <v>347</v>
      </c>
      <c r="F20" s="241"/>
      <c r="G20" s="242"/>
      <c r="H20" s="110"/>
      <c r="I20" s="121"/>
      <c r="J20" s="109"/>
      <c r="K20" s="236">
        <v>7</v>
      </c>
      <c r="L20" s="236" t="s">
        <v>103</v>
      </c>
      <c r="M20" s="295" t="s">
        <v>312</v>
      </c>
      <c r="N20" s="295"/>
      <c r="O20" s="295"/>
      <c r="P20" s="110"/>
    </row>
    <row r="21" spans="2:18" ht="12" customHeight="1" x14ac:dyDescent="0.2">
      <c r="B21" s="109"/>
      <c r="C21" s="131">
        <v>4</v>
      </c>
      <c r="D21" s="131" t="s">
        <v>103</v>
      </c>
      <c r="E21" s="209" t="s">
        <v>348</v>
      </c>
      <c r="F21" s="241"/>
      <c r="G21" s="242"/>
      <c r="H21" s="110"/>
      <c r="I21" s="121"/>
      <c r="J21" s="109"/>
      <c r="K21" s="259"/>
      <c r="L21" s="259"/>
      <c r="M21" s="261"/>
      <c r="N21" s="261"/>
      <c r="O21" s="261"/>
      <c r="P21" s="110"/>
    </row>
    <row r="22" spans="2:18" ht="12" customHeight="1" x14ac:dyDescent="0.2">
      <c r="B22" s="109"/>
      <c r="C22" s="131">
        <v>5</v>
      </c>
      <c r="D22" s="131" t="s">
        <v>103</v>
      </c>
      <c r="E22" s="209" t="s">
        <v>349</v>
      </c>
      <c r="F22" s="241"/>
      <c r="G22" s="242"/>
      <c r="H22" s="110"/>
      <c r="I22" s="121"/>
      <c r="J22" s="109"/>
      <c r="K22" s="237"/>
      <c r="L22" s="237"/>
      <c r="M22" s="261"/>
      <c r="N22" s="261"/>
      <c r="O22" s="261"/>
      <c r="P22" s="110"/>
    </row>
    <row r="23" spans="2:18" ht="12" customHeight="1" x14ac:dyDescent="0.2">
      <c r="B23" s="109"/>
      <c r="C23" s="131">
        <v>6</v>
      </c>
      <c r="D23" s="131" t="s">
        <v>103</v>
      </c>
      <c r="E23" s="209" t="s">
        <v>350</v>
      </c>
      <c r="F23" s="241"/>
      <c r="G23" s="242"/>
      <c r="H23" s="110"/>
      <c r="I23" s="121"/>
      <c r="J23" s="109"/>
      <c r="K23" s="236">
        <v>8</v>
      </c>
      <c r="L23" s="236" t="s">
        <v>103</v>
      </c>
      <c r="M23" s="300" t="s">
        <v>329</v>
      </c>
      <c r="N23" s="301"/>
      <c r="O23" s="302"/>
      <c r="P23" s="110"/>
    </row>
    <row r="24" spans="2:18" ht="12" customHeight="1" x14ac:dyDescent="0.2">
      <c r="B24" s="109"/>
      <c r="C24" s="131">
        <v>7</v>
      </c>
      <c r="D24" s="131" t="s">
        <v>103</v>
      </c>
      <c r="E24" s="209" t="s">
        <v>351</v>
      </c>
      <c r="F24" s="241"/>
      <c r="G24" s="242"/>
      <c r="H24" s="110"/>
      <c r="I24" s="121"/>
      <c r="J24" s="109"/>
      <c r="K24" s="259"/>
      <c r="L24" s="259"/>
      <c r="M24" s="303"/>
      <c r="N24" s="304"/>
      <c r="O24" s="305"/>
      <c r="P24" s="110"/>
    </row>
    <row r="25" spans="2:18" ht="12" customHeight="1" x14ac:dyDescent="0.2">
      <c r="B25" s="109"/>
      <c r="C25" s="131">
        <v>8</v>
      </c>
      <c r="D25" s="131" t="s">
        <v>103</v>
      </c>
      <c r="E25" s="209" t="s">
        <v>352</v>
      </c>
      <c r="F25" s="241"/>
      <c r="G25" s="242"/>
      <c r="H25" s="110"/>
      <c r="I25" s="121"/>
      <c r="J25" s="109"/>
      <c r="K25" s="237"/>
      <c r="L25" s="237"/>
      <c r="M25" s="306"/>
      <c r="N25" s="307"/>
      <c r="O25" s="308"/>
      <c r="P25" s="110"/>
    </row>
    <row r="26" spans="2:18" ht="12" customHeight="1" thickBot="1" x14ac:dyDescent="0.25">
      <c r="B26" s="118"/>
      <c r="C26" s="135"/>
      <c r="D26" s="135"/>
      <c r="E26" s="136"/>
      <c r="F26" s="136"/>
      <c r="G26" s="136"/>
      <c r="H26" s="120"/>
      <c r="I26" s="121"/>
      <c r="J26" s="118"/>
      <c r="K26" s="135"/>
      <c r="L26" s="135"/>
      <c r="M26" s="136"/>
      <c r="N26" s="136"/>
      <c r="O26" s="136"/>
      <c r="P26" s="120"/>
    </row>
    <row r="27" spans="2:18" ht="12" customHeight="1" thickBot="1" x14ac:dyDescent="0.25">
      <c r="I27" s="121"/>
    </row>
    <row r="28" spans="2:18" ht="12" customHeight="1" x14ac:dyDescent="0.2">
      <c r="B28" s="106"/>
      <c r="C28" s="107"/>
      <c r="D28" s="107"/>
      <c r="E28" s="107"/>
      <c r="F28" s="107"/>
      <c r="G28" s="107"/>
      <c r="H28" s="108"/>
      <c r="I28" s="121"/>
      <c r="J28" s="121"/>
      <c r="K28" s="121"/>
      <c r="L28" s="121"/>
      <c r="M28" s="121"/>
      <c r="N28" s="121"/>
      <c r="O28" s="121"/>
      <c r="P28" s="121"/>
      <c r="Q28" s="121"/>
      <c r="R28" s="121"/>
    </row>
    <row r="29" spans="2:18" ht="48" customHeight="1" x14ac:dyDescent="0.2">
      <c r="B29" s="109"/>
      <c r="C29" s="292"/>
      <c r="D29" s="293"/>
      <c r="E29" s="293"/>
      <c r="F29" s="294"/>
      <c r="G29" s="143" t="s">
        <v>357</v>
      </c>
      <c r="H29" s="110"/>
      <c r="J29" s="121"/>
      <c r="K29" s="201"/>
      <c r="L29" s="201"/>
      <c r="M29" s="201"/>
      <c r="N29" s="201"/>
      <c r="O29" s="159"/>
      <c r="P29" s="121"/>
      <c r="Q29" s="121"/>
      <c r="R29" s="121"/>
    </row>
    <row r="30" spans="2:18" ht="12" customHeight="1" x14ac:dyDescent="0.2">
      <c r="B30" s="109"/>
      <c r="C30" s="214" t="s">
        <v>104</v>
      </c>
      <c r="D30" s="215"/>
      <c r="E30" s="215"/>
      <c r="F30" s="215"/>
      <c r="G30" s="216"/>
      <c r="H30" s="110"/>
      <c r="I30" s="121"/>
      <c r="J30" s="121"/>
      <c r="K30" s="197"/>
      <c r="L30" s="197"/>
      <c r="M30" s="197"/>
      <c r="N30" s="197"/>
      <c r="O30" s="197"/>
      <c r="P30" s="121"/>
      <c r="Q30" s="121"/>
      <c r="R30" s="121"/>
    </row>
    <row r="31" spans="2:18" ht="12" customHeight="1" x14ac:dyDescent="0.2">
      <c r="B31" s="109"/>
      <c r="C31" s="217"/>
      <c r="D31" s="197"/>
      <c r="E31" s="197"/>
      <c r="F31" s="197"/>
      <c r="G31" s="218"/>
      <c r="H31" s="110"/>
      <c r="I31" s="121"/>
      <c r="J31" s="121"/>
      <c r="K31" s="197"/>
      <c r="L31" s="197"/>
      <c r="M31" s="197"/>
      <c r="N31" s="197"/>
      <c r="O31" s="197"/>
      <c r="P31" s="121"/>
      <c r="Q31" s="121"/>
      <c r="R31" s="121"/>
    </row>
    <row r="32" spans="2:18" ht="12" customHeight="1" x14ac:dyDescent="0.2">
      <c r="B32" s="109"/>
      <c r="C32" s="219"/>
      <c r="D32" s="220"/>
      <c r="E32" s="220"/>
      <c r="F32" s="220"/>
      <c r="G32" s="221"/>
      <c r="H32" s="110"/>
      <c r="I32" s="121"/>
      <c r="J32" s="121"/>
      <c r="K32" s="197"/>
      <c r="L32" s="197"/>
      <c r="M32" s="197"/>
      <c r="N32" s="197"/>
      <c r="O32" s="197"/>
      <c r="P32" s="121"/>
      <c r="Q32" s="121"/>
      <c r="R32" s="121"/>
    </row>
    <row r="33" spans="2:18" ht="12" customHeight="1" x14ac:dyDescent="0.2">
      <c r="B33" s="109"/>
      <c r="C33" s="112">
        <v>1</v>
      </c>
      <c r="D33" s="112" t="s">
        <v>103</v>
      </c>
      <c r="E33" s="148" t="s">
        <v>105</v>
      </c>
      <c r="F33" s="149"/>
      <c r="G33" s="150"/>
      <c r="H33" s="110"/>
      <c r="I33" s="121"/>
      <c r="J33" s="121"/>
      <c r="K33" s="197"/>
      <c r="L33" s="197"/>
      <c r="M33" s="199"/>
      <c r="N33" s="199"/>
      <c r="O33" s="199"/>
      <c r="P33" s="121"/>
      <c r="Q33" s="121"/>
      <c r="R33" s="121"/>
    </row>
    <row r="34" spans="2:18" ht="12" customHeight="1" x14ac:dyDescent="0.2">
      <c r="B34" s="109"/>
      <c r="C34" s="112">
        <v>2</v>
      </c>
      <c r="D34" s="112" t="s">
        <v>103</v>
      </c>
      <c r="E34" s="113" t="s">
        <v>170</v>
      </c>
      <c r="F34" s="114"/>
      <c r="G34" s="115"/>
      <c r="H34" s="110"/>
      <c r="I34" s="121"/>
      <c r="J34" s="121"/>
      <c r="K34" s="197"/>
      <c r="L34" s="197"/>
      <c r="M34" s="199"/>
      <c r="N34" s="199"/>
      <c r="O34" s="199"/>
      <c r="P34" s="121"/>
      <c r="Q34" s="121"/>
      <c r="R34" s="121"/>
    </row>
    <row r="35" spans="2:18" ht="12" customHeight="1" x14ac:dyDescent="0.2">
      <c r="B35" s="109"/>
      <c r="C35" s="116">
        <v>3</v>
      </c>
      <c r="D35" s="116" t="s">
        <v>103</v>
      </c>
      <c r="E35" s="151" t="s">
        <v>238</v>
      </c>
      <c r="F35" s="152"/>
      <c r="G35" s="153"/>
      <c r="H35" s="110"/>
      <c r="I35" s="121"/>
      <c r="J35" s="121"/>
      <c r="K35" s="197"/>
      <c r="L35" s="197"/>
      <c r="M35" s="199"/>
      <c r="N35" s="199"/>
      <c r="O35" s="199"/>
      <c r="P35" s="121"/>
      <c r="Q35" s="121"/>
      <c r="R35" s="121"/>
    </row>
    <row r="36" spans="2:18" ht="12" customHeight="1" x14ac:dyDescent="0.2">
      <c r="B36" s="109"/>
      <c r="C36" s="116">
        <v>4</v>
      </c>
      <c r="D36" s="116" t="s">
        <v>103</v>
      </c>
      <c r="E36" s="203" t="s">
        <v>298</v>
      </c>
      <c r="F36" s="204"/>
      <c r="G36" s="205"/>
      <c r="H36" s="110"/>
      <c r="I36" s="121"/>
      <c r="J36" s="121"/>
      <c r="K36" s="201"/>
      <c r="L36" s="201"/>
      <c r="M36" s="202"/>
      <c r="N36" s="202"/>
      <c r="O36" s="202"/>
      <c r="P36" s="121"/>
      <c r="Q36" s="121"/>
      <c r="R36" s="121"/>
    </row>
    <row r="37" spans="2:18" ht="12" customHeight="1" x14ac:dyDescent="0.2">
      <c r="B37" s="109"/>
      <c r="C37" s="116">
        <v>5</v>
      </c>
      <c r="D37" s="116" t="s">
        <v>103</v>
      </c>
      <c r="E37" s="209" t="s">
        <v>282</v>
      </c>
      <c r="F37" s="241"/>
      <c r="G37" s="242"/>
      <c r="H37" s="110"/>
      <c r="I37" s="121"/>
      <c r="J37" s="121"/>
      <c r="K37" s="201"/>
      <c r="L37" s="201"/>
      <c r="M37" s="202"/>
      <c r="N37" s="202"/>
      <c r="O37" s="202"/>
      <c r="P37" s="121"/>
      <c r="Q37" s="121"/>
      <c r="R37" s="121"/>
    </row>
    <row r="38" spans="2:18" ht="12" customHeight="1" x14ac:dyDescent="0.2">
      <c r="B38" s="109"/>
      <c r="C38" s="116">
        <v>6</v>
      </c>
      <c r="D38" s="116" t="s">
        <v>103</v>
      </c>
      <c r="E38" s="209" t="s">
        <v>311</v>
      </c>
      <c r="F38" s="241"/>
      <c r="G38" s="242"/>
      <c r="H38" s="110"/>
      <c r="I38" s="121"/>
      <c r="J38" s="121"/>
      <c r="K38" s="201"/>
      <c r="L38" s="201"/>
      <c r="M38" s="192"/>
      <c r="N38" s="192"/>
      <c r="O38" s="192"/>
      <c r="P38" s="121"/>
      <c r="Q38" s="121"/>
      <c r="R38" s="121"/>
    </row>
    <row r="39" spans="2:18" ht="12" customHeight="1" x14ac:dyDescent="0.2">
      <c r="B39" s="109"/>
      <c r="C39" s="236">
        <v>7</v>
      </c>
      <c r="D39" s="236" t="s">
        <v>103</v>
      </c>
      <c r="E39" s="188" t="s">
        <v>312</v>
      </c>
      <c r="F39" s="189"/>
      <c r="G39" s="190"/>
      <c r="H39" s="110"/>
      <c r="I39" s="121"/>
      <c r="J39" s="121"/>
      <c r="K39" s="201"/>
      <c r="L39" s="201"/>
      <c r="M39" s="192"/>
      <c r="N39" s="192"/>
      <c r="O39" s="192"/>
      <c r="P39" s="121"/>
      <c r="Q39" s="121"/>
      <c r="R39" s="121"/>
    </row>
    <row r="40" spans="2:18" ht="12" customHeight="1" x14ac:dyDescent="0.2">
      <c r="B40" s="109"/>
      <c r="C40" s="259"/>
      <c r="D40" s="259"/>
      <c r="E40" s="191"/>
      <c r="F40" s="192"/>
      <c r="G40" s="193"/>
      <c r="H40" s="110"/>
      <c r="I40" s="121"/>
      <c r="J40" s="121"/>
      <c r="K40" s="201"/>
      <c r="L40" s="201"/>
      <c r="M40" s="192"/>
      <c r="N40" s="192"/>
      <c r="O40" s="192"/>
      <c r="P40" s="121"/>
      <c r="Q40" s="121"/>
      <c r="R40" s="121"/>
    </row>
    <row r="41" spans="2:18" ht="12" customHeight="1" x14ac:dyDescent="0.2">
      <c r="B41" s="109"/>
      <c r="C41" s="237"/>
      <c r="D41" s="237"/>
      <c r="E41" s="194"/>
      <c r="F41" s="195"/>
      <c r="G41" s="196"/>
      <c r="H41" s="110"/>
      <c r="I41" s="121"/>
      <c r="J41" s="121"/>
      <c r="K41" s="201"/>
      <c r="L41" s="201"/>
      <c r="M41" s="192"/>
      <c r="N41" s="192"/>
      <c r="O41" s="192"/>
      <c r="P41" s="121"/>
      <c r="Q41" s="121"/>
      <c r="R41" s="121"/>
    </row>
    <row r="42" spans="2:18" ht="12" customHeight="1" x14ac:dyDescent="0.2">
      <c r="B42" s="109"/>
      <c r="C42" s="249">
        <v>8</v>
      </c>
      <c r="D42" s="249" t="s">
        <v>103</v>
      </c>
      <c r="E42" s="261" t="s">
        <v>329</v>
      </c>
      <c r="F42" s="261"/>
      <c r="G42" s="261"/>
      <c r="H42" s="110"/>
      <c r="I42" s="121"/>
      <c r="J42" s="121"/>
      <c r="K42" s="201"/>
      <c r="L42" s="201"/>
      <c r="M42" s="192"/>
      <c r="N42" s="192"/>
      <c r="O42" s="192"/>
      <c r="P42" s="121"/>
      <c r="Q42" s="121"/>
      <c r="R42" s="121"/>
    </row>
    <row r="43" spans="2:18" ht="12" customHeight="1" x14ac:dyDescent="0.2">
      <c r="B43" s="109"/>
      <c r="C43" s="249"/>
      <c r="D43" s="249"/>
      <c r="E43" s="261"/>
      <c r="F43" s="261"/>
      <c r="G43" s="261"/>
      <c r="H43" s="110"/>
      <c r="I43" s="121"/>
      <c r="J43" s="121"/>
      <c r="K43" s="201"/>
      <c r="L43" s="201"/>
      <c r="M43" s="192"/>
      <c r="N43" s="192"/>
      <c r="O43" s="192"/>
      <c r="P43" s="121"/>
      <c r="Q43" s="121"/>
      <c r="R43" s="121"/>
    </row>
    <row r="44" spans="2:18" ht="12" customHeight="1" x14ac:dyDescent="0.2">
      <c r="B44" s="109"/>
      <c r="C44" s="249"/>
      <c r="D44" s="249"/>
      <c r="E44" s="261"/>
      <c r="F44" s="261"/>
      <c r="G44" s="261"/>
      <c r="H44" s="110"/>
      <c r="I44" s="121"/>
      <c r="J44" s="121"/>
      <c r="K44" s="121"/>
      <c r="L44" s="121"/>
      <c r="M44" s="121"/>
      <c r="N44" s="121"/>
      <c r="O44" s="121"/>
      <c r="P44" s="121"/>
      <c r="Q44" s="121"/>
      <c r="R44" s="121"/>
    </row>
    <row r="45" spans="2:18" ht="12" customHeight="1" thickBot="1" x14ac:dyDescent="0.25">
      <c r="B45" s="132"/>
      <c r="C45" s="127"/>
      <c r="D45" s="127"/>
      <c r="E45" s="134"/>
      <c r="F45" s="134"/>
      <c r="G45" s="134"/>
      <c r="H45" s="133"/>
      <c r="J45" s="121"/>
      <c r="K45" s="227"/>
      <c r="L45" s="227"/>
      <c r="M45" s="197"/>
      <c r="N45" s="197"/>
      <c r="O45" s="197"/>
      <c r="P45" s="121"/>
      <c r="Q45" s="121"/>
      <c r="R45" s="121"/>
    </row>
    <row r="46" spans="2:18" ht="12" customHeight="1" thickTop="1" x14ac:dyDescent="0.2">
      <c r="J46" s="121"/>
      <c r="K46" s="227"/>
      <c r="L46" s="227"/>
      <c r="M46" s="197"/>
      <c r="N46" s="197"/>
      <c r="O46" s="197"/>
      <c r="P46" s="121"/>
      <c r="Q46" s="121"/>
      <c r="R46" s="121"/>
    </row>
    <row r="47" spans="2:18" ht="19.899999999999999" customHeight="1" x14ac:dyDescent="0.2">
      <c r="J47" s="121"/>
      <c r="K47" s="121"/>
      <c r="L47" s="121"/>
      <c r="M47" s="121"/>
      <c r="N47" s="121"/>
      <c r="O47" s="121"/>
      <c r="P47" s="121"/>
      <c r="Q47" s="121"/>
      <c r="R47" s="121"/>
    </row>
    <row r="54" spans="2:10" ht="19.899999999999999" customHeight="1" x14ac:dyDescent="0.2">
      <c r="B54" s="121"/>
      <c r="C54" s="117"/>
      <c r="D54" s="121"/>
      <c r="E54" s="121"/>
      <c r="F54" s="121"/>
      <c r="G54" s="121"/>
      <c r="H54" s="121"/>
      <c r="I54" s="121"/>
      <c r="J54" s="121"/>
    </row>
    <row r="55" spans="2:10" ht="19.899999999999999" customHeight="1" x14ac:dyDescent="0.2">
      <c r="B55" s="121"/>
      <c r="C55" s="111"/>
      <c r="D55" s="199"/>
      <c r="E55" s="199"/>
      <c r="F55" s="199"/>
      <c r="G55" s="199"/>
      <c r="H55" s="199"/>
      <c r="I55" s="199"/>
      <c r="J55" s="121"/>
    </row>
    <row r="56" spans="2:10" ht="19.899999999999999" customHeight="1" x14ac:dyDescent="0.2">
      <c r="B56" s="121"/>
      <c r="C56" s="111"/>
      <c r="D56" s="199"/>
      <c r="E56" s="199"/>
      <c r="F56" s="199"/>
      <c r="G56" s="199"/>
      <c r="H56" s="199"/>
      <c r="I56" s="199"/>
    </row>
  </sheetData>
  <mergeCells count="63">
    <mergeCell ref="B2:P3"/>
    <mergeCell ref="M13:O13"/>
    <mergeCell ref="M14:O14"/>
    <mergeCell ref="C7:F7"/>
    <mergeCell ref="K7:N7"/>
    <mergeCell ref="C8:G10"/>
    <mergeCell ref="K8:O10"/>
    <mergeCell ref="E11:G11"/>
    <mergeCell ref="M11:O11"/>
    <mergeCell ref="E12:G12"/>
    <mergeCell ref="M12:O12"/>
    <mergeCell ref="E13:G13"/>
    <mergeCell ref="E14:G14"/>
    <mergeCell ref="K23:K25"/>
    <mergeCell ref="L23:L25"/>
    <mergeCell ref="E22:G22"/>
    <mergeCell ref="E21:G21"/>
    <mergeCell ref="E19:G19"/>
    <mergeCell ref="E20:G20"/>
    <mergeCell ref="K20:K22"/>
    <mergeCell ref="E15:G15"/>
    <mergeCell ref="C29:F29"/>
    <mergeCell ref="K29:N29"/>
    <mergeCell ref="C30:G32"/>
    <mergeCell ref="K30:O32"/>
    <mergeCell ref="E25:G25"/>
    <mergeCell ref="E24:G24"/>
    <mergeCell ref="M20:O22"/>
    <mergeCell ref="C16:G17"/>
    <mergeCell ref="E18:G18"/>
    <mergeCell ref="E23:G23"/>
    <mergeCell ref="M23:O25"/>
    <mergeCell ref="M16:O19"/>
    <mergeCell ref="K16:K19"/>
    <mergeCell ref="L16:L19"/>
    <mergeCell ref="L20:L22"/>
    <mergeCell ref="K33:K35"/>
    <mergeCell ref="L33:L35"/>
    <mergeCell ref="M33:O33"/>
    <mergeCell ref="M34:O34"/>
    <mergeCell ref="M35:O35"/>
    <mergeCell ref="C39:C41"/>
    <mergeCell ref="D39:D41"/>
    <mergeCell ref="L36:L37"/>
    <mergeCell ref="M36:O37"/>
    <mergeCell ref="K38:K40"/>
    <mergeCell ref="L38:L40"/>
    <mergeCell ref="M38:O40"/>
    <mergeCell ref="E36:G36"/>
    <mergeCell ref="K45:L46"/>
    <mergeCell ref="M45:O46"/>
    <mergeCell ref="E37:G37"/>
    <mergeCell ref="E38:G38"/>
    <mergeCell ref="K41:K43"/>
    <mergeCell ref="L41:L43"/>
    <mergeCell ref="M41:O43"/>
    <mergeCell ref="E39:G41"/>
    <mergeCell ref="K36:K37"/>
    <mergeCell ref="D56:I56"/>
    <mergeCell ref="D55:I55"/>
    <mergeCell ref="C42:C44"/>
    <mergeCell ref="D42:D44"/>
    <mergeCell ref="E42:G44"/>
  </mergeCells>
  <pageMargins left="0.7" right="0.7" top="0.75" bottom="0.75" header="0.3" footer="0.3"/>
  <pageSetup paperSize="9" scale="6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B0C61-B4A3-41B1-AD95-CD55039EDFD4}">
  <sheetPr codeName="Hoja7"/>
  <dimension ref="A1:J13"/>
  <sheetViews>
    <sheetView topLeftCell="A4" workbookViewId="0">
      <selection activeCell="Q7" sqref="Q7"/>
    </sheetView>
  </sheetViews>
  <sheetFormatPr baseColWidth="10" defaultColWidth="11.42578125" defaultRowHeight="12.75" x14ac:dyDescent="0.2"/>
  <cols>
    <col min="1" max="1" width="2.5703125" style="2" customWidth="1"/>
    <col min="2" max="2" width="8.7109375" style="2" customWidth="1"/>
    <col min="3" max="3" width="14.42578125" style="2" customWidth="1"/>
    <col min="4" max="4" width="17.42578125" style="2" customWidth="1"/>
    <col min="5" max="5" width="9.42578125" style="2" customWidth="1"/>
    <col min="6" max="6" width="4.85546875" style="2" customWidth="1"/>
    <col min="7" max="7" width="19.5703125" style="2" customWidth="1"/>
    <col min="8" max="8" width="18.7109375" style="2" customWidth="1"/>
    <col min="9" max="9" width="25.85546875" style="2" customWidth="1"/>
    <col min="10" max="10" width="8.7109375" style="2" customWidth="1"/>
    <col min="11" max="11" width="3" style="2" customWidth="1"/>
    <col min="12" max="16384" width="11.42578125" style="2"/>
  </cols>
  <sheetData>
    <row r="1" spans="1:10" ht="13.5" thickBot="1" x14ac:dyDescent="0.25">
      <c r="A1" s="12"/>
    </row>
    <row r="2" spans="1:10" ht="39.950000000000003" customHeight="1" x14ac:dyDescent="0.2">
      <c r="B2" s="3"/>
      <c r="C2" s="4"/>
      <c r="D2" s="4"/>
      <c r="E2" s="4"/>
      <c r="F2" s="4"/>
      <c r="G2" s="4"/>
      <c r="H2" s="4"/>
      <c r="I2" s="4"/>
      <c r="J2" s="5"/>
    </row>
    <row r="3" spans="1:10" ht="12.75" customHeight="1" x14ac:dyDescent="0.2">
      <c r="B3" s="6"/>
      <c r="C3" s="311"/>
      <c r="D3" s="312"/>
      <c r="E3" s="313"/>
      <c r="F3" s="320" t="s">
        <v>102</v>
      </c>
      <c r="G3" s="320"/>
      <c r="H3" s="320"/>
      <c r="I3" s="321"/>
      <c r="J3" s="7"/>
    </row>
    <row r="4" spans="1:10" ht="12.75" customHeight="1" x14ac:dyDescent="0.2">
      <c r="B4" s="6"/>
      <c r="C4" s="314"/>
      <c r="D4" s="315"/>
      <c r="E4" s="316"/>
      <c r="F4" s="322"/>
      <c r="G4" s="322"/>
      <c r="H4" s="322"/>
      <c r="I4" s="323"/>
      <c r="J4" s="7"/>
    </row>
    <row r="5" spans="1:10" ht="21.75" customHeight="1" x14ac:dyDescent="0.2">
      <c r="B5" s="6"/>
      <c r="C5" s="314"/>
      <c r="D5" s="315"/>
      <c r="E5" s="316"/>
      <c r="F5" s="322"/>
      <c r="G5" s="322"/>
      <c r="H5" s="322"/>
      <c r="I5" s="323"/>
      <c r="J5" s="7"/>
    </row>
    <row r="6" spans="1:10" ht="87.75" customHeight="1" x14ac:dyDescent="0.2">
      <c r="B6" s="6"/>
      <c r="C6" s="317"/>
      <c r="D6" s="318"/>
      <c r="E6" s="319"/>
      <c r="F6" s="324"/>
      <c r="G6" s="324"/>
      <c r="H6" s="324"/>
      <c r="I6" s="325"/>
      <c r="J6" s="7"/>
    </row>
    <row r="7" spans="1:10" ht="35.1" customHeight="1" x14ac:dyDescent="0.2">
      <c r="B7" s="6"/>
      <c r="C7" s="332" t="s">
        <v>364</v>
      </c>
      <c r="D7" s="333"/>
      <c r="E7" s="333"/>
      <c r="F7" s="333"/>
      <c r="G7" s="333"/>
      <c r="H7" s="333"/>
      <c r="I7" s="334"/>
      <c r="J7" s="7"/>
    </row>
    <row r="8" spans="1:10" ht="45" customHeight="1" x14ac:dyDescent="0.2">
      <c r="B8" s="6"/>
      <c r="C8" s="326" t="s">
        <v>106</v>
      </c>
      <c r="D8" s="326"/>
      <c r="E8" s="326"/>
      <c r="F8" s="169" t="s">
        <v>103</v>
      </c>
      <c r="G8" s="327" t="s">
        <v>107</v>
      </c>
      <c r="H8" s="327"/>
      <c r="I8" s="327"/>
      <c r="J8" s="7"/>
    </row>
    <row r="9" spans="1:10" ht="45" customHeight="1" x14ac:dyDescent="0.2">
      <c r="B9" s="6"/>
      <c r="C9" s="328" t="s">
        <v>108</v>
      </c>
      <c r="D9" s="329"/>
      <c r="E9" s="330"/>
      <c r="F9" s="169" t="s">
        <v>103</v>
      </c>
      <c r="G9" s="327" t="s">
        <v>109</v>
      </c>
      <c r="H9" s="327"/>
      <c r="I9" s="327"/>
      <c r="J9" s="7"/>
    </row>
    <row r="10" spans="1:10" ht="45" customHeight="1" x14ac:dyDescent="0.2">
      <c r="B10" s="6"/>
      <c r="C10" s="328" t="s">
        <v>110</v>
      </c>
      <c r="D10" s="329"/>
      <c r="E10" s="330"/>
      <c r="F10" s="169" t="s">
        <v>103</v>
      </c>
      <c r="G10" s="327">
        <v>1800568008</v>
      </c>
      <c r="H10" s="327"/>
      <c r="I10" s="327"/>
      <c r="J10" s="7"/>
    </row>
    <row r="11" spans="1:10" ht="45" customHeight="1" x14ac:dyDescent="0.2">
      <c r="B11" s="6"/>
      <c r="C11" s="328" t="s">
        <v>111</v>
      </c>
      <c r="D11" s="329"/>
      <c r="E11" s="330"/>
      <c r="F11" s="169" t="s">
        <v>103</v>
      </c>
      <c r="G11" s="327" t="s">
        <v>112</v>
      </c>
      <c r="H11" s="327"/>
      <c r="I11" s="327"/>
      <c r="J11" s="7"/>
    </row>
    <row r="12" spans="1:10" ht="45" customHeight="1" x14ac:dyDescent="0.2">
      <c r="B12" s="6"/>
      <c r="C12" s="328" t="s">
        <v>113</v>
      </c>
      <c r="D12" s="329"/>
      <c r="E12" s="330"/>
      <c r="F12" s="169" t="s">
        <v>103</v>
      </c>
      <c r="G12" s="331" t="s">
        <v>114</v>
      </c>
      <c r="H12" s="327"/>
      <c r="I12" s="327"/>
      <c r="J12" s="7"/>
    </row>
    <row r="13" spans="1:10" ht="39.950000000000003" customHeight="1" thickBot="1" x14ac:dyDescent="0.25">
      <c r="B13" s="9"/>
      <c r="C13" s="11"/>
      <c r="D13" s="309"/>
      <c r="E13" s="310"/>
      <c r="F13" s="310"/>
      <c r="G13" s="310"/>
      <c r="H13" s="310"/>
      <c r="I13" s="310"/>
      <c r="J13" s="10"/>
    </row>
  </sheetData>
  <mergeCells count="14">
    <mergeCell ref="D13:I13"/>
    <mergeCell ref="C3:E6"/>
    <mergeCell ref="F3:I6"/>
    <mergeCell ref="C8:E8"/>
    <mergeCell ref="G8:I8"/>
    <mergeCell ref="G9:I9"/>
    <mergeCell ref="C9:E9"/>
    <mergeCell ref="C10:E10"/>
    <mergeCell ref="G10:I10"/>
    <mergeCell ref="C11:E11"/>
    <mergeCell ref="G11:I11"/>
    <mergeCell ref="C12:E12"/>
    <mergeCell ref="G12:I12"/>
    <mergeCell ref="C7:I7"/>
  </mergeCells>
  <hyperlinks>
    <hyperlink ref="G12" r:id="rId1" xr:uid="{6F07814E-C6AF-418C-9B98-599E01C2653B}"/>
  </hyperlinks>
  <pageMargins left="0.7" right="0.7" top="0.75" bottom="0.75" header="0.3" footer="0.3"/>
  <pageSetup paperSize="9"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Cotización Rapida</vt:lpstr>
      <vt:lpstr>Lista de Examenes</vt:lpstr>
      <vt:lpstr>PREPARACIONES ECOGRAFIAS</vt:lpstr>
      <vt:lpstr>PREPARACION SCANNER</vt:lpstr>
      <vt:lpstr>PREPARACIONES RNM</vt:lpstr>
      <vt:lpstr>DATOS BANCARIOS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Alejandra Ochoa</cp:lastModifiedBy>
  <cp:lastPrinted>2026-04-20T22:23:02Z</cp:lastPrinted>
  <dcterms:created xsi:type="dcterms:W3CDTF">2022-01-04T18:54:57Z</dcterms:created>
  <dcterms:modified xsi:type="dcterms:W3CDTF">2026-05-05T16:07:25Z</dcterms:modified>
</cp:coreProperties>
</file>