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cep\Desktop\Trabajo Yags\"/>
    </mc:Choice>
  </mc:AlternateContent>
  <xr:revisionPtr revIDLastSave="0" documentId="8_{9D31ADCC-FCBD-42B3-93A1-90A1D7CA6C30}" xr6:coauthVersionLast="47" xr6:coauthVersionMax="47" xr10:uidLastSave="{00000000-0000-0000-0000-000000000000}"/>
  <bookViews>
    <workbookView xWindow="-120" yWindow="-120" windowWidth="29040" windowHeight="15720" firstSheet="1" activeTab="1" xr2:uid="{472EC8E5-E5B5-405D-AE38-682A2C3E6BB5}"/>
  </bookViews>
  <sheets>
    <sheet name="COTIZACIÓN " sheetId="4" r:id="rId1"/>
    <sheet name="EXAMENES DE LABORATORIO" sheetId="3" r:id="rId2"/>
    <sheet name="SOLO PARTICULARES" sheetId="1" r:id="rId3"/>
    <sheet name="PERFILES " sheetId="5" r:id="rId4"/>
    <sheet name="PREPARACION " sheetId="6" r:id="rId5"/>
  </sheets>
  <definedNames>
    <definedName name="_xlnm._FilterDatabase" localSheetId="1" hidden="1">'EXAMENES DE LABORATORIO'!$A$1:$G$231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0" i="3" l="1"/>
  <c r="E5" i="3"/>
  <c r="E6" i="3"/>
  <c r="E7" i="3"/>
  <c r="E8" i="3"/>
  <c r="E9" i="3"/>
  <c r="E10" i="3"/>
  <c r="E11" i="3"/>
  <c r="E12" i="3"/>
  <c r="E13" i="3"/>
  <c r="E14" i="3"/>
  <c r="E16" i="3"/>
  <c r="E17" i="3"/>
  <c r="E18" i="3"/>
  <c r="E19" i="3"/>
  <c r="E20" i="3"/>
  <c r="E21" i="3"/>
  <c r="E22" i="3"/>
  <c r="E23" i="3"/>
  <c r="E24" i="3"/>
  <c r="E25" i="3"/>
  <c r="E26" i="3"/>
  <c r="E27" i="3"/>
  <c r="E31" i="3"/>
  <c r="E33" i="3"/>
  <c r="E34" i="3"/>
  <c r="E35" i="3"/>
  <c r="E36" i="3"/>
  <c r="E38" i="3"/>
  <c r="E39" i="3"/>
  <c r="E40" i="3"/>
  <c r="E41" i="3"/>
  <c r="E43" i="3"/>
  <c r="E44" i="3"/>
  <c r="E45" i="3"/>
  <c r="E46" i="3"/>
  <c r="E47" i="3"/>
  <c r="E48" i="3"/>
  <c r="E49" i="3"/>
  <c r="E50" i="3"/>
  <c r="E51" i="3"/>
  <c r="E52" i="3"/>
  <c r="E53" i="3"/>
  <c r="E54" i="3"/>
  <c r="E57" i="3"/>
  <c r="E59" i="3"/>
  <c r="E60" i="3"/>
  <c r="E63" i="3"/>
  <c r="E64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6" i="3"/>
  <c r="E87" i="3"/>
  <c r="E88" i="3"/>
  <c r="E89" i="3"/>
  <c r="E90" i="3"/>
  <c r="E93" i="3"/>
  <c r="E94" i="3"/>
  <c r="E95" i="3"/>
  <c r="E96" i="3"/>
  <c r="E97" i="3"/>
  <c r="E98" i="3"/>
  <c r="E99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1" i="3"/>
  <c r="E162" i="3"/>
  <c r="E163" i="3"/>
  <c r="E164" i="3"/>
  <c r="E165" i="3"/>
  <c r="E166" i="3"/>
  <c r="E167" i="3"/>
  <c r="E168" i="3"/>
  <c r="B11" i="4"/>
  <c r="C11" i="4"/>
  <c r="D11" i="4"/>
  <c r="E11" i="4"/>
  <c r="B12" i="4"/>
  <c r="C12" i="4"/>
  <c r="D12" i="4"/>
  <c r="E12" i="4"/>
  <c r="B13" i="4"/>
  <c r="C13" i="4"/>
  <c r="D13" i="4"/>
  <c r="E13" i="4"/>
  <c r="B9" i="4"/>
  <c r="C9" i="4"/>
  <c r="D9" i="4"/>
  <c r="E9" i="4"/>
  <c r="B10" i="4"/>
  <c r="C10" i="4"/>
  <c r="D10" i="4"/>
  <c r="E10" i="4"/>
  <c r="B7" i="4"/>
  <c r="C7" i="4"/>
  <c r="D7" i="4"/>
  <c r="E7" i="4"/>
  <c r="B8" i="4"/>
  <c r="C8" i="4"/>
  <c r="D8" i="4"/>
  <c r="E8" i="4"/>
  <c r="B6" i="4" l="1"/>
  <c r="C6" i="4"/>
  <c r="C14" i="4" s="1"/>
  <c r="D6" i="4"/>
  <c r="D14" i="4" s="1"/>
  <c r="E6" i="4"/>
  <c r="E14" i="4" s="1"/>
</calcChain>
</file>

<file path=xl/sharedStrings.xml><?xml version="1.0" encoding="utf-8"?>
<sst xmlns="http://schemas.openxmlformats.org/spreadsheetml/2006/main" count="730" uniqueCount="531">
  <si>
    <t>CÓDIGO</t>
  </si>
  <si>
    <t>DENOMINACIÓN</t>
  </si>
  <si>
    <t xml:space="preserve">VALOR FONASA B / C / D </t>
  </si>
  <si>
    <t>VALOR FONASA A</t>
  </si>
  <si>
    <t>VALOR                ISAPRE / PARTICULAR</t>
  </si>
  <si>
    <t>0307011</t>
  </si>
  <si>
    <t>0305005</t>
  </si>
  <si>
    <t>0305004</t>
  </si>
  <si>
    <t>0305012</t>
  </si>
  <si>
    <t xml:space="preserve">        Examenes de Laboratorio diagnoPRO - Temuco </t>
  </si>
  <si>
    <t>VALOR FONASA</t>
  </si>
  <si>
    <t>VALOR FONASA "A"</t>
  </si>
  <si>
    <t>PARTICULAR</t>
  </si>
  <si>
    <t>OBSEVACI{ON</t>
  </si>
  <si>
    <t>0301002</t>
  </si>
  <si>
    <t>Acido fólico o folatos *PARTICULAR*</t>
  </si>
  <si>
    <t>NO APLICA</t>
  </si>
  <si>
    <t xml:space="preserve">BOLETA </t>
  </si>
  <si>
    <t>0301014</t>
  </si>
  <si>
    <t>Prueba de antiglobulina directa *PARTICULAR*</t>
  </si>
  <si>
    <t>0301026</t>
  </si>
  <si>
    <t>Ferritina</t>
  </si>
  <si>
    <t>0301028</t>
  </si>
  <si>
    <t>Fierro sérico</t>
  </si>
  <si>
    <t>0301029</t>
  </si>
  <si>
    <t>TIBC, Fierro, capacidad de fijación del (incluye fierro sérico)</t>
  </si>
  <si>
    <t>0301030</t>
  </si>
  <si>
    <t>Fierro, cinética del Fierro (cada determinación)</t>
  </si>
  <si>
    <t>0301034</t>
  </si>
  <si>
    <t>Clasificación sanguínea AB0 y RhD (Grupo y RH)</t>
  </si>
  <si>
    <t>0301041</t>
  </si>
  <si>
    <t>Hemoglobina glicada A1c ( hb glicosilada)</t>
  </si>
  <si>
    <t>0301045</t>
  </si>
  <si>
    <t>Hemograma (incluye recuentos de leucocitos, eritrocitos, plaquetas, hemoglobina, hematocrito, fórmula leucocitaria, características de los elementos figurados y velocidad de eritrosedimentación)     VHS</t>
  </si>
  <si>
    <t>0301059</t>
  </si>
  <si>
    <t>Tiempo de protrombina (incluye INR, Razón Internacional Normalizada) ( TP ) (PT) (pruebas de coagulacion) (INR )</t>
  </si>
  <si>
    <t>0301082</t>
  </si>
  <si>
    <t>Transferrina</t>
  </si>
  <si>
    <t>0301085</t>
  </si>
  <si>
    <t>Tromboplastina, tiempo parcial de (TTPA, TTPK o similares)(pruebas de coagulacion) ( PTT )</t>
  </si>
  <si>
    <t>0301095</t>
  </si>
  <si>
    <t>Dímero-D</t>
  </si>
  <si>
    <t>NO SE REALIZA</t>
  </si>
  <si>
    <t>0302001</t>
  </si>
  <si>
    <t>Cuerpos cetónicos en sangre</t>
  </si>
  <si>
    <t>0302005</t>
  </si>
  <si>
    <t>Acido úrico, en sangre</t>
  </si>
  <si>
    <t>0302008</t>
  </si>
  <si>
    <t>Amilasa, en sangre</t>
  </si>
  <si>
    <t>0302070</t>
  </si>
  <si>
    <t>Apolipoproteínas (A1, B u otras) c/u</t>
  </si>
  <si>
    <t>0302012</t>
  </si>
  <si>
    <t>Bilirrubina total (Directa)</t>
  </si>
  <si>
    <t>0302013</t>
  </si>
  <si>
    <t>Bilirrubina total y conjugada (Indirecta)</t>
  </si>
  <si>
    <t>0302015</t>
  </si>
  <si>
    <t>Calcio en sangre</t>
  </si>
  <si>
    <t>0302019</t>
  </si>
  <si>
    <t>Ceruloplasmina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</si>
  <si>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</si>
  <si>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</si>
  <si>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</si>
  <si>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</si>
  <si>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</si>
  <si>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</si>
  <si>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</si>
  <si>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 (Plasmatica)</t>
  </si>
  <si>
    <t>PERFIL RENAL</t>
  </si>
  <si>
    <t xml:space="preserve">PERFIL RENAL </t>
  </si>
  <si>
    <t>0302024</t>
  </si>
  <si>
    <t>Clearance de creatinina (Orina de 24 horas) (adicional se cobre Creatinina en sangre) *PARTICULAR*</t>
  </si>
  <si>
    <t>0302025</t>
  </si>
  <si>
    <t>Creatinquinasa CK - MB  actividad  *PARTICULAR*</t>
  </si>
  <si>
    <t>0302026</t>
  </si>
  <si>
    <t>Creatinquinasa CK - total</t>
  </si>
  <si>
    <t>0302027</t>
  </si>
  <si>
    <t>Troponina *PARTICULAR*</t>
  </si>
  <si>
    <t>0302030</t>
  </si>
  <si>
    <t>Deshidrogenasa láctica total (LDH)</t>
  </si>
  <si>
    <t>0302032</t>
  </si>
  <si>
    <t>Electrolitos plasmáticos (sodio, potasio, cloro) c/u  ELP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</si>
  <si>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</si>
  <si>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</si>
  <si>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</si>
  <si>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</si>
  <si>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</si>
  <si>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</si>
  <si>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</si>
  <si>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</si>
  <si>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0302042</t>
  </si>
  <si>
    <t>Fósforo (fosfatos) en sangre</t>
  </si>
  <si>
    <t>0302045</t>
  </si>
  <si>
    <t>Gamma glutamiltranspeptidasa (GGT) (Gama Glutamil Transpeptidasa</t>
  </si>
  <si>
    <t>0302047</t>
  </si>
  <si>
    <t>Glucosa en sangre (Glicemia)</t>
  </si>
  <si>
    <t>HOMA</t>
  </si>
  <si>
    <t>HOMA (GLICEMIA -INSULINA)</t>
  </si>
  <si>
    <t>0302048</t>
  </si>
  <si>
    <t>Glucosa, Prueba de Tolerancia a la Glucosa Oral (PTGO), (dos determinaciones; no incluye la glucosa que se administra; incluye el valor de las dos tomas de muestras)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</si>
  <si>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</si>
  <si>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</si>
  <si>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</si>
  <si>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</si>
  <si>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</si>
  <si>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</si>
  <si>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</si>
  <si>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</si>
  <si>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0302075</t>
  </si>
  <si>
    <t>Perfil Bioquímico (determinación automatizada de 12 parámetros)</t>
  </si>
  <si>
    <t>0302061</t>
  </si>
  <si>
    <t>Electroforesis de Proteínas (incluye cód. 03-02-100 y 03-02-101 )</t>
  </si>
  <si>
    <t>0302076</t>
  </si>
  <si>
    <t>Perfil Hepático (incluye tiempo de protrombina, bilirrubina total y conjugada, fosfatasas alcalinas totales, GGT, transaminasas GOT/AST y GPT/ALT) (Pruebas epaticas)</t>
  </si>
  <si>
    <t>0302063</t>
  </si>
  <si>
    <t>Transaminasas, oxalacética (GOT/AST), Pirúvica (GPT/ALT), c/u</t>
  </si>
  <si>
    <t>0302064</t>
  </si>
  <si>
    <t>Triglicéridos en sangre (proc.aut.)</t>
  </si>
  <si>
    <t>0302677</t>
  </si>
  <si>
    <t>Vitamina B12 por inmunoensayo</t>
  </si>
  <si>
    <t>0302678</t>
  </si>
  <si>
    <t>25 OH Vitamina D Total por inmunoensayo (Quimioluminiscencia, Enzimoinmunoensayo, Radio inmunoensayo y otros) (25 Hidroxi vitamina D)</t>
  </si>
  <si>
    <t>0302084</t>
  </si>
  <si>
    <t>Plomo en sangre *PARTICULAR*</t>
  </si>
  <si>
    <t>0302086</t>
  </si>
  <si>
    <t>Homocisteína  *PARTICULAR*</t>
  </si>
  <si>
    <t>0302100</t>
  </si>
  <si>
    <t>Proteínas totales en sangre</t>
  </si>
  <si>
    <t>0302101</t>
  </si>
  <si>
    <t>Albúminas en sangre *PARTICULAR*</t>
  </si>
  <si>
    <t>0303001</t>
  </si>
  <si>
    <t>Adenocorticotrofina (ACTH)</t>
  </si>
  <si>
    <t>0303002</t>
  </si>
  <si>
    <t>Aldosterona</t>
  </si>
  <si>
    <t>0303003</t>
  </si>
  <si>
    <t>Androstenediona  *PARTICULAR*</t>
  </si>
  <si>
    <t>0303004</t>
  </si>
  <si>
    <t>Angiotensina *PARTICULAR*</t>
  </si>
  <si>
    <t>0303007</t>
  </si>
  <si>
    <t>Crecimiento, hormona de (HGH) (somatotrofina)</t>
  </si>
  <si>
    <t>0303008</t>
  </si>
  <si>
    <t>Dehidroepiandrosterona sulfato (DHEA-S)</t>
  </si>
  <si>
    <t>0303012</t>
  </si>
  <si>
    <t>Gastrina *PARTICULAR*</t>
  </si>
  <si>
    <t>0303014</t>
  </si>
  <si>
    <t>BHCG - Gonadotrofina coriónica, sub-unidad beta (cuantificación)  (Test de Embarazo)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</si>
  <si>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</si>
  <si>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</si>
  <si>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</si>
  <si>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</si>
  <si>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</si>
  <si>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</si>
  <si>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</si>
  <si>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</si>
  <si>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</si>
  <si>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 Basal</t>
  </si>
  <si>
    <t>0303031</t>
  </si>
  <si>
    <t>Curva de Insulina, curva de (mínimo dos determinaciones e incluye todas las tomas de muestra necesarias. No incluye la glucosa que se administra) (SE INGRESA Basal y 120 en iris)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</si>
  <si>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</si>
  <si>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</si>
  <si>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</si>
  <si>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</si>
  <si>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</si>
  <si>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</si>
  <si>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</si>
  <si>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</si>
  <si>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</si>
  <si>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</si>
  <si>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</si>
  <si>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</si>
  <si>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</si>
  <si>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</si>
  <si>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</si>
  <si>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</si>
  <si>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</si>
  <si>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</si>
  <si>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</si>
  <si>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</si>
  <si>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</si>
  <si>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</si>
  <si>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</si>
  <si>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</si>
  <si>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PERFIL TIROIDE</t>
  </si>
  <si>
    <t>PERFIL TIROIDE TSH-T4-T4-LT3</t>
  </si>
  <si>
    <t>0303029</t>
  </si>
  <si>
    <t>17 - Hidroxiprogesterona</t>
  </si>
  <si>
    <t>0303030</t>
  </si>
  <si>
    <t>Estradiol (17-Beta)</t>
  </si>
  <si>
    <t>0303052</t>
  </si>
  <si>
    <t xml:space="preserve">Peptido C </t>
  </si>
  <si>
    <t>0303055</t>
  </si>
  <si>
    <t>NT-Pro BNP O BNP</t>
  </si>
  <si>
    <t>0303057</t>
  </si>
  <si>
    <t>Triyodotironina Libre (T3 libre)</t>
  </si>
  <si>
    <t>0303035</t>
  </si>
  <si>
    <t>Cortisol libre urinario (Orina de 24 horas )  *PARTICULAR*</t>
  </si>
  <si>
    <t xml:space="preserve">BOLETA   </t>
  </si>
  <si>
    <t>0303039</t>
  </si>
  <si>
    <t>Gonadotrofina coriónica, sub-unidad Beta; titulación por (Elisa; RIA o IRMA; Quimioluminiscencia u otra técnica) *PARTICULAR*</t>
  </si>
  <si>
    <t>0303006</t>
  </si>
  <si>
    <t>Cortisol ( AM ) se debe tomar de lunes a viernes a primera hora de la Mañana a las 08:00 A.M.</t>
  </si>
  <si>
    <t>0305001</t>
  </si>
  <si>
    <t>Alfa -1- antitripsina cuantitativa</t>
  </si>
  <si>
    <t>0305002</t>
  </si>
  <si>
    <t>Alfa -2- macroglobulina</t>
  </si>
  <si>
    <t>0305003</t>
  </si>
  <si>
    <t>Alfa fetoproteínas ( AFP )</t>
  </si>
  <si>
    <t>Tamizaje de Anticuerpos anti-antígenos nucleares extractables (a- ENA) (incluye Sm, RNP, Ro, La, Scl- 70 y Jo- 1).</t>
  </si>
  <si>
    <t>Anticuerpos antinucleares (ANA), antimitocondriales, anti DNA (ADNA), anti músculo liso, anticentrómero, u otros, c/u.</t>
  </si>
  <si>
    <t>Anticuerpos específicos y otros autoanticuerpos (anticuerpos antitiroídeos: anticuerpos antimicrosomales y antitiroglobulinas y otros anticuerpos: prostático, espermios, etc.) c/u (ATPO)</t>
  </si>
  <si>
    <t>Abstinencia Sexual 48 horas antes del examen</t>
  </si>
  <si>
    <t>0305007 X2</t>
  </si>
  <si>
    <t>ANTICUERPOS ANTITIROIDE ATPO-ANTITIROGLOBULINA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</si>
  <si>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</si>
  <si>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</si>
  <si>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</si>
  <si>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</si>
  <si>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</si>
  <si>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 (PSA)</t>
  </si>
  <si>
    <t>0305170</t>
  </si>
  <si>
    <t>Antígeno Ca 125, Ca 15-3 y Ca 19-9, c/u</t>
  </si>
  <si>
    <t>0305010</t>
  </si>
  <si>
    <t>Beta-2-microglobulina</t>
  </si>
  <si>
    <t>Complemento  C3, C4, , c/u</t>
  </si>
  <si>
    <t>0305020</t>
  </si>
  <si>
    <t>Factor reumatoídeo por técnica de Scat, Waaler Rose, nefelométricas y/o turbidimétricas (FR)</t>
  </si>
  <si>
    <t>0305026</t>
  </si>
  <si>
    <r>
      <t>Inmunoglobulina IgA secretora</t>
    </r>
    <r>
      <rPr>
        <b/>
        <sz val="12"/>
        <color rgb="FFFF0000"/>
        <rFont val="Arial"/>
        <family val="2"/>
      </rPr>
      <t xml:space="preserve"> (NO LA HACEMOS) </t>
    </r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</si>
  <si>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</si>
  <si>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</si>
  <si>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</si>
  <si>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</si>
  <si>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</si>
  <si>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 (Panel Chile) se vende 0305029 x 15</t>
  </si>
  <si>
    <t>0305030</t>
  </si>
  <si>
    <t>(Panel Chile)  0305029 x 15</t>
  </si>
  <si>
    <t>0305031</t>
  </si>
  <si>
    <t>Proteína C reactiva por técnicas automatizadas (PCR)</t>
  </si>
  <si>
    <t>0305081</t>
  </si>
  <si>
    <t>Anticuerpo antiendomisio (EMA, antimembrana basal glomerular (GBM), antireticulina, por IFI c/u.</t>
  </si>
  <si>
    <t>0305181</t>
  </si>
  <si>
    <t>Anticuerpos antitransglutaminasa (TTG)(Incluye IgG e IgA) *PARTICULAR*</t>
  </si>
  <si>
    <t>0305082</t>
  </si>
  <si>
    <t xml:space="preserve">Anticuerpos anticitoplasma de neutrófilos (ANCA), (incluye C-ANCA y P-ANCA), por IFI. </t>
  </si>
  <si>
    <t xml:space="preserve">SE COMBRA SOLO UNA VEZ POR UNO O AMBOS 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</si>
  <si>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</si>
  <si>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</si>
  <si>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</si>
  <si>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</si>
  <si>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</si>
  <si>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</si>
  <si>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0305135</t>
  </si>
  <si>
    <t>Péptido Cíclico Citrulinado, anticuerpos IgG ( ANTI CCP )</t>
  </si>
  <si>
    <t>0305104</t>
  </si>
  <si>
    <t>Antígeno prostático total y libre (PSA)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</si>
  <si>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</si>
  <si>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</si>
  <si>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</si>
  <si>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</si>
  <si>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</si>
  <si>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</si>
  <si>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0305138</t>
  </si>
  <si>
    <t>Perfil ENA (Se cobra por 6)</t>
  </si>
  <si>
    <t>Anticuerpos anti antígenos nucleares extractables (A-ENA): SM, RNP, SS-A/RO, SS-B/LA, SCL-70, JO-1). c/u</t>
  </si>
  <si>
    <t>0305124</t>
  </si>
  <si>
    <t>Receptor de tiro Tropina (Trab)</t>
  </si>
  <si>
    <t>0306011</t>
  </si>
  <si>
    <t>Urocultivo, recuento de colonias y antibiograma (cualquier técnica) (incluye toma de orina aséptica y frasco recolector) (no incluye recolector pediátrico ni sonda)</t>
  </si>
  <si>
    <t>0306026</t>
  </si>
  <si>
    <t>Antibiograma Corriente (mínimo 10 fármacos) (en caso de urocultivo no corresponde su cobro; incluido en el valor 03-06-011)</t>
  </si>
  <si>
    <t>0306118</t>
  </si>
  <si>
    <t>Amplificación de DNA de Bordetella Pertussis  por técnica de biología molecular en tiempo real</t>
  </si>
  <si>
    <t>0306037</t>
  </si>
  <si>
    <t>Mycoplasma IgG, IgM, c/u. *PARTICULAR*</t>
  </si>
  <si>
    <t>0306038</t>
  </si>
  <si>
    <t>R.P.R. (RPR)</t>
  </si>
  <si>
    <t>0306041</t>
  </si>
  <si>
    <t>Treponema pallidum FTA - ABS, MHA-TP c/u</t>
  </si>
  <si>
    <t>0306042</t>
  </si>
  <si>
    <t>V.D.R.L. (VDRL)</t>
  </si>
  <si>
    <t>0306169</t>
  </si>
  <si>
    <t>Anticuerpos virales, determ. de H.I.V. (VIH) (Test de Elisa)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</si>
  <si>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</si>
  <si>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</si>
  <si>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</si>
  <si>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</si>
  <si>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</si>
  <si>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</si>
  <si>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0306078</t>
  </si>
  <si>
    <t>Virus hepatitis B, antígeno E del (HBEAg)</t>
  </si>
  <si>
    <t>0306079</t>
  </si>
  <si>
    <t>Virus hepatitis B, antígeno de superficie (HBS Ag) (VHB )</t>
  </si>
  <si>
    <t>0306080</t>
  </si>
  <si>
    <t>Virus hepatitis B, anticore IgM del (anti HBc IgM)</t>
  </si>
  <si>
    <t>0306081</t>
  </si>
  <si>
    <t>Virus hepatitis C, anticuerpos de (anti HCV)</t>
  </si>
  <si>
    <t>0306084</t>
  </si>
  <si>
    <t>Hepatitis B, carga viral</t>
  </si>
  <si>
    <t>0306085</t>
  </si>
  <si>
    <t>Hepatitis C carga viral. Técnica PCR</t>
  </si>
  <si>
    <t>0306087</t>
  </si>
  <si>
    <t>Virus Epstein Barr (VEB) carga viral. Técnica PCR</t>
  </si>
  <si>
    <t>0306088</t>
  </si>
  <si>
    <t>Polioma (BK) virus carga viral. Técnica PCR</t>
  </si>
  <si>
    <t>0306110</t>
  </si>
  <si>
    <t>PCR metapneumovirus</t>
  </si>
  <si>
    <t>0306123</t>
  </si>
  <si>
    <t>Virus Papiloma Humano por PCR con genotipificación de papiloma de alto riesgo de Cáncer Cérvico Uterino tipos 16 y 18</t>
  </si>
  <si>
    <t>Venosa en adultos</t>
  </si>
  <si>
    <t>0307012</t>
  </si>
  <si>
    <t>Venosa en niños y lactantes</t>
  </si>
  <si>
    <t>0308050</t>
  </si>
  <si>
    <t>Proteínas totales en  exudados, secreciones y otros líquidos</t>
  </si>
  <si>
    <t>0308051</t>
  </si>
  <si>
    <t>Albúminas en  exudados, secreciones y otros líquidos</t>
  </si>
  <si>
    <t>0309001</t>
  </si>
  <si>
    <t>Acido ascórbico</t>
  </si>
  <si>
    <t>0309004</t>
  </si>
  <si>
    <t xml:space="preserve">Ácido úrico en orina (cuantitativo) uricemia </t>
  </si>
  <si>
    <t>0309006</t>
  </si>
  <si>
    <t>Amilasa cuantitativa en orina</t>
  </si>
  <si>
    <t>0309008</t>
  </si>
  <si>
    <t>Calcio cuantitativo en orina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</si>
  <si>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</si>
  <si>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</si>
  <si>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</si>
  <si>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</si>
  <si>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</si>
  <si>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 (Es en orina)</t>
  </si>
  <si>
    <t>RAC</t>
  </si>
  <si>
    <t>RAC Relacion microalbuminuria y creatinuria (0309010-0309013)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</si>
  <si>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</si>
  <si>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</si>
  <si>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</si>
  <si>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</si>
  <si>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</si>
  <si>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</si>
  <si>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0309020</t>
  </si>
  <si>
    <t xml:space="preserve">Nitrógeno ureico o urea en orina (cuantitativo) 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</si>
  <si>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</si>
  <si>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</si>
  <si>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</si>
  <si>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</si>
  <si>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</si>
  <si>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</si>
  <si>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0309028</t>
  </si>
  <si>
    <t>Proteína (cuantitativa), en orina 24 horas</t>
  </si>
  <si>
    <t>GAME</t>
  </si>
  <si>
    <t>GAME 0305027X3-0305028X1</t>
  </si>
  <si>
    <t>0301008</t>
  </si>
  <si>
    <t>Antitrombina III  *PARTICULAR*</t>
  </si>
  <si>
    <t>NO</t>
  </si>
  <si>
    <t>0301089</t>
  </si>
  <si>
    <t>Factor Von Willebrand antigénico (FVW:Ag) *PARTICULAR*</t>
  </si>
  <si>
    <t>0301091</t>
  </si>
  <si>
    <t>Proteína C funcional *PARTICULAR*</t>
  </si>
  <si>
    <t>0301092</t>
  </si>
  <si>
    <t>Proteína S *PARTICULAR*</t>
  </si>
  <si>
    <t>0301093</t>
  </si>
  <si>
    <t>Resistencia a la Proteína C activada *PARTICULAR*</t>
  </si>
  <si>
    <t>0301100</t>
  </si>
  <si>
    <t>Antitrombina III antigénica *PARTICULAR*</t>
  </si>
  <si>
    <t>0302011</t>
  </si>
  <si>
    <t>Bicarbonato (proc. aut.) *PARTICULAR*</t>
  </si>
  <si>
    <t>0302020</t>
  </si>
  <si>
    <t>Cobre en sangre *PARTICULAR*</t>
  </si>
  <si>
    <t>0303009</t>
  </si>
  <si>
    <t>Eritropoyetina *PARTICULAR*</t>
  </si>
  <si>
    <t>0303056</t>
  </si>
  <si>
    <t>Cortisol salival *PARTICULAR*</t>
  </si>
  <si>
    <t>0306094</t>
  </si>
  <si>
    <t>Antígeno galactomanano *PARTICULAR*</t>
  </si>
  <si>
    <t>0306119</t>
  </si>
  <si>
    <t>Interferón Gamma TBC *PARTICULAR*</t>
  </si>
  <si>
    <t>0306086</t>
  </si>
  <si>
    <t>VIH, carga viral *PARTICULAR*</t>
  </si>
  <si>
    <t>0308047</t>
  </si>
  <si>
    <t>Esteatocrito *PARTICULAR*</t>
  </si>
  <si>
    <t>0308049</t>
  </si>
  <si>
    <t>Calprotectina cuantitativa por Elisa *PARTICULAR*</t>
  </si>
  <si>
    <t>0309034</t>
  </si>
  <si>
    <t>Arsenico en orina (muestra aislada) *PARTICULAR*</t>
  </si>
  <si>
    <t>0309036</t>
  </si>
  <si>
    <t>Cobre en orina *PARTICULAR*</t>
  </si>
  <si>
    <t>GLUCOSA LIQ</t>
  </si>
  <si>
    <t>CARGA GLUCOSA GLUCOFRESH *PARTICULAR*</t>
  </si>
  <si>
    <t>Zinc</t>
  </si>
  <si>
    <t>Zinc *PARTICULAR*</t>
  </si>
  <si>
    <t>BOLETA (ENTREGA 5 DIAS HABILES)</t>
  </si>
  <si>
    <t xml:space="preserve">Test Drogas </t>
  </si>
  <si>
    <t>Test Drogas en Orina 6 Parametros *PARTICULAR*</t>
  </si>
  <si>
    <t>0310001</t>
  </si>
  <si>
    <t>NIPT PANORAMA BASICO ADN *PARTICULAR*</t>
  </si>
  <si>
    <t>0310002</t>
  </si>
  <si>
    <t>NIPT PANORAMA EXTENDIDO ADN *PARTICULAR*</t>
  </si>
  <si>
    <t>0310003</t>
  </si>
  <si>
    <t xml:space="preserve">PATERNIDAD POST NATAL ADN *PARTICULAR*
</t>
  </si>
  <si>
    <t>0310004</t>
  </si>
  <si>
    <t xml:space="preserve">PATERNIDAD PRE NATAL NO INVASIVO ADN *PARTICULAR*
</t>
  </si>
  <si>
    <t>0310005</t>
  </si>
  <si>
    <t>MATERNIDAD TEST ADN  *PARTICULAR*</t>
  </si>
  <si>
    <t>0310006</t>
  </si>
  <si>
    <t>ABUELIDAD TEST ADN  *PARTICULAR*</t>
  </si>
  <si>
    <t>0310007</t>
  </si>
  <si>
    <t>HERMANDAD COMPLETA TEST ADN  *PARTICULAR*</t>
  </si>
  <si>
    <t>0310008</t>
  </si>
  <si>
    <t>MEDIA HERMANDAD TEST ADN  *PARTICULAR*</t>
  </si>
  <si>
    <t>0310009</t>
  </si>
  <si>
    <t>TIO-SOBRINO TEST ADN  *PARTICULAR*</t>
  </si>
  <si>
    <t>0310010</t>
  </si>
  <si>
    <t>PEAKABOO (SEXO FETAL) ADN  *PARTICULAR*</t>
  </si>
  <si>
    <t>Glucosa en Sangre 0302047 e Insulina Basal 0303017)</t>
  </si>
  <si>
    <t>Relacion entre microalbuminuria 0309013 y Creatinina en orina 0309010</t>
  </si>
  <si>
    <t>PCR</t>
  </si>
  <si>
    <t>Insulina Post Carga</t>
  </si>
  <si>
    <t>Insulina Post Carga (se cobra 2 venosas, 2 insulinas basal)</t>
  </si>
  <si>
    <t>Glucosa Post Carga</t>
  </si>
  <si>
    <t>Se cobra 2 venosas y 2 Glucosas)</t>
  </si>
  <si>
    <t>Glucosa Post Pandrial</t>
  </si>
  <si>
    <t xml:space="preserve">Se cobra 2 venosas y 2 Glucosas, no se vende liquido. </t>
  </si>
  <si>
    <t>NOTA</t>
  </si>
  <si>
    <t xml:space="preserve">Paciente debe traer su desayuno (café o te con leche, pan con mermelada o trozo de pastel), si el paciente es diabetico debe tomar su desayuno habitual </t>
  </si>
  <si>
    <t>Insulina Post Pandrial</t>
  </si>
  <si>
    <t>Se cobra 2 venosas y dos Insulinas, no se vende liquido</t>
  </si>
  <si>
    <t>Anticuerpos Antitiroídeos</t>
  </si>
  <si>
    <t xml:space="preserve"> Se cobra 0305007 x 2 </t>
  </si>
  <si>
    <t>Anticuerpos Antiperoxidasa (ATPO) y Anticuerpos anti tiroglobulina ACCRE</t>
  </si>
  <si>
    <t>EXAMENES QUE SOLO REALIZAMOS DE MANERA PARTICULAR</t>
  </si>
  <si>
    <t xml:space="preserve">VALOR A PAGAR </t>
  </si>
  <si>
    <t>Antitrombina III</t>
  </si>
  <si>
    <t>Factor Von Willebrand antigénico (FVW:Ag)</t>
  </si>
  <si>
    <t>Proteína C funcional</t>
  </si>
  <si>
    <t>Proteína S</t>
  </si>
  <si>
    <t xml:space="preserve">Resistencia a la Proteína C activada </t>
  </si>
  <si>
    <t>Antitrombina III antigénica</t>
  </si>
  <si>
    <t>Bicarbonato (proc. aut.)</t>
  </si>
  <si>
    <t>Cobre en sangre</t>
  </si>
  <si>
    <t>Eritropoyetina</t>
  </si>
  <si>
    <t>Cortisol salival</t>
  </si>
  <si>
    <t>Antígeno galactomanano</t>
  </si>
  <si>
    <t>Interferón Gamma TBC</t>
  </si>
  <si>
    <t>VIH, carga viral</t>
  </si>
  <si>
    <t>0308007</t>
  </si>
  <si>
    <t xml:space="preserve">Elastasa fecal </t>
  </si>
  <si>
    <t>Esteatocrito</t>
  </si>
  <si>
    <t>Calprotectina cuantitativa por Elisa</t>
  </si>
  <si>
    <t>Arsenico en orina (muestra aislada)</t>
  </si>
  <si>
    <t>Cobre en orina</t>
  </si>
  <si>
    <t>Test de Drogas en Orina de 6 Parametros</t>
  </si>
  <si>
    <t>PERFIL BIOQUÍMICO</t>
  </si>
  <si>
    <t>PERFIL HEPÁTICO</t>
  </si>
  <si>
    <t>GLICEMA</t>
  </si>
  <si>
    <t>TRANSAMINASA GOT</t>
  </si>
  <si>
    <t>NITROGENO UREICO</t>
  </si>
  <si>
    <t>TRANSAMINASA GPT</t>
  </si>
  <si>
    <t>UREMIA</t>
  </si>
  <si>
    <t>BILIRRUBINA TOTAL</t>
  </si>
  <si>
    <t>ACIDO URICO</t>
  </si>
  <si>
    <t>BILIRRUBINA DIRECTA</t>
  </si>
  <si>
    <t>COLESTEROL TOTAL</t>
  </si>
  <si>
    <t>BILIRRUBINA INDIRECTA (Total y Conjugada)</t>
  </si>
  <si>
    <t>PROTEINAS TOTALES</t>
  </si>
  <si>
    <t>ALBUMINA</t>
  </si>
  <si>
    <t>FOSFATASA ALCALINA</t>
  </si>
  <si>
    <t>GAMMA GT</t>
  </si>
  <si>
    <t>TIEMPO PROTROMBINA</t>
  </si>
  <si>
    <t>% DE ACTIVIDAD</t>
  </si>
  <si>
    <t>LDH</t>
  </si>
  <si>
    <t>INR</t>
  </si>
  <si>
    <t>CALCIO</t>
  </si>
  <si>
    <t>FOSFORO</t>
  </si>
  <si>
    <t>MICROALBUMINURIA</t>
  </si>
  <si>
    <t>PERFIL LIPIDICO</t>
  </si>
  <si>
    <t>ELECTROLITOS (NA-K-CL)</t>
  </si>
  <si>
    <t>0302032 X 3</t>
  </si>
  <si>
    <t>CREATININA SUERO</t>
  </si>
  <si>
    <t>TRIGLICERIDOS</t>
  </si>
  <si>
    <t>PERFIL TIROIDEO</t>
  </si>
  <si>
    <t>COLESTEROL HDL</t>
  </si>
  <si>
    <t>TSH</t>
  </si>
  <si>
    <t xml:space="preserve"> </t>
  </si>
  <si>
    <t>T4L</t>
  </si>
  <si>
    <t>COLESTEROL LDL</t>
  </si>
  <si>
    <t>T4</t>
  </si>
  <si>
    <t>RELACION LDL/HDL</t>
  </si>
  <si>
    <t>T3</t>
  </si>
  <si>
    <t>COLESTEROL TOTAL/HDL</t>
  </si>
  <si>
    <t>CINETICA DEL FIERRO</t>
  </si>
  <si>
    <t xml:space="preserve">GLUCOSA EN SANGRE </t>
  </si>
  <si>
    <t xml:space="preserve">0302047 </t>
  </si>
  <si>
    <t>COBRAR X 3 EN FONASA 0301030</t>
  </si>
  <si>
    <t>INSULINA BASAL</t>
  </si>
  <si>
    <t>FERRITINA</t>
  </si>
  <si>
    <t xml:space="preserve"> 0301026</t>
  </si>
  <si>
    <t>TRANSFERRINA</t>
  </si>
  <si>
    <t xml:space="preserve">TIBC </t>
  </si>
  <si>
    <t>RELACION ENTRE</t>
  </si>
  <si>
    <t xml:space="preserve">0309013 </t>
  </si>
  <si>
    <t>INSULINA POST PANDRIAL</t>
  </si>
  <si>
    <t xml:space="preserve">CREATININA EN ORINA </t>
  </si>
  <si>
    <t>VENOSA X 2</t>
  </si>
  <si>
    <t>INSULINA BASAL X 2</t>
  </si>
  <si>
    <t xml:space="preserve">INSULINA POST CARGA </t>
  </si>
  <si>
    <t xml:space="preserve"> NO SE VENDE LIQUIDO</t>
  </si>
  <si>
    <t>Paciente debe traer su desayuno (café o té con leche, pan con mermelada o trozo pastel)</t>
  </si>
  <si>
    <t>Si el paciente es diabetico debe tomar su desayuno habitual.</t>
  </si>
  <si>
    <t xml:space="preserve">GLUCOSA POST CARGA </t>
  </si>
  <si>
    <t>GLUCOSA X 2</t>
  </si>
  <si>
    <t>GLUCOSA POST PANDRIAL</t>
  </si>
  <si>
    <t>ANTICUERPOS ANTITIROIDES</t>
  </si>
  <si>
    <t>SE COBRE X 2 EN FONASA 0305007</t>
  </si>
  <si>
    <t>Anticuerpos Antiperoxidasa (ATPO)</t>
  </si>
  <si>
    <t>Anticuerpos anti tiroglobulina ACCRE</t>
  </si>
  <si>
    <t>PERFIL DE COAGULACION</t>
  </si>
  <si>
    <t>TROMBOPLASTINA</t>
  </si>
  <si>
    <t>Indicaciones Examenes de laboratorio</t>
  </si>
  <si>
    <t xml:space="preserve">Estimado paciente, Los exámenes de sangre se toman por orden de llegada </t>
  </si>
  <si>
    <t xml:space="preserve">Lunes a viernes </t>
  </si>
  <si>
    <t>:</t>
  </si>
  <si>
    <t>Desde las 08:00 hasta las 10:30 horas</t>
  </si>
  <si>
    <t xml:space="preserve">Sabados </t>
  </si>
  <si>
    <t xml:space="preserve">Desde las 09:00 hasta las 10:30 horas. </t>
  </si>
  <si>
    <t>Ayuno</t>
  </si>
  <si>
    <t>El paciente debe venir con un mínimo de 08 horas de ayuno y máximo de 12 horas (no más de 12 horas de ayuno para no alterar las muestras).</t>
  </si>
  <si>
    <t xml:space="preserve">NOTA: </t>
  </si>
  <si>
    <t xml:space="preserve">Si se excede el tiempo de ayuno recomendado para un análisis de sangre, los resultados podrían verse afectados. Esto puede llevar a diagnósticos incorrectos o a la necesidad de repetir la prueba. </t>
  </si>
  <si>
    <t>Para no exceder el ayuno se recomienda una ultima colacion a las 23:00 horas del dia anterior.</t>
  </si>
  <si>
    <t xml:space="preserve">Examen de Orina </t>
  </si>
  <si>
    <t>En el caso de tener examen de orina, se debe recolectar la primera orina de la mañana segundo chorro y una vez recolectada la orina  no deben pasar más de dos horas para su ingreso al laboratorio.</t>
  </si>
  <si>
    <t>Examen de Antigeno Prostatico</t>
  </si>
  <si>
    <t>El paciente debe tener abstinencia sexual de 48 horas antes del examen.</t>
  </si>
  <si>
    <t>Paciente debe traer su cedula de identidad y su orden medica.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</si>
</sst>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&quot;$&quot;\-#,##0"/>
    <numFmt numFmtId="165" formatCode="_ * #,##0_ ;_ * \-#,##0_ ;_ * &quot;-&quot;_ ;_ @_ "/>
    <numFmt numFmtId="166" formatCode="_(&quot;$&quot;* #,##0.00_);_(&quot;$&quot;* \(#,##0.00\);_(&quot;$&quot;* &quot;-&quot;??_);_(@_)"/>
    <numFmt numFmtId="167" formatCode="_(&quot;$&quot;* #,##0_);_(&quot;$&quot;* \(#,##0\);_(&quot;$&quot;* &quot;-&quot;??_);_(@_)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4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sz val="8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6"/>
      <color theme="1"/>
      <name val="Arial"/>
      <family val="2"/>
    </font>
    <font>
      <b/>
      <sz val="11"/>
      <color theme="1"/>
      <name val="Arial"/>
      <family val="2"/>
    </font>
    <font>
      <sz val="10"/>
      <color rgb="FF212529"/>
      <name val="Arial"/>
      <family val="2"/>
    </font>
    <font>
      <b/>
      <sz val="14"/>
      <color rgb="FF212529"/>
      <name val="Arial"/>
      <family val="2"/>
    </font>
    <font>
      <b/>
      <sz val="22"/>
      <color theme="0"/>
      <name val="Arial"/>
      <family val="2"/>
    </font>
    <font>
      <b/>
      <sz val="12"/>
      <color rgb="FFFF0000"/>
      <name val="Arial"/>
      <family val="2"/>
    </font>
    <font>
      <sz val="9"/>
      <color rgb="FF000000"/>
      <name val="Calibri"/>
      <family val="2"/>
      <scheme val="minor"/>
    </font>
    <font>
      <sz val="14"/>
      <color rgb="FF000000"/>
      <name val="Arial"/>
      <family val="2"/>
    </font>
    <font>
      <sz val="9"/>
      <color rgb="FF000000"/>
      <name val="Arial"/>
      <family val="2"/>
    </font>
    <font>
      <sz val="12"/>
      <color theme="1"/>
      <name val="Arial"/>
      <family val="2"/>
    </font>
    <font>
      <b/>
      <sz val="12"/>
      <color theme="4" tint="-0.499984740745262"/>
      <name val="Arial"/>
      <family val="2"/>
    </font>
    <font>
      <sz val="12"/>
      <color theme="0"/>
      <name val="Arial"/>
      <family val="2"/>
    </font>
    <font>
      <b/>
      <sz val="12"/>
      <color rgb="FFC00000"/>
      <name val="Arial"/>
      <family val="2"/>
    </font>
    <font>
      <sz val="11"/>
      <color theme="1"/>
      <name val="Arial"/>
      <family val="2"/>
    </font>
    <font>
      <b/>
      <u/>
      <sz val="12"/>
      <color rgb="FF000000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4"/>
      <color rgb="FF000000"/>
      <name val="Arial"/>
      <family val="2"/>
    </font>
    <font>
      <b/>
      <sz val="12"/>
      <color rgb="FFFFC000"/>
      <name val="Arial"/>
      <family val="2"/>
    </font>
    <font>
      <b/>
      <sz val="14"/>
      <color theme="0"/>
      <name val="Arial"/>
      <family val="2"/>
    </font>
    <font>
      <sz val="14"/>
      <color rgb="FF212529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B0F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5" fontId="1" fillId="0" borderId="0" applyFont="0" applyFill="0" applyBorder="0" applyAlignment="0" applyProtection="0"/>
  </cellStyleXfs>
  <cellXfs count="339">
    <xf numFmtId="0" fontId="0" fillId="0" borderId="0" xfId="0"/>
    <xf numFmtId="167" fontId="2" fillId="0" borderId="1" xfId="1" applyNumberFormat="1" applyFont="1" applyBorder="1"/>
    <xf numFmtId="0" fontId="5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3" fillId="2" borderId="1" xfId="0" applyFont="1" applyFill="1" applyBorder="1"/>
    <xf numFmtId="49" fontId="3" fillId="2" borderId="1" xfId="0" applyNumberFormat="1" applyFont="1" applyFill="1" applyBorder="1"/>
    <xf numFmtId="0" fontId="6" fillId="2" borderId="1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5" fillId="2" borderId="0" xfId="0" applyFont="1" applyFill="1"/>
    <xf numFmtId="0" fontId="18" fillId="2" borderId="0" xfId="2" applyFont="1" applyFill="1" applyBorder="1" applyAlignment="1" applyProtection="1"/>
    <xf numFmtId="0" fontId="0" fillId="6" borderId="0" xfId="0" applyFill="1"/>
    <xf numFmtId="0" fontId="21" fillId="5" borderId="1" xfId="0" applyFont="1" applyFill="1" applyBorder="1" applyAlignment="1">
      <alignment horizontal="center" vertical="center"/>
    </xf>
    <xf numFmtId="0" fontId="16" fillId="2" borderId="0" xfId="0" applyFont="1" applyFill="1"/>
    <xf numFmtId="0" fontId="17" fillId="2" borderId="0" xfId="0" applyFont="1" applyFill="1"/>
    <xf numFmtId="0" fontId="19" fillId="2" borderId="0" xfId="2" applyFont="1" applyFill="1" applyBorder="1" applyAlignment="1" applyProtection="1"/>
    <xf numFmtId="0" fontId="20" fillId="5" borderId="6" xfId="0" applyFont="1" applyFill="1" applyBorder="1" applyAlignment="1">
      <alignment horizontal="center" vertical="center"/>
    </xf>
    <xf numFmtId="164" fontId="14" fillId="6" borderId="1" xfId="0" applyNumberFormat="1" applyFont="1" applyFill="1" applyBorder="1" applyAlignment="1">
      <alignment vertical="center" wrapText="1"/>
    </xf>
    <xf numFmtId="0" fontId="0" fillId="6" borderId="0" xfId="0" applyFill="1" applyAlignment="1">
      <alignment horizontal="center"/>
    </xf>
    <xf numFmtId="164" fontId="25" fillId="5" borderId="1" xfId="0" applyNumberFormat="1" applyFont="1" applyFill="1" applyBorder="1" applyAlignment="1">
      <alignment horizontal="right" vertical="center"/>
    </xf>
    <xf numFmtId="0" fontId="26" fillId="6" borderId="1" xfId="0" applyFont="1" applyFill="1" applyBorder="1" applyAlignment="1">
      <alignment vertical="center" wrapText="1"/>
    </xf>
    <xf numFmtId="0" fontId="7" fillId="4" borderId="6" xfId="0" applyFont="1" applyFill="1" applyBorder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0" fillId="0" borderId="1" xfId="0" applyBorder="1"/>
    <xf numFmtId="167" fontId="2" fillId="0" borderId="1" xfId="1" applyNumberFormat="1" applyFont="1" applyFill="1" applyBorder="1"/>
    <xf numFmtId="0" fontId="25" fillId="5" borderId="1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0" fontId="27" fillId="6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164" fontId="29" fillId="7" borderId="1" xfId="0" applyNumberFormat="1" applyFont="1" applyFill="1" applyBorder="1" applyAlignment="1">
      <alignment horizontal="center" vertical="center" wrapText="1"/>
    </xf>
    <xf numFmtId="49" fontId="10" fillId="12" borderId="1" xfId="0" applyNumberFormat="1" applyFont="1" applyFill="1" applyBorder="1" applyAlignment="1">
      <alignment horizontal="center" wrapText="1"/>
    </xf>
    <xf numFmtId="49" fontId="10" fillId="0" borderId="1" xfId="0" applyNumberFormat="1" applyFont="1" applyBorder="1" applyAlignment="1">
      <alignment horizontal="center"/>
    </xf>
    <xf numFmtId="49" fontId="10" fillId="13" borderId="1" xfId="0" applyNumberFormat="1" applyFont="1" applyFill="1" applyBorder="1" applyAlignment="1">
      <alignment horizontal="center" wrapText="1"/>
    </xf>
    <xf numFmtId="49" fontId="10" fillId="14" borderId="1" xfId="0" applyNumberFormat="1" applyFont="1" applyFill="1" applyBorder="1" applyAlignment="1">
      <alignment horizontal="center" wrapText="1"/>
    </xf>
    <xf numFmtId="49" fontId="10" fillId="15" borderId="1" xfId="0" applyNumberFormat="1" applyFont="1" applyFill="1" applyBorder="1" applyAlignment="1">
      <alignment horizontal="center" wrapText="1"/>
    </xf>
    <xf numFmtId="49" fontId="10" fillId="12" borderId="1" xfId="0" applyNumberFormat="1" applyFont="1" applyFill="1" applyBorder="1" applyAlignment="1">
      <alignment horizontal="center"/>
    </xf>
    <xf numFmtId="49" fontId="10" fillId="13" borderId="1" xfId="0" applyNumberFormat="1" applyFont="1" applyFill="1" applyBorder="1" applyAlignment="1">
      <alignment horizontal="center"/>
    </xf>
    <xf numFmtId="49" fontId="10" fillId="14" borderId="1" xfId="0" applyNumberFormat="1" applyFont="1" applyFill="1" applyBorder="1" applyAlignment="1">
      <alignment horizontal="center"/>
    </xf>
    <xf numFmtId="49" fontId="10" fillId="15" borderId="1" xfId="0" applyNumberFormat="1" applyFont="1" applyFill="1" applyBorder="1" applyAlignment="1">
      <alignment horizontal="center"/>
    </xf>
    <xf numFmtId="49" fontId="10" fillId="17" borderId="1" xfId="0" applyNumberFormat="1" applyFont="1" applyFill="1" applyBorder="1" applyAlignment="1">
      <alignment horizontal="center" wrapText="1"/>
    </xf>
    <xf numFmtId="49" fontId="10" fillId="17" borderId="1" xfId="0" applyNumberFormat="1" applyFont="1" applyFill="1" applyBorder="1" applyAlignment="1">
      <alignment horizontal="center"/>
    </xf>
    <xf numFmtId="3" fontId="21" fillId="5" borderId="1" xfId="0" applyNumberFormat="1" applyFont="1" applyFill="1" applyBorder="1" applyAlignment="1">
      <alignment horizontal="center" vertical="center" wrapText="1"/>
    </xf>
    <xf numFmtId="3" fontId="23" fillId="5" borderId="17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32" fillId="6" borderId="18" xfId="0" applyFont="1" applyFill="1" applyBorder="1"/>
    <xf numFmtId="0" fontId="32" fillId="6" borderId="19" xfId="0" applyFont="1" applyFill="1" applyBorder="1"/>
    <xf numFmtId="0" fontId="32" fillId="6" borderId="20" xfId="0" applyFont="1" applyFill="1" applyBorder="1"/>
    <xf numFmtId="0" fontId="32" fillId="6" borderId="21" xfId="0" applyFont="1" applyFill="1" applyBorder="1"/>
    <xf numFmtId="0" fontId="32" fillId="6" borderId="22" xfId="0" applyFont="1" applyFill="1" applyBorder="1"/>
    <xf numFmtId="0" fontId="32" fillId="6" borderId="25" xfId="0" applyFont="1" applyFill="1" applyBorder="1"/>
    <xf numFmtId="0" fontId="32" fillId="6" borderId="26" xfId="0" applyFont="1" applyFill="1" applyBorder="1" applyAlignment="1">
      <alignment horizontal="center"/>
    </xf>
    <xf numFmtId="0" fontId="34" fillId="6" borderId="26" xfId="0" applyFont="1" applyFill="1" applyBorder="1" applyAlignment="1">
      <alignment vertical="center" wrapText="1"/>
    </xf>
    <xf numFmtId="0" fontId="32" fillId="6" borderId="27" xfId="0" applyFont="1" applyFill="1" applyBorder="1"/>
    <xf numFmtId="0" fontId="32" fillId="6" borderId="6" xfId="0" applyFont="1" applyFill="1" applyBorder="1" applyAlignment="1">
      <alignment vertical="center"/>
    </xf>
    <xf numFmtId="49" fontId="10" fillId="0" borderId="7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35" fillId="0" borderId="0" xfId="0" applyFont="1"/>
    <xf numFmtId="49" fontId="36" fillId="22" borderId="2" xfId="0" applyNumberFormat="1" applyFont="1" applyFill="1" applyBorder="1" applyAlignment="1">
      <alignment horizontal="center"/>
    </xf>
    <xf numFmtId="49" fontId="10" fillId="23" borderId="1" xfId="0" applyNumberFormat="1" applyFont="1" applyFill="1" applyBorder="1" applyAlignment="1">
      <alignment horizontal="center"/>
    </xf>
    <xf numFmtId="49" fontId="23" fillId="27" borderId="1" xfId="0" applyNumberFormat="1" applyFont="1" applyFill="1" applyBorder="1" applyAlignment="1">
      <alignment horizontal="center"/>
    </xf>
    <xf numFmtId="49" fontId="37" fillId="29" borderId="1" xfId="0" applyNumberFormat="1" applyFont="1" applyFill="1" applyBorder="1" applyAlignment="1">
      <alignment horizontal="center"/>
    </xf>
    <xf numFmtId="0" fontId="15" fillId="0" borderId="0" xfId="0" applyFont="1"/>
    <xf numFmtId="49" fontId="9" fillId="20" borderId="1" xfId="0" applyNumberFormat="1" applyFont="1" applyFill="1" applyBorder="1" applyAlignment="1">
      <alignment horizontal="center"/>
    </xf>
    <xf numFmtId="0" fontId="10" fillId="12" borderId="1" xfId="0" applyFont="1" applyFill="1" applyBorder="1" applyAlignment="1">
      <alignment horizontal="left"/>
    </xf>
    <xf numFmtId="49" fontId="10" fillId="19" borderId="1" xfId="0" applyNumberFormat="1" applyFont="1" applyFill="1" applyBorder="1" applyAlignment="1">
      <alignment horizontal="center" vertical="center" wrapText="1"/>
    </xf>
    <xf numFmtId="49" fontId="10" fillId="25" borderId="1" xfId="0" applyNumberFormat="1" applyFont="1" applyFill="1" applyBorder="1" applyAlignment="1">
      <alignment horizontal="center"/>
    </xf>
    <xf numFmtId="164" fontId="29" fillId="7" borderId="0" xfId="0" applyNumberFormat="1" applyFont="1" applyFill="1" applyAlignment="1">
      <alignment horizontal="center" vertical="center" wrapText="1"/>
    </xf>
    <xf numFmtId="0" fontId="20" fillId="5" borderId="28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 wrapText="1"/>
    </xf>
    <xf numFmtId="3" fontId="20" fillId="5" borderId="11" xfId="0" applyNumberFormat="1" applyFont="1" applyFill="1" applyBorder="1" applyAlignment="1">
      <alignment horizontal="center" vertical="center"/>
    </xf>
    <xf numFmtId="164" fontId="5" fillId="2" borderId="1" xfId="3" applyNumberFormat="1" applyFont="1" applyFill="1" applyBorder="1" applyAlignment="1">
      <alignment horizontal="center" vertical="center"/>
    </xf>
    <xf numFmtId="49" fontId="35" fillId="0" borderId="1" xfId="0" applyNumberFormat="1" applyFont="1" applyBorder="1" applyAlignment="1">
      <alignment horizontal="center" vertical="center"/>
    </xf>
    <xf numFmtId="0" fontId="35" fillId="0" borderId="6" xfId="0" applyFont="1" applyBorder="1" applyAlignment="1">
      <alignment horizontal="left" vertical="center"/>
    </xf>
    <xf numFmtId="164" fontId="29" fillId="31" borderId="1" xfId="0" applyNumberFormat="1" applyFont="1" applyFill="1" applyBorder="1" applyAlignment="1">
      <alignment horizontal="center" vertical="center" wrapText="1"/>
    </xf>
    <xf numFmtId="0" fontId="9" fillId="31" borderId="1" xfId="0" applyFont="1" applyFill="1" applyBorder="1" applyAlignment="1">
      <alignment horizontal="center" vertical="center"/>
    </xf>
    <xf numFmtId="0" fontId="9" fillId="31" borderId="6" xfId="0" applyFont="1" applyFill="1" applyBorder="1" applyAlignment="1">
      <alignment horizontal="left" vertical="center" wrapText="1"/>
    </xf>
    <xf numFmtId="0" fontId="2" fillId="31" borderId="1" xfId="0" applyFont="1" applyFill="1" applyBorder="1"/>
    <xf numFmtId="0" fontId="8" fillId="10" borderId="1" xfId="0" applyFont="1" applyFill="1" applyBorder="1" applyAlignment="1">
      <alignment horizontal="center" vertical="center"/>
    </xf>
    <xf numFmtId="164" fontId="29" fillId="10" borderId="1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left" vertical="center" wrapText="1"/>
    </xf>
    <xf numFmtId="164" fontId="5" fillId="31" borderId="1" xfId="3" applyNumberFormat="1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left" vertical="center" wrapText="1"/>
    </xf>
    <xf numFmtId="0" fontId="9" fillId="10" borderId="6" xfId="0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 vertical="center"/>
    </xf>
    <xf numFmtId="49" fontId="9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0" fillId="10" borderId="6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left" vertical="center"/>
    </xf>
    <xf numFmtId="164" fontId="11" fillId="10" borderId="7" xfId="0" applyNumberFormat="1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164" fontId="28" fillId="7" borderId="0" xfId="0" applyNumberFormat="1" applyFont="1" applyFill="1" applyAlignment="1">
      <alignment horizontal="right" vertical="top" wrapText="1"/>
    </xf>
    <xf numFmtId="164" fontId="11" fillId="0" borderId="0" xfId="0" applyNumberFormat="1" applyFont="1" applyAlignment="1">
      <alignment horizontal="center" vertical="center"/>
    </xf>
    <xf numFmtId="0" fontId="29" fillId="0" borderId="0" xfId="0" applyFont="1"/>
    <xf numFmtId="0" fontId="29" fillId="7" borderId="0" xfId="0" applyFont="1" applyFill="1" applyAlignment="1">
      <alignment horizontal="left" vertical="top" wrapText="1"/>
    </xf>
    <xf numFmtId="0" fontId="39" fillId="0" borderId="0" xfId="0" applyFont="1" applyAlignment="1">
      <alignment horizontal="left" vertical="center"/>
    </xf>
    <xf numFmtId="164" fontId="4" fillId="0" borderId="0" xfId="0" applyNumberFormat="1" applyFont="1" applyAlignment="1">
      <alignment horizontal="center" vertical="center"/>
    </xf>
    <xf numFmtId="164" fontId="11" fillId="10" borderId="7" xfId="1" applyNumberFormat="1" applyFont="1" applyFill="1" applyBorder="1" applyAlignment="1">
      <alignment horizontal="center" vertical="center"/>
    </xf>
    <xf numFmtId="164" fontId="47" fillId="5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10" borderId="9" xfId="0" applyFont="1" applyFill="1" applyBorder="1" applyAlignment="1">
      <alignment horizontal="center" vertical="center"/>
    </xf>
    <xf numFmtId="0" fontId="10" fillId="10" borderId="9" xfId="0" applyFont="1" applyFill="1" applyBorder="1" applyAlignment="1">
      <alignment horizontal="center" vertical="center"/>
    </xf>
    <xf numFmtId="0" fontId="10" fillId="10" borderId="10" xfId="0" applyFont="1" applyFill="1" applyBorder="1" applyAlignment="1">
      <alignment horizontal="left" vertical="center"/>
    </xf>
    <xf numFmtId="164" fontId="11" fillId="10" borderId="9" xfId="0" applyNumberFormat="1" applyFont="1" applyFill="1" applyBorder="1" applyAlignment="1">
      <alignment horizontal="center" vertical="center"/>
    </xf>
    <xf numFmtId="3" fontId="20" fillId="5" borderId="1" xfId="0" applyNumberFormat="1" applyFont="1" applyFill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164" fontId="48" fillId="0" borderId="1" xfId="0" applyNumberFormat="1" applyFont="1" applyBorder="1" applyAlignment="1">
      <alignment horizontal="center" vertical="center" wrapText="1"/>
    </xf>
    <xf numFmtId="164" fontId="48" fillId="0" borderId="7" xfId="0" applyNumberFormat="1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0" fontId="9" fillId="20" borderId="1" xfId="0" applyFont="1" applyFill="1" applyBorder="1" applyAlignment="1">
      <alignment horizontal="left"/>
    </xf>
    <xf numFmtId="0" fontId="36" fillId="22" borderId="2" xfId="0" applyFont="1" applyFill="1" applyBorder="1" applyAlignment="1">
      <alignment horizontal="left"/>
    </xf>
    <xf numFmtId="0" fontId="23" fillId="27" borderId="1" xfId="0" applyFont="1" applyFill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17" borderId="1" xfId="0" applyFont="1" applyFill="1" applyBorder="1" applyAlignment="1">
      <alignment horizontal="left"/>
    </xf>
    <xf numFmtId="0" fontId="37" fillId="29" borderId="1" xfId="0" applyFont="1" applyFill="1" applyBorder="1" applyAlignment="1">
      <alignment horizontal="left"/>
    </xf>
    <xf numFmtId="0" fontId="41" fillId="6" borderId="8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center" vertical="center" wrapText="1"/>
    </xf>
    <xf numFmtId="0" fontId="11" fillId="17" borderId="9" xfId="0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0" fontId="11" fillId="17" borderId="10" xfId="0" applyFont="1" applyFill="1" applyBorder="1" applyAlignment="1">
      <alignment horizontal="left" vertical="center" wrapText="1"/>
    </xf>
    <xf numFmtId="0" fontId="11" fillId="17" borderId="11" xfId="0" applyFont="1" applyFill="1" applyBorder="1" applyAlignment="1">
      <alignment horizontal="left" vertical="center" wrapText="1"/>
    </xf>
    <xf numFmtId="0" fontId="11" fillId="17" borderId="12" xfId="0" applyFont="1" applyFill="1" applyBorder="1" applyAlignment="1">
      <alignment horizontal="left" vertical="center" wrapText="1"/>
    </xf>
    <xf numFmtId="0" fontId="11" fillId="17" borderId="13" xfId="0" applyFont="1" applyFill="1" applyBorder="1" applyAlignment="1">
      <alignment horizontal="left" vertical="center" wrapText="1"/>
    </xf>
    <xf numFmtId="0" fontId="11" fillId="17" borderId="14" xfId="0" applyFont="1" applyFill="1" applyBorder="1" applyAlignment="1">
      <alignment horizontal="left" vertical="center" wrapText="1"/>
    </xf>
    <xf numFmtId="0" fontId="11" fillId="17" borderId="15" xfId="0" applyFont="1" applyFill="1" applyBorder="1" applyAlignment="1">
      <alignment horizontal="left" vertical="center" wrapText="1"/>
    </xf>
    <xf numFmtId="0" fontId="11" fillId="17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2" borderId="0" xfId="0" applyFont="1" applyFill="1" applyAlignment="1">
      <alignment horizontal="center"/>
    </xf>
    <xf numFmtId="0" fontId="19" fillId="2" borderId="0" xfId="2" applyFont="1" applyFill="1" applyBorder="1" applyAlignment="1" applyProtection="1">
      <alignment horizontal="center"/>
    </xf>
    <xf numFmtId="0" fontId="0" fillId="2" borderId="0" xfId="0" applyFill="1" applyAlignment="1">
      <alignment horizontal="left" vertical="center"/>
    </xf>
    <xf numFmtId="0" fontId="24" fillId="5" borderId="6" xfId="0" applyFont="1" applyFill="1" applyBorder="1" applyAlignment="1">
      <alignment horizontal="center" vertical="center"/>
    </xf>
    <xf numFmtId="0" fontId="24" fillId="5" borderId="7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6" fillId="25" borderId="23" xfId="0" applyFont="1" applyFill="1" applyBorder="1" applyAlignment="1">
      <alignment horizontal="left" wrapText="1"/>
    </xf>
    <xf numFmtId="0" fontId="6" fillId="25" borderId="0" xfId="0" applyFont="1" applyFill="1" applyAlignment="1">
      <alignment horizontal="left" wrapText="1"/>
    </xf>
    <xf numFmtId="0" fontId="6" fillId="25" borderId="24" xfId="0" applyFont="1" applyFill="1" applyBorder="1" applyAlignment="1">
      <alignment horizontal="left" wrapText="1"/>
    </xf>
    <xf numFmtId="0" fontId="6" fillId="25" borderId="13" xfId="0" applyFont="1" applyFill="1" applyBorder="1" applyAlignment="1">
      <alignment horizontal="left" wrapText="1"/>
    </xf>
    <xf numFmtId="0" fontId="6" fillId="25" borderId="14" xfId="0" applyFont="1" applyFill="1" applyBorder="1" applyAlignment="1">
      <alignment horizontal="left" wrapText="1"/>
    </xf>
    <xf numFmtId="0" fontId="6" fillId="25" borderId="15" xfId="0" applyFont="1" applyFill="1" applyBorder="1" applyAlignment="1">
      <alignment horizontal="left" wrapText="1"/>
    </xf>
    <xf numFmtId="0" fontId="37" fillId="29" borderId="1" xfId="0" applyFont="1" applyFill="1" applyBorder="1" applyAlignment="1">
      <alignment horizontal="left"/>
    </xf>
    <xf numFmtId="0" fontId="46" fillId="30" borderId="6" xfId="0" applyFont="1" applyFill="1" applyBorder="1" applyAlignment="1">
      <alignment horizontal="center"/>
    </xf>
    <xf numFmtId="0" fontId="46" fillId="30" borderId="8" xfId="0" applyFont="1" applyFill="1" applyBorder="1" applyAlignment="1">
      <alignment horizontal="center"/>
    </xf>
    <xf numFmtId="0" fontId="46" fillId="30" borderId="7" xfId="0" applyFont="1" applyFill="1" applyBorder="1" applyAlignment="1">
      <alignment horizontal="center"/>
    </xf>
    <xf numFmtId="0" fontId="10" fillId="25" borderId="1" xfId="0" applyFont="1" applyFill="1" applyBorder="1" applyAlignment="1">
      <alignment horizontal="left"/>
    </xf>
    <xf numFmtId="0" fontId="6" fillId="23" borderId="23" xfId="0" applyFont="1" applyFill="1" applyBorder="1" applyAlignment="1">
      <alignment horizontal="left" wrapText="1"/>
    </xf>
    <xf numFmtId="0" fontId="6" fillId="23" borderId="0" xfId="0" applyFont="1" applyFill="1" applyAlignment="1">
      <alignment horizontal="left" wrapText="1"/>
    </xf>
    <xf numFmtId="0" fontId="6" fillId="23" borderId="24" xfId="0" applyFont="1" applyFill="1" applyBorder="1" applyAlignment="1">
      <alignment horizontal="left" wrapText="1"/>
    </xf>
    <xf numFmtId="0" fontId="6" fillId="23" borderId="13" xfId="0" applyFont="1" applyFill="1" applyBorder="1" applyAlignment="1">
      <alignment horizontal="left" wrapText="1"/>
    </xf>
    <xf numFmtId="0" fontId="6" fillId="23" borderId="14" xfId="0" applyFont="1" applyFill="1" applyBorder="1" applyAlignment="1">
      <alignment horizontal="left" wrapText="1"/>
    </xf>
    <xf numFmtId="0" fontId="6" fillId="23" borderId="15" xfId="0" applyFont="1" applyFill="1" applyBorder="1" applyAlignment="1">
      <alignment horizontal="left" wrapText="1"/>
    </xf>
    <xf numFmtId="0" fontId="23" fillId="24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left"/>
    </xf>
    <xf numFmtId="0" fontId="38" fillId="25" borderId="6" xfId="0" applyFont="1" applyFill="1" applyBorder="1" applyAlignment="1">
      <alignment horizontal="center"/>
    </xf>
    <xf numFmtId="0" fontId="38" fillId="25" borderId="8" xfId="0" applyFont="1" applyFill="1" applyBorder="1" applyAlignment="1">
      <alignment horizontal="center"/>
    </xf>
    <xf numFmtId="0" fontId="38" fillId="25" borderId="7" xfId="0" applyFont="1" applyFill="1" applyBorder="1" applyAlignment="1">
      <alignment horizontal="center"/>
    </xf>
    <xf numFmtId="0" fontId="6" fillId="15" borderId="10" xfId="0" applyFont="1" applyFill="1" applyBorder="1" applyAlignment="1">
      <alignment horizontal="left" wrapText="1"/>
    </xf>
    <xf numFmtId="0" fontId="6" fillId="15" borderId="11" xfId="0" applyFont="1" applyFill="1" applyBorder="1" applyAlignment="1">
      <alignment horizontal="left" wrapText="1"/>
    </xf>
    <xf numFmtId="0" fontId="6" fillId="15" borderId="12" xfId="0" applyFont="1" applyFill="1" applyBorder="1" applyAlignment="1">
      <alignment horizontal="left" wrapText="1"/>
    </xf>
    <xf numFmtId="0" fontId="6" fillId="15" borderId="23" xfId="0" applyFont="1" applyFill="1" applyBorder="1" applyAlignment="1">
      <alignment horizontal="left" wrapText="1"/>
    </xf>
    <xf numFmtId="0" fontId="6" fillId="15" borderId="0" xfId="0" applyFont="1" applyFill="1" applyAlignment="1">
      <alignment horizontal="left" wrapText="1"/>
    </xf>
    <xf numFmtId="0" fontId="6" fillId="15" borderId="24" xfId="0" applyFont="1" applyFill="1" applyBorder="1" applyAlignment="1">
      <alignment horizontal="left" wrapText="1"/>
    </xf>
    <xf numFmtId="0" fontId="23" fillId="16" borderId="1" xfId="0" applyFont="1" applyFill="1" applyBorder="1" applyAlignment="1">
      <alignment horizontal="center"/>
    </xf>
    <xf numFmtId="0" fontId="10" fillId="23" borderId="1" xfId="0" applyFont="1" applyFill="1" applyBorder="1" applyAlignment="1">
      <alignment horizontal="left"/>
    </xf>
    <xf numFmtId="0" fontId="10" fillId="17" borderId="1" xfId="0" applyFont="1" applyFill="1" applyBorder="1" applyAlignment="1">
      <alignment horizontal="left"/>
    </xf>
    <xf numFmtId="0" fontId="38" fillId="23" borderId="6" xfId="0" applyFont="1" applyFill="1" applyBorder="1" applyAlignment="1">
      <alignment horizontal="center"/>
    </xf>
    <xf numFmtId="0" fontId="38" fillId="23" borderId="8" xfId="0" applyFont="1" applyFill="1" applyBorder="1" applyAlignment="1">
      <alignment horizontal="center"/>
    </xf>
    <xf numFmtId="0" fontId="38" fillId="23" borderId="7" xfId="0" applyFont="1" applyFill="1" applyBorder="1" applyAlignment="1">
      <alignment horizontal="center"/>
    </xf>
    <xf numFmtId="0" fontId="6" fillId="17" borderId="10" xfId="0" applyFont="1" applyFill="1" applyBorder="1" applyAlignment="1">
      <alignment horizontal="left" wrapText="1"/>
    </xf>
    <xf numFmtId="0" fontId="6" fillId="17" borderId="11" xfId="0" applyFont="1" applyFill="1" applyBorder="1" applyAlignment="1">
      <alignment horizontal="left" wrapText="1"/>
    </xf>
    <xf numFmtId="0" fontId="6" fillId="17" borderId="12" xfId="0" applyFont="1" applyFill="1" applyBorder="1" applyAlignment="1">
      <alignment horizontal="left" wrapText="1"/>
    </xf>
    <xf numFmtId="0" fontId="6" fillId="17" borderId="23" xfId="0" applyFont="1" applyFill="1" applyBorder="1" applyAlignment="1">
      <alignment horizontal="left" wrapText="1"/>
    </xf>
    <xf numFmtId="0" fontId="6" fillId="17" borderId="0" xfId="0" applyFont="1" applyFill="1" applyAlignment="1">
      <alignment horizontal="left" wrapText="1"/>
    </xf>
    <xf numFmtId="0" fontId="6" fillId="17" borderId="24" xfId="0" applyFont="1" applyFill="1" applyBorder="1" applyAlignment="1">
      <alignment horizontal="left" wrapText="1"/>
    </xf>
    <xf numFmtId="0" fontId="10" fillId="19" borderId="1" xfId="0" applyFont="1" applyFill="1" applyBorder="1" applyAlignment="1">
      <alignment horizontal="left"/>
    </xf>
    <xf numFmtId="0" fontId="10" fillId="13" borderId="1" xfId="0" applyFont="1" applyFill="1" applyBorder="1" applyAlignment="1">
      <alignment horizontal="left"/>
    </xf>
    <xf numFmtId="0" fontId="10" fillId="19" borderId="1" xfId="0" applyFont="1" applyFill="1" applyBorder="1" applyAlignment="1">
      <alignment horizontal="center"/>
    </xf>
    <xf numFmtId="0" fontId="10" fillId="15" borderId="6" xfId="0" applyFont="1" applyFill="1" applyBorder="1" applyAlignment="1">
      <alignment horizontal="center"/>
    </xf>
    <xf numFmtId="0" fontId="10" fillId="15" borderId="8" xfId="0" applyFont="1" applyFill="1" applyBorder="1" applyAlignment="1">
      <alignment horizontal="center"/>
    </xf>
    <xf numFmtId="0" fontId="10" fillId="15" borderId="7" xfId="0" applyFont="1" applyFill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23" fillId="18" borderId="1" xfId="0" applyFont="1" applyFill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49" fontId="30" fillId="10" borderId="10" xfId="0" applyNumberFormat="1" applyFont="1" applyFill="1" applyBorder="1" applyAlignment="1">
      <alignment horizontal="center" vertical="center"/>
    </xf>
    <xf numFmtId="49" fontId="30" fillId="10" borderId="11" xfId="0" applyNumberFormat="1" applyFont="1" applyFill="1" applyBorder="1" applyAlignment="1">
      <alignment horizontal="center" vertical="center"/>
    </xf>
    <xf numFmtId="49" fontId="30" fillId="10" borderId="12" xfId="0" applyNumberFormat="1" applyFont="1" applyFill="1" applyBorder="1" applyAlignment="1">
      <alignment horizontal="center" vertical="center"/>
    </xf>
    <xf numFmtId="49" fontId="30" fillId="10" borderId="13" xfId="0" applyNumberFormat="1" applyFont="1" applyFill="1" applyBorder="1" applyAlignment="1">
      <alignment horizontal="center" vertical="center"/>
    </xf>
    <xf numFmtId="49" fontId="30" fillId="10" borderId="14" xfId="0" applyNumberFormat="1" applyFont="1" applyFill="1" applyBorder="1" applyAlignment="1">
      <alignment horizontal="center" vertical="center"/>
    </xf>
    <xf numFmtId="49" fontId="30" fillId="10" borderId="15" xfId="0" applyNumberFormat="1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/>
    </xf>
    <xf numFmtId="49" fontId="10" fillId="14" borderId="1" xfId="0" applyNumberFormat="1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center"/>
    </xf>
    <xf numFmtId="0" fontId="10" fillId="14" borderId="8" xfId="0" applyFont="1" applyFill="1" applyBorder="1" applyAlignment="1">
      <alignment horizontal="center"/>
    </xf>
    <xf numFmtId="0" fontId="10" fillId="14" borderId="7" xfId="0" applyFont="1" applyFill="1" applyBorder="1" applyAlignment="1">
      <alignment horizontal="center"/>
    </xf>
    <xf numFmtId="0" fontId="10" fillId="14" borderId="1" xfId="0" applyFont="1" applyFill="1" applyBorder="1" applyAlignment="1">
      <alignment horizontal="left"/>
    </xf>
    <xf numFmtId="0" fontId="10" fillId="14" borderId="1" xfId="0" applyFont="1" applyFill="1" applyBorder="1" applyAlignment="1">
      <alignment horizontal="center" wrapText="1"/>
    </xf>
    <xf numFmtId="0" fontId="23" fillId="8" borderId="1" xfId="0" applyFont="1" applyFill="1" applyBorder="1" applyAlignment="1">
      <alignment horizontal="center"/>
    </xf>
    <xf numFmtId="0" fontId="23" fillId="9" borderId="1" xfId="0" applyFont="1" applyFill="1" applyBorder="1" applyAlignment="1">
      <alignment horizontal="center"/>
    </xf>
    <xf numFmtId="49" fontId="30" fillId="8" borderId="10" xfId="0" applyNumberFormat="1" applyFont="1" applyFill="1" applyBorder="1" applyAlignment="1">
      <alignment horizontal="center" vertical="center" wrapText="1"/>
    </xf>
    <xf numFmtId="49" fontId="30" fillId="8" borderId="11" xfId="0" applyNumberFormat="1" applyFont="1" applyFill="1" applyBorder="1" applyAlignment="1">
      <alignment horizontal="center" vertical="center" wrapText="1"/>
    </xf>
    <xf numFmtId="49" fontId="30" fillId="8" borderId="12" xfId="0" applyNumberFormat="1" applyFont="1" applyFill="1" applyBorder="1" applyAlignment="1">
      <alignment horizontal="center" vertical="center" wrapText="1"/>
    </xf>
    <xf numFmtId="49" fontId="30" fillId="8" borderId="13" xfId="0" applyNumberFormat="1" applyFont="1" applyFill="1" applyBorder="1" applyAlignment="1">
      <alignment horizontal="center" vertical="center" wrapText="1"/>
    </xf>
    <xf numFmtId="49" fontId="30" fillId="8" borderId="14" xfId="0" applyNumberFormat="1" applyFont="1" applyFill="1" applyBorder="1" applyAlignment="1">
      <alignment horizontal="center" vertical="center" wrapText="1"/>
    </xf>
    <xf numFmtId="49" fontId="30" fillId="8" borderId="15" xfId="0" applyNumberFormat="1" applyFont="1" applyFill="1" applyBorder="1" applyAlignment="1">
      <alignment horizontal="center" vertical="center" wrapText="1"/>
    </xf>
    <xf numFmtId="49" fontId="30" fillId="9" borderId="10" xfId="0" applyNumberFormat="1" applyFont="1" applyFill="1" applyBorder="1" applyAlignment="1">
      <alignment horizontal="center" vertical="center"/>
    </xf>
    <xf numFmtId="49" fontId="30" fillId="9" borderId="11" xfId="0" applyNumberFormat="1" applyFont="1" applyFill="1" applyBorder="1" applyAlignment="1">
      <alignment horizontal="center" vertical="center"/>
    </xf>
    <xf numFmtId="49" fontId="30" fillId="9" borderId="12" xfId="0" applyNumberFormat="1" applyFont="1" applyFill="1" applyBorder="1" applyAlignment="1">
      <alignment horizontal="center" vertical="center"/>
    </xf>
    <xf numFmtId="49" fontId="30" fillId="9" borderId="13" xfId="0" applyNumberFormat="1" applyFont="1" applyFill="1" applyBorder="1" applyAlignment="1">
      <alignment horizontal="center" vertical="center"/>
    </xf>
    <xf numFmtId="49" fontId="30" fillId="9" borderId="14" xfId="0" applyNumberFormat="1" applyFont="1" applyFill="1" applyBorder="1" applyAlignment="1">
      <alignment horizontal="center" vertical="center"/>
    </xf>
    <xf numFmtId="49" fontId="30" fillId="9" borderId="1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23" fillId="11" borderId="6" xfId="0" applyFont="1" applyFill="1" applyBorder="1" applyAlignment="1">
      <alignment horizontal="center"/>
    </xf>
    <xf numFmtId="0" fontId="23" fillId="11" borderId="8" xfId="0" applyFont="1" applyFill="1" applyBorder="1" applyAlignment="1">
      <alignment horizontal="center"/>
    </xf>
    <xf numFmtId="0" fontId="23" fillId="11" borderId="7" xfId="0" applyFont="1" applyFill="1" applyBorder="1" applyAlignment="1">
      <alignment horizontal="center"/>
    </xf>
    <xf numFmtId="0" fontId="36" fillId="13" borderId="10" xfId="0" applyFont="1" applyFill="1" applyBorder="1" applyAlignment="1">
      <alignment horizontal="center"/>
    </xf>
    <xf numFmtId="0" fontId="36" fillId="13" borderId="11" xfId="0" applyFont="1" applyFill="1" applyBorder="1" applyAlignment="1">
      <alignment horizontal="center"/>
    </xf>
    <xf numFmtId="0" fontId="36" fillId="13" borderId="12" xfId="0" applyFont="1" applyFill="1" applyBorder="1" applyAlignment="1">
      <alignment horizontal="center"/>
    </xf>
    <xf numFmtId="0" fontId="23" fillId="26" borderId="6" xfId="0" applyFont="1" applyFill="1" applyBorder="1" applyAlignment="1">
      <alignment horizontal="center"/>
    </xf>
    <xf numFmtId="0" fontId="23" fillId="26" borderId="8" xfId="0" applyFont="1" applyFill="1" applyBorder="1" applyAlignment="1">
      <alignment horizontal="center"/>
    </xf>
    <xf numFmtId="0" fontId="23" fillId="26" borderId="7" xfId="0" applyFont="1" applyFill="1" applyBorder="1" applyAlignment="1">
      <alignment horizontal="center"/>
    </xf>
    <xf numFmtId="0" fontId="23" fillId="28" borderId="6" xfId="0" applyFont="1" applyFill="1" applyBorder="1" applyAlignment="1">
      <alignment horizontal="center"/>
    </xf>
    <xf numFmtId="0" fontId="23" fillId="28" borderId="8" xfId="0" applyFont="1" applyFill="1" applyBorder="1" applyAlignment="1">
      <alignment horizontal="center"/>
    </xf>
    <xf numFmtId="0" fontId="23" fillId="28" borderId="7" xfId="0" applyFont="1" applyFill="1" applyBorder="1" applyAlignment="1">
      <alignment horizontal="center"/>
    </xf>
    <xf numFmtId="0" fontId="9" fillId="21" borderId="6" xfId="0" applyFont="1" applyFill="1" applyBorder="1" applyAlignment="1">
      <alignment horizontal="center"/>
    </xf>
    <xf numFmtId="0" fontId="9" fillId="21" borderId="8" xfId="0" applyFont="1" applyFill="1" applyBorder="1" applyAlignment="1">
      <alignment horizontal="center"/>
    </xf>
    <xf numFmtId="0" fontId="9" fillId="21" borderId="7" xfId="0" applyFont="1" applyFill="1" applyBorder="1" applyAlignment="1">
      <alignment horizontal="center"/>
    </xf>
    <xf numFmtId="0" fontId="23" fillId="16" borderId="6" xfId="0" applyFont="1" applyFill="1" applyBorder="1" applyAlignment="1">
      <alignment horizontal="center"/>
    </xf>
    <xf numFmtId="0" fontId="23" fillId="16" borderId="8" xfId="0" applyFont="1" applyFill="1" applyBorder="1" applyAlignment="1">
      <alignment horizontal="center"/>
    </xf>
    <xf numFmtId="0" fontId="23" fillId="16" borderId="7" xfId="0" applyFont="1" applyFill="1" applyBorder="1" applyAlignment="1">
      <alignment horizontal="center"/>
    </xf>
    <xf numFmtId="0" fontId="9" fillId="20" borderId="1" xfId="0" applyFont="1" applyFill="1" applyBorder="1" applyAlignment="1">
      <alignment horizontal="left"/>
    </xf>
    <xf numFmtId="0" fontId="36" fillId="13" borderId="13" xfId="0" applyFont="1" applyFill="1" applyBorder="1" applyAlignment="1">
      <alignment horizontal="center"/>
    </xf>
    <xf numFmtId="0" fontId="36" fillId="13" borderId="14" xfId="0" applyFont="1" applyFill="1" applyBorder="1" applyAlignment="1">
      <alignment horizontal="center"/>
    </xf>
    <xf numFmtId="0" fontId="36" fillId="13" borderId="15" xfId="0" applyFont="1" applyFill="1" applyBorder="1" applyAlignment="1">
      <alignment horizontal="center"/>
    </xf>
    <xf numFmtId="0" fontId="36" fillId="22" borderId="2" xfId="0" applyFont="1" applyFill="1" applyBorder="1" applyAlignment="1">
      <alignment horizontal="left"/>
    </xf>
    <xf numFmtId="0" fontId="23" fillId="27" borderId="1" xfId="0" applyFont="1" applyFill="1" applyBorder="1" applyAlignment="1">
      <alignment horizontal="left"/>
    </xf>
    <xf numFmtId="0" fontId="9" fillId="12" borderId="6" xfId="0" applyFont="1" applyFill="1" applyBorder="1" applyAlignment="1">
      <alignment horizontal="center"/>
    </xf>
    <xf numFmtId="0" fontId="9" fillId="12" borderId="8" xfId="0" applyFont="1" applyFill="1" applyBorder="1" applyAlignment="1">
      <alignment horizontal="center"/>
    </xf>
    <xf numFmtId="0" fontId="9" fillId="12" borderId="7" xfId="0" applyFont="1" applyFill="1" applyBorder="1" applyAlignment="1">
      <alignment horizontal="center"/>
    </xf>
    <xf numFmtId="0" fontId="41" fillId="6" borderId="6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/>
    </xf>
    <xf numFmtId="0" fontId="41" fillId="6" borderId="8" xfId="0" applyFont="1" applyFill="1" applyBorder="1" applyAlignment="1">
      <alignment horizontal="center" vertical="center"/>
    </xf>
    <xf numFmtId="0" fontId="41" fillId="6" borderId="10" xfId="0" applyFont="1" applyFill="1" applyBorder="1" applyAlignment="1">
      <alignment horizontal="left" vertical="center" wrapText="1"/>
    </xf>
    <xf numFmtId="0" fontId="41" fillId="6" borderId="11" xfId="0" applyFont="1" applyFill="1" applyBorder="1" applyAlignment="1">
      <alignment horizontal="left" vertical="center" wrapText="1"/>
    </xf>
    <xf numFmtId="0" fontId="41" fillId="6" borderId="12" xfId="0" applyFont="1" applyFill="1" applyBorder="1" applyAlignment="1">
      <alignment horizontal="left" vertical="center" wrapText="1"/>
    </xf>
    <xf numFmtId="0" fontId="41" fillId="6" borderId="23" xfId="0" applyFont="1" applyFill="1" applyBorder="1" applyAlignment="1">
      <alignment horizontal="left" vertical="center" wrapText="1"/>
    </xf>
    <xf numFmtId="0" fontId="41" fillId="6" borderId="0" xfId="0" applyFont="1" applyFill="1" applyAlignment="1">
      <alignment horizontal="left" vertical="center" wrapText="1"/>
    </xf>
    <xf numFmtId="0" fontId="41" fillId="6" borderId="24" xfId="0" applyFont="1" applyFill="1" applyBorder="1" applyAlignment="1">
      <alignment horizontal="left" vertical="center" wrapText="1"/>
    </xf>
    <xf numFmtId="0" fontId="41" fillId="6" borderId="13" xfId="0" applyFont="1" applyFill="1" applyBorder="1" applyAlignment="1">
      <alignment horizontal="left" vertical="center" wrapText="1"/>
    </xf>
    <xf numFmtId="0" fontId="41" fillId="6" borderId="14" xfId="0" applyFont="1" applyFill="1" applyBorder="1" applyAlignment="1">
      <alignment horizontal="left" vertical="center" wrapText="1"/>
    </xf>
    <xf numFmtId="0" fontId="41" fillId="6" borderId="15" xfId="0" applyFont="1" applyFill="1" applyBorder="1" applyAlignment="1">
      <alignment horizontal="left" vertical="center" wrapText="1"/>
    </xf>
    <xf numFmtId="0" fontId="33" fillId="6" borderId="6" xfId="0" applyFont="1" applyFill="1" applyBorder="1" applyAlignment="1">
      <alignment horizontal="center" vertical="center" wrapText="1"/>
    </xf>
    <xf numFmtId="0" fontId="33" fillId="6" borderId="8" xfId="0" applyFont="1" applyFill="1" applyBorder="1" applyAlignment="1">
      <alignment horizontal="center" vertical="center" wrapText="1"/>
    </xf>
    <xf numFmtId="0" fontId="33" fillId="6" borderId="7" xfId="0" applyFont="1" applyFill="1" applyBorder="1" applyAlignment="1">
      <alignment horizontal="center" vertical="center" wrapText="1"/>
    </xf>
    <xf numFmtId="0" fontId="45" fillId="6" borderId="10" xfId="0" applyFont="1" applyFill="1" applyBorder="1" applyAlignment="1">
      <alignment horizontal="center" vertical="center" wrapText="1"/>
    </xf>
    <xf numFmtId="0" fontId="45" fillId="6" borderId="11" xfId="0" applyFont="1" applyFill="1" applyBorder="1" applyAlignment="1">
      <alignment horizontal="center" vertical="center" wrapText="1"/>
    </xf>
    <xf numFmtId="0" fontId="45" fillId="6" borderId="12" xfId="0" applyFont="1" applyFill="1" applyBorder="1" applyAlignment="1">
      <alignment horizontal="center" vertical="center" wrapText="1"/>
    </xf>
    <xf numFmtId="0" fontId="45" fillId="6" borderId="23" xfId="0" applyFont="1" applyFill="1" applyBorder="1" applyAlignment="1">
      <alignment horizontal="center" vertical="center" wrapText="1"/>
    </xf>
    <xf numFmtId="0" fontId="45" fillId="6" borderId="0" xfId="0" applyFont="1" applyFill="1" applyAlignment="1">
      <alignment horizontal="center" vertical="center" wrapText="1"/>
    </xf>
    <xf numFmtId="0" fontId="45" fillId="6" borderId="24" xfId="0" applyFont="1" applyFill="1" applyBorder="1" applyAlignment="1">
      <alignment horizontal="center" vertical="center" wrapText="1"/>
    </xf>
    <xf numFmtId="0" fontId="8" fillId="6" borderId="6" xfId="0" applyFont="1" applyFill="1" applyBorder="1" applyAlignment="1">
      <alignment horizontal="left" vertical="center" wrapText="1"/>
    </xf>
    <xf numFmtId="0" fontId="8" fillId="6" borderId="8" xfId="0" applyFont="1" applyFill="1" applyBorder="1" applyAlignment="1">
      <alignment horizontal="left" vertical="center" wrapText="1"/>
    </xf>
    <xf numFmtId="0" fontId="8" fillId="6" borderId="7" xfId="0" applyFont="1" applyFill="1" applyBorder="1" applyAlignment="1">
      <alignment horizontal="left" vertical="center" wrapText="1"/>
    </xf>
    <xf numFmtId="0" fontId="41" fillId="6" borderId="6" xfId="0" applyFont="1" applyFill="1" applyBorder="1" applyAlignment="1">
      <alignment horizontal="left" vertical="center"/>
    </xf>
    <xf numFmtId="0" fontId="41" fillId="6" borderId="8" xfId="0" applyFont="1" applyFill="1" applyBorder="1" applyAlignment="1">
      <alignment horizontal="left" vertical="center"/>
    </xf>
    <xf numFmtId="0" fontId="41" fillId="6" borderId="7" xfId="0" applyFont="1" applyFill="1" applyBorder="1" applyAlignment="1">
      <alignment horizontal="left" vertical="center"/>
    </xf>
    <xf numFmtId="0" fontId="40" fillId="6" borderId="10" xfId="0" applyFont="1" applyFill="1" applyBorder="1" applyAlignment="1">
      <alignment horizontal="center" vertical="center" wrapText="1"/>
    </xf>
    <xf numFmtId="0" fontId="40" fillId="6" borderId="11" xfId="0" applyFont="1" applyFill="1" applyBorder="1" applyAlignment="1">
      <alignment horizontal="center" vertical="center" wrapText="1"/>
    </xf>
    <xf numFmtId="0" fontId="40" fillId="6" borderId="12" xfId="0" applyFont="1" applyFill="1" applyBorder="1" applyAlignment="1">
      <alignment horizontal="center" vertical="center" wrapText="1"/>
    </xf>
    <xf numFmtId="0" fontId="40" fillId="6" borderId="13" xfId="0" applyFont="1" applyFill="1" applyBorder="1" applyAlignment="1">
      <alignment horizontal="center" vertical="center" wrapText="1"/>
    </xf>
    <xf numFmtId="0" fontId="40" fillId="6" borderId="14" xfId="0" applyFont="1" applyFill="1" applyBorder="1" applyAlignment="1">
      <alignment horizontal="center" vertical="center" wrapText="1"/>
    </xf>
    <xf numFmtId="0" fontId="40" fillId="6" borderId="15" xfId="0" applyFont="1" applyFill="1" applyBorder="1" applyAlignment="1">
      <alignment horizontal="center" vertical="center" wrapText="1"/>
    </xf>
    <xf numFmtId="0" fontId="41" fillId="6" borderId="10" xfId="0" applyFont="1" applyFill="1" applyBorder="1" applyAlignment="1">
      <alignment horizontal="center" vertical="center" wrapText="1"/>
    </xf>
    <xf numFmtId="0" fontId="41" fillId="6" borderId="12" xfId="0" applyFont="1" applyFill="1" applyBorder="1" applyAlignment="1">
      <alignment horizontal="center" vertical="center" wrapText="1"/>
    </xf>
    <xf numFmtId="0" fontId="41" fillId="6" borderId="23" xfId="0" applyFont="1" applyFill="1" applyBorder="1" applyAlignment="1">
      <alignment horizontal="center" vertical="center" wrapText="1"/>
    </xf>
    <xf numFmtId="0" fontId="41" fillId="6" borderId="24" xfId="0" applyFont="1" applyFill="1" applyBorder="1" applyAlignment="1">
      <alignment horizontal="center" vertical="center" wrapText="1"/>
    </xf>
    <xf numFmtId="0" fontId="41" fillId="6" borderId="13" xfId="0" applyFont="1" applyFill="1" applyBorder="1" applyAlignment="1">
      <alignment horizontal="center" vertical="center" wrapText="1"/>
    </xf>
    <xf numFmtId="0" fontId="41" fillId="6" borderId="15" xfId="0" applyFont="1" applyFill="1" applyBorder="1" applyAlignment="1">
      <alignment horizontal="center" vertical="center" wrapText="1"/>
    </xf>
    <xf numFmtId="0" fontId="41" fillId="6" borderId="9" xfId="0" applyFont="1" applyFill="1" applyBorder="1" applyAlignment="1">
      <alignment horizontal="center" vertical="center"/>
    </xf>
    <xf numFmtId="0" fontId="41" fillId="6" borderId="16" xfId="0" applyFont="1" applyFill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0" fontId="42" fillId="25" borderId="10" xfId="0" applyFont="1" applyFill="1" applyBorder="1" applyAlignment="1">
      <alignment horizontal="center" vertical="center" wrapText="1"/>
    </xf>
    <xf numFmtId="0" fontId="42" fillId="25" borderId="11" xfId="0" applyFont="1" applyFill="1" applyBorder="1" applyAlignment="1">
      <alignment horizontal="center" vertical="center" wrapText="1"/>
    </xf>
    <xf numFmtId="0" fontId="42" fillId="25" borderId="12" xfId="0" applyFont="1" applyFill="1" applyBorder="1" applyAlignment="1">
      <alignment horizontal="center" vertical="center" wrapText="1"/>
    </xf>
    <xf numFmtId="0" fontId="41" fillId="6" borderId="10" xfId="0" applyFont="1" applyFill="1" applyBorder="1" applyAlignment="1">
      <alignment horizontal="center" vertical="center"/>
    </xf>
    <xf numFmtId="0" fontId="41" fillId="6" borderId="12" xfId="0" applyFont="1" applyFill="1" applyBorder="1" applyAlignment="1">
      <alignment horizontal="center" vertical="center"/>
    </xf>
    <xf numFmtId="0" fontId="41" fillId="6" borderId="13" xfId="0" applyFont="1" applyFill="1" applyBorder="1" applyAlignment="1">
      <alignment horizontal="center" vertical="center"/>
    </xf>
    <xf numFmtId="0" fontId="41" fillId="6" borderId="15" xfId="0" applyFont="1" applyFill="1" applyBorder="1" applyAlignment="1">
      <alignment horizontal="center" vertical="center"/>
    </xf>
    <xf numFmtId="0" fontId="43" fillId="6" borderId="10" xfId="0" applyFont="1" applyFill="1" applyBorder="1" applyAlignment="1">
      <alignment horizontal="left" vertical="center" wrapText="1"/>
    </xf>
    <xf numFmtId="0" fontId="43" fillId="6" borderId="11" xfId="0" applyFont="1" applyFill="1" applyBorder="1" applyAlignment="1">
      <alignment horizontal="left" vertical="center" wrapText="1"/>
    </xf>
    <xf numFmtId="0" fontId="43" fillId="6" borderId="12" xfId="0" applyFont="1" applyFill="1" applyBorder="1" applyAlignment="1">
      <alignment horizontal="left" vertical="center" wrapText="1"/>
    </xf>
    <xf numFmtId="0" fontId="43" fillId="6" borderId="13" xfId="0" applyFont="1" applyFill="1" applyBorder="1" applyAlignment="1">
      <alignment horizontal="left" vertical="center" wrapText="1"/>
    </xf>
    <xf numFmtId="0" fontId="43" fillId="6" borderId="14" xfId="0" applyFont="1" applyFill="1" applyBorder="1" applyAlignment="1">
      <alignment horizontal="left" vertical="center" wrapText="1"/>
    </xf>
    <xf numFmtId="0" fontId="43" fillId="6" borderId="15" xfId="0" applyFont="1" applyFill="1" applyBorder="1" applyAlignment="1">
      <alignment horizontal="left" vertical="center" wrapText="1"/>
    </xf>
    <xf numFmtId="0" fontId="44" fillId="25" borderId="23" xfId="0" applyFont="1" applyFill="1" applyBorder="1" applyAlignment="1">
      <alignment horizontal="left" vertical="top" wrapText="1"/>
    </xf>
    <xf numFmtId="0" fontId="44" fillId="25" borderId="0" xfId="0" applyFont="1" applyFill="1" applyAlignment="1">
      <alignment horizontal="left" vertical="top" wrapText="1"/>
    </xf>
    <xf numFmtId="0" fontId="44" fillId="25" borderId="24" xfId="0" applyFont="1" applyFill="1" applyBorder="1" applyAlignment="1">
      <alignment horizontal="left" vertical="top" wrapText="1"/>
    </xf>
    <xf numFmtId="0" fontId="44" fillId="25" borderId="13" xfId="0" applyFont="1" applyFill="1" applyBorder="1" applyAlignment="1">
      <alignment horizontal="left" vertical="top" wrapText="1"/>
    </xf>
    <xf numFmtId="0" fontId="44" fillId="25" borderId="14" xfId="0" applyFont="1" applyFill="1" applyBorder="1" applyAlignment="1">
      <alignment horizontal="left" vertical="top" wrapText="1"/>
    </xf>
    <xf numFmtId="0" fontId="44" fillId="25" borderId="15" xfId="0" applyFont="1" applyFill="1" applyBorder="1" applyAlignment="1">
      <alignment horizontal="left" vertical="top" wrapText="1"/>
    </xf>
    <xf numFmtId="0" fontId="40" fillId="6" borderId="6" xfId="0" applyFont="1" applyFill="1" applyBorder="1" applyAlignment="1">
      <alignment horizontal="center" vertical="center" wrapText="1"/>
    </xf>
    <xf numFmtId="0" fontId="40" fillId="6" borderId="8" xfId="0" applyFont="1" applyFill="1" applyBorder="1" applyAlignment="1">
      <alignment horizontal="center" vertical="center" wrapText="1"/>
    </xf>
    <xf numFmtId="0" fontId="40" fillId="6" borderId="7" xfId="0" applyFont="1" applyFill="1" applyBorder="1" applyAlignment="1">
      <alignment horizontal="center" vertical="center" wrapText="1"/>
    </xf>
    <xf numFmtId="49" fontId="0" fillId="0" borderId="29" xfId="0" applyNumberFormat="1" applyBorder="1" applyAlignment="1">
      <alignment vertical="top"/>
    </xf>
    <xf numFmtId="49" fontId="0" fillId="0" borderId="29" xfId="0" applyNumberFormat="1" applyBorder="1" applyAlignment="1">
      <alignment vertical="top" wrapText="1"/>
    </xf>
    <xf numFmtId="0" fontId="11" fillId="17" borderId="13" xfId="0" applyFont="1" applyFill="1" applyBorder="1" applyAlignment="1">
      <alignment horizontal="left" vertical="center"/>
    </xf>
    <xf numFmtId="164" fontId="11" fillId="0" borderId="29" xfId="0" applyNumberFormat="1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164" fontId="11" fillId="10" borderId="12" xfId="0" applyNumberFormat="1" applyFont="1" applyFill="1" applyBorder="1" applyAlignment="1">
      <alignment horizontal="center" vertical="center"/>
    </xf>
    <xf numFmtId="0" fontId="11" fillId="17" borderId="15" xfId="0" applyFont="1" applyFill="1" applyBorder="1" applyAlignment="1">
      <alignment horizontal="left" vertical="center"/>
    </xf>
    <xf numFmtId="0" fontId="10" fillId="10" borderId="29" xfId="0" applyFont="1" applyFill="1" applyBorder="1" applyAlignment="1">
      <alignment horizontal="center" vertical="center"/>
    </xf>
    <xf numFmtId="0" fontId="10" fillId="10" borderId="29" xfId="0" applyFont="1" applyFill="1" applyBorder="1" applyAlignment="1">
      <alignment horizontal="left" vertical="center"/>
    </xf>
    <xf numFmtId="164" fontId="11" fillId="10" borderId="29" xfId="0" applyNumberFormat="1" applyFont="1" applyFill="1" applyBorder="1" applyAlignment="1">
      <alignment horizontal="center" vertical="center"/>
    </xf>
    <xf numFmtId="0" fontId="11" fillId="10" borderId="29" xfId="0" applyFont="1" applyFill="1" applyBorder="1" applyAlignment="1">
      <alignment horizontal="center" vertical="center"/>
    </xf>
    <xf numFmtId="0" fontId="0" fillId="0" borderId="29" xfId="0" applyBorder="1"/>
    <xf numFmtId="49" fontId="0" fillId="0" borderId="30" xfId="0" applyNumberFormat="1" applyBorder="1" applyAlignment="1">
      <alignment vertical="top"/>
    </xf>
    <xf numFmtId="164" fontId="11" fillId="0" borderId="30" xfId="0" applyNumberFormat="1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</cellXfs>
  <cellStyles count="4">
    <cellStyle name="Hipervínculo" xfId="2" builtinId="8"/>
    <cellStyle name="Millares [0]" xfId="3" builtinId="6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640772</xdr:colOff>
      <xdr:row>3</xdr:row>
      <xdr:rowOff>181841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ECE6D07-3825-47A7-1CC6-9914DCEA3F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-1" b="46121"/>
        <a:stretch>
          <a:fillRect/>
        </a:stretch>
      </xdr:blipFill>
      <xdr:spPr>
        <a:xfrm>
          <a:off x="0" y="0"/>
          <a:ext cx="6511636" cy="753341"/>
        </a:xfrm>
        <a:prstGeom prst="rect">
          <a:avLst/>
        </a:prstGeom>
      </xdr:spPr>
    </xdr:pic>
    <xdr:clientData/>
  </xdr:twoCellAnchor>
  <xdr:twoCellAnchor editAs="oneCell">
    <xdr:from>
      <xdr:col>0</xdr:col>
      <xdr:colOff>207818</xdr:colOff>
      <xdr:row>15</xdr:row>
      <xdr:rowOff>60613</xdr:rowOff>
    </xdr:from>
    <xdr:to>
      <xdr:col>4</xdr:col>
      <xdr:colOff>382866</xdr:colOff>
      <xdr:row>41</xdr:row>
      <xdr:rowOff>147204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CC2215C-28AA-5D57-C9F6-098D98C76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7818" y="4476749"/>
          <a:ext cx="6045912" cy="50395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89309</xdr:colOff>
      <xdr:row>0</xdr:row>
      <xdr:rowOff>77633</xdr:rowOff>
    </xdr:from>
    <xdr:ext cx="1025115" cy="741517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9309" y="77633"/>
          <a:ext cx="1025115" cy="741517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266700</xdr:rowOff>
        </xdr:from>
        <xdr:to>
          <xdr:col>5</xdr:col>
          <xdr:colOff>1714500</xdr:colOff>
          <xdr:row>0</xdr:row>
          <xdr:rowOff>638175</xdr:rowOff>
        </xdr:to>
        <xdr:sp macro="" textlink="">
          <xdr:nvSpPr>
            <xdr:cNvPr id="1025" name="TxtConsul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38597</xdr:colOff>
      <xdr:row>2</xdr:row>
      <xdr:rowOff>41785</xdr:rowOff>
    </xdr:from>
    <xdr:to>
      <xdr:col>3</xdr:col>
      <xdr:colOff>0</xdr:colOff>
      <xdr:row>2</xdr:row>
      <xdr:rowOff>785812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797D504-461C-4966-BC16-8FD9777C38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5420" t="7502" r="25303" b="4617"/>
        <a:stretch/>
      </xdr:blipFill>
      <xdr:spPr>
        <a:xfrm>
          <a:off x="244972" y="430723"/>
          <a:ext cx="993278" cy="7440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A1385-7ED2-4ACD-9DEE-3B63A4F68022}">
  <sheetPr codeName="Hoja3"/>
  <dimension ref="A1:H29"/>
  <sheetViews>
    <sheetView zoomScale="110" zoomScaleNormal="110" zoomScalePageLayoutView="148" workbookViewId="0">
      <selection activeCell="A15" sqref="A15:D15"/>
    </sheetView>
  </sheetViews>
  <sheetFormatPr defaultColWidth="5.42578125" defaultRowHeight="15"/>
  <cols>
    <col min="1" max="1" width="12.85546875" style="34" customWidth="1"/>
    <col min="2" max="2" width="55" customWidth="1"/>
    <col min="3" max="3" width="10" style="11" customWidth="1"/>
    <col min="4" max="4" width="10.140625" customWidth="1"/>
    <col min="5" max="5" width="10.5703125" customWidth="1"/>
    <col min="6" max="6" width="1.140625" customWidth="1"/>
  </cols>
  <sheetData>
    <row r="1" spans="1:5" s="12" customFormat="1">
      <c r="A1" s="143"/>
      <c r="B1" s="143"/>
      <c r="C1" s="143"/>
      <c r="D1" s="143"/>
    </row>
    <row r="2" spans="1:5" s="12" customFormat="1">
      <c r="A2" s="143"/>
      <c r="B2" s="143"/>
      <c r="C2" s="143"/>
      <c r="D2" s="143"/>
    </row>
    <row r="3" spans="1:5" s="12" customFormat="1">
      <c r="A3" s="143"/>
      <c r="B3" s="143"/>
      <c r="C3" s="143"/>
      <c r="D3" s="143"/>
    </row>
    <row r="4" spans="1:5" s="12" customFormat="1">
      <c r="A4" s="31"/>
      <c r="B4" s="120"/>
      <c r="C4" s="120"/>
      <c r="D4" s="120"/>
    </row>
    <row r="5" spans="1:5" ht="42" customHeight="1">
      <c r="A5" s="30" t="s">
        <v>0</v>
      </c>
      <c r="B5" s="17" t="s">
        <v>1</v>
      </c>
      <c r="C5" s="115" t="s">
        <v>2</v>
      </c>
      <c r="D5" s="115" t="s">
        <v>3</v>
      </c>
      <c r="E5" s="47" t="s">
        <v>4</v>
      </c>
    </row>
    <row r="6" spans="1:5" ht="22.5" customHeight="1">
      <c r="A6" s="27" t="s">
        <v>5</v>
      </c>
      <c r="B6" s="25" t="str">
        <f>IF(A6="","",VLOOKUP(A6,'EXAMENES DE LABORATORIO'!$A$2:$D$217,2,FALSE))</f>
        <v>Venosa en adultos</v>
      </c>
      <c r="C6" s="22">
        <f>IF(A6="","",VLOOKUP(A6,'EXAMENES DE LABORATORIO'!$A$2:$D$217,3,FALSE))</f>
        <v>720</v>
      </c>
      <c r="D6" s="22">
        <f>IF(A6="","",VLOOKUP(A6,'EXAMENES DE LABORATORIO'!$A$2:$D$217,4,FALSE))</f>
        <v>1180</v>
      </c>
      <c r="E6" s="22">
        <f>IF(A6="","",VLOOKUP(A6,'EXAMENES DE LABORATORIO'!$A$2:$E$217,5,FALSE))</f>
        <v>1357</v>
      </c>
    </row>
    <row r="7" spans="1:5" ht="22.5" customHeight="1">
      <c r="A7" s="27" t="s">
        <v>6</v>
      </c>
      <c r="B7" s="25" t="str">
        <f>IF(A7="","",VLOOKUP(A7,'EXAMENES DE LABORATORIO'!$A$2:$D$217,2,FALSE))</f>
        <v>Anticuerpos antinucleares (ANA), antimitocondriales, anti DNA (ADNA), anti músculo liso, anticentrómero, u otros, c/u.</v>
      </c>
      <c r="C7" s="22">
        <f>IF(A7="","",VLOOKUP(A7,'EXAMENES DE LABORATORIO'!$A$2:$D$217,3,FALSE))</f>
        <v>6220</v>
      </c>
      <c r="D7" s="22">
        <f>IF(A7="","",VLOOKUP(A7,'EXAMENES DE LABORATORIO'!$A$2:$D$217,4,FALSE))</f>
        <v>10110</v>
      </c>
      <c r="E7" s="22">
        <f>IF(A7="","",VLOOKUP(A7,'EXAMENES DE LABORATORIO'!$A$2:$E$217,5,FALSE))</f>
        <v>11626.5</v>
      </c>
    </row>
    <row r="8" spans="1:5" ht="22.5" customHeight="1">
      <c r="A8" s="27" t="s">
        <v>7</v>
      </c>
      <c r="B8" s="25" t="str">
        <f>IF(A8="","",VLOOKUP(A8,'EXAMENES DE LABORATORIO'!$A$2:$D$217,2,FALSE))</f>
        <v>Tamizaje de Anticuerpos anti-antígenos nucleares extractables (a- ENA) (incluye Sm, RNP, Ro, La, Scl- 70 y Jo- 1).</v>
      </c>
      <c r="C8" s="22">
        <f>IF(A8="","",VLOOKUP(A8,'EXAMENES DE LABORATORIO'!$A$2:$D$217,3,FALSE))</f>
        <v>8840</v>
      </c>
      <c r="D8" s="22">
        <f>IF(A8="","",VLOOKUP(A8,'EXAMENES DE LABORATORIO'!$A$2:$D$217,4,FALSE))</f>
        <v>14370</v>
      </c>
      <c r="E8" s="22">
        <f>IF(A8="","",VLOOKUP(A8,'EXAMENES DE LABORATORIO'!$A$2:$E$217,5,FALSE))</f>
        <v>16525.5</v>
      </c>
    </row>
    <row r="9" spans="1:5" ht="22.5" customHeight="1">
      <c r="A9" s="27" t="s">
        <v>8</v>
      </c>
      <c r="B9" s="25" t="str">
        <f>IF(A9="","",VLOOKUP(A9,'EXAMENES DE LABORATORIO'!$A$2:$D$217,2,FALSE))</f>
        <v>Complemento  C3, C4, , c/u</v>
      </c>
      <c r="C9" s="22">
        <f>IF(A9="","",VLOOKUP(A9,'EXAMENES DE LABORATORIO'!$A$2:$D$217,3,FALSE))</f>
        <v>3840</v>
      </c>
      <c r="D9" s="22">
        <f>IF(A9="","",VLOOKUP(A9,'EXAMENES DE LABORATORIO'!$A$2:$D$217,4,FALSE))</f>
        <v>6240</v>
      </c>
      <c r="E9" s="22">
        <f>IF(A9="","",VLOOKUP(A9,'EXAMENES DE LABORATORIO'!$A$2:$E$217,5,FALSE))</f>
        <v>7175.9999999999991</v>
      </c>
    </row>
    <row r="10" spans="1:5" ht="22.5" customHeight="1">
      <c r="A10" s="27" t="s">
        <v>8</v>
      </c>
      <c r="B10" s="25" t="str">
        <f>IF(A10="","",VLOOKUP(A10,'EXAMENES DE LABORATORIO'!$A$2:$D$217,2,FALSE))</f>
        <v>Complemento  C3, C4, , c/u</v>
      </c>
      <c r="C10" s="22">
        <f>IF(A10="","",VLOOKUP(A10,'EXAMENES DE LABORATORIO'!$A$2:$D$217,3,FALSE))</f>
        <v>3840</v>
      </c>
      <c r="D10" s="22">
        <f>IF(A10="","",VLOOKUP(A10,'EXAMENES DE LABORATORIO'!$A$2:$D$217,4,FALSE))</f>
        <v>6240</v>
      </c>
      <c r="E10" s="22">
        <f>IF(A10="","",VLOOKUP(A10,'EXAMENES DE LABORATORIO'!$A$2:$E$217,5,FALSE))</f>
        <v>7175.9999999999991</v>
      </c>
    </row>
    <row r="11" spans="1:5" ht="22.5" customHeight="1">
      <c r="A11" s="27" t="s">
        <v>6</v>
      </c>
      <c r="B11" s="25" t="str">
        <f>IF(A11="","",VLOOKUP(A11,'EXAMENES DE LABORATORIO'!$A$2:$D$217,2,FALSE))</f>
        <v>Anticuerpos antinucleares (ANA), antimitocondriales, anti DNA (ADNA), anti músculo liso, anticentrómero, u otros, c/u.</v>
      </c>
      <c r="C11" s="22">
        <f>IF(A11="","",VLOOKUP(A11,'EXAMENES DE LABORATORIO'!$A$2:$D$217,3,FALSE))</f>
        <v>6220</v>
      </c>
      <c r="D11" s="22">
        <f>IF(A11="","",VLOOKUP(A11,'EXAMENES DE LABORATORIO'!$A$2:$D$217,4,FALSE))</f>
        <v>10110</v>
      </c>
      <c r="E11" s="22">
        <f>IF(A11="","",VLOOKUP(A11,'EXAMENES DE LABORATORIO'!$A$2:$E$217,5,FALSE))</f>
        <v>11626.5</v>
      </c>
    </row>
    <row r="12" spans="1:5" ht="22.5" customHeight="1">
      <c r="A12" s="27" t="s">
        <v>6</v>
      </c>
      <c r="B12" s="25" t="str">
        <f>IF(A12="","",VLOOKUP(A12,'EXAMENES DE LABORATORIO'!$A$2:$D$217,2,FALSE))</f>
        <v>Anticuerpos antinucleares (ANA), antimitocondriales, anti DNA (ADNA), anti músculo liso, anticentrómero, u otros, c/u.</v>
      </c>
      <c r="C12" s="22">
        <f>IF(A12="","",VLOOKUP(A12,'EXAMENES DE LABORATORIO'!$A$2:$D$217,3,FALSE))</f>
        <v>6220</v>
      </c>
      <c r="D12" s="22">
        <f>IF(A12="","",VLOOKUP(A12,'EXAMENES DE LABORATORIO'!$A$2:$D$217,4,FALSE))</f>
        <v>10110</v>
      </c>
      <c r="E12" s="22">
        <f>IF(A12="","",VLOOKUP(A12,'EXAMENES DE LABORATORIO'!$A$2:$E$217,5,FALSE))</f>
        <v>11626.5</v>
      </c>
    </row>
    <row r="13" spans="1:5" ht="22.5" customHeight="1">
      <c r="A13" s="27" t="s">
        <v>6</v>
      </c>
      <c r="B13" s="25" t="str">
        <f>IF(A13="","",VLOOKUP(A13,'EXAMENES DE LABORATORIO'!$A$2:$D$217,2,FALSE))</f>
        <v>Anticuerpos antinucleares (ANA), antimitocondriales, anti DNA (ADNA), anti músculo liso, anticentrómero, u otros, c/u.</v>
      </c>
      <c r="C13" s="22">
        <f>IF(A13="","",VLOOKUP(A13,'EXAMENES DE LABORATORIO'!$A$2:$D$217,3,FALSE))</f>
        <v>6220</v>
      </c>
      <c r="D13" s="22">
        <f>IF(A13="","",VLOOKUP(A13,'EXAMENES DE LABORATORIO'!$A$2:$D$217,4,FALSE))</f>
        <v>10110</v>
      </c>
      <c r="E13" s="22">
        <f>IF(A13="","",VLOOKUP(A13,'EXAMENES DE LABORATORIO'!$A$2:$E$217,5,FALSE))</f>
        <v>11626.5</v>
      </c>
    </row>
    <row r="14" spans="1:5" ht="28.35" customHeight="1">
      <c r="A14" s="147"/>
      <c r="B14" s="148"/>
      <c r="C14" s="24">
        <f>SUM(C6:C13)</f>
        <v>42120</v>
      </c>
      <c r="D14" s="24">
        <f>SUM(D6:D13)</f>
        <v>68470</v>
      </c>
      <c r="E14" s="24">
        <f>SUM(E6:E13)</f>
        <v>78740.5</v>
      </c>
    </row>
    <row r="15" spans="1:5">
      <c r="A15" s="146"/>
      <c r="B15" s="146"/>
      <c r="C15" s="146"/>
      <c r="D15" s="146"/>
    </row>
    <row r="16" spans="1:5">
      <c r="A16" s="32"/>
      <c r="B16" s="12"/>
      <c r="C16" s="13"/>
      <c r="D16" s="12"/>
    </row>
    <row r="17" spans="1:8">
      <c r="A17" s="32"/>
      <c r="B17" s="12"/>
      <c r="C17" s="13"/>
      <c r="D17" s="12"/>
    </row>
    <row r="18" spans="1:8">
      <c r="A18" s="32"/>
      <c r="B18" s="12"/>
      <c r="C18" s="13"/>
      <c r="D18" s="12"/>
    </row>
    <row r="19" spans="1:8">
      <c r="A19" s="32"/>
      <c r="B19" s="12"/>
      <c r="C19" s="13"/>
      <c r="D19" s="12"/>
    </row>
    <row r="20" spans="1:8">
      <c r="A20" s="32"/>
      <c r="B20" s="14"/>
      <c r="C20" s="149"/>
      <c r="D20" s="149"/>
    </row>
    <row r="21" spans="1:8">
      <c r="A21" s="32"/>
      <c r="B21" s="14"/>
      <c r="C21" s="144"/>
      <c r="D21" s="144"/>
    </row>
    <row r="22" spans="1:8">
      <c r="A22" s="32"/>
      <c r="B22" s="14"/>
      <c r="C22" s="144"/>
      <c r="D22" s="144"/>
    </row>
    <row r="23" spans="1:8">
      <c r="A23" s="32"/>
      <c r="B23" s="15"/>
      <c r="C23" s="145"/>
      <c r="D23" s="145"/>
    </row>
    <row r="24" spans="1:8">
      <c r="A24" s="33"/>
      <c r="B24" s="16"/>
      <c r="C24" s="23"/>
      <c r="D24" s="16"/>
    </row>
    <row r="25" spans="1:8">
      <c r="A25" s="33"/>
      <c r="B25" s="16"/>
    </row>
    <row r="26" spans="1:8">
      <c r="A26" s="33"/>
      <c r="B26" s="16"/>
      <c r="E26" s="18"/>
      <c r="F26" s="18"/>
      <c r="G26" s="18"/>
      <c r="H26" s="18"/>
    </row>
    <row r="27" spans="1:8">
      <c r="A27" s="33"/>
      <c r="B27" s="16"/>
      <c r="E27" s="19"/>
      <c r="F27" s="19"/>
      <c r="G27" s="19"/>
      <c r="H27" s="19"/>
    </row>
    <row r="28" spans="1:8">
      <c r="E28" s="19"/>
      <c r="F28" s="19"/>
      <c r="G28" s="19"/>
      <c r="H28" s="19"/>
    </row>
    <row r="29" spans="1:8">
      <c r="E29" s="20"/>
      <c r="F29" s="20"/>
      <c r="G29" s="20"/>
      <c r="H29" s="20"/>
    </row>
  </sheetData>
  <mergeCells count="7">
    <mergeCell ref="A1:D3"/>
    <mergeCell ref="C22:D22"/>
    <mergeCell ref="C23:D23"/>
    <mergeCell ref="A15:D15"/>
    <mergeCell ref="A14:B14"/>
    <mergeCell ref="C20:D20"/>
    <mergeCell ref="C21:D21"/>
  </mergeCells>
  <phoneticPr fontId="22" type="noConversion"/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&amp;R
FECHA:&amp;D</oddHeader>
    <oddFooter>&amp;C&amp;"-,Negrita"&amp;8&amp;K00B0F0
www.diagnopro.cl – Las Heras *453, esquina Av Caupolican – Temuco – Fono: (045) 2887405 –2887400 - contacto@diagnopro.cl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2045-DA24-4BC1-8510-3E77E9007E6A}">
  <sheetPr codeName="Hoja1">
    <tabColor rgb="FFFFFF00"/>
  </sheetPr>
  <dimension ref="A1:F231"/>
  <sheetViews>
    <sheetView tabSelected="1" topLeftCell="A104" zoomScale="86" workbookViewId="0">
      <selection activeCell="C115" sqref="C115:D115"/>
    </sheetView>
  </sheetViews>
  <sheetFormatPr defaultColWidth="11.42578125" defaultRowHeight="18.75"/>
  <cols>
    <col min="1" max="1" width="18.85546875" style="7" customWidth="1"/>
    <col min="2" max="2" width="74.7109375" style="8" customWidth="1"/>
    <col min="3" max="3" width="21.85546875" style="106" customWidth="1"/>
    <col min="4" max="4" width="22.85546875" style="106" customWidth="1"/>
    <col min="5" max="5" width="23.7109375" style="10" customWidth="1"/>
    <col min="6" max="6" width="53.5703125" customWidth="1"/>
  </cols>
  <sheetData>
    <row r="1" spans="1:6" ht="71.25" customHeight="1">
      <c r="A1" s="26"/>
      <c r="B1" s="130" t="s">
        <v>9</v>
      </c>
      <c r="C1" s="130"/>
      <c r="D1" s="130"/>
      <c r="E1" s="130"/>
      <c r="F1" s="131"/>
    </row>
    <row r="2" spans="1:6" ht="24.75" customHeight="1" thickBot="1">
      <c r="A2" s="21" t="s">
        <v>0</v>
      </c>
      <c r="B2" s="73" t="s">
        <v>1</v>
      </c>
      <c r="C2" s="108" t="s">
        <v>10</v>
      </c>
      <c r="D2" s="108" t="s">
        <v>11</v>
      </c>
      <c r="E2" s="75" t="s">
        <v>12</v>
      </c>
      <c r="F2" s="48" t="s">
        <v>13</v>
      </c>
    </row>
    <row r="3" spans="1:6" ht="24.95" customHeight="1">
      <c r="A3" s="116" t="s">
        <v>14</v>
      </c>
      <c r="B3" s="117" t="s">
        <v>15</v>
      </c>
      <c r="C3" s="84" t="s">
        <v>16</v>
      </c>
      <c r="D3" s="84" t="s">
        <v>16</v>
      </c>
      <c r="E3" s="119">
        <v>7682</v>
      </c>
      <c r="F3" s="118" t="s">
        <v>17</v>
      </c>
    </row>
    <row r="4" spans="1:6" ht="24" customHeight="1">
      <c r="A4" s="83" t="s">
        <v>18</v>
      </c>
      <c r="B4" s="86" t="s">
        <v>19</v>
      </c>
      <c r="C4" s="84" t="s">
        <v>16</v>
      </c>
      <c r="D4" s="84" t="s">
        <v>16</v>
      </c>
      <c r="E4" s="119">
        <v>2139</v>
      </c>
      <c r="F4" s="84" t="s">
        <v>17</v>
      </c>
    </row>
    <row r="5" spans="1:6" ht="24.95" customHeight="1">
      <c r="A5" s="9" t="s">
        <v>20</v>
      </c>
      <c r="B5" s="74" t="s">
        <v>21</v>
      </c>
      <c r="C5" s="76">
        <v>4930</v>
      </c>
      <c r="D5" s="76">
        <v>8020</v>
      </c>
      <c r="E5" s="119">
        <f t="shared" ref="E4:E68" si="0">D5*115%</f>
        <v>9223</v>
      </c>
      <c r="F5" s="28"/>
    </row>
    <row r="6" spans="1:6" ht="24.95" customHeight="1">
      <c r="A6" s="9" t="s">
        <v>22</v>
      </c>
      <c r="B6" s="74" t="s">
        <v>23</v>
      </c>
      <c r="C6" s="76">
        <v>1740</v>
      </c>
      <c r="D6" s="76">
        <v>2830</v>
      </c>
      <c r="E6" s="119">
        <f t="shared" si="0"/>
        <v>3254.4999999999995</v>
      </c>
      <c r="F6" s="28"/>
    </row>
    <row r="7" spans="1:6" ht="24.95" customHeight="1">
      <c r="A7" s="9" t="s">
        <v>24</v>
      </c>
      <c r="B7" s="74" t="s">
        <v>25</v>
      </c>
      <c r="C7" s="76">
        <v>3790</v>
      </c>
      <c r="D7" s="76">
        <v>6160</v>
      </c>
      <c r="E7" s="119">
        <f t="shared" si="0"/>
        <v>7083.9999999999991</v>
      </c>
      <c r="F7" s="28"/>
    </row>
    <row r="8" spans="1:6" ht="24.95" customHeight="1">
      <c r="A8" s="9" t="s">
        <v>26</v>
      </c>
      <c r="B8" s="74" t="s">
        <v>27</v>
      </c>
      <c r="C8" s="76">
        <v>12810</v>
      </c>
      <c r="D8" s="76">
        <v>20820</v>
      </c>
      <c r="E8" s="119">
        <f t="shared" si="0"/>
        <v>23942.999999999996</v>
      </c>
      <c r="F8" s="28"/>
    </row>
    <row r="9" spans="1:6" ht="24.95" customHeight="1">
      <c r="A9" s="9" t="s">
        <v>28</v>
      </c>
      <c r="B9" s="74" t="s">
        <v>29</v>
      </c>
      <c r="C9" s="76">
        <v>2050</v>
      </c>
      <c r="D9" s="76">
        <v>3330</v>
      </c>
      <c r="E9" s="119">
        <f t="shared" si="0"/>
        <v>3829.4999999999995</v>
      </c>
      <c r="F9" s="28"/>
    </row>
    <row r="10" spans="1:6" ht="24.95" customHeight="1">
      <c r="A10" s="9" t="s">
        <v>30</v>
      </c>
      <c r="B10" s="74" t="s">
        <v>31</v>
      </c>
      <c r="C10" s="76">
        <v>3710</v>
      </c>
      <c r="D10" s="76">
        <v>6030</v>
      </c>
      <c r="E10" s="119">
        <f t="shared" si="0"/>
        <v>6934.4999999999991</v>
      </c>
      <c r="F10" s="28"/>
    </row>
    <row r="11" spans="1:6" ht="57.75" customHeight="1">
      <c r="A11" s="9" t="s">
        <v>32</v>
      </c>
      <c r="B11" s="74" t="s">
        <v>33</v>
      </c>
      <c r="C11" s="76">
        <v>2530</v>
      </c>
      <c r="D11" s="76">
        <v>4120</v>
      </c>
      <c r="E11" s="119">
        <f t="shared" si="0"/>
        <v>4738</v>
      </c>
      <c r="F11" s="28"/>
    </row>
    <row r="12" spans="1:6" ht="30" customHeight="1">
      <c r="A12" s="9" t="s">
        <v>34</v>
      </c>
      <c r="B12" s="74" t="s">
        <v>35</v>
      </c>
      <c r="C12" s="76">
        <v>1270</v>
      </c>
      <c r="D12" s="76">
        <v>2070</v>
      </c>
      <c r="E12" s="119">
        <f t="shared" si="0"/>
        <v>2380.5</v>
      </c>
      <c r="F12" s="28"/>
    </row>
    <row r="13" spans="1:6" ht="24.95" customHeight="1">
      <c r="A13" s="9" t="s">
        <v>36</v>
      </c>
      <c r="B13" s="74" t="s">
        <v>37</v>
      </c>
      <c r="C13" s="76">
        <v>4510</v>
      </c>
      <c r="D13" s="76">
        <v>7330</v>
      </c>
      <c r="E13" s="119">
        <f t="shared" si="0"/>
        <v>8429.5</v>
      </c>
      <c r="F13" s="28"/>
    </row>
    <row r="14" spans="1:6" ht="24.95" customHeight="1">
      <c r="A14" s="9" t="s">
        <v>38</v>
      </c>
      <c r="B14" s="74" t="s">
        <v>39</v>
      </c>
      <c r="C14" s="76">
        <v>1960</v>
      </c>
      <c r="D14" s="76">
        <v>3190</v>
      </c>
      <c r="E14" s="119">
        <f t="shared" si="0"/>
        <v>3668.4999999999995</v>
      </c>
      <c r="F14" s="28"/>
    </row>
    <row r="15" spans="1:6" ht="24.95" customHeight="1">
      <c r="A15" s="80" t="s">
        <v>40</v>
      </c>
      <c r="B15" s="81" t="s">
        <v>41</v>
      </c>
      <c r="C15" s="79" t="s">
        <v>42</v>
      </c>
      <c r="D15" s="79" t="s">
        <v>42</v>
      </c>
      <c r="E15" s="79" t="s">
        <v>42</v>
      </c>
      <c r="F15" s="82"/>
    </row>
    <row r="16" spans="1:6" ht="24.95" customHeight="1">
      <c r="A16" s="9" t="s">
        <v>43</v>
      </c>
      <c r="B16" s="74" t="s">
        <v>44</v>
      </c>
      <c r="C16" s="76">
        <v>770</v>
      </c>
      <c r="D16" s="76">
        <v>1250</v>
      </c>
      <c r="E16" s="119">
        <f t="shared" si="0"/>
        <v>1437.5</v>
      </c>
      <c r="F16" s="28"/>
    </row>
    <row r="17" spans="1:6" ht="24.95" customHeight="1">
      <c r="A17" s="9" t="s">
        <v>45</v>
      </c>
      <c r="B17" s="74" t="s">
        <v>46</v>
      </c>
      <c r="C17" s="76">
        <v>1250</v>
      </c>
      <c r="D17" s="76">
        <v>2030</v>
      </c>
      <c r="E17" s="119">
        <f t="shared" si="0"/>
        <v>2334.5</v>
      </c>
      <c r="F17" s="28"/>
    </row>
    <row r="18" spans="1:6" ht="24.95" customHeight="1">
      <c r="A18" s="9" t="s">
        <v>47</v>
      </c>
      <c r="B18" s="74" t="s">
        <v>48</v>
      </c>
      <c r="C18" s="76">
        <v>1960</v>
      </c>
      <c r="D18" s="76">
        <v>3190</v>
      </c>
      <c r="E18" s="119">
        <f t="shared" si="0"/>
        <v>3668.4999999999995</v>
      </c>
      <c r="F18" s="28"/>
    </row>
    <row r="19" spans="1:6" ht="24.95" customHeight="1">
      <c r="A19" s="9" t="s">
        <v>49</v>
      </c>
      <c r="B19" s="74" t="s">
        <v>50</v>
      </c>
      <c r="C19" s="76">
        <v>5680</v>
      </c>
      <c r="D19" s="76">
        <v>9230</v>
      </c>
      <c r="E19" s="119">
        <f t="shared" si="0"/>
        <v>10614.5</v>
      </c>
      <c r="F19" s="28"/>
    </row>
    <row r="20" spans="1:6" ht="24.95" customHeight="1">
      <c r="A20" s="9" t="s">
        <v>51</v>
      </c>
      <c r="B20" s="74" t="s">
        <v>52</v>
      </c>
      <c r="C20" s="76">
        <v>1270</v>
      </c>
      <c r="D20" s="76">
        <v>2070</v>
      </c>
      <c r="E20" s="119">
        <f t="shared" si="0"/>
        <v>2380.5</v>
      </c>
      <c r="F20" s="28"/>
    </row>
    <row r="21" spans="1:6" ht="24.95" customHeight="1">
      <c r="A21" s="9" t="s">
        <v>53</v>
      </c>
      <c r="B21" s="74" t="s">
        <v>54</v>
      </c>
      <c r="C21" s="76">
        <v>1200</v>
      </c>
      <c r="D21" s="76">
        <v>1950</v>
      </c>
      <c r="E21" s="119">
        <f t="shared" si="0"/>
        <v>2242.5</v>
      </c>
      <c r="F21" s="28"/>
    </row>
    <row r="22" spans="1:6" ht="24.95" customHeight="1">
      <c r="A22" s="9" t="s">
        <v>55</v>
      </c>
      <c r="B22" s="74" t="s">
        <v>56</v>
      </c>
      <c r="C22" s="76">
        <v>1140</v>
      </c>
      <c r="D22" s="76">
        <v>1850</v>
      </c>
      <c r="E22" s="119">
        <f t="shared" si="0"/>
        <v>2127.5</v>
      </c>
      <c r="F22" s="28"/>
    </row>
    <row r="23" spans="1:6" ht="24.95" customHeight="1">
      <c r="A23" s="9" t="s">
        <v>57</v>
      </c>
      <c r="B23" s="74" t="s">
        <v>58</v>
      </c>
      <c r="C23" s="76">
        <v>3030</v>
      </c>
      <c r="D23" s="76">
        <v>4930</v>
      </c>
      <c r="E23" s="119">
        <f t="shared" si="0"/>
        <v>5669.5</v>
      </c>
      <c r="F23" s="28"/>
    </row>
    <row r="24" spans="1:6" ht="24.95" customHeight="1">
      <c r="A24" s="9" t="s">
        <v>59</v>
      </c>
      <c r="B24" s="74" t="s">
        <v>60</v>
      </c>
      <c r="C24" s="76">
        <v>1110</v>
      </c>
      <c r="D24" s="76">
        <v>1810</v>
      </c>
      <c r="E24" s="119">
        <f t="shared" si="0"/>
        <v>2081.5</v>
      </c>
      <c r="F24" s="28"/>
    </row>
    <row r="25" spans="1:6" ht="24.95" customHeight="1">
      <c r="A25" s="9" t="s">
        <v>61</v>
      </c>
      <c r="B25" s="74" t="s">
        <v>62</v>
      </c>
      <c r="C25" s="76">
        <v>1650</v>
      </c>
      <c r="D25" s="76">
        <v>2690</v>
      </c>
      <c r="E25" s="119">
        <f t="shared" si="0"/>
        <v>3093.4999999999995</v>
      </c>
      <c r="F25" s="28"/>
    </row>
    <row r="26" spans="1:6" ht="24.95" customHeight="1">
      <c r="A26" s="9" t="s">
        <v>63</v>
      </c>
      <c r="B26" s="74" t="s">
        <v>64</v>
      </c>
      <c r="C26" s="76">
        <v>2440</v>
      </c>
      <c r="D26" s="76">
        <v>3970</v>
      </c>
      <c r="E26" s="119">
        <f t="shared" si="0"/>
        <v>4565.5</v>
      </c>
      <c r="F26" s="28"/>
    </row>
    <row r="27" spans="1:6" ht="24.95" customHeight="1">
      <c r="A27" s="9" t="s">
        <v>65</v>
      </c>
      <c r="B27" s="74" t="s">
        <v>66</v>
      </c>
      <c r="C27" s="76">
        <v>1090</v>
      </c>
      <c r="D27" s="76">
        <v>1780</v>
      </c>
      <c r="E27" s="119">
        <f t="shared" si="0"/>
        <v>2046.9999999999998</v>
      </c>
      <c r="F27" s="28"/>
    </row>
    <row r="28" spans="1:6" ht="24.95" customHeight="1">
      <c r="A28" s="9" t="s">
        <v>67</v>
      </c>
      <c r="B28" s="74" t="s">
        <v>68</v>
      </c>
      <c r="C28" s="76">
        <v>7670</v>
      </c>
      <c r="D28" s="76">
        <v>12480</v>
      </c>
      <c r="E28" s="119">
        <v>14352</v>
      </c>
      <c r="F28" s="28"/>
    </row>
    <row r="29" spans="1:6" ht="30" customHeight="1">
      <c r="A29" s="9" t="s">
        <v>69</v>
      </c>
      <c r="B29" s="74" t="s">
        <v>70</v>
      </c>
      <c r="C29" s="35" t="s">
        <v>16</v>
      </c>
      <c r="D29" s="35" t="s">
        <v>16</v>
      </c>
      <c r="E29" s="119">
        <v>4520</v>
      </c>
      <c r="F29" s="35" t="s">
        <v>17</v>
      </c>
    </row>
    <row r="30" spans="1:6" ht="24.95" customHeight="1">
      <c r="A30" s="9" t="s">
        <v>71</v>
      </c>
      <c r="B30" s="74" t="s">
        <v>72</v>
      </c>
      <c r="C30" s="35" t="s">
        <v>16</v>
      </c>
      <c r="D30" s="35" t="s">
        <v>16</v>
      </c>
      <c r="E30" s="119">
        <v>8131</v>
      </c>
      <c r="F30" s="35" t="s">
        <v>17</v>
      </c>
    </row>
    <row r="31" spans="1:6" ht="24.95" customHeight="1">
      <c r="A31" s="9" t="s">
        <v>73</v>
      </c>
      <c r="B31" s="74" t="s">
        <v>74</v>
      </c>
      <c r="C31" s="76">
        <v>3120</v>
      </c>
      <c r="D31" s="76">
        <v>5070</v>
      </c>
      <c r="E31" s="119">
        <f t="shared" si="0"/>
        <v>5830.5</v>
      </c>
      <c r="F31" s="28"/>
    </row>
    <row r="32" spans="1:6" ht="24.95" customHeight="1">
      <c r="A32" s="9" t="s">
        <v>75</v>
      </c>
      <c r="B32" s="74" t="s">
        <v>76</v>
      </c>
      <c r="C32" s="35" t="s">
        <v>16</v>
      </c>
      <c r="D32" s="35" t="s">
        <v>16</v>
      </c>
      <c r="E32" s="119">
        <v>17423</v>
      </c>
      <c r="F32" s="35" t="s">
        <v>17</v>
      </c>
    </row>
    <row r="33" spans="1:6" ht="24.95" customHeight="1">
      <c r="A33" s="9" t="s">
        <v>77</v>
      </c>
      <c r="B33" s="74" t="s">
        <v>78</v>
      </c>
      <c r="C33" s="76">
        <v>3190</v>
      </c>
      <c r="D33" s="76">
        <v>1960</v>
      </c>
      <c r="E33" s="119">
        <f t="shared" si="0"/>
        <v>2254</v>
      </c>
      <c r="F33" s="28"/>
    </row>
    <row r="34" spans="1:6" ht="24.95" customHeight="1">
      <c r="A34" s="9" t="s">
        <v>79</v>
      </c>
      <c r="B34" s="74" t="s">
        <v>80</v>
      </c>
      <c r="C34" s="76">
        <v>1060</v>
      </c>
      <c r="D34" s="76">
        <v>1720</v>
      </c>
      <c r="E34" s="119">
        <f t="shared" si="0"/>
        <v>1977.9999999999998</v>
      </c>
      <c r="F34" s="28"/>
    </row>
    <row r="35" spans="1:6" ht="24.95" customHeight="1">
      <c r="A35" s="9" t="s">
        <v>81</v>
      </c>
      <c r="B35" s="74" t="s">
        <v>82</v>
      </c>
      <c r="C35" s="76">
        <v>6530</v>
      </c>
      <c r="D35" s="76">
        <v>10620</v>
      </c>
      <c r="E35" s="119">
        <f t="shared" si="0"/>
        <v>12212.999999999998</v>
      </c>
      <c r="F35" s="28"/>
    </row>
    <row r="36" spans="1:6" ht="45.75" customHeight="1">
      <c r="A36" s="9" t="s">
        <v>83</v>
      </c>
      <c r="B36" s="74" t="s">
        <v>84</v>
      </c>
      <c r="C36" s="76">
        <v>5100</v>
      </c>
      <c r="D36" s="76">
        <v>8290</v>
      </c>
      <c r="E36" s="119">
        <f t="shared" si="0"/>
        <v>9533.5</v>
      </c>
      <c r="F36" s="28"/>
    </row>
    <row r="37" spans="1:6" ht="102.75" customHeight="1">
      <c r="A37" s="80" t="s">
        <v>85</v>
      </c>
      <c r="B37" s="81" t="s">
        <v>86</v>
      </c>
      <c r="C37" s="79" t="s">
        <v>42</v>
      </c>
      <c r="D37" s="79" t="s">
        <v>42</v>
      </c>
      <c r="E37" s="79" t="s">
        <v>42</v>
      </c>
      <c r="F37" s="82"/>
    </row>
    <row r="38" spans="1:6" ht="24.95" customHeight="1">
      <c r="A38" s="9" t="s">
        <v>87</v>
      </c>
      <c r="B38" s="74" t="s">
        <v>88</v>
      </c>
      <c r="C38" s="76">
        <v>1040</v>
      </c>
      <c r="D38" s="76">
        <v>1700</v>
      </c>
      <c r="E38" s="119">
        <f t="shared" si="0"/>
        <v>1954.9999999999998</v>
      </c>
      <c r="F38" s="28"/>
    </row>
    <row r="39" spans="1:6" ht="24.95" customHeight="1">
      <c r="A39" s="9" t="s">
        <v>89</v>
      </c>
      <c r="B39" s="74" t="s">
        <v>90</v>
      </c>
      <c r="C39" s="76">
        <v>1500</v>
      </c>
      <c r="D39" s="76">
        <v>2440</v>
      </c>
      <c r="E39" s="119">
        <f t="shared" si="0"/>
        <v>2806</v>
      </c>
      <c r="F39" s="28"/>
    </row>
    <row r="40" spans="1:6" ht="24.95" customHeight="1">
      <c r="A40" s="9" t="s">
        <v>91</v>
      </c>
      <c r="B40" s="74" t="s">
        <v>92</v>
      </c>
      <c r="C40" s="76">
        <v>1840</v>
      </c>
      <c r="D40" s="76">
        <v>2990</v>
      </c>
      <c r="E40" s="119">
        <f t="shared" si="0"/>
        <v>3438.4999999999995</v>
      </c>
      <c r="F40" s="28"/>
    </row>
    <row r="41" spans="1:6" ht="24.95" customHeight="1">
      <c r="A41" s="9" t="s">
        <v>93</v>
      </c>
      <c r="B41" s="74" t="s">
        <v>94</v>
      </c>
      <c r="C41" s="76">
        <v>1020</v>
      </c>
      <c r="D41" s="76">
        <v>1660</v>
      </c>
      <c r="E41" s="119">
        <f t="shared" si="0"/>
        <v>1908.9999999999998</v>
      </c>
      <c r="F41" s="28"/>
    </row>
    <row r="42" spans="1:6" ht="24.95" customHeight="1">
      <c r="A42" s="9" t="s">
        <v>95</v>
      </c>
      <c r="B42" s="74" t="s">
        <v>96</v>
      </c>
      <c r="C42" s="76">
        <v>5220</v>
      </c>
      <c r="D42" s="76">
        <v>8490</v>
      </c>
      <c r="E42" s="119">
        <v>9763</v>
      </c>
      <c r="F42" s="28"/>
    </row>
    <row r="43" spans="1:6" ht="51.75" customHeight="1">
      <c r="A43" s="9" t="s">
        <v>97</v>
      </c>
      <c r="B43" s="74" t="s">
        <v>98</v>
      </c>
      <c r="C43" s="76">
        <v>4770</v>
      </c>
      <c r="D43" s="76">
        <v>7750</v>
      </c>
      <c r="E43" s="119">
        <f t="shared" si="0"/>
        <v>8912.5</v>
      </c>
      <c r="F43" s="28"/>
    </row>
    <row r="44" spans="1:6" ht="24.95" customHeight="1">
      <c r="A44" s="9" t="s">
        <v>99</v>
      </c>
      <c r="B44" s="74" t="s">
        <v>100</v>
      </c>
      <c r="C44" s="76">
        <v>2180</v>
      </c>
      <c r="D44" s="76">
        <v>3540</v>
      </c>
      <c r="E44" s="119">
        <f t="shared" si="0"/>
        <v>4070.9999999999995</v>
      </c>
      <c r="F44" s="28"/>
    </row>
    <row r="45" spans="1:6" ht="24.95" customHeight="1">
      <c r="A45" s="9" t="s">
        <v>101</v>
      </c>
      <c r="B45" s="74" t="s">
        <v>102</v>
      </c>
      <c r="C45" s="76">
        <v>2390</v>
      </c>
      <c r="D45" s="76">
        <v>3890</v>
      </c>
      <c r="E45" s="119">
        <f t="shared" si="0"/>
        <v>4473.5</v>
      </c>
      <c r="F45" s="28"/>
    </row>
    <row r="46" spans="1:6" ht="24.95" customHeight="1">
      <c r="A46" s="9" t="s">
        <v>103</v>
      </c>
      <c r="B46" s="74" t="s">
        <v>104</v>
      </c>
      <c r="C46" s="76">
        <v>2610</v>
      </c>
      <c r="D46" s="76">
        <v>4250</v>
      </c>
      <c r="E46" s="119">
        <f t="shared" si="0"/>
        <v>4887.5</v>
      </c>
      <c r="F46" s="28"/>
    </row>
    <row r="47" spans="1:6" ht="24.95" customHeight="1">
      <c r="A47" s="9" t="s">
        <v>105</v>
      </c>
      <c r="B47" s="74" t="s">
        <v>106</v>
      </c>
      <c r="C47" s="76">
        <v>1080</v>
      </c>
      <c r="D47" s="76">
        <v>1760</v>
      </c>
      <c r="E47" s="119">
        <f t="shared" si="0"/>
        <v>2023.9999999999998</v>
      </c>
      <c r="F47" s="28"/>
    </row>
    <row r="48" spans="1:6" ht="24.95" customHeight="1">
      <c r="A48" s="9" t="s">
        <v>107</v>
      </c>
      <c r="B48" s="74" t="s">
        <v>108</v>
      </c>
      <c r="C48" s="76">
        <v>7170</v>
      </c>
      <c r="D48" s="76">
        <v>11650</v>
      </c>
      <c r="E48" s="119">
        <f t="shared" si="0"/>
        <v>13397.499999999998</v>
      </c>
      <c r="F48" s="28"/>
    </row>
    <row r="49" spans="1:6" ht="24.95" customHeight="1">
      <c r="A49" s="9" t="s">
        <v>109</v>
      </c>
      <c r="B49" s="74" t="s">
        <v>110</v>
      </c>
      <c r="C49" s="76">
        <v>5160</v>
      </c>
      <c r="D49" s="76">
        <v>8390</v>
      </c>
      <c r="E49" s="119">
        <f t="shared" si="0"/>
        <v>9648.5</v>
      </c>
      <c r="F49" s="28"/>
    </row>
    <row r="50" spans="1:6" ht="51" customHeight="1">
      <c r="A50" s="9" t="s">
        <v>111</v>
      </c>
      <c r="B50" s="74" t="s">
        <v>112</v>
      </c>
      <c r="C50" s="76">
        <v>8390</v>
      </c>
      <c r="D50" s="76">
        <v>13640</v>
      </c>
      <c r="E50" s="119">
        <f t="shared" si="0"/>
        <v>15685.999999999998</v>
      </c>
      <c r="F50" s="28"/>
    </row>
    <row r="51" spans="1:6" ht="24.95" customHeight="1">
      <c r="A51" s="9" t="s">
        <v>113</v>
      </c>
      <c r="B51" s="74" t="s">
        <v>114</v>
      </c>
      <c r="C51" s="76">
        <v>1520</v>
      </c>
      <c r="D51" s="76">
        <v>2470</v>
      </c>
      <c r="E51" s="119">
        <f t="shared" si="0"/>
        <v>2840.5</v>
      </c>
      <c r="F51" s="28"/>
    </row>
    <row r="52" spans="1:6" ht="24.95" customHeight="1">
      <c r="A52" s="9" t="s">
        <v>115</v>
      </c>
      <c r="B52" s="74" t="s">
        <v>116</v>
      </c>
      <c r="C52" s="76">
        <v>1440</v>
      </c>
      <c r="D52" s="76">
        <v>2350</v>
      </c>
      <c r="E52" s="119">
        <f t="shared" si="0"/>
        <v>2702.5</v>
      </c>
      <c r="F52" s="28"/>
    </row>
    <row r="53" spans="1:6" ht="24.95" customHeight="1">
      <c r="A53" s="27" t="s">
        <v>117</v>
      </c>
      <c r="B53" s="74" t="s">
        <v>118</v>
      </c>
      <c r="C53" s="76">
        <v>6220</v>
      </c>
      <c r="D53" s="76">
        <v>10110</v>
      </c>
      <c r="E53" s="119">
        <f t="shared" si="0"/>
        <v>11626.5</v>
      </c>
      <c r="F53" s="28"/>
    </row>
    <row r="54" spans="1:6" ht="45.75" customHeight="1">
      <c r="A54" s="27" t="s">
        <v>119</v>
      </c>
      <c r="B54" s="74" t="s">
        <v>120</v>
      </c>
      <c r="C54" s="76">
        <v>13820</v>
      </c>
      <c r="D54" s="76">
        <v>22460</v>
      </c>
      <c r="E54" s="119">
        <f t="shared" si="0"/>
        <v>25828.999999999996</v>
      </c>
      <c r="F54" s="28"/>
    </row>
    <row r="55" spans="1:6" ht="24.95" customHeight="1">
      <c r="A55" s="83" t="s">
        <v>121</v>
      </c>
      <c r="B55" s="86" t="s">
        <v>122</v>
      </c>
      <c r="C55" s="84" t="s">
        <v>16</v>
      </c>
      <c r="D55" s="84" t="s">
        <v>16</v>
      </c>
      <c r="E55" s="119">
        <v>75843</v>
      </c>
      <c r="F55" s="84" t="s">
        <v>17</v>
      </c>
    </row>
    <row r="56" spans="1:6" ht="24.95" customHeight="1">
      <c r="A56" s="83" t="s">
        <v>123</v>
      </c>
      <c r="B56" s="86" t="s">
        <v>124</v>
      </c>
      <c r="C56" s="84" t="s">
        <v>16</v>
      </c>
      <c r="D56" s="84" t="s">
        <v>16</v>
      </c>
      <c r="E56" s="119">
        <v>70944</v>
      </c>
      <c r="F56" s="84" t="s">
        <v>17</v>
      </c>
    </row>
    <row r="57" spans="1:6" ht="24.95" customHeight="1">
      <c r="A57" s="9" t="s">
        <v>125</v>
      </c>
      <c r="B57" s="74" t="s">
        <v>126</v>
      </c>
      <c r="C57" s="76">
        <v>1200</v>
      </c>
      <c r="D57" s="76">
        <v>1960</v>
      </c>
      <c r="E57" s="119">
        <f t="shared" si="0"/>
        <v>2254</v>
      </c>
      <c r="F57" s="28"/>
    </row>
    <row r="58" spans="1:6" ht="24.95" customHeight="1">
      <c r="A58" s="83" t="s">
        <v>127</v>
      </c>
      <c r="B58" s="86" t="s">
        <v>128</v>
      </c>
      <c r="C58" s="84" t="s">
        <v>16</v>
      </c>
      <c r="D58" s="84" t="s">
        <v>16</v>
      </c>
      <c r="E58" s="119">
        <v>2254</v>
      </c>
      <c r="F58" s="84" t="s">
        <v>17</v>
      </c>
    </row>
    <row r="59" spans="1:6" ht="24.95" customHeight="1">
      <c r="A59" s="9" t="s">
        <v>129</v>
      </c>
      <c r="B59" s="74" t="s">
        <v>130</v>
      </c>
      <c r="C59" s="76">
        <v>7040</v>
      </c>
      <c r="D59" s="76">
        <v>11440</v>
      </c>
      <c r="E59" s="119">
        <f t="shared" si="0"/>
        <v>13155.999999999998</v>
      </c>
      <c r="F59" s="28"/>
    </row>
    <row r="60" spans="1:6" ht="24.95" customHeight="1">
      <c r="A60" s="9" t="s">
        <v>131</v>
      </c>
      <c r="B60" s="74" t="s">
        <v>132</v>
      </c>
      <c r="C60" s="76">
        <v>5810</v>
      </c>
      <c r="D60" s="76">
        <v>9440</v>
      </c>
      <c r="E60" s="119">
        <f t="shared" si="0"/>
        <v>10856</v>
      </c>
      <c r="F60" s="28"/>
    </row>
    <row r="61" spans="1:6" ht="24.95" customHeight="1">
      <c r="A61" s="83" t="s">
        <v>133</v>
      </c>
      <c r="B61" s="86" t="s">
        <v>134</v>
      </c>
      <c r="C61" s="84" t="s">
        <v>16</v>
      </c>
      <c r="D61" s="84" t="s">
        <v>16</v>
      </c>
      <c r="E61" s="119">
        <v>8568</v>
      </c>
      <c r="F61" s="84" t="s">
        <v>17</v>
      </c>
    </row>
    <row r="62" spans="1:6" ht="24.95" customHeight="1">
      <c r="A62" s="83" t="s">
        <v>135</v>
      </c>
      <c r="B62" s="86" t="s">
        <v>136</v>
      </c>
      <c r="C62" s="84" t="s">
        <v>16</v>
      </c>
      <c r="D62" s="84" t="s">
        <v>16</v>
      </c>
      <c r="E62" s="119">
        <v>10454</v>
      </c>
      <c r="F62" s="84" t="s">
        <v>17</v>
      </c>
    </row>
    <row r="63" spans="1:6" ht="24.95" customHeight="1">
      <c r="A63" s="9" t="s">
        <v>137</v>
      </c>
      <c r="B63" s="74" t="s">
        <v>138</v>
      </c>
      <c r="C63" s="76">
        <v>5810</v>
      </c>
      <c r="D63" s="76">
        <v>9440</v>
      </c>
      <c r="E63" s="119">
        <f t="shared" si="0"/>
        <v>10856</v>
      </c>
      <c r="F63" s="28"/>
    </row>
    <row r="64" spans="1:6" ht="24.95" customHeight="1">
      <c r="A64" s="9" t="s">
        <v>139</v>
      </c>
      <c r="B64" s="74" t="s">
        <v>140</v>
      </c>
      <c r="C64" s="76">
        <v>5720</v>
      </c>
      <c r="D64" s="76">
        <v>9300</v>
      </c>
      <c r="E64" s="119">
        <f t="shared" si="0"/>
        <v>10695</v>
      </c>
      <c r="F64" s="28"/>
    </row>
    <row r="65" spans="1:6" ht="24.95" customHeight="1">
      <c r="A65" s="83" t="s">
        <v>141</v>
      </c>
      <c r="B65" s="86" t="s">
        <v>142</v>
      </c>
      <c r="C65" s="84" t="s">
        <v>16</v>
      </c>
      <c r="D65" s="84" t="s">
        <v>16</v>
      </c>
      <c r="E65" s="119">
        <v>74520</v>
      </c>
      <c r="F65" s="84" t="s">
        <v>17</v>
      </c>
    </row>
    <row r="66" spans="1:6" ht="24.95" customHeight="1">
      <c r="A66" s="9" t="s">
        <v>143</v>
      </c>
      <c r="B66" s="74" t="s">
        <v>144</v>
      </c>
      <c r="C66" s="76">
        <v>4420</v>
      </c>
      <c r="D66" s="76">
        <v>7180</v>
      </c>
      <c r="E66" s="119">
        <f t="shared" si="0"/>
        <v>8257</v>
      </c>
      <c r="F66" s="28"/>
    </row>
    <row r="67" spans="1:6" ht="24.95" customHeight="1">
      <c r="A67" s="9" t="s">
        <v>145</v>
      </c>
      <c r="B67" s="74" t="s">
        <v>146</v>
      </c>
      <c r="C67" s="76">
        <v>4510</v>
      </c>
      <c r="D67" s="76">
        <v>7330</v>
      </c>
      <c r="E67" s="119">
        <f t="shared" si="0"/>
        <v>8429.5</v>
      </c>
      <c r="F67" s="28"/>
    </row>
    <row r="68" spans="1:6" ht="24.95" customHeight="1">
      <c r="A68" s="9" t="s">
        <v>147</v>
      </c>
      <c r="B68" s="74" t="s">
        <v>148</v>
      </c>
      <c r="C68" s="76">
        <v>4520</v>
      </c>
      <c r="D68" s="76">
        <v>7350</v>
      </c>
      <c r="E68" s="119">
        <f t="shared" si="0"/>
        <v>8452.5</v>
      </c>
      <c r="F68" s="28"/>
    </row>
    <row r="69" spans="1:6" ht="24.95" customHeight="1">
      <c r="A69" s="9" t="s">
        <v>149</v>
      </c>
      <c r="B69" s="74" t="s">
        <v>150</v>
      </c>
      <c r="C69" s="76">
        <v>11200</v>
      </c>
      <c r="D69" s="76">
        <v>18200</v>
      </c>
      <c r="E69" s="119">
        <f t="shared" ref="E69:E134" si="1">D69*115%</f>
        <v>20930</v>
      </c>
      <c r="F69" s="28"/>
    </row>
    <row r="70" spans="1:6" ht="24.95" customHeight="1">
      <c r="A70" s="9" t="s">
        <v>151</v>
      </c>
      <c r="B70" s="74" t="s">
        <v>152</v>
      </c>
      <c r="C70" s="76">
        <v>11030</v>
      </c>
      <c r="D70" s="76">
        <v>17930</v>
      </c>
      <c r="E70" s="119">
        <f t="shared" si="1"/>
        <v>20619.5</v>
      </c>
      <c r="F70" s="28"/>
    </row>
    <row r="71" spans="1:6" ht="24.95" customHeight="1">
      <c r="A71" s="9" t="s">
        <v>153</v>
      </c>
      <c r="B71" s="74" t="s">
        <v>154</v>
      </c>
      <c r="C71" s="76">
        <v>4200</v>
      </c>
      <c r="D71" s="76">
        <v>6830</v>
      </c>
      <c r="E71" s="119">
        <f t="shared" si="1"/>
        <v>7854.4999999999991</v>
      </c>
      <c r="F71" s="28"/>
    </row>
    <row r="72" spans="1:6" ht="37.5" customHeight="1">
      <c r="A72" s="9" t="s">
        <v>155</v>
      </c>
      <c r="B72" s="74" t="s">
        <v>156</v>
      </c>
      <c r="C72" s="76">
        <v>11330</v>
      </c>
      <c r="D72" s="76">
        <v>18410</v>
      </c>
      <c r="E72" s="119">
        <f t="shared" si="1"/>
        <v>21171.5</v>
      </c>
      <c r="F72" s="28"/>
    </row>
    <row r="73" spans="1:6" ht="24.95" customHeight="1">
      <c r="A73" s="9" t="s">
        <v>157</v>
      </c>
      <c r="B73" s="74" t="s">
        <v>158</v>
      </c>
      <c r="C73" s="76">
        <v>6880</v>
      </c>
      <c r="D73" s="76">
        <v>11180</v>
      </c>
      <c r="E73" s="119">
        <f t="shared" si="1"/>
        <v>12856.999999999998</v>
      </c>
      <c r="F73" s="28"/>
    </row>
    <row r="74" spans="1:6" ht="24.95" customHeight="1">
      <c r="A74" s="9" t="s">
        <v>159</v>
      </c>
      <c r="B74" s="74" t="s">
        <v>160</v>
      </c>
      <c r="C74" s="76">
        <v>4270</v>
      </c>
      <c r="D74" s="76">
        <v>6940</v>
      </c>
      <c r="E74" s="119">
        <f t="shared" si="1"/>
        <v>7980.9999999999991</v>
      </c>
      <c r="F74" s="28"/>
    </row>
    <row r="75" spans="1:6" ht="24.95" customHeight="1">
      <c r="A75" s="9" t="s">
        <v>161</v>
      </c>
      <c r="B75" s="74" t="s">
        <v>162</v>
      </c>
      <c r="C75" s="76">
        <v>4510</v>
      </c>
      <c r="D75" s="76">
        <v>7330</v>
      </c>
      <c r="E75" s="119">
        <f t="shared" si="1"/>
        <v>8429.5</v>
      </c>
      <c r="F75" s="28"/>
    </row>
    <row r="76" spans="1:6" ht="24.95" customHeight="1">
      <c r="A76" s="9" t="s">
        <v>163</v>
      </c>
      <c r="B76" s="74" t="s">
        <v>164</v>
      </c>
      <c r="C76" s="76">
        <v>10400</v>
      </c>
      <c r="D76" s="76">
        <v>16900</v>
      </c>
      <c r="E76" s="119">
        <f t="shared" si="1"/>
        <v>19435</v>
      </c>
      <c r="F76" s="28"/>
    </row>
    <row r="77" spans="1:6" ht="24.95" customHeight="1">
      <c r="A77" s="9" t="s">
        <v>165</v>
      </c>
      <c r="B77" s="74" t="s">
        <v>166</v>
      </c>
      <c r="C77" s="76">
        <v>4690</v>
      </c>
      <c r="D77" s="76">
        <v>7620</v>
      </c>
      <c r="E77" s="119">
        <f t="shared" si="1"/>
        <v>8763</v>
      </c>
      <c r="F77" s="28"/>
    </row>
    <row r="78" spans="1:6" ht="24.95" customHeight="1">
      <c r="A78" s="9" t="s">
        <v>167</v>
      </c>
      <c r="B78" s="74" t="s">
        <v>168</v>
      </c>
      <c r="C78" s="76">
        <v>5360</v>
      </c>
      <c r="D78" s="76">
        <v>8710</v>
      </c>
      <c r="E78" s="119">
        <f t="shared" si="1"/>
        <v>10016.5</v>
      </c>
      <c r="F78" s="28"/>
    </row>
    <row r="79" spans="1:6" ht="24.95" customHeight="1">
      <c r="A79" s="9" t="s">
        <v>169</v>
      </c>
      <c r="B79" s="74" t="s">
        <v>170</v>
      </c>
      <c r="C79" s="76">
        <v>10610</v>
      </c>
      <c r="D79" s="76">
        <v>17250</v>
      </c>
      <c r="E79" s="119">
        <f t="shared" si="1"/>
        <v>19837.5</v>
      </c>
      <c r="F79" s="28"/>
    </row>
    <row r="80" spans="1:6" ht="24.95" customHeight="1">
      <c r="A80" s="9" t="s">
        <v>171</v>
      </c>
      <c r="B80" s="74" t="s">
        <v>172</v>
      </c>
      <c r="C80" s="76">
        <v>3710</v>
      </c>
      <c r="D80" s="76">
        <v>6030</v>
      </c>
      <c r="E80" s="119">
        <f t="shared" si="1"/>
        <v>6934.4999999999991</v>
      </c>
      <c r="F80" s="28"/>
    </row>
    <row r="81" spans="1:6" ht="24.95" customHeight="1">
      <c r="A81" s="9" t="s">
        <v>173</v>
      </c>
      <c r="B81" s="74" t="s">
        <v>174</v>
      </c>
      <c r="C81" s="76">
        <v>5810</v>
      </c>
      <c r="D81" s="76">
        <v>9440</v>
      </c>
      <c r="E81" s="119">
        <f t="shared" si="1"/>
        <v>10856</v>
      </c>
      <c r="F81" s="28"/>
    </row>
    <row r="82" spans="1:6" ht="24.95" customHeight="1">
      <c r="A82" s="9" t="s">
        <v>175</v>
      </c>
      <c r="B82" s="74" t="s">
        <v>176</v>
      </c>
      <c r="C82" s="76">
        <v>4270</v>
      </c>
      <c r="D82" s="76">
        <v>6940</v>
      </c>
      <c r="E82" s="119">
        <f t="shared" si="1"/>
        <v>7980.9999999999991</v>
      </c>
      <c r="F82" s="28"/>
    </row>
    <row r="83" spans="1:6" ht="24.95" customHeight="1">
      <c r="A83" s="9" t="s">
        <v>177</v>
      </c>
      <c r="B83" s="74" t="s">
        <v>178</v>
      </c>
      <c r="C83" s="76">
        <v>3710</v>
      </c>
      <c r="D83" s="76">
        <v>6030</v>
      </c>
      <c r="E83" s="119">
        <f t="shared" si="1"/>
        <v>6934.4999999999991</v>
      </c>
      <c r="F83" s="28"/>
    </row>
    <row r="84" spans="1:6" ht="24.95" customHeight="1">
      <c r="A84" s="9" t="s">
        <v>179</v>
      </c>
      <c r="B84" s="74" t="s">
        <v>180</v>
      </c>
      <c r="C84" s="76">
        <v>3860</v>
      </c>
      <c r="D84" s="76">
        <v>6270</v>
      </c>
      <c r="E84" s="119">
        <f t="shared" si="1"/>
        <v>7210.4999999999991</v>
      </c>
      <c r="F84" s="28"/>
    </row>
    <row r="85" spans="1:6" ht="24.95" customHeight="1">
      <c r="A85" s="9" t="s">
        <v>181</v>
      </c>
      <c r="B85" s="74" t="s">
        <v>182</v>
      </c>
      <c r="C85" s="76">
        <v>15550</v>
      </c>
      <c r="D85" s="76">
        <v>25270</v>
      </c>
      <c r="E85" s="119">
        <v>29061</v>
      </c>
      <c r="F85" s="28"/>
    </row>
    <row r="86" spans="1:6" ht="24.95" customHeight="1">
      <c r="A86" s="9" t="s">
        <v>183</v>
      </c>
      <c r="B86" s="74" t="s">
        <v>184</v>
      </c>
      <c r="C86" s="76">
        <v>5810</v>
      </c>
      <c r="D86" s="76">
        <v>9440</v>
      </c>
      <c r="E86" s="119">
        <f t="shared" si="1"/>
        <v>10856</v>
      </c>
      <c r="F86" s="28"/>
    </row>
    <row r="87" spans="1:6" ht="24.95" customHeight="1">
      <c r="A87" s="9" t="s">
        <v>185</v>
      </c>
      <c r="B87" s="74" t="s">
        <v>186</v>
      </c>
      <c r="C87" s="76">
        <v>4430</v>
      </c>
      <c r="D87" s="76">
        <v>7200</v>
      </c>
      <c r="E87" s="119">
        <f t="shared" si="1"/>
        <v>8280</v>
      </c>
      <c r="F87" s="28"/>
    </row>
    <row r="88" spans="1:6" ht="24.95" customHeight="1">
      <c r="A88" s="27" t="s">
        <v>187</v>
      </c>
      <c r="B88" s="74" t="s">
        <v>188</v>
      </c>
      <c r="C88" s="76">
        <v>23150</v>
      </c>
      <c r="D88" s="76">
        <v>46310</v>
      </c>
      <c r="E88" s="119">
        <f t="shared" si="1"/>
        <v>53256.499999999993</v>
      </c>
      <c r="F88" s="28"/>
    </row>
    <row r="89" spans="1:6" ht="24.95" customHeight="1">
      <c r="A89" s="9" t="s">
        <v>189</v>
      </c>
      <c r="B89" s="74" t="s">
        <v>190</v>
      </c>
      <c r="C89" s="76">
        <v>27390</v>
      </c>
      <c r="D89" s="76">
        <v>54790</v>
      </c>
      <c r="E89" s="119">
        <f t="shared" si="1"/>
        <v>63008.499999999993</v>
      </c>
      <c r="F89" s="28"/>
    </row>
    <row r="90" spans="1:6" ht="24.95" customHeight="1">
      <c r="A90" s="9" t="s">
        <v>191</v>
      </c>
      <c r="B90" s="74" t="s">
        <v>192</v>
      </c>
      <c r="C90" s="76">
        <v>10840</v>
      </c>
      <c r="D90" s="76">
        <v>21690</v>
      </c>
      <c r="E90" s="119">
        <f t="shared" si="1"/>
        <v>24943.499999999996</v>
      </c>
      <c r="F90" s="28"/>
    </row>
    <row r="91" spans="1:6" ht="24.95" customHeight="1">
      <c r="A91" s="83" t="s">
        <v>193</v>
      </c>
      <c r="B91" s="86" t="s">
        <v>194</v>
      </c>
      <c r="C91" s="84" t="s">
        <v>16</v>
      </c>
      <c r="D91" s="84" t="s">
        <v>16</v>
      </c>
      <c r="E91" s="119">
        <v>8683</v>
      </c>
      <c r="F91" s="84" t="s">
        <v>195</v>
      </c>
    </row>
    <row r="92" spans="1:6" ht="24.95" customHeight="1">
      <c r="A92" s="83" t="s">
        <v>196</v>
      </c>
      <c r="B92" s="86" t="s">
        <v>197</v>
      </c>
      <c r="C92" s="84" t="s">
        <v>16</v>
      </c>
      <c r="D92" s="84" t="s">
        <v>16</v>
      </c>
      <c r="E92" s="119">
        <v>8234</v>
      </c>
      <c r="F92" s="84" t="s">
        <v>17</v>
      </c>
    </row>
    <row r="93" spans="1:6" ht="24.95" customHeight="1">
      <c r="A93" s="9" t="s">
        <v>198</v>
      </c>
      <c r="B93" s="74" t="s">
        <v>199</v>
      </c>
      <c r="C93" s="76">
        <v>4580</v>
      </c>
      <c r="D93" s="76">
        <v>7450</v>
      </c>
      <c r="E93" s="119">
        <f t="shared" si="1"/>
        <v>8567.5</v>
      </c>
      <c r="F93" s="28"/>
    </row>
    <row r="94" spans="1:6" ht="24.95" customHeight="1">
      <c r="A94" s="9" t="s">
        <v>200</v>
      </c>
      <c r="B94" s="74" t="s">
        <v>201</v>
      </c>
      <c r="C94" s="76">
        <v>4400</v>
      </c>
      <c r="D94" s="76">
        <v>7160</v>
      </c>
      <c r="E94" s="119">
        <f t="shared" si="1"/>
        <v>8234</v>
      </c>
      <c r="F94" s="28"/>
    </row>
    <row r="95" spans="1:6" ht="18.75" customHeight="1">
      <c r="A95" s="9" t="s">
        <v>202</v>
      </c>
      <c r="B95" s="74" t="s">
        <v>203</v>
      </c>
      <c r="C95" s="76">
        <v>4550</v>
      </c>
      <c r="D95" s="76">
        <v>7400</v>
      </c>
      <c r="E95" s="119">
        <f t="shared" si="1"/>
        <v>8510</v>
      </c>
      <c r="F95" s="28"/>
    </row>
    <row r="96" spans="1:6" ht="28.5" customHeight="1">
      <c r="A96" s="9" t="s">
        <v>204</v>
      </c>
      <c r="B96" s="74" t="s">
        <v>205</v>
      </c>
      <c r="C96" s="76">
        <v>4270</v>
      </c>
      <c r="D96" s="76">
        <v>6940</v>
      </c>
      <c r="E96" s="119">
        <f t="shared" si="1"/>
        <v>7980.9999999999991</v>
      </c>
      <c r="F96" s="28"/>
    </row>
    <row r="97" spans="1:6" ht="39" customHeight="1">
      <c r="A97" s="9" t="s">
        <v>7</v>
      </c>
      <c r="B97" s="74" t="s">
        <v>206</v>
      </c>
      <c r="C97" s="76">
        <v>8840</v>
      </c>
      <c r="D97" s="76">
        <v>14370</v>
      </c>
      <c r="E97" s="119">
        <f t="shared" si="1"/>
        <v>16525.5</v>
      </c>
      <c r="F97" s="28"/>
    </row>
    <row r="98" spans="1:6" ht="41.25" customHeight="1">
      <c r="A98" s="9" t="s">
        <v>6</v>
      </c>
      <c r="B98" s="74" t="s">
        <v>207</v>
      </c>
      <c r="C98" s="76">
        <v>6220</v>
      </c>
      <c r="D98" s="76">
        <v>10110</v>
      </c>
      <c r="E98" s="119">
        <f t="shared" si="1"/>
        <v>11626.5</v>
      </c>
      <c r="F98" s="28"/>
    </row>
    <row r="99" spans="1:6" ht="54.75" customHeight="1">
      <c r="A99" s="9">
        <v>305007</v>
      </c>
      <c r="B99" s="74" t="s">
        <v>208</v>
      </c>
      <c r="C99" s="76">
        <v>4960</v>
      </c>
      <c r="D99" s="76">
        <v>8070</v>
      </c>
      <c r="E99" s="119">
        <f t="shared" si="1"/>
        <v>9280.5</v>
      </c>
      <c r="F99" s="49" t="s">
        <v>209</v>
      </c>
    </row>
    <row r="100" spans="1:6" ht="54.75" customHeight="1">
      <c r="A100" s="9" t="s">
        <v>210</v>
      </c>
      <c r="B100" s="74" t="s">
        <v>211</v>
      </c>
      <c r="C100" s="76">
        <v>9920</v>
      </c>
      <c r="D100" s="76">
        <v>16140</v>
      </c>
      <c r="E100" s="119">
        <v>18562</v>
      </c>
      <c r="F100" s="49"/>
    </row>
    <row r="101" spans="1:6" ht="24.95" customHeight="1">
      <c r="A101" s="9" t="s">
        <v>212</v>
      </c>
      <c r="B101" s="74" t="s">
        <v>213</v>
      </c>
      <c r="C101" s="76">
        <v>3840</v>
      </c>
      <c r="D101" s="76">
        <v>6240</v>
      </c>
      <c r="E101" s="119">
        <f t="shared" si="1"/>
        <v>7175.9999999999991</v>
      </c>
      <c r="F101" s="28"/>
    </row>
    <row r="102" spans="1:6" ht="24.95" customHeight="1">
      <c r="A102" s="9" t="s">
        <v>214</v>
      </c>
      <c r="B102" s="74" t="s">
        <v>215</v>
      </c>
      <c r="C102" s="76">
        <v>5810</v>
      </c>
      <c r="D102" s="76">
        <v>9440</v>
      </c>
      <c r="E102" s="119">
        <f t="shared" si="1"/>
        <v>10856</v>
      </c>
      <c r="F102" s="28"/>
    </row>
    <row r="103" spans="1:6" ht="24.95" customHeight="1">
      <c r="A103" s="9" t="s">
        <v>216</v>
      </c>
      <c r="B103" s="74" t="s">
        <v>217</v>
      </c>
      <c r="C103" s="76">
        <v>7470</v>
      </c>
      <c r="D103" s="76">
        <v>12140</v>
      </c>
      <c r="E103" s="119">
        <f t="shared" si="1"/>
        <v>13960.999999999998</v>
      </c>
      <c r="F103" s="49" t="s">
        <v>209</v>
      </c>
    </row>
    <row r="104" spans="1:6" ht="24.95" customHeight="1">
      <c r="A104" s="9" t="s">
        <v>218</v>
      </c>
      <c r="B104" s="74" t="s">
        <v>219</v>
      </c>
      <c r="C104" s="76">
        <v>7740</v>
      </c>
      <c r="D104" s="76">
        <v>12580</v>
      </c>
      <c r="E104" s="119">
        <f t="shared" si="1"/>
        <v>14466.999999999998</v>
      </c>
      <c r="F104" s="28"/>
    </row>
    <row r="105" spans="1:6" ht="24.95" customHeight="1">
      <c r="A105" s="9" t="s">
        <v>220</v>
      </c>
      <c r="B105" s="74" t="s">
        <v>221</v>
      </c>
      <c r="C105" s="76">
        <v>6600</v>
      </c>
      <c r="D105" s="76">
        <v>10730</v>
      </c>
      <c r="E105" s="119">
        <f t="shared" si="1"/>
        <v>12339.499999999998</v>
      </c>
      <c r="F105" s="28"/>
    </row>
    <row r="106" spans="1:6" ht="24.95" customHeight="1">
      <c r="A106" s="9" t="s">
        <v>8</v>
      </c>
      <c r="B106" s="74" t="s">
        <v>222</v>
      </c>
      <c r="C106" s="76">
        <v>3840</v>
      </c>
      <c r="D106" s="76">
        <v>6240</v>
      </c>
      <c r="E106" s="119">
        <f t="shared" si="1"/>
        <v>7175.9999999999991</v>
      </c>
      <c r="F106" s="28"/>
    </row>
    <row r="107" spans="1:6" ht="44.25" customHeight="1">
      <c r="A107" s="9" t="s">
        <v>223</v>
      </c>
      <c r="B107" s="74" t="s">
        <v>224</v>
      </c>
      <c r="C107" s="76">
        <v>3780</v>
      </c>
      <c r="D107" s="76">
        <v>6140</v>
      </c>
      <c r="E107" s="119">
        <f t="shared" si="1"/>
        <v>7060.9999999999991</v>
      </c>
      <c r="F107" s="28"/>
    </row>
    <row r="108" spans="1:6" ht="24.95" customHeight="1">
      <c r="A108" s="80" t="s">
        <v>225</v>
      </c>
      <c r="B108" s="81" t="s">
        <v>226</v>
      </c>
      <c r="C108" s="87">
        <v>3600</v>
      </c>
      <c r="D108" s="87">
        <v>5860</v>
      </c>
      <c r="E108" s="119">
        <f t="shared" si="1"/>
        <v>6738.9999999999991</v>
      </c>
      <c r="F108" s="82"/>
    </row>
    <row r="109" spans="1:6" ht="24.95" customHeight="1">
      <c r="A109" s="9" t="s">
        <v>227</v>
      </c>
      <c r="B109" s="74" t="s">
        <v>228</v>
      </c>
      <c r="C109" s="76">
        <v>4220</v>
      </c>
      <c r="D109" s="76">
        <v>6860</v>
      </c>
      <c r="E109" s="119">
        <f t="shared" si="1"/>
        <v>7888.9999999999991</v>
      </c>
      <c r="F109" s="28"/>
    </row>
    <row r="110" spans="1:6" ht="24.95" customHeight="1">
      <c r="A110" s="9" t="s">
        <v>229</v>
      </c>
      <c r="B110" s="74" t="s">
        <v>230</v>
      </c>
      <c r="C110" s="76">
        <v>4400</v>
      </c>
      <c r="D110" s="76">
        <v>7160</v>
      </c>
      <c r="E110" s="119">
        <f t="shared" si="1"/>
        <v>8234</v>
      </c>
      <c r="F110" s="28"/>
    </row>
    <row r="111" spans="1:6" ht="24.95" customHeight="1">
      <c r="A111" s="9" t="s">
        <v>231</v>
      </c>
      <c r="B111" s="74" t="s">
        <v>232</v>
      </c>
      <c r="C111" s="76">
        <v>4320</v>
      </c>
      <c r="D111" s="76">
        <v>7030</v>
      </c>
      <c r="E111" s="119">
        <f t="shared" si="1"/>
        <v>8084.4999999999991</v>
      </c>
      <c r="F111" s="28"/>
    </row>
    <row r="112" spans="1:6" ht="24.95" customHeight="1">
      <c r="A112" s="9" t="s">
        <v>233</v>
      </c>
      <c r="B112" s="74" t="s">
        <v>234</v>
      </c>
      <c r="C112" s="76">
        <v>64800</v>
      </c>
      <c r="D112" s="76">
        <v>105450</v>
      </c>
      <c r="E112" s="119">
        <f t="shared" si="1"/>
        <v>121267.49999999999</v>
      </c>
      <c r="F112" s="28"/>
    </row>
    <row r="113" spans="1:6" ht="24.95" customHeight="1">
      <c r="A113" s="9" t="s">
        <v>235</v>
      </c>
      <c r="B113" s="74" t="s">
        <v>236</v>
      </c>
      <c r="C113" s="76">
        <v>4990</v>
      </c>
      <c r="D113" s="76">
        <v>8110</v>
      </c>
      <c r="E113" s="119">
        <f t="shared" si="1"/>
        <v>9326.5</v>
      </c>
      <c r="F113" s="28"/>
    </row>
    <row r="114" spans="1:6" ht="42.75" customHeight="1">
      <c r="A114" s="9" t="s">
        <v>237</v>
      </c>
      <c r="B114" s="74" t="s">
        <v>238</v>
      </c>
      <c r="C114" s="76">
        <v>9310</v>
      </c>
      <c r="D114" s="76">
        <v>15130</v>
      </c>
      <c r="E114" s="119">
        <f t="shared" si="1"/>
        <v>17399.5</v>
      </c>
      <c r="F114" s="28"/>
    </row>
    <row r="115" spans="1:6" ht="42" customHeight="1">
      <c r="A115" s="85" t="s">
        <v>239</v>
      </c>
      <c r="B115" s="88" t="s">
        <v>240</v>
      </c>
      <c r="C115" s="84" t="s">
        <v>16</v>
      </c>
      <c r="D115" s="84" t="s">
        <v>16</v>
      </c>
      <c r="E115" s="119">
        <v>18619</v>
      </c>
      <c r="F115" s="84" t="s">
        <v>17</v>
      </c>
    </row>
    <row r="116" spans="1:6" ht="39.75" customHeight="1">
      <c r="A116" s="9" t="s">
        <v>241</v>
      </c>
      <c r="B116" s="74" t="s">
        <v>242</v>
      </c>
      <c r="C116" s="76">
        <v>13320</v>
      </c>
      <c r="D116" s="76">
        <v>21650</v>
      </c>
      <c r="E116" s="119">
        <f t="shared" si="1"/>
        <v>24897.499999999996</v>
      </c>
      <c r="F116" s="61" t="s">
        <v>243</v>
      </c>
    </row>
    <row r="117" spans="1:6" ht="24.95" customHeight="1">
      <c r="A117" s="9" t="s">
        <v>244</v>
      </c>
      <c r="B117" s="74" t="s">
        <v>245</v>
      </c>
      <c r="C117" s="76">
        <v>10580</v>
      </c>
      <c r="D117" s="76">
        <v>17200</v>
      </c>
      <c r="E117" s="119">
        <f t="shared" si="1"/>
        <v>19780</v>
      </c>
      <c r="F117" s="28"/>
    </row>
    <row r="118" spans="1:6" ht="24.95" customHeight="1">
      <c r="A118" s="9" t="s">
        <v>246</v>
      </c>
      <c r="B118" s="74" t="s">
        <v>247</v>
      </c>
      <c r="C118" s="76">
        <v>18910</v>
      </c>
      <c r="D118" s="76">
        <v>30730</v>
      </c>
      <c r="E118" s="119">
        <f t="shared" si="1"/>
        <v>35339.5</v>
      </c>
      <c r="F118" s="28"/>
    </row>
    <row r="119" spans="1:6" ht="24.95" customHeight="1">
      <c r="A119" s="9" t="s">
        <v>248</v>
      </c>
      <c r="B119" s="74" t="s">
        <v>249</v>
      </c>
      <c r="C119" s="76">
        <v>8690</v>
      </c>
      <c r="D119" s="76">
        <v>14120</v>
      </c>
      <c r="E119" s="119">
        <f t="shared" si="1"/>
        <v>16237.999999999998</v>
      </c>
      <c r="F119" s="28"/>
    </row>
    <row r="120" spans="1:6" ht="24.95" customHeight="1">
      <c r="A120" s="27" t="s">
        <v>250</v>
      </c>
      <c r="B120" s="74" t="s">
        <v>251</v>
      </c>
      <c r="C120" s="76">
        <v>19410</v>
      </c>
      <c r="D120" s="76">
        <v>38830</v>
      </c>
      <c r="E120" s="119">
        <f t="shared" si="1"/>
        <v>44654.5</v>
      </c>
      <c r="F120" s="28"/>
    </row>
    <row r="121" spans="1:6" ht="24.95" customHeight="1">
      <c r="A121" s="9" t="s">
        <v>252</v>
      </c>
      <c r="B121" s="74" t="s">
        <v>253</v>
      </c>
      <c r="C121" s="76">
        <v>12340</v>
      </c>
      <c r="D121" s="76">
        <v>24690</v>
      </c>
      <c r="E121" s="119">
        <f t="shared" si="1"/>
        <v>28393.499999999996</v>
      </c>
      <c r="F121" s="49" t="s">
        <v>209</v>
      </c>
    </row>
    <row r="122" spans="1:6" ht="24.95" customHeight="1">
      <c r="A122" s="9" t="s">
        <v>254</v>
      </c>
      <c r="B122" s="74" t="s">
        <v>255</v>
      </c>
      <c r="C122" s="76">
        <v>37540</v>
      </c>
      <c r="D122" s="76">
        <v>61000</v>
      </c>
      <c r="E122" s="119">
        <f t="shared" si="1"/>
        <v>70150</v>
      </c>
      <c r="F122" s="28"/>
    </row>
    <row r="123" spans="1:6" ht="24.95" customHeight="1">
      <c r="A123" s="9" t="s">
        <v>256</v>
      </c>
      <c r="B123" s="74" t="s">
        <v>257</v>
      </c>
      <c r="C123" s="76">
        <v>23940</v>
      </c>
      <c r="D123" s="76">
        <v>38910</v>
      </c>
      <c r="E123" s="119">
        <f t="shared" si="1"/>
        <v>44746.5</v>
      </c>
      <c r="F123" s="28"/>
    </row>
    <row r="124" spans="1:6" ht="24.95" customHeight="1">
      <c r="A124" s="9" t="s">
        <v>258</v>
      </c>
      <c r="B124" s="74" t="s">
        <v>259</v>
      </c>
      <c r="C124" s="76">
        <v>23320</v>
      </c>
      <c r="D124" s="76">
        <v>37900</v>
      </c>
      <c r="E124" s="119">
        <f t="shared" si="1"/>
        <v>43585</v>
      </c>
      <c r="F124" s="28"/>
    </row>
    <row r="125" spans="1:6" ht="24.95" customHeight="1">
      <c r="A125" s="27" t="s">
        <v>260</v>
      </c>
      <c r="B125" s="74" t="s">
        <v>261</v>
      </c>
      <c r="C125" s="35">
        <v>69660</v>
      </c>
      <c r="D125" s="35">
        <v>139320</v>
      </c>
      <c r="E125" s="119">
        <f t="shared" si="1"/>
        <v>160218</v>
      </c>
      <c r="F125" s="28"/>
    </row>
    <row r="126" spans="1:6" ht="24.95" customHeight="1">
      <c r="A126" s="27" t="s">
        <v>260</v>
      </c>
      <c r="B126" s="74" t="s">
        <v>262</v>
      </c>
      <c r="C126" s="35">
        <v>11610</v>
      </c>
      <c r="D126" s="35">
        <v>23220</v>
      </c>
      <c r="E126" s="119">
        <f t="shared" si="1"/>
        <v>26702.999999999996</v>
      </c>
      <c r="F126" s="28"/>
    </row>
    <row r="127" spans="1:6" ht="24.95" customHeight="1">
      <c r="A127" s="77" t="s">
        <v>263</v>
      </c>
      <c r="B127" s="78" t="s">
        <v>264</v>
      </c>
      <c r="C127" s="76">
        <v>17640</v>
      </c>
      <c r="D127" s="76">
        <v>35290</v>
      </c>
      <c r="E127" s="119">
        <f t="shared" si="1"/>
        <v>40583.5</v>
      </c>
      <c r="F127" s="28"/>
    </row>
    <row r="128" spans="1:6" ht="42.75" customHeight="1">
      <c r="A128" s="9" t="s">
        <v>265</v>
      </c>
      <c r="B128" s="74" t="s">
        <v>266</v>
      </c>
      <c r="C128" s="76">
        <v>3040</v>
      </c>
      <c r="D128" s="76">
        <v>4940</v>
      </c>
      <c r="E128" s="119">
        <f t="shared" si="1"/>
        <v>5681</v>
      </c>
      <c r="F128" s="28"/>
    </row>
    <row r="129" spans="1:6" ht="40.5" customHeight="1">
      <c r="A129" s="9" t="s">
        <v>267</v>
      </c>
      <c r="B129" s="74" t="s">
        <v>268</v>
      </c>
      <c r="C129" s="76">
        <v>2210</v>
      </c>
      <c r="D129" s="76">
        <v>3590</v>
      </c>
      <c r="E129" s="119">
        <f t="shared" si="1"/>
        <v>4128.5</v>
      </c>
      <c r="F129" s="28"/>
    </row>
    <row r="130" spans="1:6" ht="41.25" customHeight="1">
      <c r="A130" s="9" t="s">
        <v>269</v>
      </c>
      <c r="B130" s="74" t="s">
        <v>270</v>
      </c>
      <c r="C130" s="79" t="s">
        <v>42</v>
      </c>
      <c r="D130" s="79" t="s">
        <v>42</v>
      </c>
      <c r="E130" s="79" t="s">
        <v>42</v>
      </c>
      <c r="F130" s="28"/>
    </row>
    <row r="131" spans="1:6" ht="24.95" customHeight="1">
      <c r="A131" s="83" t="s">
        <v>271</v>
      </c>
      <c r="B131" s="86" t="s">
        <v>272</v>
      </c>
      <c r="C131" s="84" t="s">
        <v>16</v>
      </c>
      <c r="D131" s="84" t="s">
        <v>16</v>
      </c>
      <c r="E131" s="84" t="s">
        <v>16</v>
      </c>
      <c r="F131" s="84" t="s">
        <v>17</v>
      </c>
    </row>
    <row r="132" spans="1:6" ht="24.95" customHeight="1">
      <c r="A132" s="9" t="s">
        <v>273</v>
      </c>
      <c r="B132" s="74" t="s">
        <v>274</v>
      </c>
      <c r="C132" s="76">
        <v>2210</v>
      </c>
      <c r="D132" s="76">
        <v>3600</v>
      </c>
      <c r="E132" s="119">
        <f t="shared" si="1"/>
        <v>4140</v>
      </c>
      <c r="F132" s="28"/>
    </row>
    <row r="133" spans="1:6" ht="24.95" customHeight="1">
      <c r="A133" s="9" t="s">
        <v>275</v>
      </c>
      <c r="B133" s="74" t="s">
        <v>276</v>
      </c>
      <c r="C133" s="76">
        <v>4080</v>
      </c>
      <c r="D133" s="76">
        <v>6640</v>
      </c>
      <c r="E133" s="119">
        <f t="shared" si="1"/>
        <v>7635.9999999999991</v>
      </c>
      <c r="F133" s="28"/>
    </row>
    <row r="134" spans="1:6" ht="24.95" customHeight="1">
      <c r="A134" s="9" t="s">
        <v>277</v>
      </c>
      <c r="B134" s="74" t="s">
        <v>278</v>
      </c>
      <c r="C134" s="76">
        <v>2540</v>
      </c>
      <c r="D134" s="76">
        <v>4130</v>
      </c>
      <c r="E134" s="119">
        <f t="shared" si="1"/>
        <v>4749.5</v>
      </c>
      <c r="F134" s="28"/>
    </row>
    <row r="135" spans="1:6" ht="24.95" customHeight="1">
      <c r="A135" s="9" t="s">
        <v>279</v>
      </c>
      <c r="B135" s="74" t="s">
        <v>280</v>
      </c>
      <c r="C135" s="76">
        <v>4440</v>
      </c>
      <c r="D135" s="76">
        <v>7220</v>
      </c>
      <c r="E135" s="119">
        <f t="shared" ref="E135:E168" si="2">D135*115%</f>
        <v>8303</v>
      </c>
      <c r="F135" s="28"/>
    </row>
    <row r="136" spans="1:6" ht="24.95" customHeight="1">
      <c r="A136" s="9" t="s">
        <v>281</v>
      </c>
      <c r="B136" s="74" t="s">
        <v>282</v>
      </c>
      <c r="C136" s="76">
        <v>6290</v>
      </c>
      <c r="D136" s="76">
        <v>10220</v>
      </c>
      <c r="E136" s="119">
        <f t="shared" si="2"/>
        <v>11753</v>
      </c>
      <c r="F136" s="28"/>
    </row>
    <row r="137" spans="1:6" ht="24.95" customHeight="1">
      <c r="A137" s="9" t="s">
        <v>283</v>
      </c>
      <c r="B137" s="74" t="s">
        <v>284</v>
      </c>
      <c r="C137" s="76">
        <v>6150</v>
      </c>
      <c r="D137" s="76">
        <v>10000</v>
      </c>
      <c r="E137" s="119">
        <f t="shared" si="2"/>
        <v>11500</v>
      </c>
      <c r="F137" s="28"/>
    </row>
    <row r="138" spans="1:6" ht="24.95" customHeight="1">
      <c r="A138" s="9" t="s">
        <v>285</v>
      </c>
      <c r="B138" s="74" t="s">
        <v>286</v>
      </c>
      <c r="C138" s="76">
        <v>6290</v>
      </c>
      <c r="D138" s="76">
        <v>10230</v>
      </c>
      <c r="E138" s="119">
        <f t="shared" si="2"/>
        <v>11764.5</v>
      </c>
      <c r="F138" s="28"/>
    </row>
    <row r="139" spans="1:6" ht="24.95" customHeight="1">
      <c r="A139" s="9" t="s">
        <v>287</v>
      </c>
      <c r="B139" s="74" t="s">
        <v>288</v>
      </c>
      <c r="C139" s="76">
        <v>5680</v>
      </c>
      <c r="D139" s="76">
        <v>9240</v>
      </c>
      <c r="E139" s="119">
        <f t="shared" si="2"/>
        <v>10626</v>
      </c>
      <c r="F139" s="28"/>
    </row>
    <row r="140" spans="1:6" ht="24.95" customHeight="1">
      <c r="A140" s="9" t="s">
        <v>289</v>
      </c>
      <c r="B140" s="74" t="s">
        <v>290</v>
      </c>
      <c r="C140" s="76">
        <v>4500</v>
      </c>
      <c r="D140" s="76">
        <v>7310</v>
      </c>
      <c r="E140" s="119">
        <f t="shared" si="2"/>
        <v>8406.5</v>
      </c>
      <c r="F140" s="28"/>
    </row>
    <row r="141" spans="1:6" ht="24.95" customHeight="1">
      <c r="A141" s="9" t="s">
        <v>291</v>
      </c>
      <c r="B141" s="74" t="s">
        <v>292</v>
      </c>
      <c r="C141" s="76">
        <v>6260</v>
      </c>
      <c r="D141" s="76">
        <v>10180</v>
      </c>
      <c r="E141" s="119">
        <f t="shared" si="2"/>
        <v>11707</v>
      </c>
      <c r="F141" s="28"/>
    </row>
    <row r="142" spans="1:6" ht="24.95" customHeight="1">
      <c r="A142" s="9" t="s">
        <v>293</v>
      </c>
      <c r="B142" s="74" t="s">
        <v>294</v>
      </c>
      <c r="C142" s="76">
        <v>6860</v>
      </c>
      <c r="D142" s="76">
        <v>11150</v>
      </c>
      <c r="E142" s="119">
        <f t="shared" si="2"/>
        <v>12822.499999999998</v>
      </c>
      <c r="F142" s="28"/>
    </row>
    <row r="143" spans="1:6" ht="24.95" customHeight="1">
      <c r="A143" s="9" t="s">
        <v>295</v>
      </c>
      <c r="B143" s="74" t="s">
        <v>296</v>
      </c>
      <c r="C143" s="76">
        <v>58110</v>
      </c>
      <c r="D143" s="76">
        <v>116220</v>
      </c>
      <c r="E143" s="119">
        <f t="shared" si="2"/>
        <v>133653</v>
      </c>
      <c r="F143" s="28"/>
    </row>
    <row r="144" spans="1:6" ht="24.95" customHeight="1">
      <c r="A144" s="9" t="s">
        <v>297</v>
      </c>
      <c r="B144" s="74" t="s">
        <v>298</v>
      </c>
      <c r="C144" s="76">
        <v>64660</v>
      </c>
      <c r="D144" s="76">
        <v>129320</v>
      </c>
      <c r="E144" s="119">
        <f t="shared" si="2"/>
        <v>148718</v>
      </c>
      <c r="F144" s="28"/>
    </row>
    <row r="145" spans="1:6" ht="24.95" customHeight="1">
      <c r="A145" s="9" t="s">
        <v>299</v>
      </c>
      <c r="B145" s="74" t="s">
        <v>300</v>
      </c>
      <c r="C145" s="76">
        <v>80620</v>
      </c>
      <c r="D145" s="76">
        <v>161250</v>
      </c>
      <c r="E145" s="119">
        <f t="shared" si="2"/>
        <v>185437.5</v>
      </c>
      <c r="F145" s="28"/>
    </row>
    <row r="146" spans="1:6" ht="24.95" customHeight="1">
      <c r="A146" s="9" t="s">
        <v>301</v>
      </c>
      <c r="B146" s="74" t="s">
        <v>302</v>
      </c>
      <c r="C146" s="76">
        <v>49950</v>
      </c>
      <c r="D146" s="76">
        <v>99900</v>
      </c>
      <c r="E146" s="119">
        <f t="shared" si="2"/>
        <v>114884.99999999999</v>
      </c>
      <c r="F146" s="28"/>
    </row>
    <row r="147" spans="1:6" ht="24.95" customHeight="1">
      <c r="A147" s="9" t="s">
        <v>303</v>
      </c>
      <c r="B147" s="74" t="s">
        <v>304</v>
      </c>
      <c r="C147" s="76">
        <v>40390</v>
      </c>
      <c r="D147" s="76">
        <v>80790</v>
      </c>
      <c r="E147" s="119">
        <f t="shared" si="2"/>
        <v>92908.5</v>
      </c>
      <c r="F147" s="28"/>
    </row>
    <row r="148" spans="1:6" ht="45.75" customHeight="1">
      <c r="A148" s="80" t="s">
        <v>305</v>
      </c>
      <c r="B148" s="81" t="s">
        <v>306</v>
      </c>
      <c r="C148" s="87">
        <v>22510</v>
      </c>
      <c r="D148" s="87">
        <v>36580</v>
      </c>
      <c r="E148" s="119">
        <f t="shared" si="2"/>
        <v>42067</v>
      </c>
      <c r="F148" s="82"/>
    </row>
    <row r="149" spans="1:6" ht="24.95" customHeight="1">
      <c r="A149" s="9" t="s">
        <v>5</v>
      </c>
      <c r="B149" s="74" t="s">
        <v>307</v>
      </c>
      <c r="C149" s="76">
        <v>720</v>
      </c>
      <c r="D149" s="76">
        <v>1180</v>
      </c>
      <c r="E149" s="119">
        <f t="shared" si="2"/>
        <v>1357</v>
      </c>
      <c r="F149" s="28"/>
    </row>
    <row r="150" spans="1:6" ht="24.95" customHeight="1">
      <c r="A150" s="9" t="s">
        <v>308</v>
      </c>
      <c r="B150" s="74" t="s">
        <v>309</v>
      </c>
      <c r="C150" s="76">
        <v>660</v>
      </c>
      <c r="D150" s="76">
        <v>1080</v>
      </c>
      <c r="E150" s="119">
        <f t="shared" si="2"/>
        <v>1242</v>
      </c>
      <c r="F150" s="28"/>
    </row>
    <row r="151" spans="1:6" ht="24.95" customHeight="1">
      <c r="A151" s="9" t="s">
        <v>310</v>
      </c>
      <c r="B151" s="74" t="s">
        <v>311</v>
      </c>
      <c r="C151" s="76">
        <v>1250</v>
      </c>
      <c r="D151" s="76">
        <v>2040</v>
      </c>
      <c r="E151" s="119">
        <f t="shared" si="2"/>
        <v>2346</v>
      </c>
      <c r="F151" s="28"/>
    </row>
    <row r="152" spans="1:6" ht="24.95" customHeight="1">
      <c r="A152" s="9" t="s">
        <v>312</v>
      </c>
      <c r="B152" s="74" t="s">
        <v>313</v>
      </c>
      <c r="C152" s="76">
        <v>1250</v>
      </c>
      <c r="D152" s="76">
        <v>2040</v>
      </c>
      <c r="E152" s="119">
        <f t="shared" si="2"/>
        <v>2346</v>
      </c>
      <c r="F152" s="28"/>
    </row>
    <row r="153" spans="1:6" ht="24.95" customHeight="1">
      <c r="A153" s="9" t="s">
        <v>314</v>
      </c>
      <c r="B153" s="74" t="s">
        <v>315</v>
      </c>
      <c r="C153" s="76">
        <v>2140</v>
      </c>
      <c r="D153" s="76">
        <v>3480</v>
      </c>
      <c r="E153" s="119">
        <f t="shared" si="2"/>
        <v>4001.9999999999995</v>
      </c>
      <c r="F153" s="28"/>
    </row>
    <row r="154" spans="1:6" ht="24.95" customHeight="1">
      <c r="A154" s="9" t="s">
        <v>316</v>
      </c>
      <c r="B154" s="74" t="s">
        <v>317</v>
      </c>
      <c r="C154" s="76">
        <v>1810</v>
      </c>
      <c r="D154" s="76">
        <v>2950</v>
      </c>
      <c r="E154" s="119">
        <f t="shared" si="2"/>
        <v>3392.4999999999995</v>
      </c>
      <c r="F154" s="28"/>
    </row>
    <row r="155" spans="1:6" ht="24.95" customHeight="1">
      <c r="A155" s="9" t="s">
        <v>318</v>
      </c>
      <c r="B155" s="74" t="s">
        <v>319</v>
      </c>
      <c r="C155" s="76">
        <v>2220</v>
      </c>
      <c r="D155" s="76">
        <v>3610</v>
      </c>
      <c r="E155" s="119">
        <f t="shared" si="2"/>
        <v>4151.5</v>
      </c>
      <c r="F155" s="28"/>
    </row>
    <row r="156" spans="1:6" ht="24.95" customHeight="1">
      <c r="A156" s="9" t="s">
        <v>320</v>
      </c>
      <c r="B156" s="74" t="s">
        <v>321</v>
      </c>
      <c r="C156" s="76">
        <v>1680</v>
      </c>
      <c r="D156" s="76">
        <v>2730</v>
      </c>
      <c r="E156" s="119">
        <f t="shared" si="2"/>
        <v>3139.4999999999995</v>
      </c>
      <c r="F156" s="28"/>
    </row>
    <row r="157" spans="1:6" ht="24.95" customHeight="1">
      <c r="A157" s="9" t="s">
        <v>322</v>
      </c>
      <c r="B157" s="74" t="s">
        <v>323</v>
      </c>
      <c r="C157" s="76">
        <v>1270</v>
      </c>
      <c r="D157" s="76">
        <v>2070</v>
      </c>
      <c r="E157" s="119">
        <f t="shared" si="2"/>
        <v>2380.5</v>
      </c>
      <c r="F157" s="28"/>
    </row>
    <row r="158" spans="1:6" ht="24.95" customHeight="1">
      <c r="A158" s="9" t="s">
        <v>324</v>
      </c>
      <c r="B158" s="74" t="s">
        <v>325</v>
      </c>
      <c r="C158" s="76">
        <v>1300</v>
      </c>
      <c r="D158" s="76">
        <v>2110</v>
      </c>
      <c r="E158" s="119">
        <f t="shared" si="2"/>
        <v>2426.5</v>
      </c>
      <c r="F158" s="28"/>
    </row>
    <row r="159" spans="1:6" ht="24.95" customHeight="1">
      <c r="A159" s="9" t="s">
        <v>326</v>
      </c>
      <c r="B159" s="74" t="s">
        <v>327</v>
      </c>
      <c r="C159" s="76">
        <v>2320</v>
      </c>
      <c r="D159" s="76">
        <v>3780</v>
      </c>
      <c r="E159" s="119">
        <f t="shared" si="2"/>
        <v>4347</v>
      </c>
      <c r="F159" s="28"/>
    </row>
    <row r="160" spans="1:6" ht="24.95" customHeight="1">
      <c r="A160" s="9" t="s">
        <v>328</v>
      </c>
      <c r="B160" s="74" t="s">
        <v>329</v>
      </c>
      <c r="C160" s="76">
        <v>3590</v>
      </c>
      <c r="D160" s="76">
        <v>5850</v>
      </c>
      <c r="E160" s="119">
        <f t="shared" si="2"/>
        <v>6727.4999999999991</v>
      </c>
      <c r="F160" s="28"/>
    </row>
    <row r="161" spans="1:6" ht="24.95" customHeight="1">
      <c r="A161" s="9" t="s">
        <v>330</v>
      </c>
      <c r="B161" s="74" t="s">
        <v>331</v>
      </c>
      <c r="C161" s="76">
        <v>2210</v>
      </c>
      <c r="D161" s="76">
        <v>3600</v>
      </c>
      <c r="E161" s="119">
        <f t="shared" si="2"/>
        <v>4140</v>
      </c>
      <c r="F161" s="28"/>
    </row>
    <row r="162" spans="1:6" ht="24.95" customHeight="1">
      <c r="A162" s="9" t="s">
        <v>332</v>
      </c>
      <c r="B162" s="74" t="s">
        <v>333</v>
      </c>
      <c r="C162" s="76">
        <v>1680</v>
      </c>
      <c r="D162" s="76">
        <v>2730</v>
      </c>
      <c r="E162" s="119">
        <f t="shared" si="2"/>
        <v>3139.4999999999995</v>
      </c>
      <c r="F162" s="28"/>
    </row>
    <row r="163" spans="1:6" ht="24.95" customHeight="1">
      <c r="A163" s="9" t="s">
        <v>334</v>
      </c>
      <c r="B163" s="74" t="s">
        <v>335</v>
      </c>
      <c r="C163" s="76">
        <v>1140</v>
      </c>
      <c r="D163" s="76">
        <v>1860</v>
      </c>
      <c r="E163" s="119">
        <f t="shared" si="2"/>
        <v>2139</v>
      </c>
      <c r="F163" s="28"/>
    </row>
    <row r="164" spans="1:6" ht="24.95" customHeight="1">
      <c r="A164" s="9" t="s">
        <v>336</v>
      </c>
      <c r="B164" s="74" t="s">
        <v>337</v>
      </c>
      <c r="C164" s="76">
        <v>700</v>
      </c>
      <c r="D164" s="76">
        <v>1140</v>
      </c>
      <c r="E164" s="119">
        <f t="shared" si="2"/>
        <v>1311</v>
      </c>
      <c r="F164" s="28"/>
    </row>
    <row r="165" spans="1:6" ht="24.95" customHeight="1">
      <c r="A165" s="27" t="s">
        <v>338</v>
      </c>
      <c r="B165" s="74" t="s">
        <v>339</v>
      </c>
      <c r="C165" s="76">
        <v>1570</v>
      </c>
      <c r="D165" s="76">
        <v>2550</v>
      </c>
      <c r="E165" s="119">
        <f t="shared" si="2"/>
        <v>2932.5</v>
      </c>
      <c r="F165" s="28"/>
    </row>
    <row r="166" spans="1:6" ht="84.75" customHeight="1">
      <c r="A166" s="9" t="s">
        <v>340</v>
      </c>
      <c r="B166" s="74" t="s">
        <v>341</v>
      </c>
      <c r="C166" s="76">
        <v>1140</v>
      </c>
      <c r="D166" s="76">
        <v>1860</v>
      </c>
      <c r="E166" s="119">
        <f t="shared" si="2"/>
        <v>2139</v>
      </c>
      <c r="F166" s="28"/>
    </row>
    <row r="167" spans="1:6" ht="24.95" customHeight="1">
      <c r="A167" s="9" t="s">
        <v>342</v>
      </c>
      <c r="B167" s="74" t="s">
        <v>343</v>
      </c>
      <c r="C167" s="76">
        <v>900</v>
      </c>
      <c r="D167" s="76">
        <v>1470</v>
      </c>
      <c r="E167" s="119">
        <f t="shared" si="2"/>
        <v>1690.4999999999998</v>
      </c>
      <c r="F167" s="28"/>
    </row>
    <row r="168" spans="1:6" ht="24.95" customHeight="1">
      <c r="A168" s="9" t="s">
        <v>344</v>
      </c>
      <c r="B168" s="74" t="s">
        <v>345</v>
      </c>
      <c r="C168" s="76">
        <v>1460</v>
      </c>
      <c r="D168" s="76">
        <v>2380</v>
      </c>
      <c r="E168" s="119">
        <f t="shared" si="2"/>
        <v>2737</v>
      </c>
      <c r="F168" s="28"/>
    </row>
    <row r="169" spans="1:6" ht="24.95" customHeight="1">
      <c r="A169" s="9" t="s">
        <v>346</v>
      </c>
      <c r="B169" s="74" t="s">
        <v>347</v>
      </c>
      <c r="C169" s="76">
        <v>17060</v>
      </c>
      <c r="D169" s="76">
        <v>27740</v>
      </c>
      <c r="E169" s="119">
        <v>31901</v>
      </c>
      <c r="F169" s="28"/>
    </row>
    <row r="170" spans="1:6" ht="24.95" customHeight="1">
      <c r="A170" s="85" t="s">
        <v>348</v>
      </c>
      <c r="B170" s="89" t="s">
        <v>349</v>
      </c>
      <c r="C170" s="90" t="s">
        <v>350</v>
      </c>
      <c r="D170" s="91"/>
      <c r="E170" s="107">
        <v>102000</v>
      </c>
      <c r="F170" s="98" t="s">
        <v>17</v>
      </c>
    </row>
    <row r="171" spans="1:6" ht="24.95" customHeight="1">
      <c r="A171" s="85" t="s">
        <v>351</v>
      </c>
      <c r="B171" s="89" t="s">
        <v>352</v>
      </c>
      <c r="C171" s="90" t="s">
        <v>350</v>
      </c>
      <c r="D171" s="91"/>
      <c r="E171" s="107">
        <v>43000</v>
      </c>
      <c r="F171" s="98" t="s">
        <v>17</v>
      </c>
    </row>
    <row r="172" spans="1:6" ht="24.95" customHeight="1">
      <c r="A172" s="85" t="s">
        <v>353</v>
      </c>
      <c r="B172" s="89" t="s">
        <v>354</v>
      </c>
      <c r="C172" s="90" t="s">
        <v>350</v>
      </c>
      <c r="D172" s="91"/>
      <c r="E172" s="107">
        <v>122000</v>
      </c>
      <c r="F172" s="98" t="s">
        <v>17</v>
      </c>
    </row>
    <row r="173" spans="1:6" ht="24.95" customHeight="1">
      <c r="A173" s="85" t="s">
        <v>355</v>
      </c>
      <c r="B173" s="89" t="s">
        <v>356</v>
      </c>
      <c r="C173" s="90" t="s">
        <v>350</v>
      </c>
      <c r="D173" s="91"/>
      <c r="E173" s="107">
        <v>122000</v>
      </c>
      <c r="F173" s="98" t="s">
        <v>17</v>
      </c>
    </row>
    <row r="174" spans="1:6" ht="24.95" customHeight="1">
      <c r="A174" s="85" t="s">
        <v>357</v>
      </c>
      <c r="B174" s="89" t="s">
        <v>358</v>
      </c>
      <c r="C174" s="90" t="s">
        <v>350</v>
      </c>
      <c r="D174" s="91"/>
      <c r="E174" s="107">
        <v>122000</v>
      </c>
      <c r="F174" s="98" t="s">
        <v>17</v>
      </c>
    </row>
    <row r="175" spans="1:6" ht="24.95" customHeight="1">
      <c r="A175" s="85" t="s">
        <v>359</v>
      </c>
      <c r="B175" s="89" t="s">
        <v>360</v>
      </c>
      <c r="C175" s="90" t="s">
        <v>350</v>
      </c>
      <c r="D175" s="91"/>
      <c r="E175" s="107">
        <v>102000</v>
      </c>
      <c r="F175" s="98" t="s">
        <v>17</v>
      </c>
    </row>
    <row r="176" spans="1:6" ht="24.95" customHeight="1">
      <c r="A176" s="92" t="s">
        <v>361</v>
      </c>
      <c r="B176" s="89" t="s">
        <v>362</v>
      </c>
      <c r="C176" s="90" t="s">
        <v>350</v>
      </c>
      <c r="D176" s="91"/>
      <c r="E176" s="107">
        <v>7000</v>
      </c>
      <c r="F176" s="98" t="s">
        <v>17</v>
      </c>
    </row>
    <row r="177" spans="1:6" ht="24.95" customHeight="1">
      <c r="A177" s="92" t="s">
        <v>363</v>
      </c>
      <c r="B177" s="89" t="s">
        <v>364</v>
      </c>
      <c r="C177" s="90" t="s">
        <v>350</v>
      </c>
      <c r="D177" s="91"/>
      <c r="E177" s="107">
        <v>21000</v>
      </c>
      <c r="F177" s="98" t="s">
        <v>17</v>
      </c>
    </row>
    <row r="178" spans="1:6" ht="24.95" customHeight="1">
      <c r="A178" s="85" t="s">
        <v>365</v>
      </c>
      <c r="B178" s="89" t="s">
        <v>366</v>
      </c>
      <c r="C178" s="90" t="s">
        <v>350</v>
      </c>
      <c r="D178" s="91"/>
      <c r="E178" s="107">
        <v>115000</v>
      </c>
      <c r="F178" s="98" t="s">
        <v>17</v>
      </c>
    </row>
    <row r="179" spans="1:6" ht="24.95" customHeight="1">
      <c r="A179" s="93" t="s">
        <v>367</v>
      </c>
      <c r="B179" s="94" t="s">
        <v>368</v>
      </c>
      <c r="C179" s="90" t="s">
        <v>350</v>
      </c>
      <c r="D179" s="91"/>
      <c r="E179" s="107">
        <v>58000</v>
      </c>
      <c r="F179" s="98" t="s">
        <v>17</v>
      </c>
    </row>
    <row r="180" spans="1:6" ht="24.95" customHeight="1">
      <c r="A180" s="85" t="s">
        <v>369</v>
      </c>
      <c r="B180" s="89" t="s">
        <v>370</v>
      </c>
      <c r="C180" s="90" t="s">
        <v>350</v>
      </c>
      <c r="D180" s="91"/>
      <c r="E180" s="107">
        <v>103000</v>
      </c>
      <c r="F180" s="98" t="s">
        <v>17</v>
      </c>
    </row>
    <row r="181" spans="1:6" ht="24.95" customHeight="1">
      <c r="A181" s="85" t="s">
        <v>371</v>
      </c>
      <c r="B181" s="89" t="s">
        <v>372</v>
      </c>
      <c r="C181" s="90" t="s">
        <v>350</v>
      </c>
      <c r="D181" s="91"/>
      <c r="E181" s="107">
        <v>173000</v>
      </c>
      <c r="F181" s="98" t="s">
        <v>17</v>
      </c>
    </row>
    <row r="182" spans="1:6" ht="24.95" customHeight="1">
      <c r="A182" s="85" t="s">
        <v>373</v>
      </c>
      <c r="B182" s="89" t="s">
        <v>374</v>
      </c>
      <c r="C182" s="90" t="s">
        <v>350</v>
      </c>
      <c r="D182" s="91"/>
      <c r="E182" s="107">
        <v>133000</v>
      </c>
      <c r="F182" s="98" t="s">
        <v>17</v>
      </c>
    </row>
    <row r="183" spans="1:6" ht="24.95" customHeight="1">
      <c r="A183" s="85" t="s">
        <v>375</v>
      </c>
      <c r="B183" s="89" t="s">
        <v>376</v>
      </c>
      <c r="C183" s="90" t="s">
        <v>350</v>
      </c>
      <c r="D183" s="91"/>
      <c r="E183" s="107">
        <v>65000</v>
      </c>
      <c r="F183" s="98" t="s">
        <v>17</v>
      </c>
    </row>
    <row r="184" spans="1:6" ht="24.95" customHeight="1">
      <c r="A184" s="85" t="s">
        <v>377</v>
      </c>
      <c r="B184" s="89" t="s">
        <v>378</v>
      </c>
      <c r="C184" s="90" t="s">
        <v>350</v>
      </c>
      <c r="D184" s="91"/>
      <c r="E184" s="107">
        <v>54000</v>
      </c>
      <c r="F184" s="98" t="s">
        <v>17</v>
      </c>
    </row>
    <row r="185" spans="1:6" ht="24.95" customHeight="1">
      <c r="A185" s="85" t="s">
        <v>379</v>
      </c>
      <c r="B185" s="89" t="s">
        <v>380</v>
      </c>
      <c r="C185" s="90" t="s">
        <v>350</v>
      </c>
      <c r="D185" s="91"/>
      <c r="E185" s="107">
        <v>55000</v>
      </c>
      <c r="F185" s="98" t="s">
        <v>17</v>
      </c>
    </row>
    <row r="186" spans="1:6" ht="24.95" customHeight="1">
      <c r="A186" s="85" t="s">
        <v>381</v>
      </c>
      <c r="B186" s="89" t="s">
        <v>382</v>
      </c>
      <c r="C186" s="90" t="s">
        <v>350</v>
      </c>
      <c r="D186" s="91"/>
      <c r="E186" s="107">
        <v>38000</v>
      </c>
      <c r="F186" s="98" t="s">
        <v>17</v>
      </c>
    </row>
    <row r="187" spans="1:6" ht="23.45" customHeight="1">
      <c r="A187" s="95" t="s">
        <v>383</v>
      </c>
      <c r="B187" s="96" t="s">
        <v>384</v>
      </c>
      <c r="C187" s="90" t="s">
        <v>350</v>
      </c>
      <c r="D187" s="91"/>
      <c r="E187" s="107">
        <v>5000</v>
      </c>
      <c r="F187" s="98" t="s">
        <v>17</v>
      </c>
    </row>
    <row r="188" spans="1:6" ht="24.95" customHeight="1">
      <c r="A188" s="93" t="s">
        <v>385</v>
      </c>
      <c r="B188" s="94" t="s">
        <v>386</v>
      </c>
      <c r="C188" s="90" t="s">
        <v>350</v>
      </c>
      <c r="D188" s="90" t="s">
        <v>350</v>
      </c>
      <c r="E188" s="97">
        <v>25000</v>
      </c>
      <c r="F188" s="98" t="s">
        <v>387</v>
      </c>
    </row>
    <row r="189" spans="1:6" ht="24.95" customHeight="1">
      <c r="A189" s="112" t="s">
        <v>388</v>
      </c>
      <c r="B189" s="113" t="s">
        <v>389</v>
      </c>
      <c r="C189" s="114" t="s">
        <v>350</v>
      </c>
      <c r="D189" s="114" t="s">
        <v>350</v>
      </c>
      <c r="E189" s="329">
        <v>30000</v>
      </c>
      <c r="F189" s="111" t="s">
        <v>17</v>
      </c>
    </row>
    <row r="190" spans="1:6" s="335" customFormat="1" ht="24.95" customHeight="1">
      <c r="A190" s="331"/>
      <c r="B190" s="332"/>
      <c r="C190" s="333"/>
      <c r="D190" s="333"/>
      <c r="E190" s="333"/>
      <c r="F190" s="334"/>
    </row>
    <row r="191" spans="1:6" ht="24.95" customHeight="1">
      <c r="A191" s="336" t="s">
        <v>390</v>
      </c>
      <c r="B191" s="336" t="s">
        <v>391</v>
      </c>
      <c r="C191" s="337"/>
      <c r="D191" s="337"/>
      <c r="E191" s="337">
        <v>485000</v>
      </c>
      <c r="F191" s="338"/>
    </row>
    <row r="192" spans="1:6" ht="24.95" customHeight="1">
      <c r="A192" s="324" t="s">
        <v>392</v>
      </c>
      <c r="B192" s="324" t="s">
        <v>393</v>
      </c>
      <c r="C192" s="327"/>
      <c r="D192" s="327"/>
      <c r="E192" s="327">
        <v>585000</v>
      </c>
      <c r="F192" s="328"/>
    </row>
    <row r="193" spans="1:6" ht="24.95" customHeight="1">
      <c r="A193" s="324" t="s">
        <v>394</v>
      </c>
      <c r="B193" s="325" t="s">
        <v>395</v>
      </c>
      <c r="C193" s="327"/>
      <c r="D193" s="327"/>
      <c r="E193" s="327">
        <v>280000</v>
      </c>
      <c r="F193" s="328"/>
    </row>
    <row r="194" spans="1:6" ht="24.95" customHeight="1">
      <c r="A194" s="324" t="s">
        <v>396</v>
      </c>
      <c r="B194" s="325" t="s">
        <v>397</v>
      </c>
      <c r="C194" s="327"/>
      <c r="D194" s="327"/>
      <c r="E194" s="327">
        <v>1410000</v>
      </c>
      <c r="F194" s="328"/>
    </row>
    <row r="195" spans="1:6" ht="24.95" customHeight="1">
      <c r="A195" s="324" t="s">
        <v>398</v>
      </c>
      <c r="B195" s="324" t="s">
        <v>399</v>
      </c>
      <c r="C195" s="327"/>
      <c r="D195" s="327"/>
      <c r="E195" s="327">
        <v>280000</v>
      </c>
      <c r="F195" s="328"/>
    </row>
    <row r="196" spans="1:6" ht="24.95" customHeight="1">
      <c r="A196" s="324" t="s">
        <v>400</v>
      </c>
      <c r="B196" s="324" t="s">
        <v>401</v>
      </c>
      <c r="C196" s="327"/>
      <c r="D196" s="327"/>
      <c r="E196" s="327">
        <v>300000</v>
      </c>
      <c r="F196" s="328"/>
    </row>
    <row r="197" spans="1:6" ht="24.95" customHeight="1">
      <c r="A197" s="324" t="s">
        <v>402</v>
      </c>
      <c r="B197" s="324" t="s">
        <v>403</v>
      </c>
      <c r="C197" s="327"/>
      <c r="D197" s="327"/>
      <c r="E197" s="327">
        <v>300000</v>
      </c>
      <c r="F197" s="328"/>
    </row>
    <row r="198" spans="1:6" ht="24.95" customHeight="1">
      <c r="A198" s="324" t="s">
        <v>404</v>
      </c>
      <c r="B198" s="324" t="s">
        <v>405</v>
      </c>
      <c r="C198" s="327"/>
      <c r="D198" s="327"/>
      <c r="E198" s="327">
        <v>300000</v>
      </c>
      <c r="F198" s="328"/>
    </row>
    <row r="199" spans="1:6" ht="24.95" customHeight="1">
      <c r="A199" s="324" t="s">
        <v>406</v>
      </c>
      <c r="B199" s="324" t="s">
        <v>407</v>
      </c>
      <c r="C199" s="327"/>
      <c r="D199" s="327"/>
      <c r="E199" s="327">
        <v>300000</v>
      </c>
      <c r="F199" s="328"/>
    </row>
    <row r="200" spans="1:6" ht="24.95" customHeight="1">
      <c r="A200" s="324" t="s">
        <v>408</v>
      </c>
      <c r="B200" s="324" t="s">
        <v>409</v>
      </c>
      <c r="C200" s="327"/>
      <c r="D200" s="327"/>
      <c r="E200" s="327">
        <v>280000</v>
      </c>
      <c r="F200" s="328"/>
    </row>
    <row r="201" spans="1:6" ht="24.95" customHeight="1">
      <c r="A201" s="121" t="s">
        <v>95</v>
      </c>
      <c r="B201" s="326" t="s">
        <v>410</v>
      </c>
      <c r="C201" s="330"/>
      <c r="D201" s="99"/>
    </row>
    <row r="202" spans="1:6" ht="24.95" customHeight="1">
      <c r="A202" s="109"/>
      <c r="B202" s="100"/>
      <c r="C202" s="100"/>
      <c r="D202" s="100"/>
    </row>
    <row r="203" spans="1:6" ht="24.95" customHeight="1">
      <c r="A203" s="122" t="s">
        <v>328</v>
      </c>
      <c r="B203" s="132" t="s">
        <v>411</v>
      </c>
      <c r="C203" s="132"/>
      <c r="D203" s="99"/>
    </row>
    <row r="204" spans="1:6" ht="24.95" customHeight="1">
      <c r="A204" s="109"/>
      <c r="B204" s="100"/>
      <c r="C204" s="100"/>
      <c r="D204" s="100"/>
    </row>
    <row r="205" spans="1:6" ht="18">
      <c r="A205" s="122" t="s">
        <v>346</v>
      </c>
      <c r="B205" s="132" t="s">
        <v>412</v>
      </c>
      <c r="C205" s="132"/>
      <c r="D205" s="99"/>
      <c r="E205" s="101"/>
    </row>
    <row r="206" spans="1:6" ht="18">
      <c r="A206" s="109"/>
      <c r="B206" s="100"/>
      <c r="C206" s="100"/>
      <c r="D206" s="100"/>
      <c r="E206" s="101"/>
    </row>
    <row r="207" spans="1:6" ht="25.5" customHeight="1">
      <c r="A207" s="133" t="s">
        <v>413</v>
      </c>
      <c r="B207" s="132" t="s">
        <v>414</v>
      </c>
      <c r="C207" s="132"/>
      <c r="D207" s="99"/>
    </row>
    <row r="208" spans="1:6">
      <c r="A208" s="133"/>
      <c r="B208" s="132"/>
      <c r="C208" s="132"/>
    </row>
    <row r="209" spans="1:6">
      <c r="A209" s="110"/>
      <c r="B209" s="109"/>
      <c r="C209" s="109"/>
      <c r="D209" s="109"/>
    </row>
    <row r="210" spans="1:6" ht="36" customHeight="1">
      <c r="A210" s="133" t="s">
        <v>415</v>
      </c>
      <c r="B210" s="142" t="s">
        <v>416</v>
      </c>
      <c r="C210" s="142"/>
      <c r="D210" s="99"/>
    </row>
    <row r="211" spans="1:6">
      <c r="A211" s="133"/>
      <c r="B211" s="142"/>
      <c r="C211" s="142"/>
      <c r="D211" s="109"/>
    </row>
    <row r="212" spans="1:6">
      <c r="A212" s="110"/>
      <c r="B212" s="109"/>
      <c r="C212" s="109"/>
      <c r="D212" s="109"/>
    </row>
    <row r="213" spans="1:6" ht="28.5" customHeight="1">
      <c r="A213" s="133" t="s">
        <v>417</v>
      </c>
      <c r="B213" s="132" t="s">
        <v>418</v>
      </c>
      <c r="C213" s="134" t="s">
        <v>419</v>
      </c>
      <c r="D213" s="136" t="s">
        <v>420</v>
      </c>
      <c r="E213" s="137"/>
      <c r="F213" s="138"/>
    </row>
    <row r="214" spans="1:6" ht="18.75" customHeight="1">
      <c r="A214" s="133"/>
      <c r="B214" s="132"/>
      <c r="C214" s="135"/>
      <c r="D214" s="139"/>
      <c r="E214" s="140"/>
      <c r="F214" s="141"/>
    </row>
    <row r="215" spans="1:6">
      <c r="A215" s="110"/>
      <c r="B215" s="109"/>
      <c r="C215" s="109"/>
      <c r="D215" s="109"/>
    </row>
    <row r="216" spans="1:6" ht="27.75" customHeight="1">
      <c r="A216" s="133" t="s">
        <v>421</v>
      </c>
      <c r="B216" s="132" t="s">
        <v>422</v>
      </c>
      <c r="C216" s="134" t="s">
        <v>419</v>
      </c>
      <c r="D216" s="136" t="s">
        <v>420</v>
      </c>
      <c r="E216" s="137"/>
      <c r="F216" s="138"/>
    </row>
    <row r="217" spans="1:6" ht="20.25" customHeight="1">
      <c r="A217" s="133"/>
      <c r="B217" s="132"/>
      <c r="C217" s="135"/>
      <c r="D217" s="139"/>
      <c r="E217" s="140"/>
      <c r="F217" s="141"/>
    </row>
    <row r="218" spans="1:6">
      <c r="A218" s="99"/>
      <c r="C218" s="102"/>
      <c r="D218" s="102"/>
    </row>
    <row r="219" spans="1:6" ht="19.5" customHeight="1">
      <c r="A219" s="133" t="s">
        <v>423</v>
      </c>
      <c r="B219" s="132" t="s">
        <v>424</v>
      </c>
      <c r="C219" s="134" t="s">
        <v>419</v>
      </c>
      <c r="D219" s="136" t="s">
        <v>425</v>
      </c>
      <c r="E219" s="137"/>
      <c r="F219" s="138"/>
    </row>
    <row r="220" spans="1:6" ht="26.25" customHeight="1">
      <c r="A220" s="133"/>
      <c r="B220" s="132"/>
      <c r="C220" s="135"/>
      <c r="D220" s="139"/>
      <c r="E220" s="140"/>
      <c r="F220" s="141"/>
    </row>
    <row r="221" spans="1:6">
      <c r="A221" s="99"/>
      <c r="B221" s="103"/>
      <c r="C221" s="102"/>
      <c r="D221" s="102"/>
    </row>
    <row r="222" spans="1:6">
      <c r="A222" s="99"/>
      <c r="B222" s="104"/>
      <c r="C222" s="102"/>
      <c r="D222" s="102"/>
    </row>
    <row r="223" spans="1:6">
      <c r="A223" s="99"/>
      <c r="C223" s="102"/>
      <c r="D223" s="102"/>
    </row>
    <row r="224" spans="1:6">
      <c r="A224" s="99"/>
      <c r="C224" s="72"/>
      <c r="D224" s="102"/>
    </row>
    <row r="225" spans="1:4">
      <c r="A225" s="99"/>
      <c r="B225" s="100"/>
      <c r="C225" s="102"/>
      <c r="D225" s="102"/>
    </row>
    <row r="226" spans="1:4">
      <c r="B226" s="105"/>
      <c r="C226" s="102"/>
      <c r="D226" s="102"/>
    </row>
    <row r="227" spans="1:4">
      <c r="B227" s="105"/>
      <c r="C227" s="102"/>
      <c r="D227" s="102"/>
    </row>
    <row r="228" spans="1:4">
      <c r="B228" s="105"/>
      <c r="C228" s="102"/>
      <c r="D228" s="102"/>
    </row>
    <row r="229" spans="1:4">
      <c r="B229" s="105"/>
      <c r="C229" s="102"/>
      <c r="D229" s="102"/>
    </row>
    <row r="230" spans="1:4">
      <c r="B230" s="105"/>
      <c r="C230" s="102"/>
      <c r="D230" s="102"/>
    </row>
    <row r="231" spans="1:4">
      <c r="B231" s="105"/>
      <c r="C231" s="102"/>
      <c r="D231" s="102"/>
    </row>
  </sheetData>
  <autoFilter ref="A1:G231" xr:uid="{93982045-DA24-4BC1-8510-3E77E9007E6A}">
    <filterColumn colId="1" showButton="0"/>
    <filterColumn colId="2" showButton="0"/>
    <filterColumn colId="3" showButton="0"/>
    <filterColumn colId="4" showButton="0"/>
  </autoFilter>
  <mergeCells count="20">
    <mergeCell ref="A219:A220"/>
    <mergeCell ref="B219:B220"/>
    <mergeCell ref="C219:C220"/>
    <mergeCell ref="D219:F220"/>
    <mergeCell ref="D213:F214"/>
    <mergeCell ref="A207:A208"/>
    <mergeCell ref="A216:A217"/>
    <mergeCell ref="B216:B217"/>
    <mergeCell ref="C216:C217"/>
    <mergeCell ref="D216:F217"/>
    <mergeCell ref="A210:A211"/>
    <mergeCell ref="B210:C211"/>
    <mergeCell ref="A213:A214"/>
    <mergeCell ref="B213:B214"/>
    <mergeCell ref="C213:C214"/>
    <mergeCell ref="B1:F1"/>
    <mergeCell ref="B201:C201"/>
    <mergeCell ref="B203:C203"/>
    <mergeCell ref="B205:C205"/>
    <mergeCell ref="B207:C208"/>
  </mergeCells>
  <phoneticPr fontId="2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xtConsulta">
          <controlPr defaultSize="0" autoLine="0" autoPict="0" r:id="rId5">
            <anchor moveWithCells="1">
              <from>
                <xdr:col>3</xdr:col>
                <xdr:colOff>38100</xdr:colOff>
                <xdr:row>0</xdr:row>
                <xdr:rowOff>266700</xdr:rowOff>
              </from>
              <to>
                <xdr:col>5</xdr:col>
                <xdr:colOff>1714500</xdr:colOff>
                <xdr:row>0</xdr:row>
                <xdr:rowOff>638175</xdr:rowOff>
              </to>
            </anchor>
          </controlPr>
        </control>
      </mc:Choice>
      <mc:Fallback>
        <control shapeId="1025" r:id="rId4" name="TxtConsul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4A38A-53BA-4F4C-99E3-010EBF10790C}">
  <sheetPr codeName="Hoja2">
    <tabColor rgb="FFFF0000"/>
  </sheetPr>
  <dimension ref="B1:D21"/>
  <sheetViews>
    <sheetView workbookViewId="0">
      <selection activeCell="B21" sqref="B21:D21"/>
    </sheetView>
  </sheetViews>
  <sheetFormatPr defaultColWidth="11.42578125" defaultRowHeight="15"/>
  <cols>
    <col min="2" max="2" width="14.140625" customWidth="1"/>
    <col min="3" max="3" width="46.42578125" customWidth="1"/>
    <col min="4" max="4" width="21.7109375" customWidth="1"/>
  </cols>
  <sheetData>
    <row r="1" spans="2:4" ht="19.5" thickBot="1">
      <c r="B1" s="150" t="s">
        <v>426</v>
      </c>
      <c r="C1" s="151"/>
      <c r="D1" s="152"/>
    </row>
    <row r="2" spans="2:4" ht="18.75">
      <c r="B2" s="2" t="s">
        <v>0</v>
      </c>
      <c r="C2" s="2" t="s">
        <v>1</v>
      </c>
      <c r="D2" s="3" t="s">
        <v>427</v>
      </c>
    </row>
    <row r="3" spans="2:4">
      <c r="B3" s="4" t="s">
        <v>348</v>
      </c>
      <c r="C3" s="4" t="s">
        <v>428</v>
      </c>
      <c r="D3" s="1">
        <v>102000</v>
      </c>
    </row>
    <row r="4" spans="2:4">
      <c r="B4" s="4" t="s">
        <v>351</v>
      </c>
      <c r="C4" s="4" t="s">
        <v>429</v>
      </c>
      <c r="D4" s="1">
        <v>43000</v>
      </c>
    </row>
    <row r="5" spans="2:4">
      <c r="B5" s="4" t="s">
        <v>353</v>
      </c>
      <c r="C5" s="4" t="s">
        <v>430</v>
      </c>
      <c r="D5" s="1">
        <v>122000</v>
      </c>
    </row>
    <row r="6" spans="2:4">
      <c r="B6" s="4" t="s">
        <v>355</v>
      </c>
      <c r="C6" s="4" t="s">
        <v>431</v>
      </c>
      <c r="D6" s="1">
        <v>122000</v>
      </c>
    </row>
    <row r="7" spans="2:4">
      <c r="B7" s="4" t="s">
        <v>357</v>
      </c>
      <c r="C7" s="4" t="s">
        <v>432</v>
      </c>
      <c r="D7" s="1">
        <v>122000</v>
      </c>
    </row>
    <row r="8" spans="2:4">
      <c r="B8" s="4" t="s">
        <v>359</v>
      </c>
      <c r="C8" s="4" t="s">
        <v>433</v>
      </c>
      <c r="D8" s="1">
        <v>102000</v>
      </c>
    </row>
    <row r="9" spans="2:4">
      <c r="B9" s="5" t="s">
        <v>361</v>
      </c>
      <c r="C9" s="4" t="s">
        <v>434</v>
      </c>
      <c r="D9" s="1">
        <v>7000</v>
      </c>
    </row>
    <row r="10" spans="2:4">
      <c r="B10" s="5" t="s">
        <v>363</v>
      </c>
      <c r="C10" s="4" t="s">
        <v>435</v>
      </c>
      <c r="D10" s="1">
        <v>21000</v>
      </c>
    </row>
    <row r="11" spans="2:4">
      <c r="B11" s="4" t="s">
        <v>365</v>
      </c>
      <c r="C11" s="4" t="s">
        <v>436</v>
      </c>
      <c r="D11" s="1">
        <v>115000</v>
      </c>
    </row>
    <row r="12" spans="2:4">
      <c r="B12" s="6" t="s">
        <v>367</v>
      </c>
      <c r="C12" s="6" t="s">
        <v>437</v>
      </c>
      <c r="D12" s="1">
        <v>58000</v>
      </c>
    </row>
    <row r="13" spans="2:4">
      <c r="B13" s="4" t="s">
        <v>369</v>
      </c>
      <c r="C13" s="4" t="s">
        <v>438</v>
      </c>
      <c r="D13" s="1">
        <v>103000</v>
      </c>
    </row>
    <row r="14" spans="2:4">
      <c r="B14" s="4" t="s">
        <v>371</v>
      </c>
      <c r="C14" s="4" t="s">
        <v>439</v>
      </c>
      <c r="D14" s="1">
        <v>173000</v>
      </c>
    </row>
    <row r="15" spans="2:4">
      <c r="B15" s="4" t="s">
        <v>373</v>
      </c>
      <c r="C15" s="4" t="s">
        <v>440</v>
      </c>
      <c r="D15" s="1">
        <v>133000</v>
      </c>
    </row>
    <row r="16" spans="2:4">
      <c r="B16" s="4" t="s">
        <v>441</v>
      </c>
      <c r="C16" s="4" t="s">
        <v>442</v>
      </c>
      <c r="D16" s="1">
        <v>90000</v>
      </c>
    </row>
    <row r="17" spans="2:4">
      <c r="B17" s="4" t="s">
        <v>375</v>
      </c>
      <c r="C17" s="4" t="s">
        <v>443</v>
      </c>
      <c r="D17" s="1">
        <v>65000</v>
      </c>
    </row>
    <row r="18" spans="2:4">
      <c r="B18" s="4" t="s">
        <v>377</v>
      </c>
      <c r="C18" s="4" t="s">
        <v>444</v>
      </c>
      <c r="D18" s="1">
        <v>54000</v>
      </c>
    </row>
    <row r="19" spans="2:4">
      <c r="B19" s="4" t="s">
        <v>379</v>
      </c>
      <c r="C19" s="4" t="s">
        <v>445</v>
      </c>
      <c r="D19" s="1">
        <v>55000</v>
      </c>
    </row>
    <row r="20" spans="2:4">
      <c r="B20" s="4" t="s">
        <v>381</v>
      </c>
      <c r="C20" s="4" t="s">
        <v>446</v>
      </c>
      <c r="D20" s="1">
        <v>38000</v>
      </c>
    </row>
    <row r="21" spans="2:4">
      <c r="B21" s="28"/>
      <c r="C21" s="4" t="s">
        <v>447</v>
      </c>
      <c r="D21" s="29">
        <v>25000</v>
      </c>
    </row>
  </sheetData>
  <mergeCells count="1">
    <mergeCell ref="B1:D1"/>
  </mergeCells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00DAE-3D71-4A32-91CB-CBF1436365FA}">
  <dimension ref="A1:M52"/>
  <sheetViews>
    <sheetView topLeftCell="A10" workbookViewId="0">
      <selection activeCell="K50" sqref="K50"/>
    </sheetView>
  </sheetViews>
  <sheetFormatPr defaultColWidth="11.42578125" defaultRowHeight="15"/>
  <cols>
    <col min="3" max="3" width="10" customWidth="1"/>
    <col min="4" max="4" width="11.42578125" customWidth="1"/>
    <col min="5" max="5" width="2.5703125" customWidth="1"/>
    <col min="9" max="9" width="15.140625" customWidth="1"/>
  </cols>
  <sheetData>
    <row r="1" spans="1:9" ht="15.75">
      <c r="A1" s="217" t="s">
        <v>448</v>
      </c>
      <c r="B1" s="217"/>
      <c r="C1" s="217"/>
      <c r="D1" s="217"/>
      <c r="F1" s="218" t="s">
        <v>449</v>
      </c>
      <c r="G1" s="218"/>
      <c r="H1" s="218"/>
      <c r="I1" s="218"/>
    </row>
    <row r="2" spans="1:9">
      <c r="A2" s="219" t="s">
        <v>107</v>
      </c>
      <c r="B2" s="220"/>
      <c r="C2" s="220"/>
      <c r="D2" s="221"/>
      <c r="F2" s="225" t="s">
        <v>111</v>
      </c>
      <c r="G2" s="226"/>
      <c r="H2" s="226"/>
      <c r="I2" s="227"/>
    </row>
    <row r="3" spans="1:9">
      <c r="A3" s="222"/>
      <c r="B3" s="223"/>
      <c r="C3" s="223"/>
      <c r="D3" s="224"/>
      <c r="F3" s="228"/>
      <c r="G3" s="229"/>
      <c r="H3" s="229"/>
      <c r="I3" s="230"/>
    </row>
    <row r="4" spans="1:9" ht="15.75">
      <c r="A4" s="194" t="s">
        <v>450</v>
      </c>
      <c r="B4" s="194"/>
      <c r="C4" s="194"/>
      <c r="D4" s="38" t="s">
        <v>93</v>
      </c>
      <c r="F4" s="215" t="s">
        <v>451</v>
      </c>
      <c r="G4" s="215"/>
      <c r="H4" s="215"/>
      <c r="I4" s="39" t="s">
        <v>113</v>
      </c>
    </row>
    <row r="5" spans="1:9" ht="15.75">
      <c r="A5" s="199" t="s">
        <v>452</v>
      </c>
      <c r="B5" s="199"/>
      <c r="C5" s="199"/>
      <c r="D5" s="37" t="s">
        <v>105</v>
      </c>
      <c r="F5" s="199" t="s">
        <v>453</v>
      </c>
      <c r="G5" s="199"/>
      <c r="H5" s="199"/>
      <c r="I5" s="37" t="s">
        <v>113</v>
      </c>
    </row>
    <row r="6" spans="1:9" ht="15.75">
      <c r="A6" s="194" t="s">
        <v>454</v>
      </c>
      <c r="B6" s="194"/>
      <c r="C6" s="194"/>
      <c r="D6" s="42" t="s">
        <v>105</v>
      </c>
      <c r="F6" s="215" t="s">
        <v>455</v>
      </c>
      <c r="G6" s="215"/>
      <c r="H6" s="215"/>
      <c r="I6" s="43" t="s">
        <v>51</v>
      </c>
    </row>
    <row r="7" spans="1:9" ht="15.75">
      <c r="A7" s="199" t="s">
        <v>456</v>
      </c>
      <c r="B7" s="199"/>
      <c r="C7" s="199"/>
      <c r="D7" s="37" t="s">
        <v>45</v>
      </c>
      <c r="F7" s="231" t="s">
        <v>457</v>
      </c>
      <c r="G7" s="232"/>
      <c r="H7" s="232"/>
      <c r="I7" s="60" t="s">
        <v>51</v>
      </c>
    </row>
    <row r="8" spans="1:9" ht="15.75">
      <c r="A8" s="194" t="s">
        <v>458</v>
      </c>
      <c r="B8" s="194"/>
      <c r="C8" s="194"/>
      <c r="D8" s="42" t="s">
        <v>59</v>
      </c>
      <c r="F8" s="216" t="s">
        <v>459</v>
      </c>
      <c r="G8" s="216"/>
      <c r="H8" s="216"/>
      <c r="I8" s="211" t="s">
        <v>53</v>
      </c>
    </row>
    <row r="9" spans="1:9" ht="15.75">
      <c r="A9" s="199" t="s">
        <v>460</v>
      </c>
      <c r="B9" s="199"/>
      <c r="C9" s="199"/>
      <c r="D9" s="37" t="s">
        <v>125</v>
      </c>
      <c r="F9" s="216"/>
      <c r="G9" s="216"/>
      <c r="H9" s="216"/>
      <c r="I9" s="211"/>
    </row>
    <row r="10" spans="1:9" ht="15.75">
      <c r="A10" s="194" t="s">
        <v>461</v>
      </c>
      <c r="B10" s="194"/>
      <c r="C10" s="194"/>
      <c r="D10" s="42" t="s">
        <v>127</v>
      </c>
      <c r="F10" s="199" t="s">
        <v>462</v>
      </c>
      <c r="G10" s="199"/>
      <c r="H10" s="199"/>
      <c r="I10" s="37" t="s">
        <v>87</v>
      </c>
    </row>
    <row r="11" spans="1:9" ht="15.75">
      <c r="A11" s="199" t="s">
        <v>451</v>
      </c>
      <c r="B11" s="199"/>
      <c r="C11" s="199"/>
      <c r="D11" s="37" t="s">
        <v>113</v>
      </c>
      <c r="F11" s="215" t="s">
        <v>463</v>
      </c>
      <c r="G11" s="215"/>
      <c r="H11" s="215"/>
      <c r="I11" s="43" t="s">
        <v>91</v>
      </c>
    </row>
    <row r="12" spans="1:9" ht="15.75">
      <c r="A12" s="194" t="s">
        <v>455</v>
      </c>
      <c r="B12" s="194"/>
      <c r="C12" s="194"/>
      <c r="D12" s="42" t="s">
        <v>51</v>
      </c>
      <c r="F12" s="199" t="s">
        <v>464</v>
      </c>
      <c r="G12" s="199"/>
      <c r="H12" s="199"/>
      <c r="I12" s="37" t="s">
        <v>34</v>
      </c>
    </row>
    <row r="13" spans="1:9" ht="15.75">
      <c r="A13" s="199" t="s">
        <v>462</v>
      </c>
      <c r="B13" s="199"/>
      <c r="C13" s="199"/>
      <c r="D13" s="37" t="s">
        <v>87</v>
      </c>
      <c r="F13" s="212" t="s">
        <v>465</v>
      </c>
      <c r="G13" s="213"/>
      <c r="H13" s="213"/>
      <c r="I13" s="214"/>
    </row>
    <row r="14" spans="1:9" ht="15.75">
      <c r="A14" s="194" t="s">
        <v>466</v>
      </c>
      <c r="B14" s="194"/>
      <c r="C14" s="194"/>
      <c r="D14" s="42" t="s">
        <v>77</v>
      </c>
      <c r="F14" s="201" t="s">
        <v>467</v>
      </c>
      <c r="G14" s="202"/>
      <c r="H14" s="202"/>
      <c r="I14" s="203"/>
    </row>
    <row r="15" spans="1:9" ht="15.75">
      <c r="A15" s="199" t="s">
        <v>468</v>
      </c>
      <c r="B15" s="199"/>
      <c r="C15" s="199"/>
      <c r="D15" s="37" t="s">
        <v>55</v>
      </c>
    </row>
    <row r="16" spans="1:9" ht="15.75">
      <c r="A16" s="194" t="s">
        <v>469</v>
      </c>
      <c r="B16" s="194"/>
      <c r="C16" s="194"/>
      <c r="D16" s="42" t="s">
        <v>89</v>
      </c>
      <c r="F16" s="233" t="s">
        <v>67</v>
      </c>
      <c r="G16" s="234"/>
      <c r="H16" s="234"/>
      <c r="I16" s="235"/>
    </row>
    <row r="17" spans="1:9" ht="15.75">
      <c r="F17" s="69" t="s">
        <v>470</v>
      </c>
      <c r="G17" s="69"/>
      <c r="H17" s="69"/>
      <c r="I17" s="36" t="s">
        <v>326</v>
      </c>
    </row>
    <row r="18" spans="1:9" ht="15.75">
      <c r="A18" s="210" t="s">
        <v>471</v>
      </c>
      <c r="B18" s="210"/>
      <c r="C18" s="210"/>
      <c r="D18" s="210"/>
      <c r="F18" s="126" t="s">
        <v>472</v>
      </c>
      <c r="G18" s="126"/>
      <c r="H18" s="126"/>
      <c r="I18" s="37" t="s">
        <v>473</v>
      </c>
    </row>
    <row r="19" spans="1:9" ht="15.75">
      <c r="A19" s="204" t="s">
        <v>83</v>
      </c>
      <c r="B19" s="205"/>
      <c r="C19" s="205"/>
      <c r="D19" s="206"/>
      <c r="F19" s="69" t="s">
        <v>452</v>
      </c>
      <c r="G19" s="69"/>
      <c r="H19" s="69"/>
      <c r="I19" s="41" t="s">
        <v>105</v>
      </c>
    </row>
    <row r="20" spans="1:9" ht="15.75">
      <c r="A20" s="207"/>
      <c r="B20" s="208"/>
      <c r="C20" s="208"/>
      <c r="D20" s="209"/>
      <c r="F20" s="126" t="s">
        <v>474</v>
      </c>
      <c r="G20" s="126"/>
      <c r="H20" s="126"/>
      <c r="I20" s="37" t="s">
        <v>65</v>
      </c>
    </row>
    <row r="21" spans="1:9" ht="15.75">
      <c r="A21" s="171" t="s">
        <v>458</v>
      </c>
      <c r="B21" s="171"/>
      <c r="C21" s="171"/>
      <c r="D21" s="40" t="s">
        <v>59</v>
      </c>
    </row>
    <row r="22" spans="1:9" ht="15.75">
      <c r="A22" s="199" t="s">
        <v>475</v>
      </c>
      <c r="B22" s="199"/>
      <c r="C22" s="199"/>
      <c r="D22" s="37" t="s">
        <v>115</v>
      </c>
      <c r="F22" s="248" t="s">
        <v>476</v>
      </c>
      <c r="G22" s="249"/>
      <c r="H22" s="249"/>
      <c r="I22" s="250"/>
    </row>
    <row r="23" spans="1:9" ht="15.75">
      <c r="A23" s="171" t="s">
        <v>477</v>
      </c>
      <c r="B23" s="171"/>
      <c r="C23" s="171"/>
      <c r="D23" s="44" t="s">
        <v>61</v>
      </c>
      <c r="F23" s="127" t="s">
        <v>478</v>
      </c>
      <c r="G23" s="127"/>
      <c r="H23" s="127"/>
      <c r="I23" s="45" t="s">
        <v>171</v>
      </c>
    </row>
    <row r="24" spans="1:9" ht="15.75">
      <c r="A24" s="201" t="s">
        <v>479</v>
      </c>
      <c r="B24" s="202"/>
      <c r="C24" s="202"/>
      <c r="D24" s="203"/>
      <c r="F24" s="126" t="s">
        <v>480</v>
      </c>
      <c r="G24" s="126"/>
      <c r="H24" s="126"/>
      <c r="I24" s="37" t="s">
        <v>175</v>
      </c>
    </row>
    <row r="25" spans="1:9" ht="15.75">
      <c r="A25" s="196" t="s">
        <v>481</v>
      </c>
      <c r="B25" s="197"/>
      <c r="C25" s="197"/>
      <c r="D25" s="198"/>
      <c r="F25" s="127" t="s">
        <v>482</v>
      </c>
      <c r="G25" s="127"/>
      <c r="H25" s="127"/>
      <c r="I25" s="46" t="s">
        <v>177</v>
      </c>
    </row>
    <row r="26" spans="1:9" ht="15.75">
      <c r="A26" s="201" t="s">
        <v>483</v>
      </c>
      <c r="B26" s="202"/>
      <c r="C26" s="202"/>
      <c r="D26" s="203"/>
      <c r="F26" s="126" t="s">
        <v>484</v>
      </c>
      <c r="G26" s="126"/>
      <c r="H26" s="126"/>
      <c r="I26" s="37" t="s">
        <v>179</v>
      </c>
    </row>
    <row r="27" spans="1:9" ht="15.75">
      <c r="A27" s="196" t="s">
        <v>485</v>
      </c>
      <c r="B27" s="197"/>
      <c r="C27" s="197"/>
      <c r="D27" s="198"/>
    </row>
    <row r="28" spans="1:9" ht="15.75">
      <c r="F28" s="245" t="s">
        <v>95</v>
      </c>
      <c r="G28" s="246"/>
      <c r="H28" s="246"/>
      <c r="I28" s="247"/>
    </row>
    <row r="29" spans="1:9" ht="15.75">
      <c r="A29" s="200" t="s">
        <v>486</v>
      </c>
      <c r="B29" s="200"/>
      <c r="C29" s="200"/>
      <c r="D29" s="200"/>
      <c r="F29" s="123" t="s">
        <v>487</v>
      </c>
      <c r="G29" s="123"/>
      <c r="H29" s="123"/>
      <c r="I29" s="68" t="s">
        <v>488</v>
      </c>
    </row>
    <row r="30" spans="1:9" ht="15.75">
      <c r="A30" s="195" t="s">
        <v>489</v>
      </c>
      <c r="B30" s="195"/>
      <c r="C30" s="195"/>
      <c r="D30" s="195"/>
      <c r="F30" s="251" t="s">
        <v>490</v>
      </c>
      <c r="G30" s="251"/>
      <c r="H30" s="251"/>
      <c r="I30" s="68" t="s">
        <v>153</v>
      </c>
    </row>
    <row r="31" spans="1:9" ht="15.75">
      <c r="A31" s="193" t="s">
        <v>491</v>
      </c>
      <c r="B31" s="193"/>
      <c r="C31" s="193"/>
      <c r="D31" s="70" t="s">
        <v>492</v>
      </c>
    </row>
    <row r="32" spans="1:9" ht="15.75">
      <c r="A32" s="193" t="s">
        <v>493</v>
      </c>
      <c r="B32" s="193"/>
      <c r="C32" s="193"/>
      <c r="D32" s="70" t="s">
        <v>36</v>
      </c>
      <c r="F32" s="236" t="s">
        <v>328</v>
      </c>
      <c r="G32" s="237"/>
      <c r="H32" s="237"/>
      <c r="I32" s="238"/>
    </row>
    <row r="33" spans="1:13" ht="15.75">
      <c r="A33" s="193" t="s">
        <v>494</v>
      </c>
      <c r="B33" s="193"/>
      <c r="C33" s="193"/>
      <c r="D33" s="70" t="s">
        <v>24</v>
      </c>
      <c r="F33" s="252" t="s">
        <v>495</v>
      </c>
      <c r="G33" s="253"/>
      <c r="H33" s="253"/>
      <c r="I33" s="254"/>
    </row>
    <row r="34" spans="1:13" ht="15.75">
      <c r="F34" s="124" t="s">
        <v>470</v>
      </c>
      <c r="G34" s="124"/>
      <c r="H34" s="124"/>
      <c r="I34" s="63" t="s">
        <v>496</v>
      </c>
    </row>
    <row r="35" spans="1:13" ht="15.75">
      <c r="A35" s="181" t="s">
        <v>497</v>
      </c>
      <c r="B35" s="181"/>
      <c r="C35" s="181"/>
      <c r="D35" s="181"/>
      <c r="F35" s="255" t="s">
        <v>498</v>
      </c>
      <c r="G35" s="255"/>
      <c r="H35" s="255"/>
      <c r="I35" s="63" t="s">
        <v>322</v>
      </c>
    </row>
    <row r="36" spans="1:13" ht="15.75">
      <c r="A36" s="182" t="s">
        <v>499</v>
      </c>
      <c r="B36" s="182"/>
      <c r="C36" s="182"/>
      <c r="D36" s="64" t="s">
        <v>5</v>
      </c>
    </row>
    <row r="37" spans="1:13" ht="15.75">
      <c r="A37" s="183" t="s">
        <v>500</v>
      </c>
      <c r="B37" s="183"/>
      <c r="C37" s="183"/>
      <c r="D37" s="46" t="s">
        <v>153</v>
      </c>
      <c r="F37" s="239" t="s">
        <v>501</v>
      </c>
      <c r="G37" s="240"/>
      <c r="H37" s="240"/>
      <c r="I37" s="241"/>
    </row>
    <row r="38" spans="1:13" ht="15.75">
      <c r="A38" s="184" t="s">
        <v>502</v>
      </c>
      <c r="B38" s="185"/>
      <c r="C38" s="185"/>
      <c r="D38" s="186"/>
      <c r="F38" s="125" t="s">
        <v>499</v>
      </c>
      <c r="G38" s="125"/>
      <c r="H38" s="125"/>
      <c r="I38" s="65" t="s">
        <v>5</v>
      </c>
      <c r="M38" s="67"/>
    </row>
    <row r="39" spans="1:13" ht="15.75">
      <c r="A39" s="187" t="s">
        <v>503</v>
      </c>
      <c r="B39" s="188"/>
      <c r="C39" s="188"/>
      <c r="D39" s="189"/>
      <c r="F39" s="256" t="s">
        <v>500</v>
      </c>
      <c r="G39" s="256"/>
      <c r="H39" s="256"/>
      <c r="I39" s="65" t="s">
        <v>153</v>
      </c>
    </row>
    <row r="40" spans="1:13">
      <c r="A40" s="190"/>
      <c r="B40" s="191"/>
      <c r="C40" s="191"/>
      <c r="D40" s="192"/>
    </row>
    <row r="41" spans="1:13" ht="15.75" customHeight="1">
      <c r="A41" s="164" t="s">
        <v>504</v>
      </c>
      <c r="B41" s="165"/>
      <c r="C41" s="165"/>
      <c r="D41" s="166"/>
      <c r="F41" s="242" t="s">
        <v>505</v>
      </c>
      <c r="G41" s="243"/>
      <c r="H41" s="243"/>
      <c r="I41" s="244"/>
    </row>
    <row r="42" spans="1:13" ht="15.75">
      <c r="A42" s="167"/>
      <c r="B42" s="168"/>
      <c r="C42" s="168"/>
      <c r="D42" s="169"/>
      <c r="F42" s="128" t="s">
        <v>499</v>
      </c>
      <c r="G42" s="128"/>
      <c r="H42" s="128"/>
      <c r="I42" s="66" t="s">
        <v>5</v>
      </c>
    </row>
    <row r="43" spans="1:13" ht="15.75">
      <c r="A43" s="62"/>
      <c r="B43" s="62"/>
      <c r="C43" s="62"/>
      <c r="D43" s="62"/>
      <c r="F43" s="159" t="s">
        <v>506</v>
      </c>
      <c r="G43" s="159"/>
      <c r="H43" s="159"/>
      <c r="I43" s="66" t="s">
        <v>93</v>
      </c>
    </row>
    <row r="44" spans="1:13" ht="15.75">
      <c r="A44" s="170" t="s">
        <v>507</v>
      </c>
      <c r="B44" s="170"/>
      <c r="C44" s="170"/>
      <c r="D44" s="170"/>
    </row>
    <row r="45" spans="1:13" ht="15.75">
      <c r="A45" s="171" t="s">
        <v>499</v>
      </c>
      <c r="B45" s="171"/>
      <c r="C45" s="171"/>
      <c r="D45" s="44" t="s">
        <v>5</v>
      </c>
      <c r="F45" s="233" t="s">
        <v>508</v>
      </c>
      <c r="G45" s="234"/>
      <c r="H45" s="234"/>
      <c r="I45" s="235"/>
    </row>
    <row r="46" spans="1:13" ht="15.75">
      <c r="A46" s="171" t="s">
        <v>506</v>
      </c>
      <c r="B46" s="171"/>
      <c r="C46" s="171"/>
      <c r="D46" s="44" t="s">
        <v>93</v>
      </c>
      <c r="F46" s="233" t="s">
        <v>509</v>
      </c>
      <c r="G46" s="234"/>
      <c r="H46" s="234"/>
      <c r="I46" s="235"/>
    </row>
    <row r="47" spans="1:13" ht="15.75">
      <c r="A47" s="172" t="s">
        <v>502</v>
      </c>
      <c r="B47" s="173"/>
      <c r="C47" s="173"/>
      <c r="D47" s="174"/>
      <c r="F47" s="257" t="s">
        <v>510</v>
      </c>
      <c r="G47" s="258"/>
      <c r="H47" s="258"/>
      <c r="I47" s="259"/>
    </row>
    <row r="48" spans="1:13" ht="15.75">
      <c r="A48" s="175" t="s">
        <v>503</v>
      </c>
      <c r="B48" s="176"/>
      <c r="C48" s="176"/>
      <c r="D48" s="177"/>
      <c r="F48" s="257" t="s">
        <v>511</v>
      </c>
      <c r="G48" s="258"/>
      <c r="H48" s="258"/>
      <c r="I48" s="259"/>
    </row>
    <row r="49" spans="1:9">
      <c r="A49" s="178"/>
      <c r="B49" s="179"/>
      <c r="C49" s="179"/>
      <c r="D49" s="180"/>
    </row>
    <row r="50" spans="1:9" ht="15.75">
      <c r="A50" s="153" t="s">
        <v>504</v>
      </c>
      <c r="B50" s="154"/>
      <c r="C50" s="154"/>
      <c r="D50" s="155"/>
      <c r="F50" s="160" t="s">
        <v>512</v>
      </c>
      <c r="G50" s="161"/>
      <c r="H50" s="161"/>
      <c r="I50" s="162"/>
    </row>
    <row r="51" spans="1:9" ht="15.75">
      <c r="A51" s="156"/>
      <c r="B51" s="157"/>
      <c r="C51" s="157"/>
      <c r="D51" s="158"/>
      <c r="F51" s="163" t="s">
        <v>464</v>
      </c>
      <c r="G51" s="163"/>
      <c r="H51" s="163"/>
      <c r="I51" s="71" t="s">
        <v>34</v>
      </c>
    </row>
    <row r="52" spans="1:9" ht="15.75">
      <c r="F52" s="163" t="s">
        <v>513</v>
      </c>
      <c r="G52" s="163"/>
      <c r="H52" s="163"/>
      <c r="I52" s="71" t="s">
        <v>38</v>
      </c>
    </row>
  </sheetData>
  <mergeCells count="72">
    <mergeCell ref="F52:H52"/>
    <mergeCell ref="F16:I16"/>
    <mergeCell ref="F32:I32"/>
    <mergeCell ref="F37:I37"/>
    <mergeCell ref="F41:I41"/>
    <mergeCell ref="F28:I28"/>
    <mergeCell ref="F22:I22"/>
    <mergeCell ref="F30:H30"/>
    <mergeCell ref="F33:I33"/>
    <mergeCell ref="F45:I45"/>
    <mergeCell ref="F35:H35"/>
    <mergeCell ref="F39:H39"/>
    <mergeCell ref="F48:I48"/>
    <mergeCell ref="F46:I46"/>
    <mergeCell ref="F47:I47"/>
    <mergeCell ref="A6:C6"/>
    <mergeCell ref="F6:H6"/>
    <mergeCell ref="A7:C7"/>
    <mergeCell ref="A1:D1"/>
    <mergeCell ref="F1:I1"/>
    <mergeCell ref="A2:D3"/>
    <mergeCell ref="F2:I3"/>
    <mergeCell ref="A4:C4"/>
    <mergeCell ref="F4:H4"/>
    <mergeCell ref="A5:C5"/>
    <mergeCell ref="F5:H5"/>
    <mergeCell ref="F7:H7"/>
    <mergeCell ref="I8:I9"/>
    <mergeCell ref="A8:C8"/>
    <mergeCell ref="A11:C11"/>
    <mergeCell ref="F12:H12"/>
    <mergeCell ref="A15:C15"/>
    <mergeCell ref="A12:C12"/>
    <mergeCell ref="F13:I13"/>
    <mergeCell ref="A13:C13"/>
    <mergeCell ref="F14:I14"/>
    <mergeCell ref="A14:C14"/>
    <mergeCell ref="A9:C9"/>
    <mergeCell ref="F10:H10"/>
    <mergeCell ref="A10:C10"/>
    <mergeCell ref="F11:H11"/>
    <mergeCell ref="F8:H9"/>
    <mergeCell ref="A31:C31"/>
    <mergeCell ref="A16:C16"/>
    <mergeCell ref="A32:C32"/>
    <mergeCell ref="A33:C33"/>
    <mergeCell ref="A30:D30"/>
    <mergeCell ref="A27:D27"/>
    <mergeCell ref="A23:C23"/>
    <mergeCell ref="A22:C22"/>
    <mergeCell ref="A21:C21"/>
    <mergeCell ref="A29:D29"/>
    <mergeCell ref="A26:D26"/>
    <mergeCell ref="A25:D25"/>
    <mergeCell ref="A24:D24"/>
    <mergeCell ref="A19:D20"/>
    <mergeCell ref="A18:D18"/>
    <mergeCell ref="A35:D35"/>
    <mergeCell ref="A36:C36"/>
    <mergeCell ref="A37:C37"/>
    <mergeCell ref="A38:D38"/>
    <mergeCell ref="A39:D40"/>
    <mergeCell ref="A50:D51"/>
    <mergeCell ref="F43:H43"/>
    <mergeCell ref="F50:I50"/>
    <mergeCell ref="F51:H51"/>
    <mergeCell ref="A41:D42"/>
    <mergeCell ref="A44:D44"/>
    <mergeCell ref="A45:C45"/>
    <mergeCell ref="A46:C46"/>
    <mergeCell ref="A47:D47"/>
    <mergeCell ref="A48:D49"/>
  </mergeCells>
  <pageMargins left="0.23622047244094491" right="0.23622047244094491" top="0.35433070866141736" bottom="0.35433070866141736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E7D0-97E7-4802-BFC6-A0519C01264B}">
  <dimension ref="B1:N22"/>
  <sheetViews>
    <sheetView zoomScale="108" zoomScaleNormal="108" workbookViewId="0">
      <selection sqref="A1:I21"/>
    </sheetView>
  </sheetViews>
  <sheetFormatPr defaultColWidth="11.42578125" defaultRowHeight="15"/>
  <cols>
    <col min="1" max="1" width="0.85546875" customWidth="1"/>
    <col min="2" max="2" width="1.28515625" customWidth="1"/>
    <col min="3" max="3" width="15.42578125" customWidth="1"/>
    <col min="4" max="4" width="5.7109375" customWidth="1"/>
    <col min="5" max="5" width="2.140625" customWidth="1"/>
    <col min="6" max="6" width="18.28515625" customWidth="1"/>
    <col min="7" max="7" width="18.7109375" customWidth="1"/>
    <col min="8" max="8" width="35.140625" customWidth="1"/>
    <col min="9" max="10" width="1.42578125" customWidth="1"/>
  </cols>
  <sheetData>
    <row r="1" spans="2:14" ht="15.75" thickBot="1"/>
    <row r="2" spans="2:14" ht="8.25" customHeight="1">
      <c r="B2" s="50"/>
      <c r="C2" s="51"/>
      <c r="D2" s="51"/>
      <c r="E2" s="51"/>
      <c r="F2" s="51"/>
      <c r="G2" s="51"/>
      <c r="H2" s="51"/>
      <c r="I2" s="52"/>
    </row>
    <row r="3" spans="2:14" ht="63.75" customHeight="1">
      <c r="B3" s="53"/>
      <c r="C3" s="59"/>
      <c r="D3" s="272" t="s">
        <v>514</v>
      </c>
      <c r="E3" s="273"/>
      <c r="F3" s="273"/>
      <c r="G3" s="273"/>
      <c r="H3" s="274"/>
      <c r="I3" s="54"/>
    </row>
    <row r="4" spans="2:14" ht="19.5" customHeight="1">
      <c r="B4" s="53"/>
      <c r="C4" s="275" t="s">
        <v>515</v>
      </c>
      <c r="D4" s="276"/>
      <c r="E4" s="276"/>
      <c r="F4" s="276"/>
      <c r="G4" s="276"/>
      <c r="H4" s="277"/>
      <c r="I4" s="54"/>
    </row>
    <row r="5" spans="2:14" ht="21.75" customHeight="1">
      <c r="B5" s="53"/>
      <c r="C5" s="278"/>
      <c r="D5" s="279"/>
      <c r="E5" s="279"/>
      <c r="F5" s="279"/>
      <c r="G5" s="279"/>
      <c r="H5" s="280"/>
      <c r="I5" s="54"/>
    </row>
    <row r="6" spans="2:14" ht="21.75" customHeight="1">
      <c r="B6" s="53"/>
      <c r="C6" s="260" t="s">
        <v>516</v>
      </c>
      <c r="D6" s="261"/>
      <c r="E6" s="129" t="s">
        <v>517</v>
      </c>
      <c r="F6" s="281" t="s">
        <v>518</v>
      </c>
      <c r="G6" s="282"/>
      <c r="H6" s="283"/>
      <c r="I6" s="54"/>
    </row>
    <row r="7" spans="2:14" ht="19.5" customHeight="1">
      <c r="B7" s="53"/>
      <c r="C7" s="260" t="s">
        <v>519</v>
      </c>
      <c r="D7" s="261"/>
      <c r="E7" s="129" t="s">
        <v>517</v>
      </c>
      <c r="F7" s="284" t="s">
        <v>520</v>
      </c>
      <c r="G7" s="285"/>
      <c r="H7" s="286"/>
      <c r="I7" s="54"/>
    </row>
    <row r="8" spans="2:14">
      <c r="B8" s="53"/>
      <c r="C8" s="260"/>
      <c r="D8" s="262"/>
      <c r="E8" s="262"/>
      <c r="F8" s="262"/>
      <c r="G8" s="262"/>
      <c r="H8" s="261"/>
      <c r="I8" s="54"/>
    </row>
    <row r="9" spans="2:14" ht="15" customHeight="1">
      <c r="B9" s="53"/>
      <c r="C9" s="305" t="s">
        <v>521</v>
      </c>
      <c r="D9" s="306"/>
      <c r="E9" s="299" t="s">
        <v>517</v>
      </c>
      <c r="F9" s="309" t="s">
        <v>522</v>
      </c>
      <c r="G9" s="310"/>
      <c r="H9" s="311"/>
      <c r="I9" s="54"/>
    </row>
    <row r="10" spans="2:14" ht="21.75" customHeight="1">
      <c r="B10" s="53"/>
      <c r="C10" s="307"/>
      <c r="D10" s="308"/>
      <c r="E10" s="301"/>
      <c r="F10" s="312"/>
      <c r="G10" s="313"/>
      <c r="H10" s="314"/>
      <c r="I10" s="54"/>
    </row>
    <row r="11" spans="2:14" ht="15.75" customHeight="1">
      <c r="B11" s="53"/>
      <c r="C11" s="302" t="s">
        <v>523</v>
      </c>
      <c r="D11" s="303"/>
      <c r="E11" s="303"/>
      <c r="F11" s="303"/>
      <c r="G11" s="303"/>
      <c r="H11" s="304"/>
      <c r="I11" s="54"/>
      <c r="N11" s="7"/>
    </row>
    <row r="12" spans="2:14" ht="20.25" customHeight="1">
      <c r="B12" s="53"/>
      <c r="C12" s="315" t="s">
        <v>524</v>
      </c>
      <c r="D12" s="316"/>
      <c r="E12" s="316"/>
      <c r="F12" s="316"/>
      <c r="G12" s="316"/>
      <c r="H12" s="317"/>
      <c r="I12" s="54"/>
    </row>
    <row r="13" spans="2:14" ht="33.75" customHeight="1">
      <c r="B13" s="53"/>
      <c r="C13" s="318"/>
      <c r="D13" s="319"/>
      <c r="E13" s="319"/>
      <c r="F13" s="319"/>
      <c r="G13" s="319"/>
      <c r="H13" s="320"/>
      <c r="I13" s="54"/>
    </row>
    <row r="14" spans="2:14" ht="40.5" customHeight="1">
      <c r="B14" s="53"/>
      <c r="C14" s="321" t="s">
        <v>525</v>
      </c>
      <c r="D14" s="322"/>
      <c r="E14" s="322"/>
      <c r="F14" s="322"/>
      <c r="G14" s="322"/>
      <c r="H14" s="323"/>
      <c r="I14" s="54"/>
    </row>
    <row r="15" spans="2:14" ht="30.75" customHeight="1">
      <c r="B15" s="53"/>
      <c r="C15" s="305" t="s">
        <v>526</v>
      </c>
      <c r="D15" s="306"/>
      <c r="E15" s="299" t="s">
        <v>517</v>
      </c>
      <c r="F15" s="263" t="s">
        <v>527</v>
      </c>
      <c r="G15" s="264"/>
      <c r="H15" s="265"/>
      <c r="I15" s="54"/>
    </row>
    <row r="16" spans="2:14" ht="30.75" customHeight="1">
      <c r="B16" s="53"/>
      <c r="C16" s="307"/>
      <c r="D16" s="308"/>
      <c r="E16" s="301"/>
      <c r="F16" s="269"/>
      <c r="G16" s="270"/>
      <c r="H16" s="271"/>
      <c r="I16" s="54"/>
    </row>
    <row r="17" spans="2:9" ht="15" customHeight="1">
      <c r="B17" s="53"/>
      <c r="C17" s="293" t="s">
        <v>528</v>
      </c>
      <c r="D17" s="294"/>
      <c r="E17" s="299" t="s">
        <v>517</v>
      </c>
      <c r="F17" s="263" t="s">
        <v>529</v>
      </c>
      <c r="G17" s="264"/>
      <c r="H17" s="265"/>
      <c r="I17" s="54"/>
    </row>
    <row r="18" spans="2:9" ht="15" customHeight="1">
      <c r="B18" s="53"/>
      <c r="C18" s="295"/>
      <c r="D18" s="296"/>
      <c r="E18" s="300"/>
      <c r="F18" s="266"/>
      <c r="G18" s="267"/>
      <c r="H18" s="268"/>
      <c r="I18" s="54"/>
    </row>
    <row r="19" spans="2:9" ht="20.25" customHeight="1">
      <c r="B19" s="53"/>
      <c r="C19" s="297"/>
      <c r="D19" s="298"/>
      <c r="E19" s="301"/>
      <c r="F19" s="269"/>
      <c r="G19" s="270"/>
      <c r="H19" s="271"/>
      <c r="I19" s="54"/>
    </row>
    <row r="20" spans="2:9" ht="15" customHeight="1">
      <c r="B20" s="53"/>
      <c r="C20" s="287" t="s">
        <v>530</v>
      </c>
      <c r="D20" s="288"/>
      <c r="E20" s="288"/>
      <c r="F20" s="288"/>
      <c r="G20" s="288"/>
      <c r="H20" s="289"/>
      <c r="I20" s="54"/>
    </row>
    <row r="21" spans="2:9" ht="18.75" customHeight="1">
      <c r="B21" s="53"/>
      <c r="C21" s="290"/>
      <c r="D21" s="291"/>
      <c r="E21" s="291"/>
      <c r="F21" s="291"/>
      <c r="G21" s="291"/>
      <c r="H21" s="292"/>
      <c r="I21" s="54"/>
    </row>
    <row r="22" spans="2:9" ht="7.5" customHeight="1" thickBot="1">
      <c r="B22" s="55"/>
      <c r="C22" s="56"/>
      <c r="D22" s="56"/>
      <c r="E22" s="56"/>
      <c r="F22" s="57"/>
      <c r="G22" s="57"/>
      <c r="H22" s="57"/>
      <c r="I22" s="58"/>
    </row>
  </sheetData>
  <mergeCells count="20">
    <mergeCell ref="C20:H21"/>
    <mergeCell ref="C17:D19"/>
    <mergeCell ref="E17:E19"/>
    <mergeCell ref="C11:H11"/>
    <mergeCell ref="C9:D10"/>
    <mergeCell ref="E9:E10"/>
    <mergeCell ref="F9:H10"/>
    <mergeCell ref="C12:H13"/>
    <mergeCell ref="C14:H14"/>
    <mergeCell ref="C15:D16"/>
    <mergeCell ref="E15:E16"/>
    <mergeCell ref="C7:D7"/>
    <mergeCell ref="C8:H8"/>
    <mergeCell ref="F17:H19"/>
    <mergeCell ref="D3:H3"/>
    <mergeCell ref="C4:H5"/>
    <mergeCell ref="F6:H6"/>
    <mergeCell ref="F7:H7"/>
    <mergeCell ref="F15:H16"/>
    <mergeCell ref="C6:D6"/>
  </mergeCells>
  <pageMargins left="0.23622047244094491" right="0.23622047244094491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Karen Andrea Barrenechea Aedo</dc:creator>
  <cp:keywords/>
  <dc:description/>
  <cp:lastModifiedBy/>
  <cp:revision/>
  <dcterms:created xsi:type="dcterms:W3CDTF">2024-08-28T18:02:07Z</dcterms:created>
  <dcterms:modified xsi:type="dcterms:W3CDTF">2026-05-13T20:44:30Z</dcterms:modified>
  <cp:category/>
  <cp:contentStatus/>
</cp:coreProperties>
</file>