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6.xml" ContentType="application/vnd.openxmlformats-officedocument.drawingml.chart+xml"/>
  <Override PartName="/xl/charts/chart45.xml" ContentType="application/vnd.openxmlformats-officedocument.drawingml.chart+xml"/>
  <Override PartName="/xl/charts/chart44.xml" ContentType="application/vnd.openxmlformats-officedocument.drawingml.chart+xml"/>
  <Override PartName="/xl/charts/chart43.xml" ContentType="application/vnd.openxmlformats-officedocument.drawingml.chart+xml"/>
  <Override PartName="/xl/charts/chart42.xml" ContentType="application/vnd.openxmlformats-officedocument.drawingml.chart+xml"/>
  <Override PartName="/xl/charts/chart41.xml" ContentType="application/vnd.openxmlformats-officedocument.drawingml.chart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<sst xmlns="http://schemas.openxmlformats.org/spreadsheetml/2006/main" count="10" uniqueCount="10">
  <si>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流行時刻（日）</t>
  </si>
  <si>
    <t xml:space="preserve">感染日（80%削減）</t>
  </si>
  <si>
    <t xml:space="preserve">感染日（65%削減）</t>
  </si>
  <si>
    <t xml:space="preserve">報告日（85%削減）</t>
  </si>
  <si>
    <t xml:space="preserve">報告日（65%削減）</t>
  </si>
  <si>
    <t xml:space="preserve">指数関数1</t>
  </si>
  <si>
    <t xml:space="preserve">移動量1</t>
  </si>
  <si>
    <t xml:space="preserve">移動量2</t>
  </si>
  <si>
    <t xml:space="preserve">合算</t>
  </si>
  <si>
    <t xml:space="preserve">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</si>
</sst>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"/>
  </numFmts>
  <fonts count="7">
    <font>
      <sz val="10"/>
      <name val="Hiragino Mincho ProN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Hiragino Sans"/>
      <family val="2"/>
      <charset val="1"/>
    </font>
    <font>
      <sz val="10"/>
      <name val="Hiragino Sans"/>
      <family val="2"/>
    </font>
    <font>
      <sz val="10"/>
      <name val="Hiragino Mincho ProN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99CCFF"/>
      </patternFill>
    </fill>
    <fill>
      <patternFill patternType="solid">
        <fgColor rgb="FFDDDDDD"/>
        <bgColor rgb="FFFFDBB6"/>
      </patternFill>
    </fill>
    <fill>
      <patternFill patternType="solid">
        <fgColor rgb="FFFFDBB6"/>
        <bgColor rgb="FFDDDDDD"/>
      </patternFill>
    </fill>
    <fill>
      <patternFill patternType="solid">
        <fgColor rgb="FFFFFFA6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DBB6"/>
      <rgbColor rgb="FF3366FF"/>
      <rgbColor rgb="FF33CCCC"/>
      <rgbColor rgb="FF99CC00"/>
      <rgbColor rgb="FFFFD320"/>
      <rgbColor rgb="FFFF9900"/>
      <rgbColor rgb="FFFF420E"/>
      <rgbColor rgb="FF666699"/>
      <rgbColor rgb="FFB3B3B3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感染日（80%削減）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1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81"/>
                <c:pt idx="0">
                  <c:v>1.34615384615385</c:v>
                </c:pt>
                <c:pt idx="1">
                  <c:v>1.34615384615385</c:v>
                </c:pt>
                <c:pt idx="2">
                  <c:v>2.6923076923077</c:v>
                </c:pt>
                <c:pt idx="3">
                  <c:v>2.6923076923077</c:v>
                </c:pt>
                <c:pt idx="4">
                  <c:v>4.03846153846154</c:v>
                </c:pt>
                <c:pt idx="5">
                  <c:v>5.38461538461539</c:v>
                </c:pt>
                <c:pt idx="6">
                  <c:v>6.73076923076923</c:v>
                </c:pt>
                <c:pt idx="7">
                  <c:v>9.42307692307693</c:v>
                </c:pt>
                <c:pt idx="8">
                  <c:v>12.1153846153846</c:v>
                </c:pt>
                <c:pt idx="9">
                  <c:v>17.5</c:v>
                </c:pt>
                <c:pt idx="10">
                  <c:v>22.8846153846154</c:v>
                </c:pt>
                <c:pt idx="11">
                  <c:v>30.9615384615385</c:v>
                </c:pt>
                <c:pt idx="12">
                  <c:v>43.0769230769231</c:v>
                </c:pt>
                <c:pt idx="13">
                  <c:v>59.2307692307692</c:v>
                </c:pt>
                <c:pt idx="14">
                  <c:v>79.4230769230769</c:v>
                </c:pt>
                <c:pt idx="15">
                  <c:v>109.045192307692</c:v>
                </c:pt>
                <c:pt idx="16">
                  <c:v>149.429807692308</c:v>
                </c:pt>
                <c:pt idx="17">
                  <c:v>203.275961538462</c:v>
                </c:pt>
                <c:pt idx="18">
                  <c:v>278.660576923077</c:v>
                </c:pt>
                <c:pt idx="19">
                  <c:v>379.622115384615</c:v>
                </c:pt>
                <c:pt idx="20">
                  <c:v>519.622115384615</c:v>
                </c:pt>
                <c:pt idx="21">
                  <c:v>467.122115384615</c:v>
                </c:pt>
                <c:pt idx="22">
                  <c:v>421.352884615385</c:v>
                </c:pt>
                <c:pt idx="23">
                  <c:v>379.622115384615</c:v>
                </c:pt>
                <c:pt idx="24">
                  <c:v>341.929807692308</c:v>
                </c:pt>
                <c:pt idx="25">
                  <c:v>308.275961538461</c:v>
                </c:pt>
                <c:pt idx="26">
                  <c:v>278.660576923077</c:v>
                </c:pt>
                <c:pt idx="27">
                  <c:v>250.391346153846</c:v>
                </c:pt>
                <c:pt idx="28">
                  <c:v>226.160576923077</c:v>
                </c:pt>
                <c:pt idx="29">
                  <c:v>203.275961538462</c:v>
                </c:pt>
                <c:pt idx="30">
                  <c:v>183.083653846154</c:v>
                </c:pt>
                <c:pt idx="31">
                  <c:v>165.583653846154</c:v>
                </c:pt>
                <c:pt idx="32">
                  <c:v>149.429807692308</c:v>
                </c:pt>
                <c:pt idx="33">
                  <c:v>134.622115384615</c:v>
                </c:pt>
                <c:pt idx="34">
                  <c:v>121.160576923077</c:v>
                </c:pt>
                <c:pt idx="35">
                  <c:v>109.045192307692</c:v>
                </c:pt>
                <c:pt idx="36">
                  <c:v>98.2692307692308</c:v>
                </c:pt>
                <c:pt idx="37">
                  <c:v>88.8461538461538</c:v>
                </c:pt>
                <c:pt idx="38">
                  <c:v>79.4230769230769</c:v>
                </c:pt>
                <c:pt idx="39">
                  <c:v>72.6923076923077</c:v>
                </c:pt>
                <c:pt idx="40">
                  <c:v>64.6153846153846</c:v>
                </c:pt>
                <c:pt idx="41">
                  <c:v>59.2307692307692</c:v>
                </c:pt>
                <c:pt idx="42">
                  <c:v>52.5</c:v>
                </c:pt>
                <c:pt idx="43">
                  <c:v>47.1153846153846</c:v>
                </c:pt>
                <c:pt idx="44">
                  <c:v>43.0769230769231</c:v>
                </c:pt>
                <c:pt idx="45">
                  <c:v>39.0384615384615</c:v>
                </c:pt>
                <c:pt idx="46">
                  <c:v>35</c:v>
                </c:pt>
                <c:pt idx="47">
                  <c:v>30.9615384615384</c:v>
                </c:pt>
                <c:pt idx="48">
                  <c:v>28.2692307692307</c:v>
                </c:pt>
                <c:pt idx="49">
                  <c:v>25.5769230769231</c:v>
                </c:pt>
                <c:pt idx="50">
                  <c:v>22.8846153846154</c:v>
                </c:pt>
                <c:pt idx="51">
                  <c:v>21.5384615384615</c:v>
                </c:pt>
                <c:pt idx="52">
                  <c:v>18.8461538461538</c:v>
                </c:pt>
                <c:pt idx="53">
                  <c:v>17.5</c:v>
                </c:pt>
                <c:pt idx="54">
                  <c:v>16.1538461538461</c:v>
                </c:pt>
                <c:pt idx="55">
                  <c:v>13.4615384615384</c:v>
                </c:pt>
                <c:pt idx="56">
                  <c:v>12.1153846153846</c:v>
                </c:pt>
                <c:pt idx="57">
                  <c:v>12.1153846153846</c:v>
                </c:pt>
                <c:pt idx="58">
                  <c:v>10.7692307692308</c:v>
                </c:pt>
                <c:pt idx="59">
                  <c:v>9.42307692307691</c:v>
                </c:pt>
                <c:pt idx="60">
                  <c:v>8.07692307692307</c:v>
                </c:pt>
                <c:pt idx="61">
                  <c:v>8.07692307692307</c:v>
                </c:pt>
                <c:pt idx="62">
                  <c:v>6.73076923076922</c:v>
                </c:pt>
                <c:pt idx="63">
                  <c:v>6.73076923076922</c:v>
                </c:pt>
                <c:pt idx="64">
                  <c:v>5.38461538461537</c:v>
                </c:pt>
                <c:pt idx="65">
                  <c:v>5.38461538461537</c:v>
                </c:pt>
                <c:pt idx="66">
                  <c:v>5.38461538461537</c:v>
                </c:pt>
                <c:pt idx="67">
                  <c:v>4.03846153846153</c:v>
                </c:pt>
                <c:pt idx="68">
                  <c:v>4.03846153846153</c:v>
                </c:pt>
                <c:pt idx="69">
                  <c:v>4.03846153846153</c:v>
                </c:pt>
                <c:pt idx="70">
                  <c:v>2.69230769230768</c:v>
                </c:pt>
                <c:pt idx="71">
                  <c:v>2.69230769230768</c:v>
                </c:pt>
                <c:pt idx="72">
                  <c:v>2.69230769230768</c:v>
                </c:pt>
                <c:pt idx="73">
                  <c:v>2.69230769230768</c:v>
                </c:pt>
                <c:pt idx="74">
                  <c:v>2.69230769230768</c:v>
                </c:pt>
                <c:pt idx="75">
                  <c:v>2.69230769230768</c:v>
                </c:pt>
                <c:pt idx="76">
                  <c:v>1.34615384615383</c:v>
                </c:pt>
                <c:pt idx="77">
                  <c:v>1.34615384615383</c:v>
                </c:pt>
                <c:pt idx="78">
                  <c:v>1.34615384615383</c:v>
                </c:pt>
                <c:pt idx="79">
                  <c:v>1.34615384615383</c:v>
                </c:pt>
                <c:pt idx="80">
                  <c:v>1.34615384615383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感染日（65%削減）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3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81"/>
                <c:pt idx="0">
                  <c:v>1.34615384615385</c:v>
                </c:pt>
                <c:pt idx="1">
                  <c:v>1.34615384615385</c:v>
                </c:pt>
                <c:pt idx="2">
                  <c:v>2.6923076923077</c:v>
                </c:pt>
                <c:pt idx="3">
                  <c:v>2.6923076923077</c:v>
                </c:pt>
                <c:pt idx="4">
                  <c:v>4.03846153846154</c:v>
                </c:pt>
                <c:pt idx="5">
                  <c:v>5.38461538461539</c:v>
                </c:pt>
                <c:pt idx="6">
                  <c:v>6.73076923076923</c:v>
                </c:pt>
                <c:pt idx="7">
                  <c:v>9.42307692307693</c:v>
                </c:pt>
                <c:pt idx="8">
                  <c:v>12.1153846153846</c:v>
                </c:pt>
                <c:pt idx="9">
                  <c:v>17.5</c:v>
                </c:pt>
                <c:pt idx="10">
                  <c:v>22.8846153846154</c:v>
                </c:pt>
                <c:pt idx="11">
                  <c:v>30.9615384615385</c:v>
                </c:pt>
                <c:pt idx="12">
                  <c:v>43.0769230769231</c:v>
                </c:pt>
                <c:pt idx="13">
                  <c:v>59.2307692307692</c:v>
                </c:pt>
                <c:pt idx="14">
                  <c:v>79.4230769230769</c:v>
                </c:pt>
                <c:pt idx="15">
                  <c:v>109.045192307692</c:v>
                </c:pt>
                <c:pt idx="16">
                  <c:v>149.429807692308</c:v>
                </c:pt>
                <c:pt idx="17">
                  <c:v>203.275961538462</c:v>
                </c:pt>
                <c:pt idx="18">
                  <c:v>278.660576923077</c:v>
                </c:pt>
                <c:pt idx="19">
                  <c:v>379.622115384615</c:v>
                </c:pt>
                <c:pt idx="20">
                  <c:v>519.622115384615</c:v>
                </c:pt>
                <c:pt idx="21">
                  <c:v>506.160576923077</c:v>
                </c:pt>
                <c:pt idx="22">
                  <c:v>492.699038461539</c:v>
                </c:pt>
                <c:pt idx="23">
                  <c:v>480.583653846154</c:v>
                </c:pt>
                <c:pt idx="24">
                  <c:v>467.122115384615</c:v>
                </c:pt>
                <c:pt idx="25">
                  <c:v>456.352884615385</c:v>
                </c:pt>
                <c:pt idx="26">
                  <c:v>444.2375</c:v>
                </c:pt>
                <c:pt idx="27">
                  <c:v>432.122115384615</c:v>
                </c:pt>
                <c:pt idx="28">
                  <c:v>421.352884615385</c:v>
                </c:pt>
                <c:pt idx="29">
                  <c:v>410.583653846154</c:v>
                </c:pt>
                <c:pt idx="30">
                  <c:v>399.814423076923</c:v>
                </c:pt>
                <c:pt idx="31">
                  <c:v>390.391346153846</c:v>
                </c:pt>
                <c:pt idx="32">
                  <c:v>379.622115384615</c:v>
                </c:pt>
                <c:pt idx="33">
                  <c:v>370.199038461538</c:v>
                </c:pt>
                <c:pt idx="34">
                  <c:v>360.775961538461</c:v>
                </c:pt>
                <c:pt idx="35">
                  <c:v>351.352884615385</c:v>
                </c:pt>
                <c:pt idx="36">
                  <c:v>341.929807692308</c:v>
                </c:pt>
                <c:pt idx="37">
                  <c:v>333.852884615385</c:v>
                </c:pt>
                <c:pt idx="38">
                  <c:v>324.429807692308</c:v>
                </c:pt>
                <c:pt idx="39">
                  <c:v>316.352884615385</c:v>
                </c:pt>
                <c:pt idx="40">
                  <c:v>308.275961538462</c:v>
                </c:pt>
                <c:pt idx="41">
                  <c:v>300.199038461538</c:v>
                </c:pt>
                <c:pt idx="42">
                  <c:v>293.468269230769</c:v>
                </c:pt>
                <c:pt idx="43">
                  <c:v>285.391346153846</c:v>
                </c:pt>
                <c:pt idx="44">
                  <c:v>278.660576923077</c:v>
                </c:pt>
                <c:pt idx="45">
                  <c:v>270.583653846154</c:v>
                </c:pt>
                <c:pt idx="46">
                  <c:v>263.852884615385</c:v>
                </c:pt>
                <c:pt idx="47">
                  <c:v>257.122115384615</c:v>
                </c:pt>
                <c:pt idx="48">
                  <c:v>250.391346153846</c:v>
                </c:pt>
                <c:pt idx="49">
                  <c:v>243.660576923077</c:v>
                </c:pt>
                <c:pt idx="50">
                  <c:v>238.275961538462</c:v>
                </c:pt>
                <c:pt idx="51">
                  <c:v>231.545192307692</c:v>
                </c:pt>
                <c:pt idx="52">
                  <c:v>226.160576923077</c:v>
                </c:pt>
                <c:pt idx="53">
                  <c:v>219.429807692308</c:v>
                </c:pt>
                <c:pt idx="54">
                  <c:v>214.045192307692</c:v>
                </c:pt>
                <c:pt idx="55">
                  <c:v>208.660576923077</c:v>
                </c:pt>
                <c:pt idx="56">
                  <c:v>203.275961538462</c:v>
                </c:pt>
                <c:pt idx="57">
                  <c:v>197.891346153846</c:v>
                </c:pt>
                <c:pt idx="58">
                  <c:v>193.852884615385</c:v>
                </c:pt>
                <c:pt idx="59">
                  <c:v>188.468269230769</c:v>
                </c:pt>
                <c:pt idx="60">
                  <c:v>183.083653846154</c:v>
                </c:pt>
                <c:pt idx="61">
                  <c:v>179.045192307692</c:v>
                </c:pt>
                <c:pt idx="62">
                  <c:v>173.660576923077</c:v>
                </c:pt>
                <c:pt idx="63">
                  <c:v>169.622115384615</c:v>
                </c:pt>
                <c:pt idx="64">
                  <c:v>165.583653846154</c:v>
                </c:pt>
                <c:pt idx="65">
                  <c:v>161.545192307692</c:v>
                </c:pt>
                <c:pt idx="66">
                  <c:v>157.506730769231</c:v>
                </c:pt>
                <c:pt idx="67">
                  <c:v>153.468269230769</c:v>
                </c:pt>
                <c:pt idx="68">
                  <c:v>149.429807692308</c:v>
                </c:pt>
                <c:pt idx="69">
                  <c:v>145.391346153846</c:v>
                </c:pt>
                <c:pt idx="70">
                  <c:v>141.352884615385</c:v>
                </c:pt>
                <c:pt idx="71">
                  <c:v>137.314423076923</c:v>
                </c:pt>
                <c:pt idx="72">
                  <c:v>134.622115384615</c:v>
                </c:pt>
                <c:pt idx="73">
                  <c:v>130.583653846154</c:v>
                </c:pt>
                <c:pt idx="74">
                  <c:v>127.891346153846</c:v>
                </c:pt>
                <c:pt idx="75">
                  <c:v>123.852884615385</c:v>
                </c:pt>
                <c:pt idx="76">
                  <c:v>121.160576923077</c:v>
                </c:pt>
                <c:pt idx="77">
                  <c:v>118.468269230769</c:v>
                </c:pt>
                <c:pt idx="78">
                  <c:v>114.429807692308</c:v>
                </c:pt>
                <c:pt idx="79">
                  <c:v>111.7375</c:v>
                </c:pt>
                <c:pt idx="80">
                  <c:v>109.045192307692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報告日（85%削減）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5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8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1.34615384615385</c:v>
                </c:pt>
                <c:pt idx="10">
                  <c:v>1.34615384615385</c:v>
                </c:pt>
                <c:pt idx="11">
                  <c:v>1.34615384615385</c:v>
                </c:pt>
                <c:pt idx="12">
                  <c:v>1.34615384615385</c:v>
                </c:pt>
                <c:pt idx="13">
                  <c:v>2.69230769230769</c:v>
                </c:pt>
                <c:pt idx="14">
                  <c:v>2.69230769230769</c:v>
                </c:pt>
                <c:pt idx="15">
                  <c:v>4.03846153846154</c:v>
                </c:pt>
                <c:pt idx="16">
                  <c:v>5.38461538461538</c:v>
                </c:pt>
                <c:pt idx="17">
                  <c:v>8.07692307692308</c:v>
                </c:pt>
                <c:pt idx="18">
                  <c:v>9.42307692307692</c:v>
                </c:pt>
                <c:pt idx="19">
                  <c:v>13.4615384615385</c:v>
                </c:pt>
                <c:pt idx="20">
                  <c:v>18.8461538461538</c:v>
                </c:pt>
                <c:pt idx="21">
                  <c:v>25.5769230769231</c:v>
                </c:pt>
                <c:pt idx="22">
                  <c:v>33.6538461538462</c:v>
                </c:pt>
                <c:pt idx="23">
                  <c:v>45.7692307692308</c:v>
                </c:pt>
                <c:pt idx="24">
                  <c:v>63.2692307692308</c:v>
                </c:pt>
                <c:pt idx="25">
                  <c:v>86.1538461538462</c:v>
                </c:pt>
                <c:pt idx="26">
                  <c:v>118.468269230769</c:v>
                </c:pt>
                <c:pt idx="27">
                  <c:v>156.160576923077</c:v>
                </c:pt>
                <c:pt idx="28">
                  <c:v>196.545192307692</c:v>
                </c:pt>
                <c:pt idx="29">
                  <c:v>234.2375</c:v>
                </c:pt>
                <c:pt idx="30">
                  <c:v>265.199038461538</c:v>
                </c:pt>
                <c:pt idx="31">
                  <c:v>289.429807692308</c:v>
                </c:pt>
                <c:pt idx="32">
                  <c:v>305.583653846154</c:v>
                </c:pt>
                <c:pt idx="33">
                  <c:v>313.660576923077</c:v>
                </c:pt>
                <c:pt idx="34">
                  <c:v>315.006730769231</c:v>
                </c:pt>
                <c:pt idx="35">
                  <c:v>310.968269230769</c:v>
                </c:pt>
                <c:pt idx="36">
                  <c:v>301.545192307692</c:v>
                </c:pt>
                <c:pt idx="37">
                  <c:v>289.429807692308</c:v>
                </c:pt>
                <c:pt idx="38">
                  <c:v>274.622115384615</c:v>
                </c:pt>
                <c:pt idx="39">
                  <c:v>258.468269230769</c:v>
                </c:pt>
                <c:pt idx="40">
                  <c:v>240.968269230769</c:v>
                </c:pt>
                <c:pt idx="41">
                  <c:v>224.814423076923</c:v>
                </c:pt>
                <c:pt idx="42">
                  <c:v>207.314423076923</c:v>
                </c:pt>
                <c:pt idx="43">
                  <c:v>191.160576923077</c:v>
                </c:pt>
                <c:pt idx="44">
                  <c:v>175.006730769231</c:v>
                </c:pt>
                <c:pt idx="45">
                  <c:v>160.199038461538</c:v>
                </c:pt>
                <c:pt idx="46">
                  <c:v>145.391346153846</c:v>
                </c:pt>
                <c:pt idx="47">
                  <c:v>133.275961538461</c:v>
                </c:pt>
                <c:pt idx="48">
                  <c:v>121.160576923077</c:v>
                </c:pt>
                <c:pt idx="49">
                  <c:v>109.045192307692</c:v>
                </c:pt>
                <c:pt idx="50">
                  <c:v>99.6153846153846</c:v>
                </c:pt>
                <c:pt idx="51">
                  <c:v>90.1923076923076</c:v>
                </c:pt>
                <c:pt idx="52">
                  <c:v>80.7692307692307</c:v>
                </c:pt>
                <c:pt idx="53">
                  <c:v>74.0384615384615</c:v>
                </c:pt>
                <c:pt idx="54">
                  <c:v>65.9615384615384</c:v>
                </c:pt>
                <c:pt idx="55">
                  <c:v>60.576923076923</c:v>
                </c:pt>
                <c:pt idx="56">
                  <c:v>53.8461538461538</c:v>
                </c:pt>
                <c:pt idx="57">
                  <c:v>48.4615384615384</c:v>
                </c:pt>
                <c:pt idx="58">
                  <c:v>44.4230769230768</c:v>
                </c:pt>
                <c:pt idx="59">
                  <c:v>40.3846153846153</c:v>
                </c:pt>
                <c:pt idx="60">
                  <c:v>36.3461538461538</c:v>
                </c:pt>
                <c:pt idx="61">
                  <c:v>32.3076923076922</c:v>
                </c:pt>
                <c:pt idx="62">
                  <c:v>29.6153846153845</c:v>
                </c:pt>
                <c:pt idx="63">
                  <c:v>26.9230769230768</c:v>
                </c:pt>
                <c:pt idx="64">
                  <c:v>24.2307692307692</c:v>
                </c:pt>
                <c:pt idx="65">
                  <c:v>21.5384615384615</c:v>
                </c:pt>
                <c:pt idx="66">
                  <c:v>20.1923076923076</c:v>
                </c:pt>
                <c:pt idx="67">
                  <c:v>17.4999999999999</c:v>
                </c:pt>
                <c:pt idx="68">
                  <c:v>16.1538461538461</c:v>
                </c:pt>
                <c:pt idx="69">
                  <c:v>14.8076923076922</c:v>
                </c:pt>
                <c:pt idx="70">
                  <c:v>13.4615384615384</c:v>
                </c:pt>
                <c:pt idx="71">
                  <c:v>12.1153846153845</c:v>
                </c:pt>
                <c:pt idx="72">
                  <c:v>10.7692307692307</c:v>
                </c:pt>
                <c:pt idx="73">
                  <c:v>9.42307692307685</c:v>
                </c:pt>
                <c:pt idx="74">
                  <c:v>9.42307692307685</c:v>
                </c:pt>
                <c:pt idx="75">
                  <c:v>8.07692307692301</c:v>
                </c:pt>
                <c:pt idx="76">
                  <c:v>6.73076923076916</c:v>
                </c:pt>
                <c:pt idx="77">
                  <c:v>6.73076923076916</c:v>
                </c:pt>
                <c:pt idx="78">
                  <c:v>5.38461538461531</c:v>
                </c:pt>
                <c:pt idx="79">
                  <c:v>5.38461538461531</c:v>
                </c:pt>
                <c:pt idx="80">
                  <c:v>5.38461538461531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報告日（65%削減）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7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8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1.34615384615385</c:v>
                </c:pt>
                <c:pt idx="10">
                  <c:v>1.34615384615385</c:v>
                </c:pt>
                <c:pt idx="11">
                  <c:v>1.34615384615385</c:v>
                </c:pt>
                <c:pt idx="12">
                  <c:v>1.34615384615385</c:v>
                </c:pt>
                <c:pt idx="13">
                  <c:v>2.69230769230769</c:v>
                </c:pt>
                <c:pt idx="14">
                  <c:v>2.69230769230769</c:v>
                </c:pt>
                <c:pt idx="15">
                  <c:v>4.03846153846154</c:v>
                </c:pt>
                <c:pt idx="16">
                  <c:v>5.38461538461538</c:v>
                </c:pt>
                <c:pt idx="17">
                  <c:v>8.07692307692308</c:v>
                </c:pt>
                <c:pt idx="18">
                  <c:v>9.42307692307692</c:v>
                </c:pt>
                <c:pt idx="19">
                  <c:v>13.4615384615385</c:v>
                </c:pt>
                <c:pt idx="20">
                  <c:v>18.8461538461538</c:v>
                </c:pt>
                <c:pt idx="21">
                  <c:v>25.5769230769231</c:v>
                </c:pt>
                <c:pt idx="22">
                  <c:v>33.6538461538462</c:v>
                </c:pt>
                <c:pt idx="23">
                  <c:v>45.7692307692308</c:v>
                </c:pt>
                <c:pt idx="24">
                  <c:v>63.2692307692308</c:v>
                </c:pt>
                <c:pt idx="25">
                  <c:v>86.1538461538462</c:v>
                </c:pt>
                <c:pt idx="26">
                  <c:v>118.468269230769</c:v>
                </c:pt>
                <c:pt idx="27">
                  <c:v>157.506730769231</c:v>
                </c:pt>
                <c:pt idx="28">
                  <c:v>199.2375</c:v>
                </c:pt>
                <c:pt idx="29">
                  <c:v>242.314423076923</c:v>
                </c:pt>
                <c:pt idx="30">
                  <c:v>282.699038461538</c:v>
                </c:pt>
                <c:pt idx="31">
                  <c:v>317.699038461538</c:v>
                </c:pt>
                <c:pt idx="32">
                  <c:v>347.314423076923</c:v>
                </c:pt>
                <c:pt idx="33">
                  <c:v>370.199038461538</c:v>
                </c:pt>
                <c:pt idx="34">
                  <c:v>387.699038461538</c:v>
                </c:pt>
                <c:pt idx="35">
                  <c:v>401.160576923077</c:v>
                </c:pt>
                <c:pt idx="36">
                  <c:v>409.2375</c:v>
                </c:pt>
                <c:pt idx="37">
                  <c:v>413.275961538462</c:v>
                </c:pt>
                <c:pt idx="38">
                  <c:v>413.275961538462</c:v>
                </c:pt>
                <c:pt idx="39">
                  <c:v>411.929807692308</c:v>
                </c:pt>
                <c:pt idx="40">
                  <c:v>409.2375</c:v>
                </c:pt>
                <c:pt idx="41">
                  <c:v>403.852884615385</c:v>
                </c:pt>
                <c:pt idx="42">
                  <c:v>398.468269230769</c:v>
                </c:pt>
                <c:pt idx="43">
                  <c:v>391.7375</c:v>
                </c:pt>
                <c:pt idx="44">
                  <c:v>383.660576923077</c:v>
                </c:pt>
                <c:pt idx="45">
                  <c:v>375.583653846154</c:v>
                </c:pt>
                <c:pt idx="46">
                  <c:v>367.506730769231</c:v>
                </c:pt>
                <c:pt idx="47">
                  <c:v>359.429807692308</c:v>
                </c:pt>
                <c:pt idx="48">
                  <c:v>351.352884615385</c:v>
                </c:pt>
                <c:pt idx="49">
                  <c:v>341.929807692308</c:v>
                </c:pt>
                <c:pt idx="50">
                  <c:v>333.852884615385</c:v>
                </c:pt>
                <c:pt idx="51">
                  <c:v>325.775961538462</c:v>
                </c:pt>
                <c:pt idx="52">
                  <c:v>317.699038461539</c:v>
                </c:pt>
                <c:pt idx="53">
                  <c:v>309.622115384616</c:v>
                </c:pt>
                <c:pt idx="54">
                  <c:v>301.545192307693</c:v>
                </c:pt>
                <c:pt idx="55">
                  <c:v>294.814423076923</c:v>
                </c:pt>
                <c:pt idx="56">
                  <c:v>286.7375</c:v>
                </c:pt>
                <c:pt idx="57">
                  <c:v>280.006730769231</c:v>
                </c:pt>
                <c:pt idx="58">
                  <c:v>271.929807692308</c:v>
                </c:pt>
                <c:pt idx="59">
                  <c:v>265.199038461539</c:v>
                </c:pt>
                <c:pt idx="60">
                  <c:v>258.468269230769</c:v>
                </c:pt>
                <c:pt idx="61">
                  <c:v>251.7375</c:v>
                </c:pt>
                <c:pt idx="62">
                  <c:v>245.006730769231</c:v>
                </c:pt>
                <c:pt idx="63">
                  <c:v>239.622115384616</c:v>
                </c:pt>
                <c:pt idx="64">
                  <c:v>232.891346153846</c:v>
                </c:pt>
                <c:pt idx="65">
                  <c:v>227.506730769231</c:v>
                </c:pt>
                <c:pt idx="66">
                  <c:v>220.775961538462</c:v>
                </c:pt>
                <c:pt idx="67">
                  <c:v>215.391346153846</c:v>
                </c:pt>
                <c:pt idx="68">
                  <c:v>210.006730769231</c:v>
                </c:pt>
                <c:pt idx="69">
                  <c:v>204.622115384615</c:v>
                </c:pt>
                <c:pt idx="70">
                  <c:v>199.2375</c:v>
                </c:pt>
                <c:pt idx="71">
                  <c:v>193.852884615385</c:v>
                </c:pt>
                <c:pt idx="72">
                  <c:v>189.814423076923</c:v>
                </c:pt>
                <c:pt idx="73">
                  <c:v>184.429807692308</c:v>
                </c:pt>
                <c:pt idx="74">
                  <c:v>180.391346153846</c:v>
                </c:pt>
                <c:pt idx="75">
                  <c:v>175.006730769231</c:v>
                </c:pt>
                <c:pt idx="76">
                  <c:v>170.968269230769</c:v>
                </c:pt>
                <c:pt idx="77">
                  <c:v>165.583653846154</c:v>
                </c:pt>
                <c:pt idx="78">
                  <c:v>161.545192307692</c:v>
                </c:pt>
                <c:pt idx="79">
                  <c:v>157.506730769231</c:v>
                </c:pt>
                <c:pt idx="80">
                  <c:v>153.468269230769</c:v>
                </c:pt>
              </c:numCache>
            </c:numRef>
          </c:yVal>
          <c:smooth val="0"/>
        </c:ser>
        <c:axId val="68897549"/>
        <c:axId val="14408249"/>
      </c:scatterChart>
      <c:valAx>
        <c:axId val="68897549"/>
        <c:scaling>
          <c:orientation val="minMax"/>
          <c:max val="8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Hiragino Sans"/>
                <a:ea typeface="Hiragino Sans"/>
              </a:defRPr>
            </a:pPr>
          </a:p>
        </c:txPr>
        <c:crossAx val="14408249"/>
        <c:crosses val="autoZero"/>
        <c:crossBetween val="midCat"/>
      </c:valAx>
      <c:valAx>
        <c:axId val="144082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Hiragino Sans"/>
                <a:ea typeface="Hiragino Sans"/>
              </a:defRPr>
            </a:pPr>
          </a:p>
        </c:txPr>
        <c:crossAx val="688975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Hiragino Sans"/>
              <a:ea typeface="Hiragino Sans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Sheet1!$K$17:$K$82</c:f>
              <c:numCache>
                <c:formatCode>General</c:formatCode>
                <c:ptCount val="66"/>
                <c:pt idx="0">
                  <c:v/>
                </c:pt>
                <c:pt idx="1">
                  <c:v/>
                </c:pt>
                <c:pt idx="2">
                  <c:v>12.3224852071006</c:v>
                </c:pt>
                <c:pt idx="3">
                  <c:v>16.7751479289941</c:v>
                </c:pt>
                <c:pt idx="4">
                  <c:v>22.7810650887574</c:v>
                </c:pt>
                <c:pt idx="5">
                  <c:v>30.9620562130177</c:v>
                </c:pt>
                <c:pt idx="6">
                  <c:v>42.2495562130178</c:v>
                </c:pt>
                <c:pt idx="7">
                  <c:v>57.5755177514793</c:v>
                </c:pt>
                <c:pt idx="8">
                  <c:v>78.5967455621302</c:v>
                </c:pt>
                <c:pt idx="9">
                  <c:v>107.280695266272</c:v>
                </c:pt>
                <c:pt idx="10">
                  <c:v>146.526775147929</c:v>
                </c:pt>
                <c:pt idx="11">
                  <c:v>181.527292899408</c:v>
                </c:pt>
                <c:pt idx="12">
                  <c:v>212.592899408284</c:v>
                </c:pt>
                <c:pt idx="13">
                  <c:v>240.03424556213</c:v>
                </c:pt>
                <c:pt idx="14">
                  <c:v>263.954881656805</c:v>
                </c:pt>
                <c:pt idx="15">
                  <c:v>284.354807692308</c:v>
                </c:pt>
                <c:pt idx="16">
                  <c:v>301.234023668639</c:v>
                </c:pt>
                <c:pt idx="17">
                  <c:v>314.385428994083</c:v>
                </c:pt>
                <c:pt idx="18">
                  <c:v>323.394304733728</c:v>
                </c:pt>
                <c:pt idx="19">
                  <c:v>327.536316568047</c:v>
                </c:pt>
                <c:pt idx="20">
                  <c:v>325.983062130177</c:v>
                </c:pt>
                <c:pt idx="21">
                  <c:v>317.284837278106</c:v>
                </c:pt>
                <c:pt idx="22">
                  <c:v>299.57773668639</c:v>
                </c:pt>
                <c:pt idx="23">
                  <c:v>269.962352071006</c:v>
                </c:pt>
                <c:pt idx="24">
                  <c:v>243.349926035503</c:v>
                </c:pt>
                <c:pt idx="25">
                  <c:v>219.32625739645</c:v>
                </c:pt>
                <c:pt idx="26">
                  <c:v>197.683727810651</c:v>
                </c:pt>
                <c:pt idx="27">
                  <c:v>178.21575443787</c:v>
                </c:pt>
                <c:pt idx="28">
                  <c:v>160.611686390533</c:v>
                </c:pt>
                <c:pt idx="29">
                  <c:v>144.767973372781</c:v>
                </c:pt>
                <c:pt idx="30">
                  <c:v>130.477514792899</c:v>
                </c:pt>
                <c:pt idx="31">
                  <c:v>117.63676035503</c:v>
                </c:pt>
                <c:pt idx="32">
                  <c:v>106.038609467456</c:v>
                </c:pt>
                <c:pt idx="33">
                  <c:v>95.5795118343195</c:v>
                </c:pt>
                <c:pt idx="34">
                  <c:v>86.1559171597633</c:v>
                </c:pt>
                <c:pt idx="35">
                  <c:v>77.664275147929</c:v>
                </c:pt>
                <c:pt idx="36">
                  <c:v>70.0010355029586</c:v>
                </c:pt>
                <c:pt idx="37">
                  <c:v>63.0626479289941</c:v>
                </c:pt>
                <c:pt idx="38">
                  <c:v>56.8491124260355</c:v>
                </c:pt>
                <c:pt idx="39">
                  <c:v>51.2573964497041</c:v>
                </c:pt>
                <c:pt idx="40">
                  <c:v>46.1834319526627</c:v>
                </c:pt>
                <c:pt idx="41">
                  <c:v>41.7307692307692</c:v>
                </c:pt>
                <c:pt idx="42">
                  <c:v>37.5887573964497</c:v>
                </c:pt>
                <c:pt idx="43">
                  <c:v>33.9644970414201</c:v>
                </c:pt>
                <c:pt idx="44">
                  <c:v>30.6508875739645</c:v>
                </c:pt>
                <c:pt idx="45">
                  <c:v>27.6479289940828</c:v>
                </c:pt>
                <c:pt idx="46">
                  <c:v>24.9556213017751</c:v>
                </c:pt>
                <c:pt idx="47">
                  <c:v>22.5739644970414</c:v>
                </c:pt>
                <c:pt idx="48">
                  <c:v>20.3994082840236</c:v>
                </c:pt>
                <c:pt idx="49">
                  <c:v>18.4319526627219</c:v>
                </c:pt>
                <c:pt idx="50">
                  <c:v>16.6715976331361</c:v>
                </c:pt>
                <c:pt idx="51">
                  <c:v>15.1183431952663</c:v>
                </c:pt>
                <c:pt idx="52">
                  <c:v>13.6686390532544</c:v>
                </c:pt>
                <c:pt idx="53">
                  <c:v>12.4260355029586</c:v>
                </c:pt>
                <c:pt idx="54">
                  <c:v>11.1834319526627</c:v>
                </c:pt>
                <c:pt idx="55">
                  <c:v>10.1479289940828</c:v>
                </c:pt>
                <c:pt idx="56">
                  <c:v>9.21597633136093</c:v>
                </c:pt>
                <c:pt idx="57">
                  <c:v>8.28402366863904</c:v>
                </c:pt>
                <c:pt idx="58">
                  <c:v>7.55917159763313</c:v>
                </c:pt>
                <c:pt idx="59">
                  <c:v>6.9378698224852</c:v>
                </c:pt>
                <c:pt idx="60">
                  <c:v>6.21301775147928</c:v>
                </c:pt>
                <c:pt idx="61">
                  <c:v>5.59171597633135</c:v>
                </c:pt>
                <c:pt idx="62">
                  <c:v>5.07396449704141</c:v>
                </c:pt>
                <c:pt idx="63">
                  <c:v>4.65976331360946</c:v>
                </c:pt>
                <c:pt idx="64">
                  <c:v>4.2455621301775</c:v>
                </c:pt>
                <c:pt idx="65">
                  <c:v>3.93491124260354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Sheet1!$L$17:$L$82</c:f>
              <c:numCache>
                <c:formatCode>General</c:formatCode>
                <c:ptCount val="66"/>
                <c:pt idx="0">
                  <c:v/>
                </c:pt>
                <c:pt idx="1">
                  <c:v/>
                </c:pt>
                <c:pt idx="2">
                  <c:v>12.3224852071006</c:v>
                </c:pt>
                <c:pt idx="3">
                  <c:v>16.7751479289941</c:v>
                </c:pt>
                <c:pt idx="4">
                  <c:v>22.7810650887574</c:v>
                </c:pt>
                <c:pt idx="5">
                  <c:v>30.9620562130177</c:v>
                </c:pt>
                <c:pt idx="6">
                  <c:v>42.2495562130178</c:v>
                </c:pt>
                <c:pt idx="7">
                  <c:v>57.5755177514793</c:v>
                </c:pt>
                <c:pt idx="8">
                  <c:v>78.5967455621302</c:v>
                </c:pt>
                <c:pt idx="9">
                  <c:v>107.280695266272</c:v>
                </c:pt>
                <c:pt idx="10">
                  <c:v>146.526775147929</c:v>
                </c:pt>
                <c:pt idx="11">
                  <c:v>184.53025147929</c:v>
                </c:pt>
                <c:pt idx="12">
                  <c:v>221.084023668639</c:v>
                </c:pt>
                <c:pt idx="13">
                  <c:v>256.291642011834</c:v>
                </c:pt>
                <c:pt idx="14">
                  <c:v>289.842455621302</c:v>
                </c:pt>
                <c:pt idx="15">
                  <c:v>321.632914201183</c:v>
                </c:pt>
                <c:pt idx="16">
                  <c:v>351.248816568047</c:v>
                </c:pt>
                <c:pt idx="17">
                  <c:v>378.379511834319</c:v>
                </c:pt>
                <c:pt idx="18">
                  <c:v>402.403180473373</c:v>
                </c:pt>
                <c:pt idx="19">
                  <c:v>422.491937869823</c:v>
                </c:pt>
                <c:pt idx="20">
                  <c:v>437.610281065089</c:v>
                </c:pt>
                <c:pt idx="21">
                  <c:v>446.204955621302</c:v>
                </c:pt>
                <c:pt idx="22">
                  <c:v>446.204955621302</c:v>
                </c:pt>
                <c:pt idx="23">
                  <c:v>434.710872781065</c:v>
                </c:pt>
                <c:pt idx="24">
                  <c:v>423.527440828402</c:v>
                </c:pt>
                <c:pt idx="25">
                  <c:v>412.654659763314</c:v>
                </c:pt>
                <c:pt idx="26">
                  <c:v>401.988979289941</c:v>
                </c:pt>
                <c:pt idx="27">
                  <c:v>391.7375</c:v>
                </c:pt>
                <c:pt idx="28">
                  <c:v>381.589571005917</c:v>
                </c:pt>
                <c:pt idx="29">
                  <c:v>371.752292899408</c:v>
                </c:pt>
                <c:pt idx="30">
                  <c:v>362.225665680473</c:v>
                </c:pt>
                <c:pt idx="31">
                  <c:v>352.906139053254</c:v>
                </c:pt>
                <c:pt idx="32">
                  <c:v>343.897263313609</c:v>
                </c:pt>
                <c:pt idx="33">
                  <c:v>335.09548816568</c:v>
                </c:pt>
                <c:pt idx="34">
                  <c:v>326.500813609467</c:v>
                </c:pt>
                <c:pt idx="35">
                  <c:v>318.11323964497</c:v>
                </c:pt>
                <c:pt idx="36">
                  <c:v>309.932766272189</c:v>
                </c:pt>
                <c:pt idx="37">
                  <c:v>301.959393491124</c:v>
                </c:pt>
                <c:pt idx="38">
                  <c:v>294.193121301775</c:v>
                </c:pt>
                <c:pt idx="39">
                  <c:v>286.633949704142</c:v>
                </c:pt>
                <c:pt idx="40">
                  <c:v>279.281878698225</c:v>
                </c:pt>
                <c:pt idx="41">
                  <c:v>272.136908284024</c:v>
                </c:pt>
                <c:pt idx="42">
                  <c:v>265.199038461538</c:v>
                </c:pt>
                <c:pt idx="43">
                  <c:v>258.364718934911</c:v>
                </c:pt>
                <c:pt idx="44">
                  <c:v>251.7375</c:v>
                </c:pt>
                <c:pt idx="45">
                  <c:v>245.213831360947</c:v>
                </c:pt>
                <c:pt idx="46">
                  <c:v>238.89726331361</c:v>
                </c:pt>
                <c:pt idx="47">
                  <c:v>232.68424556213</c:v>
                </c:pt>
                <c:pt idx="48">
                  <c:v>226.781878698225</c:v>
                </c:pt>
                <c:pt idx="49">
                  <c:v>220.983062130178</c:v>
                </c:pt>
                <c:pt idx="50">
                  <c:v>215.287795857988</c:v>
                </c:pt>
                <c:pt idx="51">
                  <c:v>209.799630177515</c:v>
                </c:pt>
                <c:pt idx="52">
                  <c:v>204.415014792899</c:v>
                </c:pt>
                <c:pt idx="53">
                  <c:v>199.133949704142</c:v>
                </c:pt>
                <c:pt idx="54">
                  <c:v>194.059985207101</c:v>
                </c:pt>
                <c:pt idx="55">
                  <c:v>189.089571005917</c:v>
                </c:pt>
                <c:pt idx="56">
                  <c:v>184.32625739645</c:v>
                </c:pt>
                <c:pt idx="57">
                  <c:v>179.66649408284</c:v>
                </c:pt>
                <c:pt idx="58">
                  <c:v>175.110281065089</c:v>
                </c:pt>
                <c:pt idx="59">
                  <c:v>170.657618343195</c:v>
                </c:pt>
                <c:pt idx="60">
                  <c:v>166.30850591716</c:v>
                </c:pt>
                <c:pt idx="61">
                  <c:v>161.959393491124</c:v>
                </c:pt>
                <c:pt idx="62">
                  <c:v>157.817381656805</c:v>
                </c:pt>
                <c:pt idx="63">
                  <c:v>153.778920118343</c:v>
                </c:pt>
                <c:pt idx="64">
                  <c:v>149.84400887574</c:v>
                </c:pt>
                <c:pt idx="65">
                  <c:v>146.012647928994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0966784"/>
        <c:axId val="6260432"/>
      </c:lineChart>
      <c:catAx>
        <c:axId val="2096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60432"/>
        <c:crosses val="autoZero"/>
        <c:auto val="1"/>
        <c:lblAlgn val="ctr"/>
        <c:lblOffset val="100"/>
      </c:catAx>
      <c:valAx>
        <c:axId val="62604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9667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Sheet2!$C$2:$C$15</c:f>
              <c:numCache>
                <c:formatCode>General</c:formatCode>
                <c:ptCount val="14"/>
                <c:pt idx="0">
                  <c:v>0.061775655303156</c:v>
                </c:pt>
                <c:pt idx="1">
                  <c:v>0.0330335800418027</c:v>
                </c:pt>
                <c:pt idx="2">
                  <c:v>0.0425209185605964</c:v>
                </c:pt>
                <c:pt idx="3">
                  <c:v>0.0478051825185973</c:v>
                </c:pt>
                <c:pt idx="4">
                  <c:v>0.0646952964460093</c:v>
                </c:pt>
                <c:pt idx="5">
                  <c:v>0.0708168680409013</c:v>
                </c:pt>
                <c:pt idx="6">
                  <c:v>0.0831337701207956</c:v>
                </c:pt>
                <c:pt idx="7">
                  <c:v>0.0945632276149882</c:v>
                </c:pt>
                <c:pt idx="8">
                  <c:v>0.100028280590678</c:v>
                </c:pt>
                <c:pt idx="9">
                  <c:v>0.0975415178485796</c:v>
                </c:pt>
                <c:pt idx="10">
                  <c:v>0.0992763268268569</c:v>
                </c:pt>
                <c:pt idx="11">
                  <c:v>0.0789009925446748</c:v>
                </c:pt>
                <c:pt idx="12">
                  <c:v>0.0485897648536517</c:v>
                </c:pt>
                <c:pt idx="13">
                  <c:v>0.0232160071720521</c:v>
                </c:pt>
              </c:numCache>
            </c:numRef>
          </c:val>
        </c:ser>
        <c:gapWidth val="100"/>
        <c:overlap val="0"/>
        <c:axId val="30630809"/>
        <c:axId val="90912329"/>
      </c:barChart>
      <c:catAx>
        <c:axId val="306308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912329"/>
        <c:crosses val="autoZero"/>
        <c:auto val="1"/>
        <c:lblAlgn val="ctr"/>
        <c:lblOffset val="100"/>
      </c:catAx>
      <c:valAx>
        <c:axId val="909123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63080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Sheet2!$F$2:$F$16</c:f>
              <c:numCache>
                <c:formatCode>General</c:formatCode>
                <c:ptCount val="15"/>
                <c:pt idx="0">
                  <c:v>0.0451348734257755</c:v>
                </c:pt>
                <c:pt idx="1">
                  <c:v>0.029099008756962</c:v>
                </c:pt>
                <c:pt idx="2">
                  <c:v>0.0324187928601825</c:v>
                </c:pt>
                <c:pt idx="3">
                  <c:v>0.0430917293754226</c:v>
                </c:pt>
                <c:pt idx="4">
                  <c:v>0.0473404754945881</c:v>
                </c:pt>
                <c:pt idx="5">
                  <c:v>0.0648623871658647</c:v>
                </c:pt>
                <c:pt idx="6">
                  <c:v>0.0711691400691718</c:v>
                </c:pt>
                <c:pt idx="7">
                  <c:v>0.0825407633642956</c:v>
                </c:pt>
                <c:pt idx="8">
                  <c:v>0.0947425806772225</c:v>
                </c:pt>
                <c:pt idx="9">
                  <c:v>0.100283295208103</c:v>
                </c:pt>
                <c:pt idx="10">
                  <c:v>0.097498235271222</c:v>
                </c:pt>
                <c:pt idx="11">
                  <c:v>0.098854194104386</c:v>
                </c:pt>
                <c:pt idx="12">
                  <c:v>0.0794523920973246</c:v>
                </c:pt>
                <c:pt idx="13">
                  <c:v>0.0481964850926238</c:v>
                </c:pt>
                <c:pt idx="14">
                  <c:v>0.0233562257367896</c:v>
                </c:pt>
              </c:numCache>
            </c:numRef>
          </c:val>
        </c:ser>
        <c:gapWidth val="100"/>
        <c:overlap val="0"/>
        <c:axId val="46050245"/>
        <c:axId val="25023962"/>
      </c:barChart>
      <c:catAx>
        <c:axId val="460502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023962"/>
        <c:crosses val="autoZero"/>
        <c:auto val="1"/>
        <c:lblAlgn val="ctr"/>
        <c:lblOffset val="100"/>
      </c:catAx>
      <c:valAx>
        <c:axId val="250239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05024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Sheet2!$G$2:$G$17</c:f>
              <c:numCache>
                <c:formatCode>General</c:formatCode>
                <c:ptCount val="16"/>
                <c:pt idx="0">
                  <c:v>0.0429208350483045</c:v>
                </c:pt>
                <c:pt idx="1">
                  <c:v>0.0140610361567077</c:v>
                </c:pt>
                <c:pt idx="2">
                  <c:v>0.0285142950295176</c:v>
                </c:pt>
                <c:pt idx="3">
                  <c:v>0.0329614903740409</c:v>
                </c:pt>
                <c:pt idx="4">
                  <c:v>0.0426504849778899</c:v>
                </c:pt>
                <c:pt idx="5">
                  <c:v>0.0474992690612985</c:v>
                </c:pt>
                <c:pt idx="6">
                  <c:v>0.065196484328576</c:v>
                </c:pt>
                <c:pt idx="7">
                  <c:v>0.0706065560136546</c:v>
                </c:pt>
                <c:pt idx="8">
                  <c:v>0.0827096594127479</c:v>
                </c:pt>
                <c:pt idx="9">
                  <c:v>0.0949863656736421</c:v>
                </c:pt>
                <c:pt idx="10">
                  <c:v>0.100242006340237</c:v>
                </c:pt>
                <c:pt idx="11">
                  <c:v>0.0970965445088304</c:v>
                </c:pt>
                <c:pt idx="12">
                  <c:v>0.0993782969409751</c:v>
                </c:pt>
                <c:pt idx="13">
                  <c:v>0.0790796713873782</c:v>
                </c:pt>
                <c:pt idx="14">
                  <c:v>0.0484444525817138</c:v>
                </c:pt>
                <c:pt idx="15">
                  <c:v>0.0232278701016298</c:v>
                </c:pt>
              </c:numCache>
            </c:numRef>
          </c:val>
        </c:ser>
        <c:gapWidth val="100"/>
        <c:overlap val="0"/>
        <c:axId val="90229562"/>
        <c:axId val="7702728"/>
      </c:barChart>
      <c:catAx>
        <c:axId val="902295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02728"/>
        <c:crosses val="autoZero"/>
        <c:auto val="1"/>
        <c:lblAlgn val="ctr"/>
        <c:lblOffset val="100"/>
      </c:catAx>
      <c:valAx>
        <c:axId val="77027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22956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Sheet2!$H$2:$H$21</c:f>
              <c:numCache>
                <c:formatCode>General</c:formatCode>
                <c:ptCount val="20"/>
                <c:pt idx="0">
                  <c:v>0.0138421938024694</c:v>
                </c:pt>
                <c:pt idx="1">
                  <c:v>0.00539199208007016</c:v>
                </c:pt>
                <c:pt idx="2">
                  <c:v>0.0128467076404498</c:v>
                </c:pt>
                <c:pt idx="3">
                  <c:v>0.00898014569081832</c:v>
                </c:pt>
                <c:pt idx="4">
                  <c:v>0.0234357263123796</c:v>
                </c:pt>
                <c:pt idx="5">
                  <c:v>0.0138983065165547</c:v>
                </c:pt>
                <c:pt idx="6">
                  <c:v>0.02876563252789</c:v>
                </c:pt>
                <c:pt idx="7">
                  <c:v>0.0327170676594892</c:v>
                </c:pt>
                <c:pt idx="8">
                  <c:v>0.04278912269271</c:v>
                </c:pt>
                <c:pt idx="9">
                  <c:v>0.0475276304739219</c:v>
                </c:pt>
                <c:pt idx="10">
                  <c:v>0.0650193229728936</c:v>
                </c:pt>
                <c:pt idx="11">
                  <c:v>0.0707025267217578</c:v>
                </c:pt>
                <c:pt idx="12">
                  <c:v>0.0828631534514098</c:v>
                </c:pt>
                <c:pt idx="13">
                  <c:v>0.0948016815288677</c:v>
                </c:pt>
                <c:pt idx="14">
                  <c:v>0.100235265571974</c:v>
                </c:pt>
                <c:pt idx="15">
                  <c:v>0.0972455255165329</c:v>
                </c:pt>
                <c:pt idx="16">
                  <c:v>0.0992165759588585</c:v>
                </c:pt>
                <c:pt idx="17">
                  <c:v>0.079215849354095</c:v>
                </c:pt>
                <c:pt idx="18">
                  <c:v>0.0482759168109645</c:v>
                </c:pt>
                <c:pt idx="19">
                  <c:v>0.0233122312418564</c:v>
                </c:pt>
              </c:numCache>
            </c:numRef>
          </c:val>
        </c:ser>
        <c:gapWidth val="100"/>
        <c:overlap val="0"/>
        <c:axId val="31819029"/>
        <c:axId val="50130613"/>
      </c:barChart>
      <c:catAx>
        <c:axId val="318190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130613"/>
        <c:crosses val="autoZero"/>
        <c:auto val="1"/>
        <c:lblAlgn val="ctr"/>
        <c:lblOffset val="100"/>
      </c:catAx>
      <c:valAx>
        <c:axId val="501306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81902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Relationship Id="rId4" Type="http://schemas.openxmlformats.org/officeDocument/2006/relationships/chart" Target="../charts/chart4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138240</xdr:colOff>
      <xdr:row>21</xdr:row>
      <xdr:rowOff>150840</xdr:rowOff>
    </xdr:from>
    <xdr:to>
      <xdr:col>22</xdr:col>
      <xdr:colOff>210960</xdr:colOff>
      <xdr:row>41</xdr:row>
      <xdr:rowOff>137880</xdr:rowOff>
    </xdr:to>
    <xdr:graphicFrame>
      <xdr:nvGraphicFramePr>
        <xdr:cNvPr id="0" name=""/>
        <xdr:cNvGraphicFramePr/>
      </xdr:nvGraphicFramePr>
      <xdr:xfrm>
        <a:off x="14488560" y="3564360"/>
        <a:ext cx="577116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746280</xdr:colOff>
      <xdr:row>45</xdr:row>
      <xdr:rowOff>100800</xdr:rowOff>
    </xdr:from>
    <xdr:to>
      <xdr:col>21</xdr:col>
      <xdr:colOff>807120</xdr:colOff>
      <xdr:row>65</xdr:row>
      <xdr:rowOff>88920</xdr:rowOff>
    </xdr:to>
    <xdr:graphicFrame>
      <xdr:nvGraphicFramePr>
        <xdr:cNvPr id="1" name=""/>
        <xdr:cNvGraphicFramePr/>
      </xdr:nvGraphicFramePr>
      <xdr:xfrm>
        <a:off x="14282280" y="7416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44280</xdr:colOff>
      <xdr:row>3</xdr:row>
      <xdr:rowOff>19800</xdr:rowOff>
    </xdr:from>
    <xdr:to>
      <xdr:col>19</xdr:col>
      <xdr:colOff>114480</xdr:colOff>
      <xdr:row>23</xdr:row>
      <xdr:rowOff>8280</xdr:rowOff>
    </xdr:to>
    <xdr:graphicFrame>
      <xdr:nvGraphicFramePr>
        <xdr:cNvPr id="2" name=""/>
        <xdr:cNvGraphicFramePr/>
      </xdr:nvGraphicFramePr>
      <xdr:xfrm>
        <a:off x="10890000" y="507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28080</xdr:colOff>
      <xdr:row>25</xdr:row>
      <xdr:rowOff>19800</xdr:rowOff>
    </xdr:from>
    <xdr:to>
      <xdr:col>19</xdr:col>
      <xdr:colOff>422280</xdr:colOff>
      <xdr:row>45</xdr:row>
      <xdr:rowOff>7920</xdr:rowOff>
    </xdr:to>
    <xdr:graphicFrame>
      <xdr:nvGraphicFramePr>
        <xdr:cNvPr id="3" name=""/>
        <xdr:cNvGraphicFramePr/>
      </xdr:nvGraphicFramePr>
      <xdr:xfrm>
        <a:off x="10873800" y="4083480"/>
        <a:ext cx="6083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1821600</xdr:colOff>
      <xdr:row>47</xdr:row>
      <xdr:rowOff>52200</xdr:rowOff>
    </xdr:from>
    <xdr:to>
      <xdr:col>19</xdr:col>
      <xdr:colOff>294840</xdr:colOff>
      <xdr:row>67</xdr:row>
      <xdr:rowOff>40680</xdr:rowOff>
    </xdr:to>
    <xdr:graphicFrame>
      <xdr:nvGraphicFramePr>
        <xdr:cNvPr id="4" name=""/>
        <xdr:cNvGraphicFramePr/>
      </xdr:nvGraphicFramePr>
      <xdr:xfrm>
        <a:off x="10762200" y="7692480"/>
        <a:ext cx="606780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230400</xdr:colOff>
      <xdr:row>41</xdr:row>
      <xdr:rowOff>69840</xdr:rowOff>
    </xdr:from>
    <xdr:to>
      <xdr:col>8</xdr:col>
      <xdr:colOff>300240</xdr:colOff>
      <xdr:row>61</xdr:row>
      <xdr:rowOff>58320</xdr:rowOff>
    </xdr:to>
    <xdr:graphicFrame>
      <xdr:nvGraphicFramePr>
        <xdr:cNvPr id="5" name=""/>
        <xdr:cNvGraphicFramePr/>
      </xdr:nvGraphicFramePr>
      <xdr:xfrm>
        <a:off x="1042920" y="6734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3"/>
  <sheetViews>
    <sheetView showFormulas="false" showGridLines="true" showRowColHeaders="true" showZeros="true" rightToLeft="false" tabSelected="false" showOutlineSymbols="true" defaultGridColor="true" view="normal" topLeftCell="M1" colorId="64" zoomScale="50" zoomScaleNormal="50" zoomScalePageLayoutView="100" workbookViewId="0">
      <selection pane="topLeft" activeCell="E28" activeCellId="0" sqref="E28"/>
    </sheetView>
  </sheetViews>
  <sheetFormatPr defaultRowHeight="12.8" zeroHeight="false" outlineLevelRow="0" outlineLevelCol="0"/>
  <cols>
    <col collapsed="false" customWidth="true" hidden="false" outlineLevel="0" max="1" min="1" style="1" width="13.1"/>
    <col collapsed="false" customWidth="true" hidden="false" outlineLevel="0" max="2" min="2" style="2" width="16.88"/>
    <col collapsed="false" customWidth="true" hidden="false" outlineLevel="0" max="3" min="3" style="3" width="16.88"/>
    <col collapsed="false" customWidth="true" hidden="false" outlineLevel="0" max="4" min="4" style="4" width="16.88"/>
    <col collapsed="false" customWidth="true" hidden="false" outlineLevel="0" max="5" min="5" style="5" width="16.88"/>
    <col collapsed="false" customWidth="true" hidden="false" outlineLevel="0" max="9" min="6" style="1" width="10.87"/>
    <col collapsed="false" customWidth="true" hidden="false" outlineLevel="0" max="10" min="10" style="1" width="13.2"/>
    <col collapsed="false" customWidth="true" hidden="false" outlineLevel="0" max="1025" min="11" style="1" width="10.87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" t="s">
        <v>5</v>
      </c>
      <c r="H1" s="1" t="s">
        <v>6</v>
      </c>
      <c r="I1" s="1" t="n">
        <v>10.75</v>
      </c>
    </row>
    <row r="2" customFormat="false" ht="12.8" hidden="false" customHeight="false" outlineLevel="0" collapsed="false">
      <c r="A2" s="1" t="n">
        <v>0</v>
      </c>
      <c r="B2" s="2" t="n">
        <v>1.34615384615385</v>
      </c>
      <c r="C2" s="3" t="n">
        <v>1.34615384615385</v>
      </c>
      <c r="H2" s="1" t="s">
        <v>7</v>
      </c>
      <c r="I2" s="1" t="n">
        <v>14.75</v>
      </c>
    </row>
    <row r="3" customFormat="false" ht="12.8" hidden="false" customHeight="false" outlineLevel="0" collapsed="false">
      <c r="A3" s="1" t="n">
        <v>1</v>
      </c>
      <c r="B3" s="2" t="n">
        <v>1.34615384615385</v>
      </c>
      <c r="C3" s="3" t="n">
        <v>1.34615384615385</v>
      </c>
    </row>
    <row r="4" customFormat="false" ht="12.8" hidden="false" customHeight="false" outlineLevel="0" collapsed="false">
      <c r="A4" s="1" t="n">
        <v>2</v>
      </c>
      <c r="B4" s="2" t="n">
        <v>2.6923076923077</v>
      </c>
      <c r="C4" s="3" t="n">
        <v>2.6923076923077</v>
      </c>
    </row>
    <row r="5" customFormat="false" ht="12.8" hidden="false" customHeight="false" outlineLevel="0" collapsed="false">
      <c r="A5" s="1" t="n">
        <v>3</v>
      </c>
      <c r="B5" s="2" t="n">
        <v>2.6923076923077</v>
      </c>
      <c r="C5" s="3" t="n">
        <v>2.6923076923077</v>
      </c>
    </row>
    <row r="6" customFormat="false" ht="12.8" hidden="false" customHeight="false" outlineLevel="0" collapsed="false">
      <c r="A6" s="1" t="n">
        <v>4</v>
      </c>
      <c r="B6" s="2" t="n">
        <v>4.03846153846154</v>
      </c>
      <c r="C6" s="3" t="n">
        <v>4.03846153846154</v>
      </c>
    </row>
    <row r="7" customFormat="false" ht="12.8" hidden="false" customHeight="false" outlineLevel="0" collapsed="false">
      <c r="A7" s="1" t="n">
        <v>5</v>
      </c>
      <c r="B7" s="2" t="n">
        <v>5.38461538461539</v>
      </c>
      <c r="C7" s="3" t="n">
        <v>5.38461538461539</v>
      </c>
      <c r="D7" s="4" t="n">
        <v>0</v>
      </c>
      <c r="E7" s="5" t="n">
        <v>0</v>
      </c>
      <c r="F7" s="1" t="n">
        <f aca="false">EXP(0.3127*(A7-$I$1))</f>
        <v>0.165625676122653</v>
      </c>
      <c r="H7" s="1" t="n">
        <f aca="false">ABS(D7-F7)</f>
        <v>0.165625676122653</v>
      </c>
      <c r="J7" s="1" t="n">
        <f aca="false">AVERAGE(H7:H28)</f>
        <v>0.393853030614673</v>
      </c>
    </row>
    <row r="8" customFormat="false" ht="12.8" hidden="false" customHeight="false" outlineLevel="0" collapsed="false">
      <c r="A8" s="1" t="n">
        <v>6</v>
      </c>
      <c r="B8" s="2" t="n">
        <v>6.73076923076923</v>
      </c>
      <c r="C8" s="3" t="n">
        <v>6.73076923076923</v>
      </c>
      <c r="D8" s="4" t="n">
        <v>0</v>
      </c>
      <c r="E8" s="5" t="n">
        <v>0</v>
      </c>
      <c r="F8" s="1" t="n">
        <f aca="false">EXP(0.3127*(A8-$I$1))</f>
        <v>0.226428739376608</v>
      </c>
      <c r="H8" s="1" t="n">
        <f aca="false">ABS(D8-F8)</f>
        <v>0.226428739376608</v>
      </c>
    </row>
    <row r="9" customFormat="false" ht="12.8" hidden="false" customHeight="false" outlineLevel="0" collapsed="false">
      <c r="A9" s="1" t="n">
        <v>7</v>
      </c>
      <c r="B9" s="2" t="n">
        <v>9.42307692307693</v>
      </c>
      <c r="C9" s="3" t="n">
        <v>9.42307692307693</v>
      </c>
      <c r="D9" s="4" t="n">
        <v>0</v>
      </c>
      <c r="E9" s="5" t="n">
        <v>0</v>
      </c>
      <c r="F9" s="1" t="n">
        <f aca="false">EXP(0.3127*(A9-$I$1))</f>
        <v>0.309553296420732</v>
      </c>
      <c r="H9" s="1" t="n">
        <f aca="false">ABS(D9-F9)</f>
        <v>0.309553296420732</v>
      </c>
    </row>
    <row r="10" customFormat="false" ht="12.8" hidden="false" customHeight="false" outlineLevel="0" collapsed="false">
      <c r="A10" s="1" t="n">
        <v>8</v>
      </c>
      <c r="B10" s="2" t="n">
        <v>12.1153846153846</v>
      </c>
      <c r="C10" s="3" t="n">
        <v>12.1153846153846</v>
      </c>
      <c r="D10" s="4" t="n">
        <v>0</v>
      </c>
      <c r="E10" s="5" t="n">
        <v>0</v>
      </c>
      <c r="F10" s="1" t="n">
        <f aca="false">EXP(0.3127*(A10-$I$1))</f>
        <v>0.423193820664096</v>
      </c>
      <c r="H10" s="1" t="n">
        <f aca="false">ABS(D10-F10)</f>
        <v>0.423193820664096</v>
      </c>
    </row>
    <row r="11" customFormat="false" ht="12.8" hidden="false" customHeight="false" outlineLevel="0" collapsed="false">
      <c r="A11" s="1" t="n">
        <v>9</v>
      </c>
      <c r="B11" s="2" t="n">
        <v>17.5</v>
      </c>
      <c r="C11" s="3" t="n">
        <v>17.5</v>
      </c>
      <c r="D11" s="4" t="n">
        <v>1.34615384615385</v>
      </c>
      <c r="E11" s="5" t="n">
        <v>1.34615384615385</v>
      </c>
      <c r="F11" s="1" t="n">
        <f aca="false">EXP(0.3127*(A11-$I$1))</f>
        <v>0.578553069597615</v>
      </c>
      <c r="H11" s="1" t="n">
        <f aca="false">ABS(D11-F11)</f>
        <v>0.767600776556235</v>
      </c>
    </row>
    <row r="12" customFormat="false" ht="12.8" hidden="false" customHeight="false" outlineLevel="0" collapsed="false">
      <c r="A12" s="1" t="n">
        <v>10</v>
      </c>
      <c r="B12" s="2" t="n">
        <v>22.8846153846154</v>
      </c>
      <c r="C12" s="3" t="n">
        <v>22.8846153846154</v>
      </c>
      <c r="D12" s="4" t="n">
        <v>1.34615384615385</v>
      </c>
      <c r="E12" s="5" t="n">
        <v>1.34615384615385</v>
      </c>
      <c r="F12" s="1" t="n">
        <f aca="false">EXP(0.3127*(A12-$I$1))</f>
        <v>0.790946459982706</v>
      </c>
      <c r="H12" s="1" t="n">
        <f aca="false">ABS(D12-F12)</f>
        <v>0.555207386171144</v>
      </c>
    </row>
    <row r="13" customFormat="false" ht="12.8" hidden="false" customHeight="false" outlineLevel="0" collapsed="false">
      <c r="A13" s="1" t="n">
        <v>11</v>
      </c>
      <c r="B13" s="2" t="n">
        <v>30.9615384615385</v>
      </c>
      <c r="C13" s="3" t="n">
        <v>30.9615384615385</v>
      </c>
      <c r="D13" s="4" t="n">
        <v>1.34615384615385</v>
      </c>
      <c r="E13" s="5" t="n">
        <v>1.34615384615385</v>
      </c>
      <c r="F13" s="1" t="n">
        <f aca="false">EXP(0.3127*(A13-$I$1))</f>
        <v>1.08131187169101</v>
      </c>
      <c r="H13" s="1" t="n">
        <f aca="false">ABS(D13-F13)</f>
        <v>0.264841974462843</v>
      </c>
    </row>
    <row r="14" customFormat="false" ht="12.8" hidden="false" customHeight="false" outlineLevel="0" collapsed="false">
      <c r="A14" s="1" t="n">
        <v>12</v>
      </c>
      <c r="B14" s="2" t="n">
        <v>43.0769230769231</v>
      </c>
      <c r="C14" s="3" t="n">
        <v>43.0769230769231</v>
      </c>
      <c r="D14" s="4" t="n">
        <v>1.34615384615385</v>
      </c>
      <c r="E14" s="5" t="n">
        <v>1.34615384615385</v>
      </c>
      <c r="F14" s="1" t="n">
        <f aca="false">EXP(0.3127*(A14-$I$1))</f>
        <v>1.47827371764895</v>
      </c>
      <c r="H14" s="1" t="n">
        <f aca="false">ABS(D14-F14)</f>
        <v>0.132119871495096</v>
      </c>
    </row>
    <row r="15" customFormat="false" ht="12.8" hidden="false" customHeight="false" outlineLevel="0" collapsed="false">
      <c r="A15" s="1" t="n">
        <v>13</v>
      </c>
      <c r="B15" s="2" t="n">
        <v>59.2307692307692</v>
      </c>
      <c r="C15" s="3" t="n">
        <v>59.2307692307692</v>
      </c>
      <c r="D15" s="4" t="n">
        <v>2.69230769230769</v>
      </c>
      <c r="E15" s="5" t="n">
        <v>2.69230769230769</v>
      </c>
      <c r="F15" s="1" t="n">
        <f aca="false">EXP(0.3127*(A15-$I$1))</f>
        <v>2.02096475725747</v>
      </c>
      <c r="H15" s="1" t="n">
        <f aca="false">ABS(D15-F15)</f>
        <v>0.671342935050219</v>
      </c>
    </row>
    <row r="16" customFormat="false" ht="12.8" hidden="false" customHeight="false" outlineLevel="0" collapsed="false">
      <c r="A16" s="1" t="n">
        <v>14</v>
      </c>
      <c r="B16" s="2" t="n">
        <v>79.4230769230769</v>
      </c>
      <c r="C16" s="3" t="n">
        <v>79.4230769230769</v>
      </c>
      <c r="D16" s="4" t="n">
        <v>2.69230769230769</v>
      </c>
      <c r="E16" s="5" t="n">
        <v>2.69230769230769</v>
      </c>
      <c r="F16" s="1" t="n">
        <f aca="false">EXP(0.3127*(A16-$I$1))</f>
        <v>2.76288382950651</v>
      </c>
      <c r="H16" s="1" t="n">
        <f aca="false">ABS(D16-F16)</f>
        <v>0.0705761371988212</v>
      </c>
    </row>
    <row r="17" customFormat="false" ht="12.8" hidden="false" customHeight="false" outlineLevel="0" collapsed="false">
      <c r="A17" s="1" t="n">
        <v>15</v>
      </c>
      <c r="B17" s="2" t="n">
        <v>109.045192307692</v>
      </c>
      <c r="C17" s="3" t="n">
        <v>109.045192307692</v>
      </c>
      <c r="D17" s="4" t="n">
        <v>4.03846153846154</v>
      </c>
      <c r="E17" s="5" t="n">
        <v>4.03846153846154</v>
      </c>
      <c r="F17" s="1" t="n">
        <f aca="false">EXP(0.3127*(A17-$I$1))</f>
        <v>3.77716980364742</v>
      </c>
      <c r="H17" s="1" t="n">
        <f aca="false">ABS(D17-F17)</f>
        <v>0.261291734814117</v>
      </c>
    </row>
    <row r="18" customFormat="false" ht="12.8" hidden="false" customHeight="false" outlineLevel="0" collapsed="false">
      <c r="A18" s="1" t="n">
        <v>16</v>
      </c>
      <c r="B18" s="2" t="n">
        <v>149.429807692308</v>
      </c>
      <c r="C18" s="3" t="n">
        <v>149.429807692308</v>
      </c>
      <c r="D18" s="4" t="n">
        <v>5.38461538461538</v>
      </c>
      <c r="E18" s="5" t="n">
        <v>5.38461538461538</v>
      </c>
      <c r="F18" s="1" t="n">
        <f aca="false">EXP(0.3127*(A18-$I$1))</f>
        <v>5.16381165694332</v>
      </c>
      <c r="H18" s="1" t="n">
        <f aca="false">ABS(D18-F18)</f>
        <v>0.220803727672062</v>
      </c>
    </row>
    <row r="19" customFormat="false" ht="12.8" hidden="false" customHeight="false" outlineLevel="0" collapsed="false">
      <c r="A19" s="1" t="n">
        <v>17</v>
      </c>
      <c r="B19" s="2" t="n">
        <v>203.275961538462</v>
      </c>
      <c r="C19" s="3" t="n">
        <v>203.275961538462</v>
      </c>
      <c r="D19" s="4" t="n">
        <v>8.07692307692308</v>
      </c>
      <c r="E19" s="5" t="n">
        <v>8.07692307692308</v>
      </c>
      <c r="F19" s="1" t="n">
        <f aca="false">EXP(0.3127*(A19-$I$1))</f>
        <v>7.0595054536957</v>
      </c>
      <c r="H19" s="1" t="n">
        <f aca="false">ABS(D19-F19)</f>
        <v>1.01741762322738</v>
      </c>
      <c r="K19" s="1" t="n">
        <f aca="false">AVERAGE(B2:B14)</f>
        <v>12.3224852071006</v>
      </c>
      <c r="L19" s="1" t="n">
        <f aca="false">AVERAGE(C2:C14)</f>
        <v>12.3224852071006</v>
      </c>
    </row>
    <row r="20" customFormat="false" ht="12.8" hidden="false" customHeight="false" outlineLevel="0" collapsed="false">
      <c r="A20" s="1" t="n">
        <v>18</v>
      </c>
      <c r="B20" s="2" t="n">
        <v>278.660576923077</v>
      </c>
      <c r="C20" s="3" t="n">
        <v>278.660576923077</v>
      </c>
      <c r="D20" s="4" t="n">
        <v>9.42307692307692</v>
      </c>
      <c r="E20" s="5" t="n">
        <v>9.42307692307692</v>
      </c>
      <c r="F20" s="1" t="n">
        <f aca="false">EXP(0.3127*(A20-$I$1))</f>
        <v>9.65112993301148</v>
      </c>
      <c r="H20" s="1" t="n">
        <f aca="false">ABS(D20-F20)</f>
        <v>0.228053009934564</v>
      </c>
      <c r="K20" s="1" t="n">
        <f aca="false">AVERAGE(B3:B15)</f>
        <v>16.7751479289941</v>
      </c>
      <c r="L20" s="1" t="n">
        <f aca="false">AVERAGE(C3:C15)</f>
        <v>16.7751479289941</v>
      </c>
    </row>
    <row r="21" customFormat="false" ht="12.8" hidden="false" customHeight="false" outlineLevel="0" collapsed="false">
      <c r="A21" s="1" t="n">
        <v>19</v>
      </c>
      <c r="B21" s="2" t="n">
        <v>379.622115384615</v>
      </c>
      <c r="C21" s="3" t="n">
        <v>379.622115384615</v>
      </c>
      <c r="D21" s="4" t="n">
        <v>13.4615384615385</v>
      </c>
      <c r="E21" s="5" t="n">
        <v>13.4615384615385</v>
      </c>
      <c r="F21" s="1" t="n">
        <f aca="false">EXP(0.3127*(A21-$I$1))</f>
        <v>13.1941691375999</v>
      </c>
      <c r="H21" s="1" t="n">
        <f aca="false">ABS(D21-F21)</f>
        <v>0.267369323938556</v>
      </c>
      <c r="K21" s="1" t="n">
        <f aca="false">AVERAGE(B4:B16)</f>
        <v>22.7810650887574</v>
      </c>
      <c r="L21" s="1" t="n">
        <f aca="false">AVERAGE(C4:C16)</f>
        <v>22.7810650887574</v>
      </c>
    </row>
    <row r="22" customFormat="false" ht="12.8" hidden="false" customHeight="false" outlineLevel="0" collapsed="false">
      <c r="A22" s="6" t="n">
        <v>20</v>
      </c>
      <c r="B22" s="7" t="n">
        <v>519.622115384615</v>
      </c>
      <c r="C22" s="7" t="n">
        <v>519.622115384615</v>
      </c>
      <c r="D22" s="4" t="n">
        <v>18.8461538461538</v>
      </c>
      <c r="E22" s="5" t="n">
        <v>18.8461538461538</v>
      </c>
      <c r="F22" s="1" t="n">
        <f aca="false">EXP(0.3127*(A22-$I$1))</f>
        <v>18.0378981984417</v>
      </c>
      <c r="H22" s="1" t="n">
        <f aca="false">ABS(D22-F22)</f>
        <v>0.808255647712077</v>
      </c>
      <c r="K22" s="1" t="n">
        <f aca="false">AVERAGE(B5:B17)</f>
        <v>30.9620562130177</v>
      </c>
      <c r="L22" s="1" t="n">
        <f aca="false">AVERAGE(C5:C17)</f>
        <v>30.9620562130177</v>
      </c>
    </row>
    <row r="23" customFormat="false" ht="12.8" hidden="false" customHeight="false" outlineLevel="0" collapsed="false">
      <c r="A23" s="1" t="n">
        <v>21</v>
      </c>
      <c r="B23" s="2" t="n">
        <v>467.122115384615</v>
      </c>
      <c r="C23" s="3" t="n">
        <v>506.160576923077</v>
      </c>
      <c r="D23" s="4" t="n">
        <v>25.5769230769231</v>
      </c>
      <c r="E23" s="5" t="n">
        <v>25.5769230769231</v>
      </c>
      <c r="F23" s="1" t="n">
        <f aca="false">EXP(0.3127*(A23-$I$1))</f>
        <v>24.6598151065185</v>
      </c>
      <c r="H23" s="1" t="n">
        <f aca="false">ABS(D23-F23)</f>
        <v>0.917107970404594</v>
      </c>
      <c r="K23" s="1" t="n">
        <f aca="false">AVERAGE(B6:B18)</f>
        <v>42.2495562130178</v>
      </c>
      <c r="L23" s="1" t="n">
        <f aca="false">AVERAGE(C6:C18)</f>
        <v>42.2495562130178</v>
      </c>
    </row>
    <row r="24" customFormat="false" ht="12.8" hidden="false" customHeight="false" outlineLevel="0" collapsed="false">
      <c r="A24" s="1" t="n">
        <v>22</v>
      </c>
      <c r="B24" s="2" t="n">
        <v>421.352884615385</v>
      </c>
      <c r="C24" s="3" t="n">
        <v>492.699038461539</v>
      </c>
      <c r="D24" s="4" t="n">
        <v>33.6538461538462</v>
      </c>
      <c r="E24" s="5" t="n">
        <v>33.6538461538462</v>
      </c>
      <c r="F24" s="1" t="n">
        <f aca="false">EXP(0.3127*(A24-$I$1))</f>
        <v>33.7127127782666</v>
      </c>
      <c r="H24" s="1" t="n">
        <f aca="false">ABS(D24-F24)</f>
        <v>0.0588666244203822</v>
      </c>
      <c r="K24" s="1" t="n">
        <f aca="false">AVERAGE(B7:B19)</f>
        <v>57.5755177514793</v>
      </c>
      <c r="L24" s="1" t="n">
        <f aca="false">AVERAGE(C7:C19)</f>
        <v>57.5755177514793</v>
      </c>
    </row>
    <row r="25" customFormat="false" ht="12.8" hidden="false" customHeight="false" outlineLevel="0" collapsed="false">
      <c r="A25" s="1" t="n">
        <v>23</v>
      </c>
      <c r="B25" s="2" t="n">
        <v>379.622115384615</v>
      </c>
      <c r="C25" s="3" t="n">
        <v>480.583653846154</v>
      </c>
      <c r="D25" s="4" t="n">
        <v>45.7692307692308</v>
      </c>
      <c r="E25" s="5" t="n">
        <v>45.7692307692308</v>
      </c>
      <c r="F25" s="1" t="n">
        <f aca="false">EXP(0.3127*(A25-$I$1))</f>
        <v>46.0890318098722</v>
      </c>
      <c r="H25" s="1" t="n">
        <f aca="false">ABS(D25-F25)</f>
        <v>0.319801040641416</v>
      </c>
      <c r="K25" s="1" t="n">
        <f aca="false">AVERAGE(B8:B20)</f>
        <v>78.5967455621302</v>
      </c>
      <c r="L25" s="1" t="n">
        <f aca="false">AVERAGE(C8:C20)</f>
        <v>78.5967455621302</v>
      </c>
    </row>
    <row r="26" customFormat="false" ht="12.8" hidden="false" customHeight="false" outlineLevel="0" collapsed="false">
      <c r="A26" s="1" t="n">
        <v>24</v>
      </c>
      <c r="B26" s="2" t="n">
        <v>341.929807692308</v>
      </c>
      <c r="C26" s="3" t="n">
        <v>467.122115384615</v>
      </c>
      <c r="D26" s="4" t="n">
        <v>63.2692307692308</v>
      </c>
      <c r="E26" s="5" t="n">
        <v>63.2692307692308</v>
      </c>
      <c r="F26" s="1" t="n">
        <f aca="false">EXP(0.3127*(A26-$I$1))</f>
        <v>63.008837857178</v>
      </c>
      <c r="H26" s="1" t="n">
        <f aca="false">ABS(D26-F26)</f>
        <v>0.260392912052794</v>
      </c>
      <c r="K26" s="1" t="n">
        <f aca="false">AVERAGE(B9:B21)</f>
        <v>107.280695266272</v>
      </c>
      <c r="L26" s="1" t="n">
        <f aca="false">AVERAGE(C9:C21)</f>
        <v>107.280695266272</v>
      </c>
    </row>
    <row r="27" customFormat="false" ht="12.8" hidden="false" customHeight="false" outlineLevel="0" collapsed="false">
      <c r="A27" s="1" t="n">
        <v>25</v>
      </c>
      <c r="B27" s="2" t="n">
        <v>308.275961538461</v>
      </c>
      <c r="C27" s="3" t="n">
        <v>456.352884615385</v>
      </c>
      <c r="D27" s="4" t="n">
        <v>86.1538461538462</v>
      </c>
      <c r="E27" s="5" t="n">
        <v>86.1538461538462</v>
      </c>
      <c r="F27" s="1" t="n">
        <f aca="false">EXP(0.3127*(A27-$I$1))</f>
        <v>86.1400965090735</v>
      </c>
      <c r="H27" s="1" t="n">
        <f aca="false">ABS(D27-F27)</f>
        <v>0.0137496447726875</v>
      </c>
      <c r="K27" s="1" t="n">
        <f aca="false">AVERAGE(B10:B22)</f>
        <v>146.526775147929</v>
      </c>
      <c r="L27" s="1" t="n">
        <f aca="false">AVERAGE(C10:C22)</f>
        <v>146.526775147929</v>
      </c>
    </row>
    <row r="28" customFormat="false" ht="12.8" hidden="false" customHeight="false" outlineLevel="0" collapsed="false">
      <c r="A28" s="1" t="n">
        <v>26</v>
      </c>
      <c r="B28" s="2" t="n">
        <v>278.660576923077</v>
      </c>
      <c r="C28" s="3" t="n">
        <v>444.2375</v>
      </c>
      <c r="D28" s="7" t="n">
        <v>118.468269230769</v>
      </c>
      <c r="E28" s="7" t="n">
        <v>118.468269230769</v>
      </c>
      <c r="F28" s="1" t="n">
        <f aca="false">EXP(0.3127*(A28-$I$1))</f>
        <v>117.763102430355</v>
      </c>
      <c r="H28" s="1" t="n">
        <f aca="false">ABS(D28-F28)</f>
        <v>0.705166800413736</v>
      </c>
      <c r="K28" s="1" t="n">
        <f aca="false">AVERAGE(B11:B23)</f>
        <v>181.527292899408</v>
      </c>
      <c r="L28" s="1" t="n">
        <f aca="false">AVERAGE(C11:C23)</f>
        <v>184.53025147929</v>
      </c>
    </row>
    <row r="29" customFormat="false" ht="12.8" hidden="false" customHeight="false" outlineLevel="0" collapsed="false">
      <c r="A29" s="1" t="n">
        <v>27</v>
      </c>
      <c r="B29" s="2" t="n">
        <v>250.391346153846</v>
      </c>
      <c r="C29" s="3" t="n">
        <v>432.122115384615</v>
      </c>
      <c r="D29" s="4" t="n">
        <v>156.160576923077</v>
      </c>
      <c r="E29" s="5" t="n">
        <v>157.506730769231</v>
      </c>
      <c r="F29" s="1" t="n">
        <f aca="false">EXP(0.3127*(A29-$I$1))</f>
        <v>160.995272306916</v>
      </c>
      <c r="H29" s="1" t="n">
        <f aca="false">ABS(D29-F29)</f>
        <v>4.83469538383918</v>
      </c>
      <c r="K29" s="1" t="n">
        <f aca="false">AVERAGE(B12:B24)</f>
        <v>212.592899408284</v>
      </c>
      <c r="L29" s="1" t="n">
        <f aca="false">AVERAGE(C12:C24)</f>
        <v>221.084023668639</v>
      </c>
    </row>
    <row r="30" customFormat="false" ht="12.8" hidden="false" customHeight="false" outlineLevel="0" collapsed="false">
      <c r="A30" s="1" t="n">
        <v>28</v>
      </c>
      <c r="B30" s="2" t="n">
        <v>226.160576923077</v>
      </c>
      <c r="C30" s="3" t="n">
        <v>421.352884615385</v>
      </c>
      <c r="D30" s="4" t="n">
        <v>196.545192307692</v>
      </c>
      <c r="E30" s="5" t="n">
        <v>199.2375</v>
      </c>
      <c r="F30" s="1" t="n">
        <f aca="false">EXP(0.3127*(A30-$I$1))</f>
        <v>220.09846182939</v>
      </c>
      <c r="H30" s="1" t="n">
        <f aca="false">ABS(D30-F30)</f>
        <v>23.5532695216982</v>
      </c>
      <c r="K30" s="1" t="n">
        <f aca="false">AVERAGE(B13:B25)</f>
        <v>240.03424556213</v>
      </c>
      <c r="L30" s="1" t="n">
        <f aca="false">AVERAGE(C13:C25)</f>
        <v>256.291642011834</v>
      </c>
    </row>
    <row r="31" customFormat="false" ht="12.8" hidden="false" customHeight="false" outlineLevel="0" collapsed="false">
      <c r="A31" s="1" t="n">
        <v>29</v>
      </c>
      <c r="B31" s="2" t="n">
        <v>203.275961538462</v>
      </c>
      <c r="C31" s="3" t="n">
        <v>410.583653846154</v>
      </c>
      <c r="D31" s="4" t="n">
        <v>234.2375</v>
      </c>
      <c r="E31" s="5" t="n">
        <v>242.314423076923</v>
      </c>
      <c r="F31" s="1" t="n">
        <f aca="false">EXP(0.3127*(A31-$I$1))</f>
        <v>300.899102225267</v>
      </c>
      <c r="H31" s="1" t="n">
        <f aca="false">ABS(D31-F31)</f>
        <v>66.6616022252671</v>
      </c>
      <c r="K31" s="1" t="n">
        <f aca="false">AVERAGE(B14:B26)</f>
        <v>263.954881656805</v>
      </c>
      <c r="L31" s="1" t="n">
        <f aca="false">AVERAGE(C14:C26)</f>
        <v>289.842455621302</v>
      </c>
    </row>
    <row r="32" customFormat="false" ht="12.8" hidden="false" customHeight="false" outlineLevel="0" collapsed="false">
      <c r="A32" s="1" t="n">
        <v>30</v>
      </c>
      <c r="B32" s="2" t="n">
        <v>183.083653846154</v>
      </c>
      <c r="C32" s="3" t="n">
        <v>399.814423076923</v>
      </c>
      <c r="D32" s="4" t="n">
        <v>265.199038461538</v>
      </c>
      <c r="E32" s="5" t="n">
        <v>282.699038461538</v>
      </c>
      <c r="F32" s="1" t="n">
        <f aca="false">EXP(0.3127*(A32-$I$1))</f>
        <v>411.36257367466</v>
      </c>
      <c r="H32" s="1" t="n">
        <f aca="false">ABS(D32-F32)</f>
        <v>146.163535213122</v>
      </c>
      <c r="K32" s="1" t="n">
        <f aca="false">AVERAGE(B15:B27)</f>
        <v>284.354807692308</v>
      </c>
      <c r="L32" s="1" t="n">
        <f aca="false">AVERAGE(C15:C27)</f>
        <v>321.632914201183</v>
      </c>
    </row>
    <row r="33" customFormat="false" ht="12.8" hidden="false" customHeight="false" outlineLevel="0" collapsed="false">
      <c r="A33" s="1" t="n">
        <v>31</v>
      </c>
      <c r="B33" s="2" t="n">
        <v>165.583653846154</v>
      </c>
      <c r="C33" s="3" t="n">
        <v>390.391346153846</v>
      </c>
      <c r="D33" s="4" t="n">
        <v>289.429807692308</v>
      </c>
      <c r="E33" s="5" t="n">
        <v>317.699038461538</v>
      </c>
      <c r="F33" s="1" t="n">
        <f aca="false">EXP(0.3127*(A33-$I$1))</f>
        <v>562.378437718151</v>
      </c>
      <c r="H33" s="1" t="n">
        <f aca="false">ABS(D33-F33)</f>
        <v>272.948630025843</v>
      </c>
      <c r="K33" s="1" t="n">
        <f aca="false">AVERAGE(B16:B28)</f>
        <v>301.234023668639</v>
      </c>
      <c r="L33" s="1" t="n">
        <f aca="false">AVERAGE(C16:C28)</f>
        <v>351.248816568047</v>
      </c>
    </row>
    <row r="34" customFormat="false" ht="12.8" hidden="false" customHeight="false" outlineLevel="0" collapsed="false">
      <c r="A34" s="1" t="n">
        <v>32</v>
      </c>
      <c r="B34" s="2" t="n">
        <v>149.429807692308</v>
      </c>
      <c r="C34" s="3" t="n">
        <v>379.622115384615</v>
      </c>
      <c r="D34" s="4" t="n">
        <v>305.583653846154</v>
      </c>
      <c r="E34" s="5" t="n">
        <v>347.314423076923</v>
      </c>
      <c r="F34" s="1" t="n">
        <f aca="false">EXP(0.3127*(A34-$I$1))</f>
        <v>768.833937383037</v>
      </c>
      <c r="H34" s="1" t="n">
        <f aca="false">ABS(D34-F34)</f>
        <v>463.250283536883</v>
      </c>
      <c r="K34" s="1" t="n">
        <f aca="false">AVERAGE(B17:B29)</f>
        <v>314.385428994083</v>
      </c>
      <c r="L34" s="1" t="n">
        <f aca="false">AVERAGE(C17:C29)</f>
        <v>378.379511834319</v>
      </c>
    </row>
    <row r="35" customFormat="false" ht="12.8" hidden="false" customHeight="false" outlineLevel="0" collapsed="false">
      <c r="A35" s="1" t="n">
        <v>33</v>
      </c>
      <c r="B35" s="2" t="n">
        <v>134.622115384615</v>
      </c>
      <c r="C35" s="3" t="n">
        <v>370.199038461538</v>
      </c>
      <c r="D35" s="4" t="n">
        <v>313.660576923077</v>
      </c>
      <c r="E35" s="5" t="n">
        <v>370.199038461538</v>
      </c>
      <c r="F35" s="1" t="n">
        <f aca="false">EXP(0.3127*(A35-$I$1))</f>
        <v>1051.08159137522</v>
      </c>
      <c r="H35" s="1" t="n">
        <f aca="false">ABS(D35-F35)</f>
        <v>737.421014452141</v>
      </c>
      <c r="K35" s="1" t="n">
        <f aca="false">AVERAGE(B18:B30)</f>
        <v>323.394304733728</v>
      </c>
      <c r="L35" s="1" t="n">
        <f aca="false">AVERAGE(C18:C30)</f>
        <v>402.403180473373</v>
      </c>
    </row>
    <row r="36" customFormat="false" ht="12.8" hidden="false" customHeight="false" outlineLevel="0" collapsed="false">
      <c r="A36" s="1" t="n">
        <v>34</v>
      </c>
      <c r="B36" s="2" t="n">
        <v>121.160576923077</v>
      </c>
      <c r="C36" s="3" t="n">
        <v>360.775961538461</v>
      </c>
      <c r="D36" s="7" t="n">
        <v>315.006730769231</v>
      </c>
      <c r="E36" s="5" t="n">
        <v>387.699038461538</v>
      </c>
      <c r="F36" s="1" t="n">
        <f aca="false">EXP(0.3127*(A36-$I$1))</f>
        <v>1436.94555873573</v>
      </c>
      <c r="H36" s="1" t="n">
        <f aca="false">ABS(D36-F36)</f>
        <v>1121.9388279665</v>
      </c>
      <c r="K36" s="1" t="n">
        <f aca="false">AVERAGE(B19:B31)</f>
        <v>327.536316568047</v>
      </c>
      <c r="L36" s="1" t="n">
        <f aca="false">AVERAGE(C19:C31)</f>
        <v>422.491937869823</v>
      </c>
    </row>
    <row r="37" customFormat="false" ht="12.8" hidden="false" customHeight="false" outlineLevel="0" collapsed="false">
      <c r="A37" s="1" t="n">
        <v>35</v>
      </c>
      <c r="B37" s="2" t="n">
        <v>109.045192307692</v>
      </c>
      <c r="C37" s="3" t="n">
        <v>351.352884615385</v>
      </c>
      <c r="D37" s="4" t="n">
        <v>310.968269230769</v>
      </c>
      <c r="E37" s="5" t="n">
        <v>401.160576923077</v>
      </c>
      <c r="K37" s="1" t="n">
        <f aca="false">AVERAGE(B20:B32)</f>
        <v>325.983062130177</v>
      </c>
      <c r="L37" s="1" t="n">
        <f aca="false">AVERAGE(C20:C32)</f>
        <v>437.610281065089</v>
      </c>
    </row>
    <row r="38" customFormat="false" ht="12.8" hidden="false" customHeight="false" outlineLevel="0" collapsed="false">
      <c r="A38" s="1" t="n">
        <v>36</v>
      </c>
      <c r="B38" s="2" t="n">
        <v>98.2692307692308</v>
      </c>
      <c r="C38" s="3" t="n">
        <v>341.929807692308</v>
      </c>
      <c r="D38" s="4" t="n">
        <v>301.545192307692</v>
      </c>
      <c r="E38" s="5" t="n">
        <v>409.2375</v>
      </c>
      <c r="K38" s="1" t="n">
        <f aca="false">AVERAGE(B21:B33)</f>
        <v>317.284837278106</v>
      </c>
      <c r="L38" s="1" t="n">
        <f aca="false">AVERAGE(C21:C33)</f>
        <v>446.204955621302</v>
      </c>
    </row>
    <row r="39" customFormat="false" ht="12.8" hidden="false" customHeight="false" outlineLevel="0" collapsed="false">
      <c r="A39" s="1" t="n">
        <v>37</v>
      </c>
      <c r="B39" s="2" t="n">
        <v>88.8461538461538</v>
      </c>
      <c r="C39" s="3" t="n">
        <v>333.852884615385</v>
      </c>
      <c r="D39" s="4" t="n">
        <v>289.429807692308</v>
      </c>
      <c r="E39" s="7" t="n">
        <v>413.275961538462</v>
      </c>
      <c r="K39" s="1" t="n">
        <f aca="false">AVERAGE(B22:B34)</f>
        <v>299.57773668639</v>
      </c>
      <c r="L39" s="1" t="n">
        <f aca="false">AVERAGE(C22:C34)</f>
        <v>446.204955621302</v>
      </c>
    </row>
    <row r="40" customFormat="false" ht="12.8" hidden="false" customHeight="false" outlineLevel="0" collapsed="false">
      <c r="A40" s="1" t="n">
        <v>38</v>
      </c>
      <c r="B40" s="2" t="n">
        <v>79.4230769230769</v>
      </c>
      <c r="C40" s="3" t="n">
        <v>324.429807692308</v>
      </c>
      <c r="D40" s="4" t="n">
        <v>274.622115384615</v>
      </c>
      <c r="E40" s="7" t="n">
        <v>413.275961538462</v>
      </c>
      <c r="K40" s="1" t="n">
        <f aca="false">AVERAGE(B23:B35)</f>
        <v>269.962352071006</v>
      </c>
      <c r="L40" s="1" t="n">
        <f aca="false">AVERAGE(C23:C35)</f>
        <v>434.710872781065</v>
      </c>
    </row>
    <row r="41" customFormat="false" ht="12.8" hidden="false" customHeight="false" outlineLevel="0" collapsed="false">
      <c r="A41" s="1" t="n">
        <v>39</v>
      </c>
      <c r="B41" s="2" t="n">
        <v>72.6923076923077</v>
      </c>
      <c r="C41" s="3" t="n">
        <v>316.352884615385</v>
      </c>
      <c r="D41" s="4" t="n">
        <v>258.468269230769</v>
      </c>
      <c r="E41" s="5" t="n">
        <v>411.929807692308</v>
      </c>
      <c r="K41" s="1" t="n">
        <f aca="false">AVERAGE(B24:B36)</f>
        <v>243.349926035503</v>
      </c>
      <c r="L41" s="1" t="n">
        <f aca="false">AVERAGE(C24:C36)</f>
        <v>423.527440828402</v>
      </c>
    </row>
    <row r="42" customFormat="false" ht="12.8" hidden="false" customHeight="false" outlineLevel="0" collapsed="false">
      <c r="A42" s="1" t="n">
        <v>40</v>
      </c>
      <c r="B42" s="2" t="n">
        <v>64.6153846153846</v>
      </c>
      <c r="C42" s="3" t="n">
        <v>308.275961538462</v>
      </c>
      <c r="D42" s="4" t="n">
        <v>240.968269230769</v>
      </c>
      <c r="E42" s="5" t="n">
        <v>409.2375</v>
      </c>
      <c r="K42" s="1" t="n">
        <f aca="false">AVERAGE(B25:B37)</f>
        <v>219.32625739645</v>
      </c>
      <c r="L42" s="1" t="n">
        <f aca="false">AVERAGE(C25:C37)</f>
        <v>412.654659763314</v>
      </c>
    </row>
    <row r="43" customFormat="false" ht="12.8" hidden="false" customHeight="false" outlineLevel="0" collapsed="false">
      <c r="A43" s="1" t="n">
        <v>41</v>
      </c>
      <c r="B43" s="2" t="n">
        <v>59.2307692307692</v>
      </c>
      <c r="C43" s="3" t="n">
        <v>300.199038461538</v>
      </c>
      <c r="D43" s="4" t="n">
        <v>224.814423076923</v>
      </c>
      <c r="E43" s="5" t="n">
        <v>403.852884615385</v>
      </c>
      <c r="K43" s="1" t="n">
        <f aca="false">AVERAGE(B26:B38)</f>
        <v>197.683727810651</v>
      </c>
      <c r="L43" s="1" t="n">
        <f aca="false">AVERAGE(C26:C38)</f>
        <v>401.988979289941</v>
      </c>
    </row>
    <row r="44" customFormat="false" ht="12.8" hidden="false" customHeight="false" outlineLevel="0" collapsed="false">
      <c r="A44" s="1" t="n">
        <v>42</v>
      </c>
      <c r="B44" s="2" t="n">
        <v>52.5</v>
      </c>
      <c r="C44" s="3" t="n">
        <v>293.468269230769</v>
      </c>
      <c r="D44" s="4" t="n">
        <v>207.314423076923</v>
      </c>
      <c r="E44" s="5" t="n">
        <v>398.468269230769</v>
      </c>
      <c r="K44" s="1" t="n">
        <f aca="false">AVERAGE(B27:B39)</f>
        <v>178.21575443787</v>
      </c>
      <c r="L44" s="1" t="n">
        <f aca="false">AVERAGE(C27:C39)</f>
        <v>391.7375</v>
      </c>
    </row>
    <row r="45" customFormat="false" ht="12.8" hidden="false" customHeight="false" outlineLevel="0" collapsed="false">
      <c r="A45" s="1" t="n">
        <v>43</v>
      </c>
      <c r="B45" s="2" t="n">
        <v>47.1153846153846</v>
      </c>
      <c r="C45" s="3" t="n">
        <v>285.391346153846</v>
      </c>
      <c r="D45" s="4" t="n">
        <v>191.160576923077</v>
      </c>
      <c r="E45" s="5" t="n">
        <v>391.7375</v>
      </c>
      <c r="K45" s="1" t="n">
        <f aca="false">AVERAGE(B28:B40)</f>
        <v>160.611686390533</v>
      </c>
      <c r="L45" s="1" t="n">
        <f aca="false">AVERAGE(C28:C40)</f>
        <v>381.589571005917</v>
      </c>
    </row>
    <row r="46" customFormat="false" ht="12.8" hidden="false" customHeight="false" outlineLevel="0" collapsed="false">
      <c r="A46" s="1" t="n">
        <v>44</v>
      </c>
      <c r="B46" s="2" t="n">
        <v>43.0769230769231</v>
      </c>
      <c r="C46" s="3" t="n">
        <v>278.660576923077</v>
      </c>
      <c r="D46" s="4" t="n">
        <v>175.006730769231</v>
      </c>
      <c r="E46" s="5" t="n">
        <v>383.660576923077</v>
      </c>
      <c r="K46" s="1" t="n">
        <f aca="false">AVERAGE(B29:B41)</f>
        <v>144.767973372781</v>
      </c>
      <c r="L46" s="1" t="n">
        <f aca="false">AVERAGE(C29:C41)</f>
        <v>371.752292899408</v>
      </c>
    </row>
    <row r="47" customFormat="false" ht="12.8" hidden="false" customHeight="false" outlineLevel="0" collapsed="false">
      <c r="A47" s="1" t="n">
        <v>45</v>
      </c>
      <c r="B47" s="2" t="n">
        <v>39.0384615384615</v>
      </c>
      <c r="C47" s="3" t="n">
        <v>270.583653846154</v>
      </c>
      <c r="D47" s="4" t="n">
        <v>160.199038461538</v>
      </c>
      <c r="E47" s="5" t="n">
        <v>375.583653846154</v>
      </c>
      <c r="K47" s="1" t="n">
        <f aca="false">AVERAGE(B30:B42)</f>
        <v>130.477514792899</v>
      </c>
      <c r="L47" s="1" t="n">
        <f aca="false">AVERAGE(C30:C42)</f>
        <v>362.225665680473</v>
      </c>
    </row>
    <row r="48" customFormat="false" ht="12.8" hidden="false" customHeight="false" outlineLevel="0" collapsed="false">
      <c r="A48" s="1" t="n">
        <v>46</v>
      </c>
      <c r="B48" s="2" t="n">
        <v>35</v>
      </c>
      <c r="C48" s="3" t="n">
        <v>263.852884615385</v>
      </c>
      <c r="D48" s="4" t="n">
        <v>145.391346153846</v>
      </c>
      <c r="E48" s="5" t="n">
        <v>367.506730769231</v>
      </c>
      <c r="K48" s="1" t="n">
        <f aca="false">AVERAGE(B31:B43)</f>
        <v>117.63676035503</v>
      </c>
      <c r="L48" s="1" t="n">
        <f aca="false">AVERAGE(C31:C43)</f>
        <v>352.906139053254</v>
      </c>
    </row>
    <row r="49" customFormat="false" ht="12.8" hidden="false" customHeight="false" outlineLevel="0" collapsed="false">
      <c r="A49" s="1" t="n">
        <v>47</v>
      </c>
      <c r="B49" s="2" t="n">
        <v>30.9615384615384</v>
      </c>
      <c r="C49" s="3" t="n">
        <v>257.122115384615</v>
      </c>
      <c r="D49" s="4" t="n">
        <v>133.275961538461</v>
      </c>
      <c r="E49" s="5" t="n">
        <v>359.429807692308</v>
      </c>
      <c r="K49" s="1" t="n">
        <f aca="false">AVERAGE(B32:B44)</f>
        <v>106.038609467456</v>
      </c>
      <c r="L49" s="1" t="n">
        <f aca="false">AVERAGE(C32:C44)</f>
        <v>343.897263313609</v>
      </c>
    </row>
    <row r="50" customFormat="false" ht="12.8" hidden="false" customHeight="false" outlineLevel="0" collapsed="false">
      <c r="A50" s="1" t="n">
        <v>48</v>
      </c>
      <c r="B50" s="2" t="n">
        <v>28.2692307692307</v>
      </c>
      <c r="C50" s="3" t="n">
        <v>250.391346153846</v>
      </c>
      <c r="D50" s="4" t="n">
        <v>121.160576923077</v>
      </c>
      <c r="E50" s="5" t="n">
        <v>351.352884615385</v>
      </c>
      <c r="K50" s="1" t="n">
        <f aca="false">AVERAGE(B33:B45)</f>
        <v>95.5795118343195</v>
      </c>
      <c r="L50" s="1" t="n">
        <f aca="false">AVERAGE(C33:C45)</f>
        <v>335.09548816568</v>
      </c>
    </row>
    <row r="51" customFormat="false" ht="12.8" hidden="false" customHeight="false" outlineLevel="0" collapsed="false">
      <c r="A51" s="1" t="n">
        <v>49</v>
      </c>
      <c r="B51" s="2" t="n">
        <v>25.5769230769231</v>
      </c>
      <c r="C51" s="3" t="n">
        <v>243.660576923077</v>
      </c>
      <c r="D51" s="4" t="n">
        <v>109.045192307692</v>
      </c>
      <c r="E51" s="5" t="n">
        <v>341.929807692308</v>
      </c>
      <c r="G51" s="1" t="n">
        <f aca="false">520*EXP(-0.1043*(A51-$I$2-20))</f>
        <v>117.631141793267</v>
      </c>
      <c r="H51" s="1" t="n">
        <f aca="false">ABS(D51-G51)</f>
        <v>8.58594948557482</v>
      </c>
      <c r="K51" s="1" t="n">
        <f aca="false">AVERAGE(B34:B46)</f>
        <v>86.1559171597633</v>
      </c>
      <c r="L51" s="1" t="n">
        <f aca="false">AVERAGE(C34:C46)</f>
        <v>326.500813609467</v>
      </c>
    </row>
    <row r="52" customFormat="false" ht="12.8" hidden="false" customHeight="false" outlineLevel="0" collapsed="false">
      <c r="A52" s="1" t="n">
        <v>50</v>
      </c>
      <c r="B52" s="2" t="n">
        <v>22.8846153846154</v>
      </c>
      <c r="C52" s="3" t="n">
        <v>238.275961538462</v>
      </c>
      <c r="D52" s="4" t="n">
        <v>99.6153846153846</v>
      </c>
      <c r="E52" s="5" t="n">
        <v>333.852884615385</v>
      </c>
      <c r="G52" s="1" t="n">
        <f aca="false">520*EXP(-0.1043*(A52-$I$2-20))</f>
        <v>105.980361870478</v>
      </c>
      <c r="H52" s="1" t="n">
        <f aca="false">ABS(D52-G52)</f>
        <v>6.36497725509382</v>
      </c>
      <c r="K52" s="1" t="n">
        <f aca="false">AVERAGE(B35:B47)</f>
        <v>77.664275147929</v>
      </c>
      <c r="L52" s="1" t="n">
        <f aca="false">AVERAGE(C35:C47)</f>
        <v>318.11323964497</v>
      </c>
    </row>
    <row r="53" customFormat="false" ht="12.8" hidden="false" customHeight="false" outlineLevel="0" collapsed="false">
      <c r="A53" s="1" t="n">
        <v>51</v>
      </c>
      <c r="B53" s="2" t="n">
        <v>21.5384615384615</v>
      </c>
      <c r="C53" s="3" t="n">
        <v>231.545192307692</v>
      </c>
      <c r="D53" s="4" t="n">
        <v>90.1923076923076</v>
      </c>
      <c r="E53" s="5" t="n">
        <v>325.775961538462</v>
      </c>
      <c r="G53" s="1" t="n">
        <f aca="false">520*EXP(-0.1043*(A53-$I$2-20))</f>
        <v>95.483533790203</v>
      </c>
      <c r="H53" s="1" t="n">
        <f aca="false">ABS(D53-G53)</f>
        <v>5.29122609789545</v>
      </c>
      <c r="K53" s="1" t="n">
        <f aca="false">AVERAGE(B36:B48)</f>
        <v>70.0010355029586</v>
      </c>
      <c r="L53" s="1" t="n">
        <f aca="false">AVERAGE(C36:C48)</f>
        <v>309.932766272189</v>
      </c>
    </row>
    <row r="54" customFormat="false" ht="12.8" hidden="false" customHeight="false" outlineLevel="0" collapsed="false">
      <c r="A54" s="1" t="n">
        <v>52</v>
      </c>
      <c r="B54" s="2" t="n">
        <v>18.8461538461538</v>
      </c>
      <c r="C54" s="3" t="n">
        <v>226.160576923077</v>
      </c>
      <c r="D54" s="4" t="n">
        <v>80.7692307692307</v>
      </c>
      <c r="E54" s="5" t="n">
        <v>317.699038461539</v>
      </c>
      <c r="G54" s="1" t="n">
        <f aca="false">520*EXP(-0.1043*(A54-$I$2-20))</f>
        <v>86.0263643580224</v>
      </c>
      <c r="H54" s="1" t="n">
        <f aca="false">ABS(D54-G54)</f>
        <v>5.25713358879175</v>
      </c>
      <c r="K54" s="1" t="n">
        <f aca="false">AVERAGE(B37:B49)</f>
        <v>63.0626479289941</v>
      </c>
      <c r="L54" s="1" t="n">
        <f aca="false">AVERAGE(C37:C49)</f>
        <v>301.959393491124</v>
      </c>
    </row>
    <row r="55" customFormat="false" ht="12.8" hidden="false" customHeight="false" outlineLevel="0" collapsed="false">
      <c r="A55" s="1" t="n">
        <v>53</v>
      </c>
      <c r="B55" s="2" t="n">
        <v>17.5</v>
      </c>
      <c r="C55" s="3" t="n">
        <v>219.429807692308</v>
      </c>
      <c r="D55" s="4" t="n">
        <v>74.0384615384615</v>
      </c>
      <c r="E55" s="5" t="n">
        <v>309.622115384616</v>
      </c>
      <c r="G55" s="1" t="n">
        <f aca="false">520*EXP(-0.1043*(A55-$I$2-20))</f>
        <v>77.5058805523446</v>
      </c>
      <c r="H55" s="1" t="n">
        <f aca="false">ABS(D55-G55)</f>
        <v>3.46741901388307</v>
      </c>
      <c r="K55" s="1" t="n">
        <f aca="false">AVERAGE(B38:B50)</f>
        <v>56.8491124260355</v>
      </c>
      <c r="L55" s="1" t="n">
        <f aca="false">AVERAGE(C38:C50)</f>
        <v>294.193121301775</v>
      </c>
    </row>
    <row r="56" customFormat="false" ht="12.8" hidden="false" customHeight="false" outlineLevel="0" collapsed="false">
      <c r="A56" s="1" t="n">
        <v>54</v>
      </c>
      <c r="B56" s="2" t="n">
        <v>16.1538461538461</v>
      </c>
      <c r="C56" s="3" t="n">
        <v>214.045192307692</v>
      </c>
      <c r="D56" s="4" t="n">
        <v>65.9615384615384</v>
      </c>
      <c r="E56" s="5" t="n">
        <v>301.545192307693</v>
      </c>
      <c r="G56" s="1" t="n">
        <f aca="false">520*EXP(-0.1043*(A56-$I$2-20))</f>
        <v>69.8293083175507</v>
      </c>
      <c r="H56" s="1" t="n">
        <f aca="false">ABS(D56-G56)</f>
        <v>3.86776985601232</v>
      </c>
      <c r="K56" s="1" t="n">
        <f aca="false">AVERAGE(B39:B51)</f>
        <v>51.2573964497041</v>
      </c>
      <c r="L56" s="1" t="n">
        <f aca="false">AVERAGE(C39:C51)</f>
        <v>286.633949704142</v>
      </c>
    </row>
    <row r="57" customFormat="false" ht="12.8" hidden="false" customHeight="false" outlineLevel="0" collapsed="false">
      <c r="A57" s="1" t="n">
        <v>55</v>
      </c>
      <c r="B57" s="2" t="n">
        <v>13.4615384615384</v>
      </c>
      <c r="C57" s="3" t="n">
        <v>208.660576923077</v>
      </c>
      <c r="D57" s="4" t="n">
        <v>60.576923076923</v>
      </c>
      <c r="E57" s="5" t="n">
        <v>294.814423076923</v>
      </c>
      <c r="G57" s="1" t="n">
        <f aca="false">520*EXP(-0.1043*(A57-$I$2-20))</f>
        <v>62.9130624071086</v>
      </c>
      <c r="H57" s="1" t="n">
        <f aca="false">ABS(D57-G57)</f>
        <v>2.33613933018559</v>
      </c>
      <c r="K57" s="1" t="n">
        <f aca="false">AVERAGE(B40:B52)</f>
        <v>46.1834319526627</v>
      </c>
      <c r="L57" s="1" t="n">
        <f aca="false">AVERAGE(C40:C52)</f>
        <v>279.281878698225</v>
      </c>
    </row>
    <row r="58" customFormat="false" ht="12.8" hidden="false" customHeight="false" outlineLevel="0" collapsed="false">
      <c r="A58" s="1" t="n">
        <v>56</v>
      </c>
      <c r="B58" s="2" t="n">
        <v>12.1153846153846</v>
      </c>
      <c r="C58" s="3" t="n">
        <v>203.275961538462</v>
      </c>
      <c r="D58" s="4" t="n">
        <v>53.8461538461538</v>
      </c>
      <c r="E58" s="5" t="n">
        <v>286.7375</v>
      </c>
      <c r="G58" s="1" t="n">
        <f aca="false">520*EXP(-0.1043*(A58-$I$2-20))</f>
        <v>56.6818362777042</v>
      </c>
      <c r="H58" s="1" t="n">
        <f aca="false">ABS(D58-G58)</f>
        <v>2.83568243155041</v>
      </c>
      <c r="K58" s="1" t="n">
        <f aca="false">AVERAGE(B41:B53)</f>
        <v>41.7307692307692</v>
      </c>
      <c r="L58" s="1" t="n">
        <f aca="false">AVERAGE(C41:C53)</f>
        <v>272.136908284024</v>
      </c>
    </row>
    <row r="59" customFormat="false" ht="12.8" hidden="false" customHeight="false" outlineLevel="0" collapsed="false">
      <c r="A59" s="1" t="n">
        <v>57</v>
      </c>
      <c r="B59" s="2" t="n">
        <v>12.1153846153846</v>
      </c>
      <c r="C59" s="3" t="n">
        <v>197.891346153846</v>
      </c>
      <c r="D59" s="4" t="n">
        <v>48.4615384615384</v>
      </c>
      <c r="E59" s="5" t="n">
        <v>280.006730769231</v>
      </c>
      <c r="G59" s="1" t="n">
        <f aca="false">520*EXP(-0.1043*(A59-$I$2-20))</f>
        <v>51.0677821248366</v>
      </c>
      <c r="H59" s="1" t="n">
        <f aca="false">ABS(D59-G59)</f>
        <v>2.60624366329814</v>
      </c>
      <c r="K59" s="1" t="n">
        <f aca="false">AVERAGE(B42:B54)</f>
        <v>37.5887573964497</v>
      </c>
      <c r="L59" s="1" t="n">
        <f aca="false">AVERAGE(C42:C54)</f>
        <v>265.199038461538</v>
      </c>
    </row>
    <row r="60" customFormat="false" ht="12.8" hidden="false" customHeight="false" outlineLevel="0" collapsed="false">
      <c r="A60" s="1" t="n">
        <v>58</v>
      </c>
      <c r="B60" s="2" t="n">
        <v>10.7692307692308</v>
      </c>
      <c r="C60" s="3" t="n">
        <v>193.852884615385</v>
      </c>
      <c r="D60" s="4" t="n">
        <v>44.4230769230768</v>
      </c>
      <c r="E60" s="5" t="n">
        <v>271.929807692308</v>
      </c>
      <c r="G60" s="1" t="n">
        <f aca="false">520*EXP(-0.1043*(A60-$I$2-20))</f>
        <v>46.0097721318108</v>
      </c>
      <c r="H60" s="1" t="n">
        <f aca="false">ABS(D60-G60)</f>
        <v>1.58669520873396</v>
      </c>
      <c r="K60" s="1" t="n">
        <f aca="false">AVERAGE(B43:B55)</f>
        <v>33.9644970414201</v>
      </c>
      <c r="L60" s="1" t="n">
        <f aca="false">AVERAGE(C43:C55)</f>
        <v>258.364718934911</v>
      </c>
    </row>
    <row r="61" customFormat="false" ht="12.8" hidden="false" customHeight="false" outlineLevel="0" collapsed="false">
      <c r="A61" s="1" t="n">
        <v>59</v>
      </c>
      <c r="B61" s="2" t="n">
        <v>9.42307692307691</v>
      </c>
      <c r="C61" s="3" t="n">
        <v>188.468269230769</v>
      </c>
      <c r="D61" s="4" t="n">
        <v>40.3846153846153</v>
      </c>
      <c r="E61" s="5" t="n">
        <v>265.199038461539</v>
      </c>
      <c r="G61" s="1" t="n">
        <f aca="false">520*EXP(-0.1043*(A61-$I$2-20))</f>
        <v>41.452732888347</v>
      </c>
      <c r="H61" s="1" t="n">
        <f aca="false">ABS(D61-G61)</f>
        <v>1.06811750373166</v>
      </c>
      <c r="K61" s="1" t="n">
        <f aca="false">AVERAGE(B44:B56)</f>
        <v>30.6508875739645</v>
      </c>
      <c r="L61" s="1" t="n">
        <f aca="false">AVERAGE(C44:C56)</f>
        <v>251.7375</v>
      </c>
    </row>
    <row r="62" customFormat="false" ht="12.8" hidden="false" customHeight="false" outlineLevel="0" collapsed="false">
      <c r="A62" s="1" t="n">
        <v>60</v>
      </c>
      <c r="B62" s="2" t="n">
        <v>8.07692307692307</v>
      </c>
      <c r="C62" s="3" t="n">
        <v>183.083653846154</v>
      </c>
      <c r="D62" s="4" t="n">
        <v>36.3461538461538</v>
      </c>
      <c r="E62" s="5" t="n">
        <v>258.468269230769</v>
      </c>
      <c r="G62" s="1" t="n">
        <f aca="false">520*EXP(-0.1043*(A62-$I$2-20))</f>
        <v>37.3470457317176</v>
      </c>
      <c r="H62" s="1" t="n">
        <f aca="false">ABS(D62-G62)</f>
        <v>1.00089188556381</v>
      </c>
      <c r="K62" s="1" t="n">
        <f aca="false">AVERAGE(B45:B57)</f>
        <v>27.6479289940828</v>
      </c>
      <c r="L62" s="1" t="n">
        <f aca="false">AVERAGE(C45:C57)</f>
        <v>245.213831360947</v>
      </c>
    </row>
    <row r="63" customFormat="false" ht="12.8" hidden="false" customHeight="false" outlineLevel="0" collapsed="false">
      <c r="A63" s="1" t="n">
        <v>61</v>
      </c>
      <c r="B63" s="2" t="n">
        <v>8.07692307692307</v>
      </c>
      <c r="C63" s="3" t="n">
        <v>179.045192307692</v>
      </c>
      <c r="D63" s="4" t="n">
        <v>32.3076923076922</v>
      </c>
      <c r="E63" s="5" t="n">
        <v>251.7375</v>
      </c>
      <c r="G63" s="1" t="n">
        <f aca="false">520*EXP(-0.1043*(A63-$I$2-20))</f>
        <v>33.6480064811145</v>
      </c>
      <c r="H63" s="1" t="n">
        <f aca="false">ABS(D63-G63)</f>
        <v>1.34031417342228</v>
      </c>
      <c r="K63" s="1" t="n">
        <f aca="false">AVERAGE(B46:B58)</f>
        <v>24.9556213017751</v>
      </c>
      <c r="L63" s="1" t="n">
        <f aca="false">AVERAGE(C46:C58)</f>
        <v>238.89726331361</v>
      </c>
    </row>
    <row r="64" customFormat="false" ht="12.8" hidden="false" customHeight="false" outlineLevel="0" collapsed="false">
      <c r="A64" s="1" t="n">
        <v>62</v>
      </c>
      <c r="B64" s="2" t="n">
        <v>6.73076923076922</v>
      </c>
      <c r="C64" s="3" t="n">
        <v>173.660576923077</v>
      </c>
      <c r="D64" s="4" t="n">
        <v>29.6153846153845</v>
      </c>
      <c r="E64" s="5" t="n">
        <v>245.006730769231</v>
      </c>
      <c r="G64" s="1" t="n">
        <f aca="false">520*EXP(-0.1043*(A64-$I$2-20))</f>
        <v>30.3153386826416</v>
      </c>
      <c r="H64" s="1" t="n">
        <f aca="false">ABS(D64-G64)</f>
        <v>0.699954067257064</v>
      </c>
      <c r="K64" s="1" t="n">
        <f aca="false">AVERAGE(B47:B59)</f>
        <v>22.5739644970414</v>
      </c>
      <c r="L64" s="1" t="n">
        <f aca="false">AVERAGE(C47:C59)</f>
        <v>232.68424556213</v>
      </c>
    </row>
    <row r="65" customFormat="false" ht="12.8" hidden="false" customHeight="false" outlineLevel="0" collapsed="false">
      <c r="A65" s="1" t="n">
        <v>63</v>
      </c>
      <c r="B65" s="2" t="n">
        <v>6.73076923076922</v>
      </c>
      <c r="C65" s="3" t="n">
        <v>169.622115384615</v>
      </c>
      <c r="D65" s="4" t="n">
        <v>26.9230769230768</v>
      </c>
      <c r="E65" s="5" t="n">
        <v>239.622115384616</v>
      </c>
      <c r="G65" s="1" t="n">
        <f aca="false">520*EXP(-0.1043*(A65-$I$2-20))</f>
        <v>27.3127550649718</v>
      </c>
      <c r="H65" s="1" t="n">
        <f aca="false">ABS(D65-G65)</f>
        <v>0.389678141895018</v>
      </c>
      <c r="K65" s="1" t="n">
        <f aca="false">AVERAGE(B48:B60)</f>
        <v>20.3994082840236</v>
      </c>
      <c r="L65" s="1" t="n">
        <f aca="false">AVERAGE(C48:C60)</f>
        <v>226.781878698225</v>
      </c>
    </row>
    <row r="66" customFormat="false" ht="12.8" hidden="false" customHeight="false" outlineLevel="0" collapsed="false">
      <c r="A66" s="1" t="n">
        <v>64</v>
      </c>
      <c r="B66" s="2" t="n">
        <v>5.38461538461537</v>
      </c>
      <c r="C66" s="3" t="n">
        <v>165.583653846154</v>
      </c>
      <c r="D66" s="4" t="n">
        <v>24.2307692307692</v>
      </c>
      <c r="E66" s="5" t="n">
        <v>232.891346153846</v>
      </c>
      <c r="G66" s="1" t="n">
        <f aca="false">520*EXP(-0.1043*(A66-$I$2-20))</f>
        <v>24.6075624306415</v>
      </c>
      <c r="H66" s="1" t="n">
        <f aca="false">ABS(D66-G66)</f>
        <v>0.376793199872289</v>
      </c>
      <c r="K66" s="1" t="n">
        <f aca="false">AVERAGE(B49:B61)</f>
        <v>18.4319526627219</v>
      </c>
      <c r="L66" s="1" t="n">
        <f aca="false">AVERAGE(C49:C61)</f>
        <v>220.983062130178</v>
      </c>
    </row>
    <row r="67" customFormat="false" ht="12.8" hidden="false" customHeight="false" outlineLevel="0" collapsed="false">
      <c r="A67" s="1" t="n">
        <v>65</v>
      </c>
      <c r="B67" s="2" t="n">
        <v>5.38461538461537</v>
      </c>
      <c r="C67" s="3" t="n">
        <v>161.545192307692</v>
      </c>
      <c r="D67" s="4" t="n">
        <v>21.5384615384615</v>
      </c>
      <c r="E67" s="5" t="n">
        <v>227.506730769231</v>
      </c>
      <c r="G67" s="1" t="n">
        <f aca="false">520*EXP(-0.1043*(A67-$I$2-20))</f>
        <v>22.1703056808979</v>
      </c>
      <c r="H67" s="1" t="n">
        <f aca="false">ABS(D67-G67)</f>
        <v>0.631844142436446</v>
      </c>
      <c r="K67" s="1" t="n">
        <f aca="false">AVERAGE(B50:B62)</f>
        <v>16.6715976331361</v>
      </c>
      <c r="L67" s="1" t="n">
        <f aca="false">AVERAGE(C50:C62)</f>
        <v>215.287795857988</v>
      </c>
    </row>
    <row r="68" customFormat="false" ht="12.8" hidden="false" customHeight="false" outlineLevel="0" collapsed="false">
      <c r="A68" s="1" t="n">
        <v>66</v>
      </c>
      <c r="B68" s="2" t="n">
        <v>5.38461538461537</v>
      </c>
      <c r="C68" s="3" t="n">
        <v>157.506730769231</v>
      </c>
      <c r="D68" s="4" t="n">
        <v>20.1923076923076</v>
      </c>
      <c r="E68" s="5" t="n">
        <v>220.775961538462</v>
      </c>
      <c r="G68" s="1" t="n">
        <f aca="false">520*EXP(-0.1043*(A68-$I$2-20))</f>
        <v>19.9744470981168</v>
      </c>
      <c r="H68" s="1" t="n">
        <f aca="false">ABS(D68-G68)</f>
        <v>0.217860594190764</v>
      </c>
      <c r="K68" s="1" t="n">
        <f aca="false">AVERAGE(B51:B63)</f>
        <v>15.1183431952663</v>
      </c>
      <c r="L68" s="1" t="n">
        <f aca="false">AVERAGE(C51:C63)</f>
        <v>209.799630177515</v>
      </c>
    </row>
    <row r="69" customFormat="false" ht="12.8" hidden="false" customHeight="false" outlineLevel="0" collapsed="false">
      <c r="A69" s="1" t="n">
        <v>67</v>
      </c>
      <c r="B69" s="2" t="n">
        <v>4.03846153846153</v>
      </c>
      <c r="C69" s="3" t="n">
        <v>153.468269230769</v>
      </c>
      <c r="D69" s="4" t="n">
        <v>17.4999999999999</v>
      </c>
      <c r="E69" s="5" t="n">
        <v>215.391346153846</v>
      </c>
      <c r="G69" s="1" t="n">
        <f aca="false">520*EXP(-0.1043*(A69-$I$2-20))</f>
        <v>17.9960773937019</v>
      </c>
      <c r="H69" s="1" t="n">
        <f aca="false">ABS(D69-G69)</f>
        <v>0.496077393701977</v>
      </c>
      <c r="K69" s="1" t="n">
        <f aca="false">AVERAGE(B52:B64)</f>
        <v>13.6686390532544</v>
      </c>
      <c r="L69" s="1" t="n">
        <f aca="false">AVERAGE(C52:C64)</f>
        <v>204.415014792899</v>
      </c>
    </row>
    <row r="70" customFormat="false" ht="12.8" hidden="false" customHeight="false" outlineLevel="0" collapsed="false">
      <c r="A70" s="1" t="n">
        <v>68</v>
      </c>
      <c r="B70" s="2" t="n">
        <v>4.03846153846153</v>
      </c>
      <c r="C70" s="3" t="n">
        <v>149.429807692308</v>
      </c>
      <c r="D70" s="4" t="n">
        <v>16.1538461538461</v>
      </c>
      <c r="E70" s="5" t="n">
        <v>210.006730769231</v>
      </c>
      <c r="G70" s="1" t="n">
        <f aca="false">520*EXP(-0.1043*(A70-$I$2-20))</f>
        <v>16.213655375254</v>
      </c>
      <c r="H70" s="1" t="n">
        <f aca="false">ABS(D70-G70)</f>
        <v>0.059809221407864</v>
      </c>
      <c r="K70" s="1" t="n">
        <f aca="false">AVERAGE(B53:B65)</f>
        <v>12.4260355029586</v>
      </c>
      <c r="L70" s="1" t="n">
        <f aca="false">AVERAGE(C53:C65)</f>
        <v>199.133949704142</v>
      </c>
    </row>
    <row r="71" customFormat="false" ht="12.8" hidden="false" customHeight="false" outlineLevel="0" collapsed="false">
      <c r="A71" s="1" t="n">
        <v>69</v>
      </c>
      <c r="B71" s="2" t="n">
        <v>4.03846153846153</v>
      </c>
      <c r="C71" s="3" t="n">
        <v>145.391346153846</v>
      </c>
      <c r="D71" s="4" t="n">
        <v>14.8076923076922</v>
      </c>
      <c r="E71" s="5" t="n">
        <v>204.622115384615</v>
      </c>
      <c r="G71" s="1" t="n">
        <f aca="false">520*EXP(-0.1043*(A71-$I$2-20))</f>
        <v>14.6077733984131</v>
      </c>
      <c r="H71" s="1" t="n">
        <f aca="false">ABS(D71-G71)</f>
        <v>0.199918909279102</v>
      </c>
      <c r="K71" s="1" t="n">
        <f aca="false">AVERAGE(B54:B66)</f>
        <v>11.1834319526627</v>
      </c>
      <c r="L71" s="1" t="n">
        <f aca="false">AVERAGE(C54:C66)</f>
        <v>194.059985207101</v>
      </c>
    </row>
    <row r="72" customFormat="false" ht="12.8" hidden="false" customHeight="false" outlineLevel="0" collapsed="false">
      <c r="A72" s="1" t="n">
        <v>70</v>
      </c>
      <c r="B72" s="2" t="n">
        <v>2.69230769230768</v>
      </c>
      <c r="C72" s="3" t="n">
        <v>141.352884615385</v>
      </c>
      <c r="D72" s="4" t="n">
        <v>13.4615384615384</v>
      </c>
      <c r="E72" s="5" t="n">
        <v>199.2375</v>
      </c>
      <c r="G72" s="1" t="n">
        <f aca="false">520*EXP(-0.1043*(A72-$I$2-20))</f>
        <v>13.1609460495298</v>
      </c>
      <c r="H72" s="1" t="n">
        <f aca="false">ABS(D72-G72)</f>
        <v>0.300592412008651</v>
      </c>
      <c r="K72" s="1" t="n">
        <f aca="false">AVERAGE(B55:B67)</f>
        <v>10.1479289940828</v>
      </c>
      <c r="L72" s="1" t="n">
        <f aca="false">AVERAGE(C55:C67)</f>
        <v>189.089571005917</v>
      </c>
    </row>
    <row r="73" customFormat="false" ht="12.8" hidden="false" customHeight="false" outlineLevel="0" collapsed="false">
      <c r="A73" s="1" t="n">
        <v>71</v>
      </c>
      <c r="B73" s="2" t="n">
        <v>2.69230769230768</v>
      </c>
      <c r="C73" s="3" t="n">
        <v>137.314423076923</v>
      </c>
      <c r="D73" s="4" t="n">
        <v>12.1153846153845</v>
      </c>
      <c r="E73" s="5" t="n">
        <v>193.852884615385</v>
      </c>
      <c r="G73" s="1" t="n">
        <f aca="false">520*EXP(-0.1043*(A73-$I$2-20))</f>
        <v>11.8574197582672</v>
      </c>
      <c r="H73" s="1" t="n">
        <f aca="false">ABS(D73-G73)</f>
        <v>0.257964857117351</v>
      </c>
      <c r="K73" s="1" t="n">
        <f aca="false">AVERAGE(B56:B68)</f>
        <v>9.21597633136093</v>
      </c>
      <c r="L73" s="1" t="n">
        <f aca="false">AVERAGE(C56:C68)</f>
        <v>184.32625739645</v>
      </c>
    </row>
    <row r="74" customFormat="false" ht="12.8" hidden="false" customHeight="false" outlineLevel="0" collapsed="false">
      <c r="A74" s="1" t="n">
        <v>72</v>
      </c>
      <c r="B74" s="2" t="n">
        <v>2.69230769230768</v>
      </c>
      <c r="C74" s="3" t="n">
        <v>134.622115384615</v>
      </c>
      <c r="D74" s="4" t="n">
        <v>10.7692307692307</v>
      </c>
      <c r="E74" s="5" t="n">
        <v>189.814423076923</v>
      </c>
      <c r="G74" s="1" t="n">
        <f aca="false">520*EXP(-0.1043*(A74-$I$2-20))</f>
        <v>10.6830012671291</v>
      </c>
      <c r="H74" s="1" t="n">
        <f aca="false">ABS(D74-G74)</f>
        <v>0.0862295021015953</v>
      </c>
      <c r="K74" s="1" t="n">
        <f aca="false">AVERAGE(B57:B69)</f>
        <v>8.28402366863904</v>
      </c>
      <c r="L74" s="1" t="n">
        <f aca="false">AVERAGE(C57:C69)</f>
        <v>179.66649408284</v>
      </c>
    </row>
    <row r="75" customFormat="false" ht="12.8" hidden="false" customHeight="false" outlineLevel="0" collapsed="false">
      <c r="A75" s="1" t="n">
        <v>73</v>
      </c>
      <c r="B75" s="2" t="n">
        <v>2.69230769230768</v>
      </c>
      <c r="C75" s="3" t="n">
        <v>130.583653846154</v>
      </c>
      <c r="D75" s="4" t="n">
        <v>9.42307692307685</v>
      </c>
      <c r="E75" s="5" t="n">
        <v>184.429807692308</v>
      </c>
      <c r="G75" s="1" t="n">
        <f aca="false">520*EXP(-0.1043*(A75-$I$2-20))</f>
        <v>9.62490309022851</v>
      </c>
      <c r="H75" s="1" t="n">
        <f aca="false">ABS(D75-G75)</f>
        <v>0.201826167151664</v>
      </c>
      <c r="K75" s="1" t="n">
        <f aca="false">AVERAGE(B58:B70)</f>
        <v>7.55917159763313</v>
      </c>
      <c r="L75" s="1" t="n">
        <f aca="false">AVERAGE(C58:C70)</f>
        <v>175.110281065089</v>
      </c>
    </row>
    <row r="76" customFormat="false" ht="12.8" hidden="false" customHeight="false" outlineLevel="0" collapsed="false">
      <c r="A76" s="1" t="n">
        <v>74</v>
      </c>
      <c r="B76" s="2" t="n">
        <v>2.69230769230768</v>
      </c>
      <c r="C76" s="3" t="n">
        <v>127.891346153846</v>
      </c>
      <c r="D76" s="4" t="n">
        <v>9.42307692307685</v>
      </c>
      <c r="E76" s="5" t="n">
        <v>180.391346153846</v>
      </c>
      <c r="G76" s="1" t="n">
        <f aca="false">520*EXP(-0.1043*(A76-$I$2-20))</f>
        <v>8.67160427859667</v>
      </c>
      <c r="H76" s="1" t="n">
        <f aca="false">ABS(D76-G76)</f>
        <v>0.751472644480179</v>
      </c>
      <c r="K76" s="1" t="n">
        <f aca="false">AVERAGE(B59:B71)</f>
        <v>6.9378698224852</v>
      </c>
      <c r="L76" s="1" t="n">
        <f aca="false">AVERAGE(C59:C71)</f>
        <v>170.657618343195</v>
      </c>
    </row>
    <row r="77" customFormat="false" ht="12.8" hidden="false" customHeight="false" outlineLevel="0" collapsed="false">
      <c r="A77" s="1" t="n">
        <v>75</v>
      </c>
      <c r="B77" s="2" t="n">
        <v>2.69230769230768</v>
      </c>
      <c r="C77" s="3" t="n">
        <v>123.852884615385</v>
      </c>
      <c r="D77" s="4" t="n">
        <v>8.07692307692301</v>
      </c>
      <c r="E77" s="5" t="n">
        <v>175.006730769231</v>
      </c>
      <c r="G77" s="1" t="n">
        <f aca="false">520*EXP(-0.1043*(A77-$I$2-20))</f>
        <v>7.81272497599669</v>
      </c>
      <c r="H77" s="1" t="n">
        <f aca="false">ABS(D77-G77)</f>
        <v>0.264198100926318</v>
      </c>
      <c r="K77" s="1" t="n">
        <f aca="false">AVERAGE(B60:B72)</f>
        <v>6.21301775147928</v>
      </c>
      <c r="L77" s="1" t="n">
        <f aca="false">AVERAGE(C60:C72)</f>
        <v>166.30850591716</v>
      </c>
    </row>
    <row r="78" customFormat="false" ht="12.8" hidden="false" customHeight="false" outlineLevel="0" collapsed="false">
      <c r="A78" s="1" t="n">
        <v>76</v>
      </c>
      <c r="B78" s="2" t="n">
        <v>1.34615384615383</v>
      </c>
      <c r="C78" s="3" t="n">
        <v>121.160576923077</v>
      </c>
      <c r="D78" s="4" t="n">
        <v>6.73076923076916</v>
      </c>
      <c r="E78" s="5" t="n">
        <v>170.968269230769</v>
      </c>
      <c r="G78" s="1" t="n">
        <f aca="false">520*EXP(-0.1043*(A78-$I$2-20))</f>
        <v>7.0389133993601</v>
      </c>
      <c r="H78" s="1" t="n">
        <f aca="false">ABS(D78-G78)</f>
        <v>0.308144168590943</v>
      </c>
      <c r="K78" s="1" t="n">
        <f aca="false">AVERAGE(B61:B73)</f>
        <v>5.59171597633135</v>
      </c>
      <c r="L78" s="1" t="n">
        <f aca="false">AVERAGE(C61:C73)</f>
        <v>161.959393491124</v>
      </c>
    </row>
    <row r="79" customFormat="false" ht="12.8" hidden="false" customHeight="false" outlineLevel="0" collapsed="false">
      <c r="A79" s="1" t="n">
        <v>77</v>
      </c>
      <c r="B79" s="2" t="n">
        <v>1.34615384615383</v>
      </c>
      <c r="C79" s="3" t="n">
        <v>118.468269230769</v>
      </c>
      <c r="D79" s="4" t="n">
        <v>6.73076923076916</v>
      </c>
      <c r="E79" s="5" t="n">
        <v>165.583653846154</v>
      </c>
      <c r="G79" s="1" t="n">
        <f aca="false">520*EXP(-0.1043*(A79-$I$2-20))</f>
        <v>6.34174401324942</v>
      </c>
      <c r="H79" s="1" t="n">
        <f aca="false">ABS(D79-G79)</f>
        <v>0.389025217519739</v>
      </c>
      <c r="K79" s="1" t="n">
        <f aca="false">AVERAGE(B62:B74)</f>
        <v>5.07396449704141</v>
      </c>
      <c r="L79" s="1" t="n">
        <f aca="false">AVERAGE(C62:C74)</f>
        <v>157.817381656805</v>
      </c>
    </row>
    <row r="80" customFormat="false" ht="12.8" hidden="false" customHeight="false" outlineLevel="0" collapsed="false">
      <c r="A80" s="1" t="n">
        <v>78</v>
      </c>
      <c r="B80" s="2" t="n">
        <v>1.34615384615383</v>
      </c>
      <c r="C80" s="3" t="n">
        <v>114.429807692308</v>
      </c>
      <c r="D80" s="4" t="n">
        <v>5.38461538461531</v>
      </c>
      <c r="E80" s="5" t="n">
        <v>161.545192307692</v>
      </c>
      <c r="G80" s="1" t="n">
        <f aca="false">520*EXP(-0.1043*(A80-$I$2-20))</f>
        <v>5.71362578963409</v>
      </c>
      <c r="H80" s="1" t="n">
        <f aca="false">ABS(D80-G80)</f>
        <v>0.329010405018778</v>
      </c>
      <c r="K80" s="1" t="n">
        <f aca="false">AVERAGE(B63:B75)</f>
        <v>4.65976331360946</v>
      </c>
      <c r="L80" s="1" t="n">
        <f aca="false">AVERAGE(C63:C75)</f>
        <v>153.778920118343</v>
      </c>
    </row>
    <row r="81" customFormat="false" ht="12.8" hidden="false" customHeight="false" outlineLevel="0" collapsed="false">
      <c r="A81" s="1" t="n">
        <v>79</v>
      </c>
      <c r="B81" s="2" t="n">
        <v>1.34615384615383</v>
      </c>
      <c r="C81" s="3" t="n">
        <v>111.7375</v>
      </c>
      <c r="D81" s="4" t="n">
        <v>5.38461538461531</v>
      </c>
      <c r="E81" s="5" t="n">
        <v>157.506730769231</v>
      </c>
      <c r="G81" s="1" t="n">
        <f aca="false">520*EXP(-0.1043*(A81-$I$2-20))</f>
        <v>5.14771955407968</v>
      </c>
      <c r="H81" s="1" t="n">
        <f aca="false">ABS(D81-G81)</f>
        <v>0.236895830535635</v>
      </c>
      <c r="K81" s="1" t="n">
        <f aca="false">AVERAGE(B64:B76)</f>
        <v>4.2455621301775</v>
      </c>
      <c r="L81" s="1" t="n">
        <f aca="false">AVERAGE(C64:C76)</f>
        <v>149.84400887574</v>
      </c>
    </row>
    <row r="82" customFormat="false" ht="12.8" hidden="false" customHeight="false" outlineLevel="0" collapsed="false">
      <c r="A82" s="1" t="n">
        <v>80</v>
      </c>
      <c r="B82" s="2" t="n">
        <v>1.34615384615383</v>
      </c>
      <c r="C82" s="3" t="n">
        <v>109.045192307692</v>
      </c>
      <c r="D82" s="4" t="n">
        <v>5.38461538461531</v>
      </c>
      <c r="E82" s="5" t="n">
        <v>153.468269230769</v>
      </c>
      <c r="G82" s="1" t="n">
        <f aca="false">520*EXP(-0.1043*(A82-$I$2-20))</f>
        <v>4.63786351838616</v>
      </c>
      <c r="H82" s="1" t="n">
        <f aca="false">ABS(D82-G82)</f>
        <v>0.746751866229146</v>
      </c>
      <c r="J82" s="1" t="n">
        <f aca="false">AVERAGE(H65:H82)</f>
        <v>0.346894043025748</v>
      </c>
      <c r="K82" s="1" t="n">
        <f aca="false">AVERAGE(B65:B77)</f>
        <v>3.93491124260354</v>
      </c>
      <c r="L82" s="1" t="n">
        <f aca="false">AVERAGE(C65:C77)</f>
        <v>146.012647928994</v>
      </c>
    </row>
    <row r="83" customFormat="false" ht="12.8" hidden="false" customHeight="false" outlineLevel="0" collapsed="false">
      <c r="A83" s="1" t="s">
        <v>8</v>
      </c>
      <c r="B83" s="2" t="n">
        <f aca="false">SUM(B2:B82)</f>
        <v>6678.41057692308</v>
      </c>
      <c r="C83" s="2" t="n">
        <f aca="false">SUM(C2:C82)</f>
        <v>17500.4442307692</v>
      </c>
      <c r="D83" s="2" t="n">
        <f aca="false">SUM(D2:D82)</f>
        <v>6652.85384615384</v>
      </c>
      <c r="E83" s="2" t="n">
        <f aca="false">SUM(E2:E82)</f>
        <v>15804.2163461539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69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I37" activeCellId="0" sqref="I37"/>
    </sheetView>
  </sheetViews>
  <sheetFormatPr defaultRowHeight="12.8" zeroHeight="false" outlineLevelRow="0" outlineLevelCol="0"/>
  <cols>
    <col collapsed="false" customWidth="true" hidden="false" outlineLevel="0" max="11" min="1" style="0" width="10.86"/>
    <col collapsed="false" customWidth="true" hidden="false" outlineLevel="0" max="12" min="12" style="0" width="25.44"/>
    <col collapsed="false" customWidth="true" hidden="false" outlineLevel="0" max="1025" min="13" style="0" width="10.86"/>
  </cols>
  <sheetData>
    <row r="1" customFormat="false" ht="12.8" hidden="false" customHeight="false" outlineLevel="0" collapsed="false">
      <c r="B1" s="0" t="n">
        <v>25</v>
      </c>
      <c r="C1" s="0" t="n">
        <v>26</v>
      </c>
      <c r="D1" s="0" t="n">
        <v>27</v>
      </c>
      <c r="F1" s="0" t="n">
        <v>26</v>
      </c>
      <c r="G1" s="0" t="n">
        <v>26</v>
      </c>
      <c r="H1" s="0" t="n">
        <v>26</v>
      </c>
      <c r="J1" s="1" t="s">
        <v>9</v>
      </c>
      <c r="M1" s="0" t="n">
        <v>0</v>
      </c>
    </row>
    <row r="2" customFormat="false" ht="12.8" hidden="false" customHeight="false" outlineLevel="0" collapsed="false">
      <c r="B2" s="0" t="n">
        <v>1.12327996471184</v>
      </c>
      <c r="C2" s="0" t="n">
        <v>0.061775655303156</v>
      </c>
      <c r="D2" s="0" t="n">
        <v>-0.00697420228057542</v>
      </c>
      <c r="F2" s="0" t="n">
        <v>0.0451348734257755</v>
      </c>
      <c r="G2" s="0" t="n">
        <v>0.0429208350483045</v>
      </c>
      <c r="H2" s="0" t="n">
        <v>0.0138421938024694</v>
      </c>
      <c r="I2" s="0" t="n">
        <v>1</v>
      </c>
      <c r="J2" s="0" t="n">
        <v>0.1</v>
      </c>
      <c r="K2" s="0" t="n">
        <f aca="false">1/(2.506628274631*J2*$M$2)*EXP(-POWER(LOG(J2)-$M$1,2)/(2*$M$2*$M$2))</f>
        <v>1.07981933026376</v>
      </c>
      <c r="M2" s="0" t="n">
        <v>0.5</v>
      </c>
    </row>
    <row r="3" customFormat="false" ht="12.8" hidden="false" customHeight="false" outlineLevel="0" collapsed="false">
      <c r="B3" s="0" t="n">
        <v>-0.7354761022403</v>
      </c>
      <c r="C3" s="0" t="n">
        <v>0.0330335800418027</v>
      </c>
      <c r="D3" s="0" t="n">
        <v>-0.0159199695833129</v>
      </c>
      <c r="F3" s="0" t="n">
        <v>0.029099008756962</v>
      </c>
      <c r="G3" s="0" t="n">
        <v>0.0140610361567077</v>
      </c>
      <c r="H3" s="0" t="n">
        <v>0.00539199208007016</v>
      </c>
      <c r="I3" s="0" t="n">
        <v>2</v>
      </c>
      <c r="J3" s="0" t="n">
        <v>0.2</v>
      </c>
      <c r="K3" s="0" t="n">
        <f aca="false">1/(2.506628274631*J3*$M$2)*EXP(-POWER(LOG(J3)-$M$1,2)/(2*$M$2*$M$2))</f>
        <v>1.50159582492146</v>
      </c>
    </row>
    <row r="4" customFormat="false" ht="12.8" hidden="false" customHeight="false" outlineLevel="0" collapsed="false">
      <c r="B4" s="0" t="n">
        <v>0.0280591130062911</v>
      </c>
      <c r="C4" s="0" t="n">
        <v>0.0425209185605964</v>
      </c>
      <c r="D4" s="0" t="n">
        <v>0.328797531025692</v>
      </c>
      <c r="F4" s="0" t="n">
        <v>0.0324187928601825</v>
      </c>
      <c r="G4" s="0" t="n">
        <v>0.0285142950295176</v>
      </c>
      <c r="H4" s="0" t="n">
        <v>0.0128467076404498</v>
      </c>
      <c r="I4" s="0" t="n">
        <v>3</v>
      </c>
      <c r="J4" s="0" t="n">
        <v>0.3</v>
      </c>
      <c r="K4" s="0" t="n">
        <f aca="false">1/(2.506628274631*J4*$M$2)*EXP(-POWER(LOG(J4)-$M$1,2)/(2*$M$2*$M$2))</f>
        <v>1.53937591940225</v>
      </c>
    </row>
    <row r="5" customFormat="false" ht="12.8" hidden="false" customHeight="false" outlineLevel="0" collapsed="false">
      <c r="B5" s="0" t="n">
        <v>0.0612469640888136</v>
      </c>
      <c r="C5" s="0" t="n">
        <v>0.0478051825185973</v>
      </c>
      <c r="D5" s="0" t="n">
        <v>0.00419829578325327</v>
      </c>
      <c r="F5" s="0" t="n">
        <v>0.0430917293754226</v>
      </c>
      <c r="G5" s="0" t="n">
        <v>0.0329614903740409</v>
      </c>
      <c r="H5" s="0" t="n">
        <v>0.00898014569081832</v>
      </c>
      <c r="I5" s="0" t="n">
        <v>4</v>
      </c>
      <c r="J5" s="0" t="n">
        <v>0.4</v>
      </c>
      <c r="K5" s="0" t="n">
        <f aca="false">1/(2.506628274631*J5*$M$2)*EXP(-POWER(LOG(J5)-$M$1,2)/(2*$M$2*$M$2))</f>
        <v>1.45322740304836</v>
      </c>
    </row>
    <row r="6" customFormat="false" ht="12.8" hidden="false" customHeight="false" outlineLevel="0" collapsed="false">
      <c r="B6" s="0" t="n">
        <v>0.0537634710543376</v>
      </c>
      <c r="C6" s="0" t="n">
        <v>0.0646952964460093</v>
      </c>
      <c r="D6" s="0" t="n">
        <v>0.318342033875975</v>
      </c>
      <c r="F6" s="0" t="n">
        <v>0.0473404754945881</v>
      </c>
      <c r="G6" s="0" t="n">
        <v>0.0426504849778899</v>
      </c>
      <c r="H6" s="0" t="n">
        <v>0.0234357263123796</v>
      </c>
      <c r="I6" s="0" t="n">
        <v>5</v>
      </c>
      <c r="J6" s="0" t="n">
        <v>0.5</v>
      </c>
      <c r="K6" s="0" t="n">
        <f aca="false">1/(2.506628274631*J6*$M$2)*EXP(-POWER(LOG(J6)-$M$1,2)/(2*$M$2*$M$2))</f>
        <v>1.33124914914609</v>
      </c>
    </row>
    <row r="7" customFormat="false" ht="12.8" hidden="false" customHeight="false" outlineLevel="0" collapsed="false">
      <c r="B7" s="0" t="n">
        <v>0.074723616815351</v>
      </c>
      <c r="C7" s="0" t="n">
        <v>0.0708168680409013</v>
      </c>
      <c r="D7" s="0" t="n">
        <v>0.642372510822393</v>
      </c>
      <c r="F7" s="0" t="n">
        <v>0.0648623871658647</v>
      </c>
      <c r="G7" s="0" t="n">
        <v>0.0474992690612985</v>
      </c>
      <c r="H7" s="0" t="n">
        <v>0.0138983065165547</v>
      </c>
      <c r="I7" s="0" t="n">
        <v>6</v>
      </c>
      <c r="J7" s="0" t="n">
        <v>0.6</v>
      </c>
      <c r="K7" s="0" t="n">
        <f aca="false">1/(2.506628274631*J7*$M$2)*EXP(-POWER(LOG(J7)-$M$1,2)/(2*$M$2*$M$2))</f>
        <v>1.20514577617999</v>
      </c>
    </row>
    <row r="8" customFormat="false" ht="12.8" hidden="false" customHeight="false" outlineLevel="0" collapsed="false">
      <c r="B8" s="0" t="n">
        <v>0.0914529585234447</v>
      </c>
      <c r="C8" s="0" t="n">
        <v>0.0831337701207956</v>
      </c>
      <c r="D8" s="0" t="n">
        <v>-0.628142900416092</v>
      </c>
      <c r="F8" s="0" t="n">
        <v>0.0711691400691718</v>
      </c>
      <c r="G8" s="0" t="n">
        <v>0.065196484328576</v>
      </c>
      <c r="H8" s="0" t="n">
        <v>0.02876563252789</v>
      </c>
      <c r="I8" s="0" t="n">
        <v>7</v>
      </c>
      <c r="J8" s="0" t="n">
        <v>0.7</v>
      </c>
      <c r="K8" s="0" t="n">
        <f aca="false">1/(2.506628274631*J8*$M$2)*EXP(-POWER(LOG(J8)-$M$1,2)/(2*$M$2*$M$2))</f>
        <v>1.0864270289436</v>
      </c>
    </row>
    <row r="9" customFormat="false" ht="12.8" hidden="false" customHeight="false" outlineLevel="0" collapsed="false">
      <c r="B9" s="0" t="n">
        <v>0.0805739405456047</v>
      </c>
      <c r="C9" s="0" t="n">
        <v>0.0945632276149882</v>
      </c>
      <c r="D9" s="0" t="n">
        <v>0.642974318480073</v>
      </c>
      <c r="F9" s="0" t="n">
        <v>0.0825407633642956</v>
      </c>
      <c r="G9" s="0" t="n">
        <v>0.0706065560136546</v>
      </c>
      <c r="H9" s="0" t="n">
        <v>0.0327170676594892</v>
      </c>
      <c r="I9" s="0" t="n">
        <v>8</v>
      </c>
      <c r="J9" s="0" t="n">
        <v>0.8</v>
      </c>
      <c r="K9" s="0" t="n">
        <f aca="false">1/(2.506628274631*J9*$M$2)*EXP(-POWER(LOG(J9)-$M$1,2)/(2*$M$2*$M$2))</f>
        <v>0.978797107494311</v>
      </c>
    </row>
    <row r="10" customFormat="false" ht="12.8" hidden="false" customHeight="false" outlineLevel="0" collapsed="false">
      <c r="B10" s="0" t="n">
        <v>0.104279286952616</v>
      </c>
      <c r="C10" s="0" t="n">
        <v>0.100028280590678</v>
      </c>
      <c r="D10" s="0" t="n">
        <v>0.044824247327532</v>
      </c>
      <c r="F10" s="0" t="n">
        <v>0.0947425806772225</v>
      </c>
      <c r="G10" s="0" t="n">
        <v>0.0827096594127479</v>
      </c>
      <c r="H10" s="0" t="n">
        <v>0.04278912269271</v>
      </c>
      <c r="I10" s="0" t="n">
        <v>9</v>
      </c>
      <c r="J10" s="0" t="n">
        <v>0.9</v>
      </c>
      <c r="K10" s="0" t="n">
        <f aca="false">1/(2.506628274631*J10*$M$2)*EXP(-POWER(LOG(J10)-$M$1,2)/(2*$M$2*$M$2))</f>
        <v>0.88283378692787</v>
      </c>
    </row>
    <row r="11" customFormat="false" ht="12.8" hidden="false" customHeight="false" outlineLevel="0" collapsed="false">
      <c r="B11" s="0" t="n">
        <v>0.103535766946964</v>
      </c>
      <c r="C11" s="0" t="n">
        <v>0.0975415178485796</v>
      </c>
      <c r="D11" s="0" t="n">
        <v>0.0161327408030588</v>
      </c>
      <c r="F11" s="0" t="n">
        <v>0.100283295208103</v>
      </c>
      <c r="G11" s="0" t="n">
        <v>0.0949863656736421</v>
      </c>
      <c r="H11" s="0" t="n">
        <v>0.0475276304739219</v>
      </c>
      <c r="I11" s="0" t="n">
        <v>10</v>
      </c>
      <c r="J11" s="0" t="n">
        <v>1</v>
      </c>
      <c r="K11" s="0" t="n">
        <f aca="false">1/(2.506628274631*J11*$M$2)*EXP(-POWER(LOG(J11)-$M$1,2)/(2*$M$2*$M$2))</f>
        <v>0.797884560802865</v>
      </c>
    </row>
    <row r="12" customFormat="false" ht="12.8" hidden="false" customHeight="false" outlineLevel="0" collapsed="false">
      <c r="B12" s="0" t="n">
        <v>0.0982515678606666</v>
      </c>
      <c r="C12" s="0" t="n">
        <v>0.0992763268268569</v>
      </c>
      <c r="D12" s="0" t="n">
        <v>-0.00757599201969699</v>
      </c>
      <c r="F12" s="0" t="n">
        <v>0.097498235271222</v>
      </c>
      <c r="G12" s="0" t="n">
        <v>0.100242006340237</v>
      </c>
      <c r="H12" s="0" t="n">
        <v>0.0650193229728936</v>
      </c>
      <c r="I12" s="0" t="n">
        <v>11</v>
      </c>
      <c r="J12" s="0" t="n">
        <v>1.1</v>
      </c>
      <c r="K12" s="0" t="n">
        <f aca="false">1/(2.506628274631*J12*$M$2)*EXP(-POWER(LOG(J12)-$M$1,2)/(2*$M$2*$M$2))</f>
        <v>0.722868292680364</v>
      </c>
    </row>
    <row r="13" customFormat="false" ht="12.8" hidden="false" customHeight="false" outlineLevel="0" collapsed="false">
      <c r="B13" s="0" t="n">
        <v>0.0689666573752724</v>
      </c>
      <c r="C13" s="0" t="n">
        <v>0.0789009925446748</v>
      </c>
      <c r="D13" s="0" t="n">
        <v>0.622265434211488</v>
      </c>
      <c r="F13" s="0" t="n">
        <v>0.098854194104386</v>
      </c>
      <c r="G13" s="0" t="n">
        <v>0.0970965445088304</v>
      </c>
      <c r="H13" s="0" t="n">
        <v>0.0707025267217578</v>
      </c>
      <c r="I13" s="0" t="n">
        <v>12</v>
      </c>
      <c r="J13" s="0" t="n">
        <v>1.2</v>
      </c>
      <c r="K13" s="0" t="n">
        <f aca="false">1/(2.506628274631*J13*$M$2)*EXP(-POWER(LOG(J13)-$M$1,2)/(2*$M$2*$M$2))</f>
        <v>0.656618401489037</v>
      </c>
    </row>
    <row r="14" customFormat="false" ht="12.8" hidden="false" customHeight="false" outlineLevel="0" collapsed="false">
      <c r="B14" s="0" t="n">
        <v>0.0615904421747406</v>
      </c>
      <c r="C14" s="0" t="n">
        <v>0.0485897648536517</v>
      </c>
      <c r="D14" s="0" t="n">
        <f aca="false">49.1505200930414</f>
        <v>49.1505200930414</v>
      </c>
      <c r="F14" s="0" t="n">
        <v>0.0794523920973246</v>
      </c>
      <c r="G14" s="0" t="n">
        <v>0.0993782969409751</v>
      </c>
      <c r="H14" s="0" t="n">
        <v>0.0828631534514098</v>
      </c>
      <c r="I14" s="0" t="n">
        <v>13</v>
      </c>
      <c r="J14" s="0" t="n">
        <v>1.3</v>
      </c>
      <c r="K14" s="0" t="n">
        <f aca="false">1/(2.506628274631*J14*$M$2)*EXP(-POWER(LOG(J14)-$M$1,2)/(2*$M$2*$M$2))</f>
        <v>0.59802555478998</v>
      </c>
    </row>
    <row r="15" customFormat="false" ht="12.8" hidden="false" customHeight="false" outlineLevel="0" collapsed="false">
      <c r="B15" s="0" t="n">
        <v>0.0169116593288288</v>
      </c>
      <c r="C15" s="0" t="n">
        <v>0.0232160071720521</v>
      </c>
      <c r="D15" s="0" t="n">
        <v>-54.9597623534308</v>
      </c>
      <c r="F15" s="0" t="n">
        <v>0.0481964850926238</v>
      </c>
      <c r="G15" s="0" t="n">
        <v>0.0790796713873782</v>
      </c>
      <c r="H15" s="0" t="n">
        <v>0.0948016815288677</v>
      </c>
      <c r="I15" s="0" t="n">
        <v>14</v>
      </c>
      <c r="J15" s="0" t="n">
        <v>1.4</v>
      </c>
      <c r="K15" s="0" t="n">
        <f aca="false">1/(2.506628274631*J15*$M$2)*EXP(-POWER(LOG(J15)-$M$1,2)/(2*$M$2*$M$2))</f>
        <v>0.546090593473415</v>
      </c>
    </row>
    <row r="16" customFormat="false" ht="12.8" hidden="false" customHeight="false" outlineLevel="0" collapsed="false">
      <c r="F16" s="0" t="n">
        <v>0.0233562257367896</v>
      </c>
      <c r="G16" s="0" t="n">
        <v>0.0484444525817138</v>
      </c>
      <c r="H16" s="0" t="n">
        <v>0.100235265571974</v>
      </c>
      <c r="I16" s="0" t="n">
        <v>15</v>
      </c>
      <c r="J16" s="0" t="n">
        <v>1.5</v>
      </c>
      <c r="K16" s="0" t="n">
        <f aca="false">1/(2.506628274631*J16*$M$2)*EXP(-POWER(LOG(J16)-$M$1,2)/(2*$M$2*$M$2))</f>
        <v>0.499937232327822</v>
      </c>
    </row>
    <row r="17" customFormat="false" ht="12.8" hidden="false" customHeight="false" outlineLevel="0" collapsed="false">
      <c r="G17" s="0" t="n">
        <v>0.0232278701016298</v>
      </c>
      <c r="H17" s="0" t="n">
        <v>0.0972455255165329</v>
      </c>
      <c r="I17" s="0" t="n">
        <v>16</v>
      </c>
      <c r="J17" s="0" t="n">
        <v>1.6</v>
      </c>
      <c r="K17" s="0" t="n">
        <f aca="false">1/(2.506628274631*J17*$M$2)*EXP(-POWER(LOG(J17)-$M$1,2)/(2*$M$2*$M$2))</f>
        <v>0.458807330396794</v>
      </c>
    </row>
    <row r="18" customFormat="false" ht="12.8" hidden="false" customHeight="false" outlineLevel="0" collapsed="false">
      <c r="H18" s="0" t="n">
        <v>0.0992165759588585</v>
      </c>
      <c r="I18" s="0" t="n">
        <v>17</v>
      </c>
      <c r="J18" s="0" t="n">
        <v>1.7</v>
      </c>
      <c r="K18" s="0" t="n">
        <f aca="false">1/(2.506628274631*J18*$M$2)*EXP(-POWER(LOG(J18)-$M$1,2)/(2*$M$2*$M$2))</f>
        <v>0.42204935600144</v>
      </c>
    </row>
    <row r="19" customFormat="false" ht="12.8" hidden="false" customHeight="false" outlineLevel="0" collapsed="false">
      <c r="H19" s="0" t="n">
        <v>0.079215849354095</v>
      </c>
      <c r="I19" s="0" t="n">
        <v>18</v>
      </c>
      <c r="J19" s="0" t="n">
        <v>1.8</v>
      </c>
      <c r="K19" s="0" t="n">
        <f aca="false">1/(2.506628274631*J19*$M$2)*EXP(-POWER(LOG(J19)-$M$1,2)/(2*$M$2*$M$2))</f>
        <v>0.389104971843141</v>
      </c>
    </row>
    <row r="20" customFormat="false" ht="12.8" hidden="false" customHeight="false" outlineLevel="0" collapsed="false">
      <c r="H20" s="0" t="n">
        <v>0.0482759168109645</v>
      </c>
      <c r="I20" s="0" t="n">
        <v>19</v>
      </c>
      <c r="J20" s="0" t="n">
        <v>1.9</v>
      </c>
      <c r="K20" s="0" t="n">
        <f aca="false">1/(2.506628274631*J20*$M$2)*EXP(-POWER(LOG(J20)-$M$1,2)/(2*$M$2*$M$2))</f>
        <v>0.359495945911008</v>
      </c>
    </row>
    <row r="21" customFormat="false" ht="12.8" hidden="false" customHeight="false" outlineLevel="0" collapsed="false">
      <c r="H21" s="0" t="n">
        <v>0.0233122312418564</v>
      </c>
      <c r="I21" s="0" t="n">
        <v>20</v>
      </c>
      <c r="J21" s="0" t="n">
        <v>2</v>
      </c>
      <c r="K21" s="0" t="n">
        <f aca="false">1/(2.506628274631*J21*$M$2)*EXP(-POWER(LOG(J21)-$M$1,2)/(2*$M$2*$M$2))</f>
        <v>0.332812287286522</v>
      </c>
    </row>
    <row r="22" customFormat="false" ht="12.8" hidden="false" customHeight="false" outlineLevel="0" collapsed="false">
      <c r="J22" s="0" t="n">
        <v>2.1</v>
      </c>
      <c r="K22" s="0" t="n">
        <f aca="false">1/(2.506628274631*J22*$M$2)*EXP(-POWER(LOG(J22)-$M$1,2)/(2*$M$2*$M$2))</f>
        <v>0.308701883786458</v>
      </c>
    </row>
    <row r="23" customFormat="false" ht="12.8" hidden="false" customHeight="false" outlineLevel="0" collapsed="false">
      <c r="J23" s="0" t="n">
        <v>2.2</v>
      </c>
      <c r="K23" s="0" t="n">
        <f aca="false">1/(2.506628274631*J23*$M$2)*EXP(-POWER(LOG(J23)-$M$1,2)/(2*$M$2*$M$2))</f>
        <v>0.286861632072851</v>
      </c>
    </row>
    <row r="24" customFormat="false" ht="12.8" hidden="false" customHeight="false" outlineLevel="0" collapsed="false">
      <c r="J24" s="0" t="n">
        <v>2.3</v>
      </c>
      <c r="K24" s="0" t="n">
        <f aca="false">1/(2.506628274631*J24*$M$2)*EXP(-POWER(LOG(J24)-$M$1,2)/(2*$M$2*$M$2))</f>
        <v>0.267029929788053</v>
      </c>
    </row>
    <row r="25" customFormat="false" ht="12.8" hidden="false" customHeight="false" outlineLevel="0" collapsed="false">
      <c r="J25" s="0" t="n">
        <v>2.4</v>
      </c>
      <c r="K25" s="0" t="n">
        <f aca="false">1/(2.506628274631*J25*$M$2)*EXP(-POWER(LOG(J25)-$M$1,2)/(2*$M$2*$M$2))</f>
        <v>0.248980358626595</v>
      </c>
    </row>
    <row r="26" customFormat="false" ht="12.8" hidden="false" customHeight="false" outlineLevel="0" collapsed="false">
      <c r="J26" s="0" t="n">
        <v>2.5</v>
      </c>
      <c r="K26" s="0" t="n">
        <f aca="false">1/(2.506628274631*J26*$M$2)*EXP(-POWER(LOG(J26)-$M$1,2)/(2*$M$2*$M$2))</f>
        <v>0.232516384487737</v>
      </c>
    </row>
    <row r="27" customFormat="false" ht="12.8" hidden="false" customHeight="false" outlineLevel="0" collapsed="false">
      <c r="J27" s="0" t="n">
        <v>2.6</v>
      </c>
      <c r="K27" s="0" t="n">
        <f aca="false">1/(2.506628274631*J27*$M$2)*EXP(-POWER(LOG(J27)-$M$1,2)/(2*$M$2*$M$2))</f>
        <v>0.217466914617736</v>
      </c>
    </row>
    <row r="28" customFormat="false" ht="12.8" hidden="false" customHeight="false" outlineLevel="0" collapsed="false">
      <c r="J28" s="0" t="n">
        <v>2.7</v>
      </c>
      <c r="K28" s="0" t="n">
        <f aca="false">1/(2.506628274631*J28*$M$2)*EXP(-POWER(LOG(J28)-$M$1,2)/(2*$M$2*$M$2))</f>
        <v>0.203682571366083</v>
      </c>
    </row>
    <row r="29" customFormat="false" ht="12.8" hidden="false" customHeight="false" outlineLevel="0" collapsed="false">
      <c r="J29" s="0" t="n">
        <v>2.8</v>
      </c>
      <c r="K29" s="0" t="n">
        <f aca="false">1/(2.506628274631*J29*$M$2)*EXP(-POWER(LOG(J29)-$M$1,2)/(2*$M$2*$M$2))</f>
        <v>0.191032562759714</v>
      </c>
    </row>
    <row r="30" customFormat="false" ht="12.8" hidden="false" customHeight="false" outlineLevel="0" collapsed="false">
      <c r="J30" s="0" t="n">
        <v>2.9</v>
      </c>
      <c r="K30" s="0" t="n">
        <f aca="false">1/(2.506628274631*J30*$M$2)*EXP(-POWER(LOG(J30)-$M$1,2)/(2*$M$2*$M$2))</f>
        <v>0.17940204926173</v>
      </c>
    </row>
    <row r="31" customFormat="false" ht="12.8" hidden="false" customHeight="false" outlineLevel="0" collapsed="false">
      <c r="J31" s="0" t="n">
        <v>3</v>
      </c>
      <c r="K31" s="0" t="n">
        <f aca="false">1/(2.506628274631*J31*$M$2)*EXP(-POWER(LOG(J31)-$M$1,2)/(2*$M$2*$M$2))</f>
        <v>0.168689922957026</v>
      </c>
    </row>
    <row r="32" customFormat="false" ht="12.8" hidden="false" customHeight="false" outlineLevel="0" collapsed="false">
      <c r="J32" s="0" t="n">
        <v>3.1</v>
      </c>
      <c r="K32" s="0" t="n">
        <f aca="false">1/(2.506628274631*J32*$M$2)*EXP(-POWER(LOG(J32)-$M$1,2)/(2*$M$2*$M$2))</f>
        <v>0.158806929817626</v>
      </c>
    </row>
    <row r="33" customFormat="false" ht="12.8" hidden="false" customHeight="false" outlineLevel="0" collapsed="false">
      <c r="J33" s="0" t="n">
        <v>3.2</v>
      </c>
      <c r="K33" s="0" t="n">
        <f aca="false">1/(2.506628274631*J33*$M$2)*EXP(-POWER(LOG(J33)-$M$1,2)/(2*$M$2*$M$2))</f>
        <v>0.149674077784386</v>
      </c>
    </row>
    <row r="34" customFormat="false" ht="12.8" hidden="false" customHeight="false" outlineLevel="0" collapsed="false">
      <c r="J34" s="0" t="n">
        <v>3.3</v>
      </c>
      <c r="K34" s="0" t="n">
        <f aca="false">1/(2.506628274631*J34*$M$2)*EXP(-POWER(LOG(J34)-$M$1,2)/(2*$M$2*$M$2))</f>
        <v>0.141221283424687</v>
      </c>
    </row>
    <row r="35" customFormat="false" ht="12.8" hidden="false" customHeight="false" outlineLevel="0" collapsed="false">
      <c r="J35" s="0" t="n">
        <v>3.4</v>
      </c>
      <c r="K35" s="0" t="n">
        <f aca="false">1/(2.506628274631*J35*$M$2)*EXP(-POWER(LOG(J35)-$M$1,2)/(2*$M$2*$M$2))</f>
        <v>0.13338621818587</v>
      </c>
    </row>
    <row r="36" customFormat="false" ht="12.8" hidden="false" customHeight="false" outlineLevel="0" collapsed="false">
      <c r="J36" s="0" t="n">
        <v>3.5</v>
      </c>
      <c r="K36" s="0" t="n">
        <f aca="false">1/(2.506628274631*J36*$M$2)*EXP(-POWER(LOG(J36)-$M$1,2)/(2*$M$2*$M$2))</f>
        <v>0.126113322046993</v>
      </c>
    </row>
    <row r="37" customFormat="false" ht="12.8" hidden="false" customHeight="false" outlineLevel="0" collapsed="false">
      <c r="J37" s="0" t="n">
        <v>3.6</v>
      </c>
      <c r="K37" s="0" t="n">
        <f aca="false">1/(2.506628274631*J37*$M$2)*EXP(-POWER(LOG(J37)-$M$1,2)/(2*$M$2*$M$2))</f>
        <v>0.119352957931938</v>
      </c>
    </row>
    <row r="38" customFormat="false" ht="12.8" hidden="false" customHeight="false" outlineLevel="0" collapsed="false">
      <c r="J38" s="0" t="n">
        <v>3.7</v>
      </c>
      <c r="K38" s="0" t="n">
        <f aca="false">1/(2.506628274631*J38*$M$2)*EXP(-POWER(LOG(J38)-$M$1,2)/(2*$M$2*$M$2))</f>
        <v>0.113060684803631</v>
      </c>
    </row>
    <row r="39" customFormat="false" ht="12.8" hidden="false" customHeight="false" outlineLevel="0" collapsed="false">
      <c r="J39" s="0" t="n">
        <v>3.8</v>
      </c>
      <c r="K39" s="0" t="n">
        <f aca="false">1/(2.506628274631*J39*$M$2)*EXP(-POWER(LOG(J39)-$M$1,2)/(2*$M$2*$M$2))</f>
        <v>0.107196631095316</v>
      </c>
    </row>
    <row r="40" customFormat="false" ht="12.8" hidden="false" customHeight="false" outlineLevel="0" collapsed="false">
      <c r="J40" s="0" t="n">
        <v>3.9</v>
      </c>
      <c r="K40" s="0" t="n">
        <f aca="false">1/(2.506628274631*J40*$M$2)*EXP(-POWER(LOG(J40)-$M$1,2)/(2*$M$2*$M$2))</f>
        <v>0.101724953201961</v>
      </c>
    </row>
    <row r="41" customFormat="false" ht="12.8" hidden="false" customHeight="false" outlineLevel="0" collapsed="false">
      <c r="J41" s="0" t="n">
        <v>4</v>
      </c>
      <c r="K41" s="0" t="n">
        <f aca="false">1/(2.506628274631*J41*$M$2)*EXP(-POWER(LOG(J41)-$M$1,2)/(2*$M$2*$M$2))</f>
        <v>0.0966133662768581</v>
      </c>
    </row>
    <row r="42" customFormat="false" ht="12.8" hidden="false" customHeight="false" outlineLevel="0" collapsed="false">
      <c r="J42" s="0" t="n">
        <v>4.1</v>
      </c>
      <c r="K42" s="0" t="n">
        <f aca="false">1/(2.506628274631*J42*$M$2)*EXP(-POWER(LOG(J42)-$M$1,2)/(2*$M$2*$M$2))</f>
        <v>0.0918327366564223</v>
      </c>
    </row>
    <row r="43" customFormat="false" ht="12.8" hidden="false" customHeight="false" outlineLevel="0" collapsed="false">
      <c r="J43" s="0" t="n">
        <v>4.2</v>
      </c>
      <c r="K43" s="0" t="n">
        <f aca="false">1/(2.506628274631*J43*$M$2)*EXP(-POWER(LOG(J43)-$M$1,2)/(2*$M$2*$M$2))</f>
        <v>0.0873567269519289</v>
      </c>
    </row>
    <row r="44" customFormat="false" ht="12.8" hidden="false" customHeight="false" outlineLevel="0" collapsed="false">
      <c r="J44" s="0" t="n">
        <v>4.3</v>
      </c>
      <c r="K44" s="0" t="n">
        <f aca="false">1/(2.506628274631*J44*$M$2)*EXP(-POWER(LOG(J44)-$M$1,2)/(2*$M$2*$M$2))</f>
        <v>0.083161486267039</v>
      </c>
    </row>
    <row r="45" customFormat="false" ht="12.8" hidden="false" customHeight="false" outlineLevel="0" collapsed="false">
      <c r="J45" s="0" t="n">
        <v>4.4</v>
      </c>
      <c r="K45" s="0" t="n">
        <f aca="false">1/(2.506628274631*J45*$M$2)*EXP(-POWER(LOG(J45)-$M$1,2)/(2*$M$2*$M$2))</f>
        <v>0.0792253791782327</v>
      </c>
    </row>
    <row r="46" customFormat="false" ht="12.8" hidden="false" customHeight="false" outlineLevel="0" collapsed="false">
      <c r="J46" s="0" t="n">
        <v>4.5</v>
      </c>
      <c r="K46" s="0" t="n">
        <f aca="false">1/(2.506628274631*J46*$M$2)*EXP(-POWER(LOG(J46)-$M$1,2)/(2*$M$2*$M$2))</f>
        <v>0.0755287480953662</v>
      </c>
    </row>
    <row r="47" customFormat="false" ht="12.8" hidden="false" customHeight="false" outlineLevel="0" collapsed="false">
      <c r="J47" s="0" t="n">
        <v>4.6</v>
      </c>
      <c r="K47" s="0" t="n">
        <f aca="false">1/(2.506628274631*J47*$M$2)*EXP(-POWER(LOG(J47)-$M$1,2)/(2*$M$2*$M$2))</f>
        <v>0.0720537044369165</v>
      </c>
    </row>
    <row r="48" customFormat="false" ht="12.8" hidden="false" customHeight="false" outlineLevel="0" collapsed="false">
      <c r="J48" s="0" t="n">
        <v>4.7</v>
      </c>
      <c r="K48" s="0" t="n">
        <f aca="false">1/(2.506628274631*J48*$M$2)*EXP(-POWER(LOG(J48)-$M$1,2)/(2*$M$2*$M$2))</f>
        <v>0.0687839447378499</v>
      </c>
    </row>
    <row r="49" customFormat="false" ht="12.8" hidden="false" customHeight="false" outlineLevel="0" collapsed="false">
      <c r="J49" s="0" t="n">
        <v>4.8</v>
      </c>
      <c r="K49" s="0" t="n">
        <f aca="false">1/(2.506628274631*J49*$M$2)*EXP(-POWER(LOG(J49)-$M$1,2)/(2*$M$2*$M$2))</f>
        <v>0.0657045883808789</v>
      </c>
    </row>
    <row r="50" customFormat="false" ht="12.8" hidden="false" customHeight="false" outlineLevel="0" collapsed="false">
      <c r="J50" s="0" t="n">
        <v>4.9</v>
      </c>
      <c r="K50" s="0" t="n">
        <f aca="false">1/(2.506628274631*J50*$M$2)*EXP(-POWER(LOG(J50)-$M$1,2)/(2*$M$2*$M$2))</f>
        <v>0.0628020341232608</v>
      </c>
    </row>
    <row r="51" customFormat="false" ht="12.8" hidden="false" customHeight="false" outlineLevel="0" collapsed="false">
      <c r="J51" s="0" t="n">
        <v>5</v>
      </c>
      <c r="K51" s="0" t="n">
        <f aca="false">1/(2.506628274631*J51*$M$2)*EXP(-POWER(LOG(J51)-$M$1,2)/(2*$M$2*$M$2))</f>
        <v>0.0600638329968584</v>
      </c>
    </row>
    <row r="52" customFormat="false" ht="12.8" hidden="false" customHeight="false" outlineLevel="0" collapsed="false">
      <c r="J52" s="0" t="n">
        <v>5.1</v>
      </c>
      <c r="K52" s="0" t="n">
        <f aca="false">1/(2.506628274631*J52*$M$2)*EXP(-POWER(LOG(J52)-$M$1,2)/(2*$M$2*$M$2))</f>
        <v>0.0574785755017199</v>
      </c>
    </row>
    <row r="53" customFormat="false" ht="12.8" hidden="false" customHeight="false" outlineLevel="0" collapsed="false">
      <c r="J53" s="0" t="n">
        <v>5.2</v>
      </c>
      <c r="K53" s="0" t="n">
        <f aca="false">1/(2.506628274631*J53*$M$2)*EXP(-POWER(LOG(J53)-$M$1,2)/(2*$M$2*$M$2))</f>
        <v>0.0550357913034452</v>
      </c>
    </row>
    <row r="54" customFormat="false" ht="12.8" hidden="false" customHeight="false" outlineLevel="0" collapsed="false">
      <c r="J54" s="0" t="n">
        <v>5.3</v>
      </c>
      <c r="K54" s="0" t="n">
        <f aca="false">1/(2.506628274631*J54*$M$2)*EXP(-POWER(LOG(J54)-$M$1,2)/(2*$M$2*$M$2))</f>
        <v>0.0527258598907346</v>
      </c>
    </row>
    <row r="55" customFormat="false" ht="12.8" hidden="false" customHeight="false" outlineLevel="0" collapsed="false">
      <c r="J55" s="0" t="n">
        <v>5.4</v>
      </c>
      <c r="K55" s="0" t="n">
        <f aca="false">1/(2.506628274631*J55*$M$2)*EXP(-POWER(LOG(J55)-$M$1,2)/(2*$M$2*$M$2))</f>
        <v>0.0505399308588955</v>
      </c>
    </row>
    <row r="56" customFormat="false" ht="12.8" hidden="false" customHeight="false" outlineLevel="0" collapsed="false">
      <c r="J56" s="0" t="n">
        <v>5.5</v>
      </c>
      <c r="K56" s="0" t="n">
        <f aca="false">1/(2.506628274631*J56*$M$2)*EXP(-POWER(LOG(J56)-$M$1,2)/(2*$M$2*$M$2))</f>
        <v>0.0484698526636093</v>
      </c>
    </row>
    <row r="57" customFormat="false" ht="12.8" hidden="false" customHeight="false" outlineLevel="0" collapsed="false">
      <c r="J57" s="0" t="n">
        <v>5.6</v>
      </c>
      <c r="K57" s="0" t="n">
        <f aca="false">1/(2.506628274631*J57*$M$2)*EXP(-POWER(LOG(J57)-$M$1,2)/(2*$M$2*$M$2))</f>
        <v>0.0465081088418269</v>
      </c>
    </row>
    <row r="58" customFormat="false" ht="12.8" hidden="false" customHeight="false" outlineLevel="0" collapsed="false">
      <c r="J58" s="0" t="n">
        <v>5.7</v>
      </c>
      <c r="K58" s="0" t="n">
        <f aca="false">1/(2.506628274631*J58*$M$2)*EXP(-POWER(LOG(J58)-$M$1,2)/(2*$M$2*$M$2))</f>
        <v>0.04464776082733</v>
      </c>
    </row>
    <row r="59" customFormat="false" ht="12.8" hidden="false" customHeight="false" outlineLevel="0" collapsed="false">
      <c r="J59" s="0" t="n">
        <v>5.8</v>
      </c>
      <c r="K59" s="0" t="n">
        <f aca="false">1/(2.506628274631*J59*$M$2)*EXP(-POWER(LOG(J59)-$M$1,2)/(2*$M$2*$M$2))</f>
        <v>0.0428823966006454</v>
      </c>
    </row>
    <row r="60" customFormat="false" ht="12.8" hidden="false" customHeight="false" outlineLevel="0" collapsed="false">
      <c r="J60" s="0" t="n">
        <v>5.9</v>
      </c>
      <c r="K60" s="0" t="n">
        <f aca="false">1/(2.506628274631*J60*$M$2)*EXP(-POWER(LOG(J60)-$M$1,2)/(2*$M$2*$M$2))</f>
        <v>0.0412060845094715</v>
      </c>
    </row>
    <row r="61" customFormat="false" ht="12.8" hidden="false" customHeight="false" outlineLevel="0" collapsed="false">
      <c r="J61" s="0" t="n">
        <v>6</v>
      </c>
      <c r="K61" s="0" t="n">
        <f aca="false">1/(2.506628274631*J61*$M$2)*EXP(-POWER(LOG(J61)-$M$1,2)/(2*$M$2*$M$2))</f>
        <v>0.0396133316789142</v>
      </c>
    </row>
    <row r="62" customFormat="false" ht="12.8" hidden="false" customHeight="false" outlineLevel="0" collapsed="false">
      <c r="J62" s="0" t="n">
        <v>6.1</v>
      </c>
      <c r="K62" s="0" t="n">
        <f aca="false">1/(2.506628274631*J62*$M$2)*EXP(-POWER(LOG(J62)-$M$1,2)/(2*$M$2*$M$2))</f>
        <v>0.03809904650264</v>
      </c>
    </row>
    <row r="63" customFormat="false" ht="12.8" hidden="false" customHeight="false" outlineLevel="0" collapsed="false">
      <c r="J63" s="0" t="n">
        <v>6.2</v>
      </c>
      <c r="K63" s="0" t="n">
        <f aca="false">1/(2.506628274631*J63*$M$2)*EXP(-POWER(LOG(J63)-$M$1,2)/(2*$M$2*$M$2))</f>
        <v>0.0366585047681858</v>
      </c>
    </row>
    <row r="64" customFormat="false" ht="12.8" hidden="false" customHeight="false" outlineLevel="0" collapsed="false">
      <c r="J64" s="0" t="n">
        <v>6.3</v>
      </c>
      <c r="K64" s="0" t="n">
        <f aca="false">1/(2.506628274631*J64*$M$2)*EXP(-POWER(LOG(J64)-$M$1,2)/(2*$M$2*$M$2))</f>
        <v>0.035287319023538</v>
      </c>
    </row>
    <row r="65" customFormat="false" ht="12.8" hidden="false" customHeight="false" outlineLevel="0" collapsed="false">
      <c r="J65" s="0" t="n">
        <v>6.4</v>
      </c>
      <c r="K65" s="0" t="n">
        <f aca="false">1/(2.506628274631*J65*$M$2)*EXP(-POWER(LOG(J65)-$M$1,2)/(2*$M$2*$M$2))</f>
        <v>0.0339814108388825</v>
      </c>
    </row>
    <row r="66" customFormat="false" ht="12.8" hidden="false" customHeight="false" outlineLevel="0" collapsed="false">
      <c r="J66" s="0" t="n">
        <v>6.5</v>
      </c>
      <c r="K66" s="0" t="n">
        <f aca="false">1/(2.506628274631*J66*$M$2)*EXP(-POWER(LOG(J66)-$M$1,2)/(2*$M$2*$M$2))</f>
        <v>0.0327369856581485</v>
      </c>
    </row>
    <row r="67" customFormat="false" ht="12.8" hidden="false" customHeight="false" outlineLevel="0" collapsed="false">
      <c r="J67" s="0" t="n">
        <v>6.6</v>
      </c>
      <c r="K67" s="0" t="n">
        <f aca="false">1/(2.506628274631*J67*$M$2)*EXP(-POWER(LOG(J67)-$M$1,2)/(2*$M$2*$M$2))</f>
        <v>0.0315505099704624</v>
      </c>
    </row>
    <row r="68" customFormat="false" ht="12.8" hidden="false" customHeight="false" outlineLevel="0" collapsed="false">
      <c r="J68" s="0" t="n">
        <v>6.7</v>
      </c>
      <c r="K68" s="0" t="n">
        <f aca="false">1/(2.506628274631*J68*$M$2)*EXP(-POWER(LOG(J68)-$M$1,2)/(2*$M$2*$M$2))</f>
        <v>0.0304186905626249</v>
      </c>
    </row>
    <row r="69" customFormat="false" ht="12.8" hidden="false" customHeight="false" outlineLevel="0" collapsed="false">
      <c r="J69" s="0" t="n">
        <v>6.8</v>
      </c>
      <c r="K69" s="0" t="n">
        <f aca="false">1/(2.506628274631*J69*$M$2)*EXP(-POWER(LOG(J69)-$M$1,2)/(2*$M$2*$M$2))</f>
        <v>0.0293384556408424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LibreOffice/6.2.8.2$MacOSX_X86_64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2020-04-30T08:35:58Z</dcterms:created>
  <dc:creator/>
  <dc:description/>
  <dc:language>ja-JP</dc:language>
  <cp:lastModifiedBy/>
  <dcterms:modified xsi:type="dcterms:W3CDTF">2020-04-30T19:07:13Z</dcterms:modified>
  <cp:revision>25</cp:revision>
  <dc:subject/>
  <dc:title/>
</cp:coreProperties>
</file>