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V:\Onedrive\cl_course\AI_Agent\lecture\"/>
    </mc:Choice>
  </mc:AlternateContent>
  <bookViews>
    <workbookView xWindow="375" yWindow="240" windowWidth="24405" windowHeight="14520" tabRatio="22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Sheet1!$B$12:$D$16</definedName>
  </definedNames>
  <calcPr calcId="162913" concurrentCalc="0"/>
</workbook>
</file>

<file path=xl/calcChain.xml><?xml version="1.0" encoding="utf-8"?>
<calcChain xmlns="http://schemas.openxmlformats.org/spreadsheetml/2006/main">
  <c r="B54" i="1" l="1"/>
  <c r="B52" i="1"/>
  <c r="B50" i="1"/>
  <c r="D15" i="1"/>
  <c r="C58" i="1"/>
  <c r="B49" i="1"/>
  <c r="C15" i="1"/>
  <c r="C56" i="1"/>
  <c r="C50" i="1"/>
  <c r="C16" i="1"/>
  <c r="D14" i="1"/>
  <c r="D13" i="1"/>
  <c r="C14" i="1"/>
  <c r="C13" i="1"/>
  <c r="D16" i="1"/>
  <c r="B20" i="1"/>
  <c r="B21" i="1"/>
  <c r="B22" i="1"/>
  <c r="D17" i="1"/>
  <c r="E26" i="1"/>
  <c r="C39" i="1"/>
  <c r="C38" i="1"/>
  <c r="C20" i="1"/>
  <c r="C21" i="1"/>
  <c r="E25" i="1"/>
  <c r="D26" i="1"/>
  <c r="C17" i="1"/>
  <c r="C22" i="1"/>
  <c r="D21" i="1"/>
  <c r="D38" i="1"/>
  <c r="D25" i="1"/>
  <c r="D20" i="1"/>
  <c r="D39" i="1"/>
  <c r="C25" i="1"/>
  <c r="E38" i="1"/>
  <c r="D32" i="1"/>
  <c r="E20" i="1"/>
  <c r="D22" i="1"/>
  <c r="D33" i="1"/>
  <c r="E21" i="1"/>
  <c r="E39" i="1"/>
  <c r="C26" i="1"/>
  <c r="B25" i="1"/>
  <c r="F38" i="1"/>
  <c r="C32" i="1"/>
  <c r="F39" i="1"/>
  <c r="B26" i="1"/>
  <c r="B33" i="1"/>
  <c r="C33" i="1"/>
  <c r="F20" i="1"/>
  <c r="E22" i="1"/>
  <c r="E32" i="1"/>
  <c r="E33" i="1"/>
  <c r="F21" i="1"/>
  <c r="F33" i="1"/>
  <c r="D34" i="1"/>
  <c r="E34" i="1"/>
  <c r="F32" i="1"/>
  <c r="F34" i="1"/>
  <c r="F22" i="1"/>
  <c r="B42" i="1"/>
  <c r="B32" i="1"/>
  <c r="B34" i="1"/>
  <c r="B29" i="1"/>
  <c r="C34" i="1"/>
  <c r="D58" i="1"/>
  <c r="D54" i="1"/>
  <c r="C52" i="1"/>
  <c r="C54" i="1"/>
  <c r="C49" i="1"/>
  <c r="D56" i="1"/>
  <c r="D50" i="1"/>
  <c r="D52" i="1"/>
  <c r="D49" i="1"/>
  <c r="E56" i="1"/>
  <c r="E52" i="1"/>
  <c r="E58" i="1"/>
  <c r="E54" i="1"/>
  <c r="E49" i="1"/>
  <c r="E50" i="1"/>
  <c r="F58" i="1"/>
  <c r="F54" i="1"/>
  <c r="F56" i="1"/>
  <c r="F50" i="1"/>
  <c r="F52" i="1"/>
  <c r="F49" i="1"/>
</calcChain>
</file>

<file path=xl/sharedStrings.xml><?xml version="1.0" encoding="utf-8"?>
<sst xmlns="http://schemas.openxmlformats.org/spreadsheetml/2006/main" count="80" uniqueCount="47">
  <si>
    <t>p(…|q)</t>
  </si>
  <si>
    <t>p(…|r)</t>
  </si>
  <si>
    <t>p(a|…)</t>
  </si>
  <si>
    <t>p(b|…)</t>
  </si>
  <si>
    <t>p(q|…)</t>
  </si>
  <si>
    <t>p(r|…)</t>
  </si>
  <si>
    <t>p(e|…)</t>
  </si>
  <si>
    <t>p(…|start)</t>
  </si>
  <si>
    <t>totals</t>
  </si>
  <si>
    <t>e</t>
  </si>
  <si>
    <r>
      <t>a</t>
    </r>
    <r>
      <rPr>
        <sz val="12"/>
        <rFont val="Verdana"/>
        <family val="2"/>
      </rPr>
      <t>(q)</t>
    </r>
  </si>
  <si>
    <t>input = abab</t>
    <phoneticPr fontId="2"/>
  </si>
  <si>
    <t>a</t>
    <phoneticPr fontId="2"/>
  </si>
  <si>
    <t>ab</t>
    <phoneticPr fontId="2"/>
  </si>
  <si>
    <t>aba</t>
    <phoneticPr fontId="2"/>
  </si>
  <si>
    <t>abab</t>
    <phoneticPr fontId="2"/>
  </si>
  <si>
    <t>P(abab)</t>
    <phoneticPr fontId="2"/>
  </si>
  <si>
    <t>input = abab</t>
    <phoneticPr fontId="2"/>
  </si>
  <si>
    <t>b</t>
    <phoneticPr fontId="2"/>
  </si>
  <si>
    <t>bab</t>
    <phoneticPr fontId="2"/>
  </si>
  <si>
    <t>P(abab)</t>
    <phoneticPr fontId="2"/>
  </si>
  <si>
    <r>
      <t>b</t>
    </r>
    <r>
      <rPr>
        <sz val="12"/>
        <rFont val="Verdana"/>
        <family val="2"/>
      </rPr>
      <t>(r)</t>
    </r>
    <phoneticPr fontId="2"/>
  </si>
  <si>
    <t>b</t>
    <phoneticPr fontId="2"/>
  </si>
  <si>
    <r>
      <t>b</t>
    </r>
    <r>
      <rPr>
        <sz val="12"/>
        <rFont val="Verdana"/>
        <family val="2"/>
      </rPr>
      <t>(q)</t>
    </r>
    <phoneticPr fontId="2"/>
  </si>
  <si>
    <r>
      <t>a</t>
    </r>
    <r>
      <rPr>
        <sz val="12"/>
        <rFont val="Verdana"/>
        <family val="2"/>
      </rPr>
      <t>(r)</t>
    </r>
    <phoneticPr fontId="2"/>
  </si>
  <si>
    <r>
      <t>a</t>
    </r>
    <r>
      <rPr>
        <sz val="12"/>
        <rFont val="Verdana"/>
        <family val="2"/>
      </rPr>
      <t>(q)</t>
    </r>
    <r>
      <rPr>
        <sz val="12"/>
        <rFont val="Verdana"/>
        <family val="2"/>
      </rPr>
      <t>*β(q)</t>
    </r>
    <phoneticPr fontId="2"/>
  </si>
  <si>
    <r>
      <t>a(</t>
    </r>
    <r>
      <rPr>
        <sz val="12"/>
        <rFont val="Verdana"/>
        <family val="2"/>
      </rPr>
      <t>r</t>
    </r>
    <r>
      <rPr>
        <sz val="12"/>
        <rFont val="Verdana"/>
        <family val="2"/>
      </rPr>
      <t>)*β(</t>
    </r>
    <r>
      <rPr>
        <sz val="12"/>
        <rFont val="Verdana"/>
        <family val="2"/>
      </rPr>
      <t>r</t>
    </r>
    <r>
      <rPr>
        <sz val="12"/>
        <rFont val="Verdana"/>
        <family val="2"/>
      </rPr>
      <t>)</t>
    </r>
    <phoneticPr fontId="2"/>
  </si>
  <si>
    <t>e</t>
    <phoneticPr fontId="2"/>
  </si>
  <si>
    <t>qr</t>
    <phoneticPr fontId="2"/>
  </si>
  <si>
    <t>rr</t>
    <phoneticPr fontId="2"/>
  </si>
  <si>
    <t>VITERBI</t>
    <phoneticPr fontId="2"/>
  </si>
  <si>
    <t>input=abab</t>
    <phoneticPr fontId="2"/>
  </si>
  <si>
    <t>e</t>
    <phoneticPr fontId="2"/>
  </si>
  <si>
    <t>a</t>
    <phoneticPr fontId="2"/>
  </si>
  <si>
    <t>ab</t>
    <phoneticPr fontId="2"/>
  </si>
  <si>
    <t>aba</t>
    <phoneticPr fontId="2"/>
  </si>
  <si>
    <t>abab</t>
    <phoneticPr fontId="2"/>
  </si>
  <si>
    <t>viterbi(q)</t>
    <phoneticPr fontId="2"/>
  </si>
  <si>
    <t>viterbi(r)</t>
    <phoneticPr fontId="2"/>
  </si>
  <si>
    <t>q</t>
    <phoneticPr fontId="2"/>
  </si>
  <si>
    <t>qq</t>
    <phoneticPr fontId="2"/>
  </si>
  <si>
    <t>r</t>
    <phoneticPr fontId="2"/>
  </si>
  <si>
    <t>rq</t>
    <phoneticPr fontId="2"/>
  </si>
  <si>
    <t>p(q,a|…)</t>
    <phoneticPr fontId="2"/>
  </si>
  <si>
    <t>p(q,b|…)</t>
    <phoneticPr fontId="2"/>
  </si>
  <si>
    <t>p(r,b|…)</t>
    <phoneticPr fontId="2"/>
  </si>
  <si>
    <t>p(r,a|…)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</si>
</sst>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name val="Verdana"/>
      <family val="2"/>
    </font>
    <font>
      <sz val="12"/>
      <name val="Verdana"/>
      <family val="2"/>
    </font>
    <font>
      <sz val="8"/>
      <name val="Verdana"/>
      <family val="2"/>
    </font>
    <font>
      <b/>
      <sz val="10"/>
      <color indexed="10"/>
      <name val="Arial"/>
      <family val="2"/>
    </font>
    <font>
      <sz val="12"/>
      <name val="Symbol"/>
      <family val="1"/>
      <charset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2" borderId="1" xfId="0" applyFill="1" applyBorder="1" applyAlignment="1">
      <alignment horizontal="right"/>
    </xf>
    <xf numFmtId="0" fontId="3" fillId="0" borderId="1" xfId="0" applyNumberFormat="1" applyFont="1" applyBorder="1" applyAlignment="1">
      <alignment horizontal="left" indent="1"/>
    </xf>
    <xf numFmtId="0" fontId="0" fillId="2" borderId="0" xfId="0" applyFill="1" applyBorder="1" applyAlignment="1">
      <alignment horizontal="right"/>
    </xf>
    <xf numFmtId="0" fontId="3" fillId="0" borderId="0" xfId="0" applyNumberFormat="1" applyFont="1" applyBorder="1" applyAlignment="1">
      <alignment horizontal="left" indent="1"/>
    </xf>
    <xf numFmtId="0" fontId="0" fillId="2" borderId="2" xfId="0" applyFill="1" applyBorder="1" applyAlignment="1">
      <alignment horizontal="right"/>
    </xf>
    <xf numFmtId="0" fontId="0" fillId="0" borderId="0" xfId="0" quotePrefix="1" applyNumberFormat="1" applyBorder="1"/>
    <xf numFmtId="0" fontId="3" fillId="0" borderId="2" xfId="0" applyNumberFormat="1" applyFont="1" applyBorder="1" applyAlignment="1">
      <alignment horizontal="left" indent="1"/>
    </xf>
    <xf numFmtId="0" fontId="0" fillId="0" borderId="2" xfId="0" applyBorder="1"/>
    <xf numFmtId="0" fontId="0" fillId="0" borderId="0" xfId="0" applyNumberFormat="1"/>
    <xf numFmtId="0" fontId="0" fillId="0" borderId="2" xfId="0" applyNumberFormat="1" applyBorder="1"/>
    <xf numFmtId="0" fontId="0" fillId="0" borderId="3" xfId="0" applyBorder="1"/>
    <xf numFmtId="0" fontId="0" fillId="0" borderId="3" xfId="0" applyNumberFormat="1" applyBorder="1"/>
    <xf numFmtId="0" fontId="4" fillId="2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0" fillId="0" borderId="4" xfId="0" applyBorder="1"/>
    <xf numFmtId="0" fontId="4" fillId="2" borderId="5" xfId="0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4" fillId="0" borderId="0" xfId="0" applyFont="1"/>
    <xf numFmtId="0" fontId="1" fillId="2" borderId="2" xfId="0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14</xdr:row>
      <xdr:rowOff>104775</xdr:rowOff>
    </xdr:from>
    <xdr:to>
      <xdr:col>12</xdr:col>
      <xdr:colOff>142875</xdr:colOff>
      <xdr:row>34</xdr:row>
      <xdr:rowOff>95250</xdr:rowOff>
    </xdr:to>
    <xdr:pic>
      <xdr:nvPicPr>
        <xdr:cNvPr id="1038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2828925"/>
          <a:ext cx="5934075" cy="397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8"/>
  <sheetViews>
    <sheetView tabSelected="1" topLeftCell="A16" workbookViewId="0">
      <selection activeCell="D13" sqref="D13"/>
    </sheetView>
  </sheetViews>
  <sheetFormatPr defaultColWidth="11.19921875" defaultRowHeight="14.65" x14ac:dyDescent="0.35"/>
  <sheetData>
    <row r="3" spans="2:5" ht="15" thickBot="1" x14ac:dyDescent="0.4">
      <c r="B3" s="1"/>
      <c r="C3" s="2" t="s">
        <v>0</v>
      </c>
      <c r="D3" s="2" t="s">
        <v>1</v>
      </c>
      <c r="E3" s="2" t="s">
        <v>7</v>
      </c>
    </row>
    <row r="4" spans="2:5" ht="15.4" thickTop="1" x14ac:dyDescent="0.4">
      <c r="B4" s="3" t="s">
        <v>2</v>
      </c>
      <c r="C4" s="4">
        <v>0.4</v>
      </c>
      <c r="D4" s="4">
        <v>0.5</v>
      </c>
      <c r="E4" s="4">
        <v>0</v>
      </c>
    </row>
    <row r="5" spans="2:5" ht="15" x14ac:dyDescent="0.4">
      <c r="B5" s="5" t="s">
        <v>3</v>
      </c>
      <c r="C5" s="6">
        <v>0.6</v>
      </c>
      <c r="D5" s="6">
        <v>0.5</v>
      </c>
      <c r="E5" s="6">
        <v>0</v>
      </c>
    </row>
    <row r="6" spans="2:5" ht="15.4" thickBot="1" x14ac:dyDescent="0.45">
      <c r="B6" s="5" t="s">
        <v>6</v>
      </c>
      <c r="C6" s="6">
        <v>0</v>
      </c>
      <c r="D6" s="6">
        <v>0</v>
      </c>
      <c r="E6" s="6">
        <v>1</v>
      </c>
    </row>
    <row r="7" spans="2:5" ht="15.4" thickTop="1" x14ac:dyDescent="0.4">
      <c r="B7" s="3" t="s">
        <v>4</v>
      </c>
      <c r="C7" s="4">
        <v>0.35</v>
      </c>
      <c r="D7" s="4">
        <v>0.2</v>
      </c>
      <c r="E7" s="4">
        <v>0.4</v>
      </c>
    </row>
    <row r="8" spans="2:5" ht="15" x14ac:dyDescent="0.4">
      <c r="B8" s="5" t="s">
        <v>5</v>
      </c>
      <c r="C8" s="6">
        <v>0.65</v>
      </c>
      <c r="D8" s="6">
        <v>0.8</v>
      </c>
      <c r="E8" s="6">
        <v>0.6</v>
      </c>
    </row>
    <row r="10" spans="2:5" x14ac:dyDescent="0.35">
      <c r="B10" s="1"/>
      <c r="C10" s="1"/>
      <c r="D10" s="1"/>
      <c r="E10" s="1"/>
    </row>
    <row r="11" spans="2:5" x14ac:dyDescent="0.35">
      <c r="B11" s="1"/>
      <c r="C11" s="1"/>
      <c r="D11" s="1"/>
      <c r="E11" s="1"/>
    </row>
    <row r="12" spans="2:5" ht="15" thickBot="1" x14ac:dyDescent="0.4">
      <c r="B12" s="8"/>
      <c r="C12" s="2" t="s">
        <v>0</v>
      </c>
      <c r="D12" s="2" t="s">
        <v>1</v>
      </c>
    </row>
    <row r="13" spans="2:5" ht="15.4" thickTop="1" x14ac:dyDescent="0.4">
      <c r="B13" s="3" t="s">
        <v>43</v>
      </c>
      <c r="C13" s="4">
        <f>C4*C7</f>
        <v>0.13999999999999999</v>
      </c>
      <c r="D13" s="4">
        <f>C4*D7</f>
        <v>8.0000000000000016E-2</v>
      </c>
    </row>
    <row r="14" spans="2:5" ht="15" x14ac:dyDescent="0.4">
      <c r="B14" s="5" t="s">
        <v>44</v>
      </c>
      <c r="C14" s="6">
        <f>C5*C7</f>
        <v>0.21</v>
      </c>
      <c r="D14" s="6">
        <f>C5*D7</f>
        <v>0.12</v>
      </c>
    </row>
    <row r="15" spans="2:5" ht="15" x14ac:dyDescent="0.4">
      <c r="B15" s="5" t="s">
        <v>46</v>
      </c>
      <c r="C15" s="6">
        <f>C8*D4</f>
        <v>0.32500000000000001</v>
      </c>
      <c r="D15" s="6">
        <f>D4*D8</f>
        <v>0.4</v>
      </c>
    </row>
    <row r="16" spans="2:5" ht="15.4" thickBot="1" x14ac:dyDescent="0.45">
      <c r="B16" s="7" t="s">
        <v>45</v>
      </c>
      <c r="C16" s="9">
        <f>C8*D5</f>
        <v>0.32500000000000001</v>
      </c>
      <c r="D16" s="9">
        <f>D5*D8</f>
        <v>0.4</v>
      </c>
    </row>
    <row r="17" spans="1:6" ht="15" x14ac:dyDescent="0.4">
      <c r="B17" s="5" t="s">
        <v>8</v>
      </c>
      <c r="C17" s="6">
        <f>SUM(C13:C16)</f>
        <v>1</v>
      </c>
      <c r="D17" s="6">
        <f>SUM(D13:D16)</f>
        <v>1</v>
      </c>
    </row>
    <row r="19" spans="1:6" ht="15" thickBot="1" x14ac:dyDescent="0.4">
      <c r="A19" s="7" t="s">
        <v>11</v>
      </c>
      <c r="B19" s="7" t="s">
        <v>9</v>
      </c>
      <c r="C19" s="7" t="s">
        <v>12</v>
      </c>
      <c r="D19" s="7" t="s">
        <v>13</v>
      </c>
      <c r="E19" s="7" t="s">
        <v>14</v>
      </c>
      <c r="F19" s="7" t="s">
        <v>15</v>
      </c>
    </row>
    <row r="20" spans="1:6" ht="15" x14ac:dyDescent="0.4">
      <c r="A20" s="15" t="s">
        <v>10</v>
      </c>
      <c r="B20" s="11">
        <f>E7*E6</f>
        <v>0.4</v>
      </c>
      <c r="C20" s="11">
        <f>(B20*C13)+(B21*D13)</f>
        <v>0.10400000000000001</v>
      </c>
      <c r="D20">
        <f>(C20*C14)+(C21*D14)</f>
        <v>6.6239999999999993E-2</v>
      </c>
      <c r="E20">
        <f>(D20*C13)+(D21*D13)</f>
        <v>2.3817600000000001E-2</v>
      </c>
      <c r="F20">
        <f>(E20*C14)+(E21*D14)</f>
        <v>1.6311455999999998E-2</v>
      </c>
    </row>
    <row r="21" spans="1:6" ht="15.4" thickBot="1" x14ac:dyDescent="0.45">
      <c r="A21" s="16" t="s">
        <v>24</v>
      </c>
      <c r="B21" s="12">
        <f>E8*E6</f>
        <v>0.6</v>
      </c>
      <c r="C21" s="12">
        <f>(B21*D15)+(B20*C15)</f>
        <v>0.37</v>
      </c>
      <c r="D21" s="10">
        <f>(C21*D16)+(C20*C16)</f>
        <v>0.18179999999999999</v>
      </c>
      <c r="E21" s="10">
        <f>(D21*D15)+(D20*C15)</f>
        <v>9.4247999999999998E-2</v>
      </c>
      <c r="F21" s="10">
        <f>(E21*D16)+(E20*C16)</f>
        <v>4.5439920000000002E-2</v>
      </c>
    </row>
    <row r="22" spans="1:6" ht="15" thickBot="1" x14ac:dyDescent="0.4">
      <c r="A22" s="7" t="s">
        <v>16</v>
      </c>
      <c r="B22" s="14">
        <f>B20+B21</f>
        <v>1</v>
      </c>
      <c r="C22" s="14">
        <f>C20+C21</f>
        <v>0.47399999999999998</v>
      </c>
      <c r="D22" s="13">
        <f>D20+D21</f>
        <v>0.24803999999999998</v>
      </c>
      <c r="E22" s="13">
        <f>E20+E21</f>
        <v>0.11806559999999999</v>
      </c>
      <c r="F22" s="13">
        <f>F20+F21</f>
        <v>6.1751375999999997E-2</v>
      </c>
    </row>
    <row r="24" spans="1:6" ht="15" thickBot="1" x14ac:dyDescent="0.4">
      <c r="A24" s="7" t="s">
        <v>17</v>
      </c>
      <c r="B24" s="7" t="s">
        <v>15</v>
      </c>
      <c r="C24" s="7" t="s">
        <v>19</v>
      </c>
      <c r="D24" s="7" t="s">
        <v>13</v>
      </c>
      <c r="E24" s="7" t="s">
        <v>18</v>
      </c>
      <c r="F24" s="7" t="s">
        <v>9</v>
      </c>
    </row>
    <row r="25" spans="1:6" ht="15" x14ac:dyDescent="0.4">
      <c r="A25" s="15" t="s">
        <v>23</v>
      </c>
      <c r="B25">
        <f>(C25*C13)+(C26*C15)</f>
        <v>6.0698160000000001E-2</v>
      </c>
      <c r="C25">
        <f>(D25*C14)+(D26*C16)</f>
        <v>0.13272900000000001</v>
      </c>
      <c r="D25">
        <f>(E25*C13)+(E26*C15)</f>
        <v>0.24390000000000001</v>
      </c>
      <c r="E25">
        <f>(F25*C14)+(F26*C16)</f>
        <v>0.53500000000000003</v>
      </c>
      <c r="F25">
        <v>1</v>
      </c>
    </row>
    <row r="26" spans="1:6" ht="15.4" thickBot="1" x14ac:dyDescent="0.45">
      <c r="A26" s="16" t="s">
        <v>21</v>
      </c>
      <c r="B26" s="10">
        <f>(C26*D15)+(C25*D13)</f>
        <v>6.2453520000000012E-2</v>
      </c>
      <c r="C26" s="10">
        <f>(D26*D16)+(D25*D14)</f>
        <v>0.12958800000000001</v>
      </c>
      <c r="D26" s="10">
        <f>(E26*D15)+(E25*D13)</f>
        <v>0.25080000000000002</v>
      </c>
      <c r="E26" s="10">
        <f>(F26*D16)+(F25*D14)</f>
        <v>0.52</v>
      </c>
      <c r="F26" s="10">
        <v>1</v>
      </c>
    </row>
    <row r="27" spans="1:6" ht="15" thickBot="1" x14ac:dyDescent="0.4">
      <c r="A27" s="13"/>
      <c r="B27" s="13"/>
    </row>
    <row r="28" spans="1:6" ht="15.4" thickBot="1" x14ac:dyDescent="0.45">
      <c r="A28" s="18" t="s">
        <v>22</v>
      </c>
      <c r="B28" s="17"/>
      <c r="C28" s="20"/>
    </row>
    <row r="29" spans="1:6" ht="15" thickBot="1" x14ac:dyDescent="0.4">
      <c r="A29" s="19" t="s">
        <v>20</v>
      </c>
      <c r="B29" s="17">
        <f>(B25*E7)+(B26*E8)</f>
        <v>6.1751376000000011E-2</v>
      </c>
    </row>
    <row r="31" spans="1:6" ht="15" thickBot="1" x14ac:dyDescent="0.4">
      <c r="A31" s="7" t="s">
        <v>11</v>
      </c>
      <c r="B31" s="7" t="s">
        <v>9</v>
      </c>
      <c r="C31" s="7" t="s">
        <v>12</v>
      </c>
      <c r="D31" s="7" t="s">
        <v>13</v>
      </c>
      <c r="E31" s="7" t="s">
        <v>14</v>
      </c>
      <c r="F31" s="7" t="s">
        <v>15</v>
      </c>
    </row>
    <row r="32" spans="1:6" ht="15" x14ac:dyDescent="0.4">
      <c r="A32" s="15" t="s">
        <v>25</v>
      </c>
      <c r="B32" s="11">
        <f t="shared" ref="B32:E33" si="0">B20*B25</f>
        <v>2.4279264000000002E-2</v>
      </c>
      <c r="C32" s="11">
        <f t="shared" si="0"/>
        <v>1.3803816000000003E-2</v>
      </c>
      <c r="D32">
        <f t="shared" si="0"/>
        <v>1.6155935999999999E-2</v>
      </c>
      <c r="E32">
        <f t="shared" si="0"/>
        <v>1.2742416000000001E-2</v>
      </c>
      <c r="F32">
        <f>(F20*F25)</f>
        <v>1.6311455999999998E-2</v>
      </c>
    </row>
    <row r="33" spans="1:6" ht="15" thickBot="1" x14ac:dyDescent="0.4">
      <c r="A33" s="21" t="s">
        <v>26</v>
      </c>
      <c r="B33" s="12">
        <f t="shared" si="0"/>
        <v>3.7472112000000009E-2</v>
      </c>
      <c r="C33" s="12">
        <f t="shared" si="0"/>
        <v>4.794756E-2</v>
      </c>
      <c r="D33" s="10">
        <f t="shared" si="0"/>
        <v>4.5595440000000001E-2</v>
      </c>
      <c r="E33" s="10">
        <f t="shared" si="0"/>
        <v>4.9008960000000004E-2</v>
      </c>
      <c r="F33" s="10">
        <f>F21*F26</f>
        <v>4.5439920000000002E-2</v>
      </c>
    </row>
    <row r="34" spans="1:6" ht="15" thickBot="1" x14ac:dyDescent="0.4">
      <c r="A34" s="7" t="s">
        <v>16</v>
      </c>
      <c r="B34" s="14">
        <f>B32+B33</f>
        <v>6.1751376000000011E-2</v>
      </c>
      <c r="C34" s="14">
        <f>C32+C33</f>
        <v>6.1751376000000004E-2</v>
      </c>
      <c r="D34" s="13">
        <f>D32+D33</f>
        <v>6.1751375999999997E-2</v>
      </c>
      <c r="E34" s="13">
        <f>E32+E33</f>
        <v>6.1751376000000004E-2</v>
      </c>
      <c r="F34" s="13">
        <f>F32+F33</f>
        <v>6.1751375999999997E-2</v>
      </c>
    </row>
    <row r="37" spans="1:6" ht="15" thickBot="1" x14ac:dyDescent="0.4">
      <c r="A37" s="7" t="s">
        <v>17</v>
      </c>
      <c r="B37" s="7" t="s">
        <v>27</v>
      </c>
      <c r="C37" s="7" t="s">
        <v>18</v>
      </c>
      <c r="D37" s="7" t="s">
        <v>13</v>
      </c>
      <c r="E37" s="7" t="s">
        <v>19</v>
      </c>
      <c r="F37" s="7" t="s">
        <v>15</v>
      </c>
    </row>
    <row r="38" spans="1:6" ht="15" x14ac:dyDescent="0.4">
      <c r="A38" s="15" t="s">
        <v>23</v>
      </c>
      <c r="B38">
        <v>1</v>
      </c>
      <c r="C38">
        <f>(F25*C14)+(F26*C16)</f>
        <v>0.53500000000000003</v>
      </c>
      <c r="D38">
        <f>(E25*C13)+(E26*C15)</f>
        <v>0.24390000000000001</v>
      </c>
      <c r="E38">
        <f>(D25*C14)+(D26*C16)</f>
        <v>0.13272900000000001</v>
      </c>
      <c r="F38">
        <f>(C25*C13)+(C26*C15)</f>
        <v>6.0698160000000001E-2</v>
      </c>
    </row>
    <row r="39" spans="1:6" ht="15.4" thickBot="1" x14ac:dyDescent="0.45">
      <c r="A39" s="16" t="s">
        <v>21</v>
      </c>
      <c r="B39" s="10">
        <v>1</v>
      </c>
      <c r="C39" s="10">
        <f>(F26*D16)+(F25*D14)</f>
        <v>0.52</v>
      </c>
      <c r="D39" s="10">
        <f>(E26*D15)+(E25*D13)</f>
        <v>0.25080000000000002</v>
      </c>
      <c r="E39" s="10">
        <f>(D26*D16)+(D25*D14)</f>
        <v>0.12958800000000001</v>
      </c>
      <c r="F39" s="10">
        <f>(C26*D15)+(C25*D13)</f>
        <v>6.2453520000000012E-2</v>
      </c>
    </row>
    <row r="40" spans="1:6" ht="15" thickBot="1" x14ac:dyDescent="0.4"/>
    <row r="41" spans="1:6" ht="15.4" thickBot="1" x14ac:dyDescent="0.45">
      <c r="A41" s="18" t="s">
        <v>22</v>
      </c>
      <c r="B41" s="17"/>
    </row>
    <row r="42" spans="1:6" ht="15" thickBot="1" x14ac:dyDescent="0.4">
      <c r="A42" s="19" t="s">
        <v>20</v>
      </c>
      <c r="B42" s="17">
        <f>(B25*E7)+(B26*E8)</f>
        <v>6.1751376000000011E-2</v>
      </c>
    </row>
    <row r="46" spans="1:6" x14ac:dyDescent="0.35">
      <c r="A46" t="s">
        <v>30</v>
      </c>
    </row>
    <row r="48" spans="1:6" x14ac:dyDescent="0.35">
      <c r="A48" t="s">
        <v>31</v>
      </c>
      <c r="B48" t="s">
        <v>32</v>
      </c>
      <c r="C48" t="s">
        <v>33</v>
      </c>
      <c r="D48" t="s">
        <v>34</v>
      </c>
      <c r="E48" t="s">
        <v>35</v>
      </c>
      <c r="F48" t="s">
        <v>36</v>
      </c>
    </row>
    <row r="49" spans="1:6" x14ac:dyDescent="0.35">
      <c r="A49" t="s">
        <v>37</v>
      </c>
      <c r="B49">
        <f>B52</f>
        <v>0.4</v>
      </c>
      <c r="C49">
        <f>MAX(C52,C54)</f>
        <v>5.5999999999999994E-2</v>
      </c>
      <c r="D49">
        <f>MAX(D52,D54)</f>
        <v>2.8799999999999999E-2</v>
      </c>
      <c r="E49">
        <f>MAX(E52,E54)</f>
        <v>7.6800000000000019E-3</v>
      </c>
      <c r="F49">
        <f>MAX(F52,F54)</f>
        <v>4.6080000000000001E-3</v>
      </c>
    </row>
    <row r="50" spans="1:6" x14ac:dyDescent="0.35">
      <c r="A50" t="s">
        <v>38</v>
      </c>
      <c r="B50">
        <f>B54</f>
        <v>0.6</v>
      </c>
      <c r="C50">
        <f>MAX(C56,C58)</f>
        <v>0.24</v>
      </c>
      <c r="D50">
        <f>MAX(D56,D58)</f>
        <v>9.6000000000000002E-2</v>
      </c>
      <c r="E50">
        <f>MAX(E56,E58)</f>
        <v>3.8400000000000004E-2</v>
      </c>
      <c r="F50">
        <f>MAX(F56,F58)</f>
        <v>1.5360000000000002E-2</v>
      </c>
    </row>
    <row r="51" spans="1:6" x14ac:dyDescent="0.35">
      <c r="B51" t="s">
        <v>39</v>
      </c>
      <c r="C51" t="s">
        <v>40</v>
      </c>
      <c r="D51" t="s">
        <v>40</v>
      </c>
      <c r="E51" t="s">
        <v>40</v>
      </c>
      <c r="F51" t="s">
        <v>40</v>
      </c>
    </row>
    <row r="52" spans="1:6" x14ac:dyDescent="0.35">
      <c r="B52">
        <f>E7</f>
        <v>0.4</v>
      </c>
      <c r="C52">
        <f>B49*C13</f>
        <v>5.5999999999999994E-2</v>
      </c>
      <c r="D52">
        <f>C49*C14</f>
        <v>1.1759999999999998E-2</v>
      </c>
      <c r="E52">
        <f>D49*C13</f>
        <v>4.0319999999999991E-3</v>
      </c>
      <c r="F52">
        <f>E49*C14</f>
        <v>1.6128000000000004E-3</v>
      </c>
    </row>
    <row r="53" spans="1:6" x14ac:dyDescent="0.35">
      <c r="B53" t="s">
        <v>41</v>
      </c>
      <c r="C53" t="s">
        <v>42</v>
      </c>
      <c r="D53" t="s">
        <v>42</v>
      </c>
      <c r="E53" t="s">
        <v>42</v>
      </c>
      <c r="F53" t="s">
        <v>42</v>
      </c>
    </row>
    <row r="54" spans="1:6" x14ac:dyDescent="0.35">
      <c r="B54">
        <f>E8</f>
        <v>0.6</v>
      </c>
      <c r="C54">
        <f>B50*D13</f>
        <v>4.8000000000000008E-2</v>
      </c>
      <c r="D54">
        <f>C50*D14</f>
        <v>2.8799999999999999E-2</v>
      </c>
      <c r="E54">
        <f>D50*D13</f>
        <v>7.6800000000000019E-3</v>
      </c>
      <c r="F54">
        <f>E50*D14</f>
        <v>4.6080000000000001E-3</v>
      </c>
    </row>
    <row r="55" spans="1:6" x14ac:dyDescent="0.35">
      <c r="C55" t="s">
        <v>28</v>
      </c>
      <c r="D55" t="s">
        <v>28</v>
      </c>
      <c r="E55" t="s">
        <v>28</v>
      </c>
      <c r="F55" t="s">
        <v>28</v>
      </c>
    </row>
    <row r="56" spans="1:6" x14ac:dyDescent="0.35">
      <c r="C56">
        <f>B49*C15</f>
        <v>0.13</v>
      </c>
      <c r="D56">
        <f>C49*C16</f>
        <v>1.8199999999999997E-2</v>
      </c>
      <c r="E56">
        <f>D49*C15</f>
        <v>9.3600000000000003E-3</v>
      </c>
      <c r="F56">
        <f>E49*C16</f>
        <v>2.4960000000000008E-3</v>
      </c>
    </row>
    <row r="57" spans="1:6" x14ac:dyDescent="0.35">
      <c r="C57" t="s">
        <v>29</v>
      </c>
      <c r="D57" t="s">
        <v>29</v>
      </c>
      <c r="E57" t="s">
        <v>29</v>
      </c>
      <c r="F57" t="s">
        <v>29</v>
      </c>
    </row>
    <row r="58" spans="1:6" x14ac:dyDescent="0.35">
      <c r="C58">
        <f>B50*D15</f>
        <v>0.24</v>
      </c>
      <c r="D58">
        <f>C50*D16</f>
        <v>9.6000000000000002E-2</v>
      </c>
      <c r="E58">
        <f>D50*D15</f>
        <v>3.8400000000000004E-2</v>
      </c>
      <c r="F58">
        <f>E50*D16</f>
        <v>1.5360000000000002E-2</v>
      </c>
    </row>
  </sheetData>
  <phoneticPr fontId="2"/>
  <pageMargins left="0.75" right="0.75" top="1" bottom="1" header="0.5" footer="0.5"/>
  <pageSetup paperSize="9" scale="70"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19921875" defaultRowHeight="14.65" x14ac:dyDescent="0.35"/>
  <sheetData/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19921875" defaultRowHeight="14.65" x14ac:dyDescent="0.35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Sarkar</dc:creator>
  <cp:lastModifiedBy>SNUMACCORE</cp:lastModifiedBy>
  <cp:lastPrinted>2005-05-02T03:11:50Z</cp:lastPrinted>
  <dcterms:created xsi:type="dcterms:W3CDTF">2002-09-22T06:04:46Z</dcterms:created>
  <dcterms:modified xsi:type="dcterms:W3CDTF">2017-10-30T03:04:57Z</dcterms:modified>
</cp:coreProperties>
</file>