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60" tabRatio="500" activeTab="3"/>
  </bookViews>
  <sheets>
    <sheet name="Portfolio" sheetId="1" r:id="rId1"/>
    <sheet name="Allocation" sheetId="5" r:id="rId2"/>
    <sheet name="Performance" sheetId="6" r:id="rId3"/>
    <sheet name="PerStock" sheetId="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2" l="1"/>
  <c r="F5" i="2"/>
  <c r="G6" i="2"/>
  <c r="E6" i="2"/>
  <c r="D6" i="2"/>
  <c r="G5" i="2"/>
  <c r="N5" i="1"/>
  <c r="H5" i="1"/>
  <c r="H6" i="1"/>
  <c r="N6" i="1"/>
  <c r="Q6" i="1"/>
  <c r="R6" i="1"/>
  <c r="Q5" i="1"/>
  <c r="R5" i="1"/>
  <c r="P5" i="1"/>
</calcChain>
</file>

<file path=xl/sharedStrings.xml><?xml version="1.0" encoding="utf-8"?>
<sst xmlns="http://schemas.openxmlformats.org/spreadsheetml/2006/main" count="31" uniqueCount="24">
  <si>
    <t>Stock</t>
  </si>
  <si>
    <t>Monday, 2/2</t>
  </si>
  <si>
    <t>Open</t>
  </si>
  <si>
    <t>Shares</t>
  </si>
  <si>
    <t>MSFT</t>
  </si>
  <si>
    <t>Low</t>
  </si>
  <si>
    <t>High</t>
  </si>
  <si>
    <t>Close</t>
  </si>
  <si>
    <t>Holdings</t>
  </si>
  <si>
    <t>Change</t>
  </si>
  <si>
    <t>Share Price</t>
  </si>
  <si>
    <t>Total Value</t>
  </si>
  <si>
    <t>Percentage</t>
  </si>
  <si>
    <t>Total</t>
  </si>
  <si>
    <t>Friday, 1/30</t>
  </si>
  <si>
    <t>Portfolio Status as of February 2, 2015</t>
  </si>
  <si>
    <t>YTD Info for Stock</t>
  </si>
  <si>
    <t>Date</t>
  </si>
  <si>
    <t>Ticker</t>
  </si>
  <si>
    <t>Holdings:</t>
  </si>
  <si>
    <t>Value</t>
  </si>
  <si>
    <t>Daily Change</t>
  </si>
  <si>
    <t>YTD Change</t>
  </si>
  <si>
    <t>YTD Pct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</si>
</sst>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d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8"/>
      <color theme="1"/>
      <name val="e"/>
    </font>
    <font>
      <b/>
      <sz val="16"/>
      <color theme="1"/>
      <name val="Calibri"/>
      <scheme val="minor"/>
    </font>
    <font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1" xfId="0" applyFill="1" applyBorder="1"/>
    <xf numFmtId="0" fontId="1" fillId="0" borderId="0" xfId="0" applyFont="1" applyFill="1" applyBorder="1"/>
    <xf numFmtId="4" fontId="0" fillId="0" borderId="0" xfId="0" applyNumberFormat="1" applyFill="1" applyBorder="1"/>
    <xf numFmtId="0" fontId="4" fillId="0" borderId="0" xfId="0" applyFont="1"/>
    <xf numFmtId="0" fontId="5" fillId="0" borderId="0" xfId="0" applyFont="1" applyFill="1" applyBorder="1"/>
    <xf numFmtId="0" fontId="4" fillId="0" borderId="0" xfId="0" applyFont="1" applyFill="1" applyBorder="1"/>
    <xf numFmtId="10" fontId="0" fillId="0" borderId="0" xfId="0" applyNumberFormat="1" applyFill="1" applyBorder="1"/>
    <xf numFmtId="0" fontId="6" fillId="0" borderId="0" xfId="0" applyFont="1"/>
    <xf numFmtId="0" fontId="1" fillId="1" borderId="0" xfId="0" applyFont="1" applyFill="1" applyBorder="1"/>
    <xf numFmtId="4" fontId="0" fillId="1" borderId="0" xfId="0" applyNumberFormat="1" applyFill="1" applyBorder="1"/>
    <xf numFmtId="0" fontId="4" fillId="2" borderId="0" xfId="0" applyFont="1" applyFill="1" applyBorder="1"/>
    <xf numFmtId="4" fontId="0" fillId="0" borderId="1" xfId="0" applyNumberFormat="1" applyFill="1" applyBorder="1"/>
    <xf numFmtId="10" fontId="0" fillId="0" borderId="1" xfId="0" applyNumberFormat="1" applyFill="1" applyBorder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v>Allocation</c:v>
          </c:tx>
          <c:dLbls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Portfolio!$A$5:$A$5</c:f>
              <c:strCache>
                <c:ptCount val="1"/>
                <c:pt idx="0">
                  <c:v>MSFT</c:v>
                </c:pt>
              </c:strCache>
            </c:strRef>
          </c:cat>
          <c:val>
            <c:numRef>
              <c:f>Portfolio!$N$5:$N$5</c:f>
              <c:numCache>
                <c:formatCode>#,##0.00</c:formatCode>
                <c:ptCount val="1"/>
                <c:pt idx="0">
                  <c:v>764.0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v>Allocation</c:v>
          </c:tx>
          <c:dLbls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Portfolio!$A$5:$A$5</c:f>
              <c:strCache>
                <c:ptCount val="1"/>
                <c:pt idx="0">
                  <c:v>MSFT</c:v>
                </c:pt>
              </c:strCache>
            </c:strRef>
          </c:cat>
          <c:val>
            <c:numRef>
              <c:f>Portfolio!$N$5:$N$5</c:f>
              <c:numCache>
                <c:formatCode>#,##0.00</c:formatCode>
                <c:ptCount val="1"/>
                <c:pt idx="0">
                  <c:v>764.0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Relative</a:t>
            </a:r>
            <a:r>
              <a:rPr lang="en-US" baseline="0"/>
              <a:t> Performance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PerStock!$A$2</c:f>
              <c:strCache>
                <c:ptCount val="1"/>
                <c:pt idx="0">
                  <c:v>Ticker</c:v>
                </c:pt>
              </c:strCache>
            </c:strRef>
          </c:tx>
          <c:marker>
            <c:symbol val="none"/>
          </c:marker>
          <c:cat>
            <c:numRef>
              <c:f>PerStock!$A$5:$A$6</c:f>
              <c:numCache>
                <c:formatCode>mmm\ dd;@</c:formatCode>
                <c:ptCount val="2"/>
                <c:pt idx="0">
                  <c:v>42006.0</c:v>
                </c:pt>
                <c:pt idx="1">
                  <c:v>42007.0</c:v>
                </c:pt>
              </c:numCache>
            </c:numRef>
          </c:cat>
          <c:val>
            <c:numRef>
              <c:f>PerStock!$F$5:$F$6</c:f>
              <c:numCache>
                <c:formatCode>0.00</c:formatCode>
                <c:ptCount val="2"/>
                <c:pt idx="0">
                  <c:v>1.040816326530612</c:v>
                </c:pt>
                <c:pt idx="1">
                  <c:v>1.040816326530612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116664"/>
        <c:axId val="2143479304"/>
      </c:lineChart>
      <c:dateAx>
        <c:axId val="2142116664"/>
        <c:scaling>
          <c:orientation val="minMax"/>
        </c:scaling>
        <c:delete val="0"/>
        <c:axPos val="b"/>
        <c:numFmt formatCode="mmm\ dd;@" sourceLinked="1"/>
        <c:majorTickMark val="out"/>
        <c:minorTickMark val="none"/>
        <c:tickLblPos val="nextTo"/>
        <c:crossAx val="2143479304"/>
        <c:crosses val="autoZero"/>
        <c:auto val="1"/>
        <c:lblOffset val="100"/>
        <c:baseTimeUnit val="days"/>
      </c:dateAx>
      <c:valAx>
        <c:axId val="21434793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211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266700</xdr:colOff>
      <xdr:row>5</xdr:row>
      <xdr:rowOff>6</xdr:rowOff>
    </xdr:from>
    <xdr:to>
      <xdr:col>23</xdr:col>
      <xdr:colOff>711200</xdr:colOff>
      <xdr:row>19</xdr:row>
      <xdr:rowOff>76206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S25" sqref="S25"/>
    </sheetView>
  </sheetViews>
  <sheetFormatPr baseColWidth="10" defaultRowHeight="15" x14ac:dyDescent="0"/>
  <cols>
    <col min="3" max="3" width="1.5" customWidth="1"/>
    <col min="4" max="4" width="12.5" customWidth="1"/>
    <col min="5" max="5" width="13.5" customWidth="1"/>
    <col min="8" max="8" width="14" customWidth="1"/>
    <col min="9" max="9" width="1.5" customWidth="1"/>
    <col min="14" max="14" width="13.5" customWidth="1"/>
    <col min="15" max="15" width="1.5" customWidth="1"/>
  </cols>
  <sheetData>
    <row r="1" spans="1:18" ht="25">
      <c r="A1" s="10" t="s">
        <v>15</v>
      </c>
    </row>
    <row r="2" spans="1:18" ht="12" customHeight="1">
      <c r="A2" s="10"/>
    </row>
    <row r="3" spans="1:18" s="6" customFormat="1" ht="18">
      <c r="D3" s="7" t="s">
        <v>14</v>
      </c>
      <c r="E3" s="8"/>
      <c r="F3" s="8"/>
      <c r="G3" s="8"/>
      <c r="H3" s="8"/>
      <c r="I3" s="13"/>
      <c r="J3" s="7" t="s">
        <v>1</v>
      </c>
      <c r="K3" s="8"/>
      <c r="L3" s="8"/>
      <c r="M3" s="8"/>
      <c r="N3" s="8"/>
      <c r="O3" s="8"/>
      <c r="P3" s="7" t="s">
        <v>9</v>
      </c>
      <c r="Q3" s="8"/>
      <c r="R3" s="8"/>
    </row>
    <row r="4" spans="1:18" s="2" customFormat="1">
      <c r="A4" s="2" t="s">
        <v>0</v>
      </c>
      <c r="B4" s="2" t="s">
        <v>3</v>
      </c>
      <c r="C4" s="11"/>
      <c r="D4" s="4" t="s">
        <v>2</v>
      </c>
      <c r="E4" s="4" t="s">
        <v>5</v>
      </c>
      <c r="F4" s="4" t="s">
        <v>6</v>
      </c>
      <c r="G4" s="4" t="s">
        <v>7</v>
      </c>
      <c r="H4" s="4" t="s">
        <v>8</v>
      </c>
      <c r="I4" s="11"/>
      <c r="J4" s="4" t="s">
        <v>2</v>
      </c>
      <c r="K4" s="4" t="s">
        <v>5</v>
      </c>
      <c r="L4" s="4" t="s">
        <v>6</v>
      </c>
      <c r="M4" s="4" t="s">
        <v>7</v>
      </c>
      <c r="N4" s="4" t="s">
        <v>8</v>
      </c>
      <c r="O4" s="11"/>
      <c r="P4" s="4" t="s">
        <v>10</v>
      </c>
      <c r="Q4" s="4" t="s">
        <v>11</v>
      </c>
      <c r="R4" s="4" t="s">
        <v>12</v>
      </c>
    </row>
    <row r="5" spans="1:18">
      <c r="A5" t="s">
        <v>4</v>
      </c>
      <c r="B5" s="1">
        <v>200</v>
      </c>
      <c r="C5" s="11"/>
      <c r="D5" s="5">
        <v>3.7</v>
      </c>
      <c r="E5" s="5">
        <v>3.54</v>
      </c>
      <c r="F5" s="5">
        <v>3.9</v>
      </c>
      <c r="G5" s="5">
        <v>3.82</v>
      </c>
      <c r="H5" s="5">
        <f>B5*G5</f>
        <v>764</v>
      </c>
      <c r="I5" s="12"/>
      <c r="J5" s="5">
        <v>3.7</v>
      </c>
      <c r="K5" s="5">
        <v>3.54</v>
      </c>
      <c r="L5" s="5">
        <v>3.9</v>
      </c>
      <c r="M5" s="5">
        <v>3.82</v>
      </c>
      <c r="N5" s="5">
        <f>B5*M5</f>
        <v>764</v>
      </c>
      <c r="O5" s="11"/>
      <c r="P5" s="5">
        <f>M5-G5</f>
        <v>0</v>
      </c>
      <c r="Q5" s="5">
        <f>N5-H5</f>
        <v>0</v>
      </c>
      <c r="R5" s="9">
        <f>Q5/H5</f>
        <v>0</v>
      </c>
    </row>
    <row r="6" spans="1:18">
      <c r="A6" s="2" t="s">
        <v>13</v>
      </c>
      <c r="C6" s="11"/>
      <c r="D6" s="3"/>
      <c r="E6" s="3"/>
      <c r="F6" s="3"/>
      <c r="G6" s="3"/>
      <c r="H6" s="14">
        <f>SUM(H5:H5)</f>
        <v>764</v>
      </c>
      <c r="I6" s="12"/>
      <c r="J6" s="3"/>
      <c r="K6" s="3"/>
      <c r="L6" s="3"/>
      <c r="M6" s="3"/>
      <c r="N6" s="14">
        <f>SUM(N5:N5)</f>
        <v>764</v>
      </c>
      <c r="O6" s="11"/>
      <c r="P6" s="3"/>
      <c r="Q6" s="14">
        <f>N6-H6</f>
        <v>0</v>
      </c>
      <c r="R6" s="15">
        <f>Q6/H6</f>
        <v>0</v>
      </c>
    </row>
  </sheetData>
  <conditionalFormatting sqref="P1:R1048576">
    <cfRule type="cellIs" dxfId="0" priority="1" operator="lessThan">
      <formula>0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/>
  </sheetViews>
  <sheetFormatPr baseColWidth="10" defaultRowHeight="15" x14ac:dyDescent="0"/>
  <cols>
    <col min="4" max="7" width="12.33203125" customWidth="1"/>
  </cols>
  <sheetData>
    <row r="1" spans="1:7" s="17" customFormat="1" ht="20">
      <c r="A1" s="16" t="s">
        <v>16</v>
      </c>
      <c r="C1" s="16"/>
      <c r="D1" s="16"/>
      <c r="E1" s="16"/>
      <c r="F1" s="16"/>
    </row>
    <row r="2" spans="1:7">
      <c r="A2" s="2" t="s">
        <v>18</v>
      </c>
      <c r="B2" s="18" t="s">
        <v>19</v>
      </c>
      <c r="C2" s="19">
        <v>12345</v>
      </c>
      <c r="D2" s="19"/>
      <c r="E2" s="19"/>
      <c r="F2" s="19"/>
    </row>
    <row r="3" spans="1:7">
      <c r="A3" s="2"/>
      <c r="B3" s="18"/>
      <c r="C3" s="2"/>
      <c r="D3" s="2"/>
      <c r="E3" s="2"/>
      <c r="F3" s="2"/>
    </row>
    <row r="4" spans="1:7">
      <c r="A4" s="2" t="s">
        <v>17</v>
      </c>
      <c r="B4" s="2" t="s">
        <v>2</v>
      </c>
      <c r="C4" s="2" t="s">
        <v>7</v>
      </c>
      <c r="D4" s="2" t="s">
        <v>21</v>
      </c>
      <c r="E4" s="2" t="s">
        <v>22</v>
      </c>
      <c r="F4" s="2" t="s">
        <v>23</v>
      </c>
      <c r="G4" s="2" t="s">
        <v>20</v>
      </c>
    </row>
    <row r="5" spans="1:7">
      <c r="A5" s="22">
        <v>42006</v>
      </c>
      <c r="B5" s="21">
        <v>98</v>
      </c>
      <c r="C5" s="21">
        <v>102</v>
      </c>
      <c r="D5" s="21"/>
      <c r="E5" s="21"/>
      <c r="F5" s="21">
        <f>C5/$B$5</f>
        <v>1.0408163265306123</v>
      </c>
      <c r="G5" s="20">
        <f>C5*$C$2</f>
        <v>1259190</v>
      </c>
    </row>
    <row r="6" spans="1:7">
      <c r="A6" s="22">
        <v>42007</v>
      </c>
      <c r="B6" s="21">
        <v>98</v>
      </c>
      <c r="C6" s="21">
        <v>102</v>
      </c>
      <c r="D6" s="21">
        <f>C6-C5</f>
        <v>0</v>
      </c>
      <c r="E6" s="21">
        <f>C6-$B$5</f>
        <v>4</v>
      </c>
      <c r="F6" s="21">
        <f>C6/$B$5</f>
        <v>1.0408163265306123</v>
      </c>
      <c r="G6" s="20">
        <f>C6*$C$2</f>
        <v>1259190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Portfolio</vt:lpstr>
      <vt:lpstr>PerStock</vt:lpstr>
      <vt:lpstr>Allocation</vt:lpstr>
      <vt:lpstr>Performance</vt:lpstr>
    </vt:vector>
  </TitlesOfParts>
  <Company>Staples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Faulhaber</dc:creator>
  <cp:lastModifiedBy>Tom Faulhaber</cp:lastModifiedBy>
  <dcterms:created xsi:type="dcterms:W3CDTF">2015-02-04T23:02:28Z</dcterms:created>
  <dcterms:modified xsi:type="dcterms:W3CDTF">2015-04-11T20:41:46Z</dcterms:modified>
</cp:coreProperties>
</file>