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0" windowHeight="0" tabRatio="500"/>
  </bookViews>
  <sheets>
    <sheet name="Sheet1" sheetId="1" r:id="rId4"/>
  </sheets>
  <definedNames>
    <definedName name="_xlnm._FilterDatabase" localSheetId="0" hidden="1">Sheet1!$B$1:$O$487</definedName>
  </definedNames>
  <calcPr calcOnSave="0"/>
  <extLst>
    <ext uri="smNativeData">
      <pm:revision xmlns:pm="smNativeData" day="1721823419" val="1050" rev="124" rev64="64" revOS="3" revMin="124" revMax="0"/>
      <pm:docPrefs xmlns:pm="smNativeData" id="1721823419" fixedDigits="0" showNotice="1" showFrameBounds="1" autoChart="1" recalcOnPrint="1" recalcOnCopy="1" compatTextArt="1" tab="567" useDefinedPrintRange="1" printArea="currentSheet"/>
      <pm:compatibility xmlns:pm="smNativeData" id="1721823419" overlapCells="1"/>
      <pm:defCurrency xmlns:pm="smNativeData" id="1721823419"/>
    </ext>
  </extLst>
</workbook>
</file>

<file path=xl/sharedStrings.xml><?xml version="1.0" encoding="utf-8"?>
<sst xmlns="http://schemas.openxmlformats.org/spreadsheetml/2006/main" count="1140" uniqueCount="82">
  <si>
    <t>Day</t>
  </si>
  <si>
    <t>Date</t>
  </si>
  <si>
    <t>Temperature</t>
  </si>
  <si>
    <t>Cross</t>
  </si>
  <si>
    <t>Total animals</t>
  </si>
  <si>
    <t>Amplexuses</t>
  </si>
  <si>
    <t>SUM females w/eggs</t>
  </si>
  <si>
    <t>females w/eggs</t>
  </si>
  <si>
    <t>females w/orange eggs</t>
  </si>
  <si>
    <t>Exuvia</t>
  </si>
  <si>
    <t>Juveniles</t>
  </si>
  <si>
    <t>Comments</t>
  </si>
  <si>
    <t>Fallen.out.eggs</t>
  </si>
  <si>
    <t>females</t>
  </si>
  <si>
    <t>males</t>
  </si>
  <si>
    <t>eggs: PI found?</t>
  </si>
  <si>
    <t>stage</t>
  </si>
  <si>
    <t>WxW</t>
  </si>
  <si>
    <t>WxS</t>
  </si>
  <si>
    <t>SxW</t>
  </si>
  <si>
    <t>SxS</t>
  </si>
  <si>
    <t>SxE</t>
  </si>
  <si>
    <t>ExS</t>
  </si>
  <si>
    <t>ExE</t>
  </si>
  <si>
    <t>females yellower and darker</t>
  </si>
  <si>
    <t>ExW</t>
  </si>
  <si>
    <t>WxE</t>
  </si>
  <si>
    <t>the amplexus looks a bit funny but still</t>
  </si>
  <si>
    <t>added containers</t>
  </si>
  <si>
    <t>NA</t>
  </si>
  <si>
    <t>added containers. W a bit greener &amp; S a bit yellower</t>
  </si>
  <si>
    <t>1 under the box</t>
  </si>
  <si>
    <t>2 under the box</t>
  </si>
  <si>
    <t>4 under the box</t>
  </si>
  <si>
    <t>changed containers to smaller holes</t>
  </si>
  <si>
    <t>1 under the box. changed containers to smaller holes</t>
  </si>
  <si>
    <t>7 under the box. changed containers to smaller holes</t>
  </si>
  <si>
    <t>8 under the box. changed containers to smaller holes</t>
  </si>
  <si>
    <t>5 under the box. changed containers to smaller holes</t>
  </si>
  <si>
    <t>2 eggs at the bottom</t>
  </si>
  <si>
    <t>yes</t>
  </si>
  <si>
    <t>&gt;20 eggs at the bottom</t>
  </si>
  <si>
    <t>female #6 being eaten</t>
  </si>
  <si>
    <t>black eggs in ovaries</t>
  </si>
  <si>
    <t>1 egg at the bottom</t>
  </si>
  <si>
    <t>yes (didn't find unstained)</t>
  </si>
  <si>
    <t>3 eggs at the bottom</t>
  </si>
  <si>
    <t>???</t>
  </si>
  <si>
    <t>4 eggs at the bottom</t>
  </si>
  <si>
    <t>12 eggs at the bottom</t>
  </si>
  <si>
    <t>1 egg at the bottom; looks "flat"</t>
  </si>
  <si>
    <t>there were 2 almost dead animals (male + female) =&gt; ethanol + eggs from female to PI</t>
  </si>
  <si>
    <t>5 eggs at the bottom</t>
  </si>
  <si>
    <t>many legs...</t>
  </si>
  <si>
    <t>quite similar color...</t>
  </si>
  <si>
    <t>10 eggs at the bottom</t>
  </si>
  <si>
    <t>24 eggs (22 black + 2 brown)</t>
  </si>
  <si>
    <t>????</t>
  </si>
  <si>
    <t>3 eggs</t>
  </si>
  <si>
    <t>yes but only unstained</t>
  </si>
  <si>
    <t>a lot of legs</t>
  </si>
  <si>
    <t>1 egg with a comma-shaped embryo</t>
  </si>
  <si>
    <t>many legs</t>
  </si>
  <si>
    <t>eggs + juveniles: see photos</t>
  </si>
  <si>
    <t>yes Olympus</t>
  </si>
  <si>
    <t>yes but only unstained (PI autofluorescence, didn't stain)</t>
  </si>
  <si>
    <t>two orange eggs; should be CELENA photos</t>
  </si>
  <si>
    <t>photos found but labels don't match</t>
  </si>
  <si>
    <t>legs!</t>
  </si>
  <si>
    <t>1 egg / juvenile</t>
  </si>
  <si>
    <t>olympus</t>
  </si>
  <si>
    <t>1 alive</t>
  </si>
  <si>
    <t>1 dead</t>
  </si>
  <si>
    <t>comma-like embryo</t>
  </si>
  <si>
    <t>yellow eggs</t>
  </si>
  <si>
    <t>didn't dye (already orange)</t>
  </si>
  <si>
    <t>??? put to the juv tank</t>
  </si>
  <si>
    <t>female with juveniles. Fixed in EtOH</t>
  </si>
  <si>
    <t>fixed in EtOH</t>
  </si>
  <si>
    <t>exuvia: legs</t>
  </si>
  <si>
    <t>females with juveniles</t>
  </si>
  <si>
    <t>one dead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</si>
</sst>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YYYY\-MM\-DD"/>
    <numFmt numFmtId="1" formatCode="0"/>
  </numFmts>
  <fonts count="8">
    <font>
      <name val="Arial"/>
      <family val="1"/>
      <color rgb="FF000000"/>
      <sz val="10"/>
      <extLst>
        <ext uri="smNativeData">
          <pm:charSpec xmlns:pm="smNativeData" id="172182341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182341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721823419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0"/>
      <u val="single"/>
      <extLst>
        <ext uri="smNativeData">
          <pm:charSpec xmlns:pm="smNativeData" id="1721823419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00"/>
      <sz val="10"/>
      <u val="single"/>
      <extLst>
        <ext uri="smNativeData">
          <pm:charSpec xmlns:pm="smNativeData" id="1721823419" ulstyle="singl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21823419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1"/>
      <b/>
      <i/>
      <color rgb="FF000000"/>
      <sz val="10"/>
      <extLst>
        <ext uri="smNativeData">
          <pm:charSpec xmlns:pm="smNativeData" id="1721823419" ulstyle="none" kern="1">
            <pm:latin face="Arial" sz="200" lang="default" weight="bold" i="1"/>
            <pm:cs face="Times New Roman" sz="200" lang="default"/>
            <pm:ea face="SimSun" sz="200" lang="default"/>
          </pm:charSpec>
        </ext>
      </extLst>
    </font>
    <font>
      <name val="Arial"/>
      <family val="1"/>
      <b/>
      <i/>
      <color rgb="FF000000"/>
      <sz val="10"/>
      <extLst>
        <ext uri="smNativeData">
          <pm:charSpec xmlns:pm="smNativeData" id="1721823419" ulstyle="none" kern="1">
            <pm:latin face="Arial" sz="200" lang="default" weight="bold" i="1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21823419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8234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1823419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82341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0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>
      <alignment horizontal="right"/>
    </xf>
    <xf numFmtId="0" fontId="3" fillId="0" borderId="0" xfId="0" applyFont="1"/>
    <xf numFmtId="164" fontId="3" fillId="0" borderId="0" xfId="0" applyNumberFormat="1" applyFont="1"/>
    <xf numFmtId="164" fontId="4" fillId="0" borderId="0" xfId="0" applyNumberFormat="1" applyFont="1"/>
    <xf numFmtId="0" fontId="0" fillId="0" borderId="1" xfId="0" applyFill="1" applyBorder="1"/>
    <xf numFmtId="164" fontId="3" fillId="0" borderId="1" xfId="0" applyNumberFormat="1" applyFont="1" applyFill="1" applyBorder="1"/>
    <xf numFmtId="0" fontId="3" fillId="0" borderId="1" xfId="0" applyFont="1" applyFill="1" applyBorder="1"/>
    <xf numFmtId="0" fontId="0" fillId="0" borderId="1" xfId="0" applyFill="1" applyBorder="1" applyAlignment="1">
      <alignment horizontal="right"/>
    </xf>
    <xf numFmtId="164" fontId="0" fillId="0" borderId="1" xfId="0" applyNumberFormat="1" applyFill="1" applyBorder="1"/>
    <xf numFmtId="0" fontId="0" fillId="0" borderId="0" xfId="0" applyAlignment="1">
      <alignment horizontal="left"/>
    </xf>
    <xf numFmtId="0" fontId="5" fillId="0" borderId="0" xfId="0" applyFont="1"/>
    <xf numFmtId="1" fontId="0" fillId="0" borderId="0" xfId="0" applyNumberFormat="1"/>
    <xf numFmtId="0" fontId="6" fillId="0" borderId="0" xfId="0" applyFont="1"/>
    <xf numFmtId="1" fontId="6" fillId="0" borderId="0" xfId="0" applyNumberFormat="1" applyFont="1"/>
    <xf numFmtId="164" fontId="7" fillId="0" borderId="0" xfId="0" applyNumberFormat="1" applyFont="1"/>
    <xf numFmtId="0" fontId="6" fillId="0" borderId="0" xfId="0" applyFont="1" applyAlignment="1">
      <alignment horizontal="right"/>
    </xf>
    <xf numFmtId="0" fontId="6" fillId="0" borderId="1" xfId="0" applyFont="1" applyFill="1" applyBorder="1"/>
  </cellXfs>
  <cellStyles count="1">
    <cellStyle name="Normal" xfId="0" builtinId="0" customBuiltin="1"/>
  </cellStyles>
  <tableStyles count="0"/>
  <extLst>
    <ext uri="smNativeData">
      <pm:charStyles xmlns:pm="smNativeData" id="172182341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Q523"/>
  <sheetViews>
    <sheetView tabSelected="1" view="normal" zoomScale="110" workbookViewId="0">
      <pane xSplit="2" ySplit="1" topLeftCell="C130" activePane="bottomRight" state="frozen"/>
      <selection pane="bottomRight" activeCell="P488" sqref="P488"/>
    </sheetView>
  </sheetViews>
  <sheetFormatPr baseColWidth="9" defaultColWidth="10.000000" defaultRowHeight="13.45"/>
  <cols>
    <col min="1" max="3" width="10.018018" customWidth="1"/>
    <col min="5" max="5" width="11.315315" customWidth="1"/>
    <col min="6" max="6" width="10.612613" customWidth="1"/>
    <col min="7" max="7" width="11.099099" customWidth="1"/>
    <col min="8" max="8" width="15.468468" customWidth="1"/>
    <col min="9" max="9" width="14.018018" customWidth="1"/>
    <col min="11" max="12" width="12.126126" customWidth="1"/>
    <col min="16" max="16" width="13.43243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5" hidden="1">
      <c r="A2" s="14">
        <f>B2-DATE(2022,10,11)</f>
        <v>0</v>
      </c>
      <c r="B2" s="1" t="n">
        <v>44845</v>
      </c>
      <c r="C2">
        <f>6.8</f>
        <v>6.79999999999999982</v>
      </c>
      <c r="D2" t="s">
        <v>17</v>
      </c>
      <c r="E2" s="3" t="n">
        <v>20</v>
      </c>
      <c r="F2" t="n">
        <v>6</v>
      </c>
      <c r="G2">
        <f>SUM(H2:I2)</f>
        <v>0</v>
      </c>
      <c r="H2" t="n">
        <v>0</v>
      </c>
      <c r="I2" t="n">
        <v>0</v>
      </c>
      <c r="J2" t="n">
        <v>0</v>
      </c>
      <c r="K2" t="n">
        <v>0</v>
      </c>
      <c r="N2" t="n">
        <v>10</v>
      </c>
      <c r="O2" t="n">
        <v>10</v>
      </c>
      <extLst>
        <ext uri="smNativeData">
          <pm:rowDef xmlns:pm="smNativeData" id="1721823419" r="2" hidden="0" collapsedDB="1" collapsedOL="0"/>
        </ext>
      </extLst>
    </row>
    <row r="3" spans="1:15" hidden="1">
      <c r="A3" s="14">
        <f>B3-DATE(2022,10,11)</f>
        <v>0</v>
      </c>
      <c r="B3" s="1" t="n">
        <v>44845</v>
      </c>
      <c r="C3">
        <f>6.8</f>
        <v>6.79999999999999982</v>
      </c>
      <c r="D3" t="s">
        <v>18</v>
      </c>
      <c r="E3" s="3" t="n">
        <v>20</v>
      </c>
      <c r="F3" t="n">
        <v>5</v>
      </c>
      <c r="G3">
        <f>SUM(H3:I3)</f>
        <v>0</v>
      </c>
      <c r="H3" t="n">
        <v>0</v>
      </c>
      <c r="I3" t="n">
        <v>0</v>
      </c>
      <c r="J3" t="n">
        <v>0</v>
      </c>
      <c r="K3" t="n">
        <v>0</v>
      </c>
      <c r="N3" t="n">
        <v>10</v>
      </c>
      <c r="O3" t="n">
        <v>10</v>
      </c>
      <extLst>
        <ext uri="smNativeData">
          <pm:rowDef xmlns:pm="smNativeData" id="1721823419" r="3" hidden="0" collapsedDB="1" collapsedOL="0"/>
        </ext>
      </extLst>
    </row>
    <row r="4" spans="1:15" hidden="1">
      <c r="A4" s="14">
        <f>B4-DATE(2022,10,11)</f>
        <v>0</v>
      </c>
      <c r="B4" s="1" t="n">
        <v>44845</v>
      </c>
      <c r="C4">
        <f>6.8</f>
        <v>6.79999999999999982</v>
      </c>
      <c r="D4" t="s">
        <v>19</v>
      </c>
      <c r="E4" s="3" t="n">
        <v>20</v>
      </c>
      <c r="F4" t="n">
        <v>5</v>
      </c>
      <c r="G4">
        <f>SUM(H4:I4)</f>
        <v>0</v>
      </c>
      <c r="H4" t="n">
        <v>0</v>
      </c>
      <c r="I4" t="n">
        <v>0</v>
      </c>
      <c r="J4" t="n">
        <v>0</v>
      </c>
      <c r="K4" t="n">
        <v>0</v>
      </c>
      <c r="N4" t="n">
        <v>10</v>
      </c>
      <c r="O4" t="n">
        <v>10</v>
      </c>
      <extLst>
        <ext uri="smNativeData">
          <pm:rowDef xmlns:pm="smNativeData" id="1721823419" r="4" hidden="0" collapsedDB="1" collapsedOL="0"/>
        </ext>
      </extLst>
    </row>
    <row r="5" spans="1:15" hidden="1">
      <c r="A5" s="14">
        <f>B5-DATE(2022,10,11)</f>
        <v>0</v>
      </c>
      <c r="B5" s="1" t="n">
        <v>44845</v>
      </c>
      <c r="C5">
        <f>6.8</f>
        <v>6.79999999999999982</v>
      </c>
      <c r="D5" t="s">
        <v>20</v>
      </c>
      <c r="E5" s="3" t="n">
        <v>20</v>
      </c>
      <c r="F5" t="n">
        <v>7</v>
      </c>
      <c r="G5">
        <f>SUM(H5:I5)</f>
        <v>0</v>
      </c>
      <c r="H5" t="n">
        <v>0</v>
      </c>
      <c r="I5" t="n">
        <v>0</v>
      </c>
      <c r="J5" t="n">
        <v>0</v>
      </c>
      <c r="K5" t="n">
        <v>0</v>
      </c>
      <c r="N5" t="n">
        <v>10</v>
      </c>
      <c r="O5" t="n">
        <v>10</v>
      </c>
      <extLst>
        <ext uri="smNativeData">
          <pm:rowDef xmlns:pm="smNativeData" id="1721823419" r="5" hidden="0" collapsedDB="1" collapsedOL="0"/>
        </ext>
      </extLst>
    </row>
    <row r="6" spans="1:15" hidden="1">
      <c r="A6" s="14">
        <f>B6-DATE(2022,10,11)</f>
        <v>0</v>
      </c>
      <c r="B6" s="1" t="n">
        <v>44845</v>
      </c>
      <c r="C6">
        <f>6.8</f>
        <v>6.79999999999999982</v>
      </c>
      <c r="D6" t="s">
        <v>21</v>
      </c>
      <c r="E6" s="3" t="n">
        <v>20</v>
      </c>
      <c r="F6" t="n">
        <v>0</v>
      </c>
      <c r="G6">
        <f>SUM(H6:I6)</f>
        <v>0</v>
      </c>
      <c r="H6" t="n">
        <v>0</v>
      </c>
      <c r="I6" t="n">
        <v>0</v>
      </c>
      <c r="J6" t="n">
        <v>0</v>
      </c>
      <c r="K6" t="n">
        <v>0</v>
      </c>
      <c r="N6" t="n">
        <v>10</v>
      </c>
      <c r="O6" t="n">
        <v>10</v>
      </c>
      <extLst>
        <ext uri="smNativeData">
          <pm:rowDef xmlns:pm="smNativeData" id="1721823419" r="6" hidden="0" collapsedDB="1" collapsedOL="0"/>
        </ext>
      </extLst>
    </row>
    <row r="7" spans="1:15" hidden="1">
      <c r="A7" s="14">
        <f>B7-DATE(2022,10,11)</f>
        <v>0</v>
      </c>
      <c r="B7" s="1" t="n">
        <v>44845</v>
      </c>
      <c r="C7">
        <f>6.8</f>
        <v>6.79999999999999982</v>
      </c>
      <c r="D7" t="s">
        <v>22</v>
      </c>
      <c r="E7" s="3" t="n">
        <v>19</v>
      </c>
      <c r="F7" t="n">
        <v>0</v>
      </c>
      <c r="G7">
        <f>SUM(H7:I7)</f>
        <v>0</v>
      </c>
      <c r="H7" t="n">
        <v>0</v>
      </c>
      <c r="I7" t="n">
        <v>0</v>
      </c>
      <c r="J7" t="n">
        <v>0</v>
      </c>
      <c r="K7" t="n">
        <v>0</v>
      </c>
      <c r="N7" t="n">
        <v>9</v>
      </c>
      <c r="O7" t="n">
        <v>10</v>
      </c>
      <extLst>
        <ext uri="smNativeData">
          <pm:rowDef xmlns:pm="smNativeData" id="1721823419" r="7" hidden="0" collapsedDB="1" collapsedOL="0"/>
        </ext>
      </extLst>
    </row>
    <row r="8" spans="1:15" hidden="1">
      <c r="A8" s="14">
        <f>B8-DATE(2022,10,11)</f>
        <v>0</v>
      </c>
      <c r="B8" s="1" t="n">
        <v>44845</v>
      </c>
      <c r="C8">
        <f>6.8</f>
        <v>6.79999999999999982</v>
      </c>
      <c r="D8" t="s">
        <v>23</v>
      </c>
      <c r="E8" s="3" t="n">
        <v>20</v>
      </c>
      <c r="F8" t="n">
        <v>6</v>
      </c>
      <c r="G8">
        <f>SUM(H8:I8)</f>
        <v>0</v>
      </c>
      <c r="H8" t="n">
        <v>0</v>
      </c>
      <c r="I8" t="n">
        <v>0</v>
      </c>
      <c r="J8" t="n">
        <v>0</v>
      </c>
      <c r="K8" t="n">
        <v>0</v>
      </c>
      <c r="L8" t="s">
        <v>24</v>
      </c>
      <c r="N8" t="n">
        <v>10</v>
      </c>
      <c r="O8" t="n">
        <v>10</v>
      </c>
      <extLst>
        <ext uri="smNativeData">
          <pm:rowDef xmlns:pm="smNativeData" id="1721823419" r="8" hidden="0" collapsedDB="1" collapsedOL="0"/>
        </ext>
      </extLst>
    </row>
    <row r="9" spans="1:15" s="0" customFormat="1" hidden="1">
      <c r="A9" s="14">
        <f>B9-DATE(2022,10,11)</f>
        <v>0</v>
      </c>
      <c r="B9" s="1" t="n">
        <v>44845</v>
      </c>
      <c r="C9">
        <f>6.8</f>
        <v>6.79999999999999982</v>
      </c>
      <c r="D9" t="s">
        <v>25</v>
      </c>
      <c r="E9" s="3" t="n">
        <v>20</v>
      </c>
      <c r="F9" t="n">
        <v>0</v>
      </c>
      <c r="G9">
        <f>SUM(H9:I9)</f>
        <v>0</v>
      </c>
      <c r="H9" t="n">
        <v>0</v>
      </c>
      <c r="I9" t="n">
        <v>0</v>
      </c>
      <c r="J9" t="n">
        <v>0</v>
      </c>
      <c r="K9" t="n">
        <v>0</v>
      </c>
      <c r="N9" t="n">
        <v>10</v>
      </c>
      <c r="O9" t="n">
        <v>10</v>
      </c>
      <extLst>
        <ext uri="smNativeData">
          <pm:rowDef xmlns:pm="smNativeData" id="1721823419" r="9" hidden="0" collapsedDB="1" collapsedOL="0"/>
        </ext>
      </extLst>
    </row>
    <row r="10" spans="1:15" s="7" customFormat="1" hidden="1" ht="13.60">
      <c r="A10" s="14">
        <f>B10-DATE(2022,10,11)</f>
        <v>0</v>
      </c>
      <c r="B10" s="8" t="n">
        <v>44845</v>
      </c>
      <c r="C10" s="7">
        <f>6.8</f>
        <v>6.79999999999999982</v>
      </c>
      <c r="D10" s="9" t="s">
        <v>26</v>
      </c>
      <c r="E10" s="10" t="n">
        <v>20</v>
      </c>
      <c r="F10" s="7" t="n">
        <v>1</v>
      </c>
      <c r="G10" s="7">
        <f>SUM(H10:I10)</f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s">
        <v>27</v>
      </c>
      <c r="N10" s="7" t="n">
        <v>10</v>
      </c>
      <c r="O10" s="7" t="n">
        <v>10</v>
      </c>
      <extLst>
        <ext uri="smNativeData">
          <pm:rowDef xmlns:pm="smNativeData" id="1721823419" r="10" hidden="0" collapsedDB="1" collapsedOL="0"/>
        </ext>
      </extLst>
    </row>
    <row r="11" spans="1:15" hidden="1">
      <c r="A11" s="14">
        <f>B11-DATE(2022,10,11)</f>
        <v>3</v>
      </c>
      <c r="B11" s="2" t="n">
        <v>44848</v>
      </c>
      <c r="C11" t="n">
        <v>6.59999999999999964</v>
      </c>
      <c r="D11" t="s">
        <v>17</v>
      </c>
      <c r="E11" s="3" t="n">
        <v>20</v>
      </c>
      <c r="F11" t="n">
        <v>8</v>
      </c>
      <c r="G11">
        <f>SUM(H11:I11)</f>
        <v>0</v>
      </c>
      <c r="H11" t="n">
        <v>0</v>
      </c>
      <c r="I11" t="n">
        <v>0</v>
      </c>
      <c r="J11" t="n">
        <v>0</v>
      </c>
      <c r="K11" t="n">
        <v>0</v>
      </c>
      <c r="L11" t="s">
        <v>28</v>
      </c>
      <c r="N11" t="s">
        <v>29</v>
      </c>
      <c r="O11" t="s">
        <v>29</v>
      </c>
      <extLst>
        <ext uri="smNativeData">
          <pm:rowDef xmlns:pm="smNativeData" id="1721823419" r="11" hidden="0" collapsedDB="1" collapsedOL="0"/>
        </ext>
      </extLst>
    </row>
    <row r="12" spans="1:15" hidden="1">
      <c r="A12" s="14">
        <f>B12-DATE(2022,10,11)</f>
        <v>3</v>
      </c>
      <c r="B12" s="2" t="n">
        <v>44848</v>
      </c>
      <c r="C12" t="n">
        <v>6.59999999999999964</v>
      </c>
      <c r="D12" t="s">
        <v>18</v>
      </c>
      <c r="E12" s="3" t="n">
        <v>20</v>
      </c>
      <c r="F12" t="n">
        <v>5</v>
      </c>
      <c r="G12">
        <f>SUM(H12:I12)</f>
        <v>0</v>
      </c>
      <c r="H12" t="n">
        <v>0</v>
      </c>
      <c r="I12" t="n">
        <v>0</v>
      </c>
      <c r="J12" t="n">
        <v>0</v>
      </c>
      <c r="K12" t="n">
        <v>0</v>
      </c>
      <c r="L12" t="s">
        <v>30</v>
      </c>
      <c r="N12" t="s">
        <v>29</v>
      </c>
      <c r="O12" t="s">
        <v>29</v>
      </c>
      <extLst>
        <ext uri="smNativeData">
          <pm:rowDef xmlns:pm="smNativeData" id="1721823419" r="12" hidden="0" collapsedDB="1" collapsedOL="0"/>
        </ext>
      </extLst>
    </row>
    <row r="13" spans="1:15" s="0" customFormat="1" hidden="1">
      <c r="A13" s="14">
        <f>B13-DATE(2022,10,11)</f>
        <v>3</v>
      </c>
      <c r="B13" s="2" t="n">
        <v>44848</v>
      </c>
      <c r="C13" t="n">
        <v>6.59999999999999964</v>
      </c>
      <c r="D13" t="s">
        <v>19</v>
      </c>
      <c r="E13" s="3" t="n">
        <v>20</v>
      </c>
      <c r="F13" t="n">
        <v>6</v>
      </c>
      <c r="G13">
        <f>SUM(H13:I13)</f>
        <v>0</v>
      </c>
      <c r="H13" t="n">
        <v>0</v>
      </c>
      <c r="I13" t="n">
        <v>0</v>
      </c>
      <c r="J13" t="n">
        <v>0</v>
      </c>
      <c r="K13" t="n">
        <v>0</v>
      </c>
      <c r="L13" t="s">
        <v>28</v>
      </c>
      <c r="N13" t="s">
        <v>29</v>
      </c>
      <c r="O13" t="s">
        <v>29</v>
      </c>
      <extLst>
        <ext uri="smNativeData">
          <pm:rowDef xmlns:pm="smNativeData" id="1721823419" r="13" hidden="0" collapsedDB="1" collapsedOL="0"/>
        </ext>
      </extLst>
    </row>
    <row r="14" spans="1:15" hidden="1">
      <c r="A14" s="14">
        <f>B14-DATE(2022,10,11)</f>
        <v>3</v>
      </c>
      <c r="B14" s="2" t="n">
        <v>44848</v>
      </c>
      <c r="C14" t="n">
        <v>6.59999999999999964</v>
      </c>
      <c r="D14" t="s">
        <v>20</v>
      </c>
      <c r="E14" s="3" t="n">
        <v>20</v>
      </c>
      <c r="F14" t="n">
        <v>8</v>
      </c>
      <c r="G14">
        <f>SUM(H14:I14)</f>
        <v>0</v>
      </c>
      <c r="H14" t="n">
        <v>0</v>
      </c>
      <c r="I14" t="n">
        <v>0</v>
      </c>
      <c r="J14" t="n">
        <v>0</v>
      </c>
      <c r="K14" t="n">
        <v>0</v>
      </c>
      <c r="L14" t="s">
        <v>28</v>
      </c>
      <c r="N14" t="s">
        <v>29</v>
      </c>
      <c r="O14" t="s">
        <v>29</v>
      </c>
      <extLst>
        <ext uri="smNativeData">
          <pm:rowDef xmlns:pm="smNativeData" id="1721823419" r="14" hidden="0" collapsedDB="1" collapsedOL="0"/>
        </ext>
      </extLst>
    </row>
    <row r="15" spans="1:15" hidden="1">
      <c r="A15" s="14">
        <f>B15-DATE(2022,10,11)</f>
        <v>3</v>
      </c>
      <c r="B15" s="2" t="n">
        <v>44848</v>
      </c>
      <c r="C15" t="n">
        <v>6.59999999999999964</v>
      </c>
      <c r="D15" t="s">
        <v>21</v>
      </c>
      <c r="E15" s="3">
        <f>10+10</f>
        <v>20</v>
      </c>
      <c r="F15" t="n">
        <v>0</v>
      </c>
      <c r="G15">
        <f>SUM(H15:I15)</f>
        <v>0</v>
      </c>
      <c r="H15" t="n">
        <v>0</v>
      </c>
      <c r="I15" t="n">
        <v>0</v>
      </c>
      <c r="J15" t="n">
        <v>0</v>
      </c>
      <c r="K15" t="n">
        <v>0</v>
      </c>
      <c r="L15" t="s">
        <v>28</v>
      </c>
      <c r="N15" t="n">
        <v>10</v>
      </c>
      <c r="O15" t="n">
        <v>10</v>
      </c>
      <extLst>
        <ext uri="smNativeData">
          <pm:rowDef xmlns:pm="smNativeData" id="1721823419" r="15" hidden="0" collapsedDB="1" collapsedOL="0"/>
        </ext>
      </extLst>
    </row>
    <row r="16" spans="1:15" hidden="1">
      <c r="A16" s="14">
        <f>B16-DATE(2022,10,11)</f>
        <v>3</v>
      </c>
      <c r="B16" s="2" t="n">
        <v>44848</v>
      </c>
      <c r="C16" t="n">
        <v>6.59999999999999964</v>
      </c>
      <c r="D16" t="s">
        <v>22</v>
      </c>
      <c r="E16" s="3">
        <f>8+10</f>
        <v>18</v>
      </c>
      <c r="F16" t="n">
        <v>1</v>
      </c>
      <c r="G16">
        <f>SUM(H16:I16)</f>
        <v>0</v>
      </c>
      <c r="H16" t="n">
        <v>0</v>
      </c>
      <c r="I16" t="n">
        <v>0</v>
      </c>
      <c r="J16" t="n">
        <v>0</v>
      </c>
      <c r="K16" t="n">
        <v>0</v>
      </c>
      <c r="L16" t="s">
        <v>28</v>
      </c>
      <c r="N16" t="n">
        <v>8</v>
      </c>
      <c r="O16" t="n">
        <v>10</v>
      </c>
      <extLst>
        <ext uri="smNativeData">
          <pm:rowDef xmlns:pm="smNativeData" id="1721823419" r="16" hidden="0" collapsedDB="1" collapsedOL="0"/>
        </ext>
      </extLst>
    </row>
    <row r="17" spans="1:15" s="0" customFormat="1" hidden="1">
      <c r="A17" s="14">
        <f>B17-DATE(2022,10,11)</f>
        <v>3</v>
      </c>
      <c r="B17" s="2" t="n">
        <v>44848</v>
      </c>
      <c r="C17" t="n">
        <v>6.59999999999999964</v>
      </c>
      <c r="D17" t="s">
        <v>23</v>
      </c>
      <c r="E17" t="n">
        <v>20</v>
      </c>
      <c r="F17" t="n">
        <v>7</v>
      </c>
      <c r="G17">
        <f>SUM(H17:I17)</f>
        <v>0</v>
      </c>
      <c r="H17" t="n">
        <v>0</v>
      </c>
      <c r="I17" t="n">
        <v>0</v>
      </c>
      <c r="J17" t="n">
        <v>0</v>
      </c>
      <c r="K17" t="n">
        <v>0</v>
      </c>
      <c r="L17" t="s">
        <v>28</v>
      </c>
      <c r="N17" t="s">
        <v>29</v>
      </c>
      <c r="O17" t="s">
        <v>29</v>
      </c>
      <extLst>
        <ext uri="smNativeData">
          <pm:rowDef xmlns:pm="smNativeData" id="1721823419" r="17" hidden="0" collapsedDB="1" collapsedOL="0"/>
        </ext>
      </extLst>
    </row>
    <row r="18" spans="1:15" hidden="1">
      <c r="A18" s="14">
        <f>B18-DATE(2022,10,11)</f>
        <v>3</v>
      </c>
      <c r="B18" s="2" t="n">
        <v>44848</v>
      </c>
      <c r="C18" t="n">
        <v>6.59999999999999964</v>
      </c>
      <c r="D18" t="s">
        <v>25</v>
      </c>
      <c r="E18" s="3">
        <f>10+10</f>
        <v>20</v>
      </c>
      <c r="F18" t="n">
        <v>0</v>
      </c>
      <c r="G18">
        <f>SUM(H18:I18)</f>
        <v>0</v>
      </c>
      <c r="H18" t="n">
        <v>0</v>
      </c>
      <c r="I18" t="n">
        <v>0</v>
      </c>
      <c r="J18" t="n">
        <v>0</v>
      </c>
      <c r="K18" t="n">
        <v>0</v>
      </c>
      <c r="L18" t="s">
        <v>28</v>
      </c>
      <c r="N18" t="n">
        <v>10</v>
      </c>
      <c r="O18" t="n">
        <v>10</v>
      </c>
      <extLst>
        <ext uri="smNativeData">
          <pm:rowDef xmlns:pm="smNativeData" id="1721823419" r="18" hidden="0" collapsedDB="1" collapsedOL="0"/>
        </ext>
      </extLst>
    </row>
    <row r="19" spans="1:15" hidden="1">
      <c r="A19" s="14">
        <f>B19-DATE(2022,10,11)</f>
        <v>3</v>
      </c>
      <c r="B19" s="6" t="n">
        <v>44848</v>
      </c>
      <c r="C19" t="n">
        <v>6.59999999999999964</v>
      </c>
      <c r="D19" s="4" t="s">
        <v>26</v>
      </c>
      <c r="E19" s="3">
        <f>10+10</f>
        <v>20</v>
      </c>
      <c r="F19" t="n">
        <v>3</v>
      </c>
      <c r="G19" s="7">
        <f>SUM(H19:I19)</f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s">
        <v>28</v>
      </c>
      <c r="M19" s="7"/>
      <c r="N19" s="7" t="n">
        <v>10</v>
      </c>
      <c r="O19" s="7" t="n">
        <v>10</v>
      </c>
      <extLst>
        <ext uri="smNativeData">
          <pm:rowDef xmlns:pm="smNativeData" id="1721823419" r="19" hidden="0" collapsedDB="1" collapsedOL="0"/>
        </ext>
      </extLst>
    </row>
    <row r="20" spans="1:15" hidden="1">
      <c r="A20" s="14">
        <f>B20-DATE(2022,10,11)</f>
        <v>6</v>
      </c>
      <c r="B20" s="1" t="n">
        <v>44851</v>
      </c>
      <c r="C20" t="n">
        <v>6.20000000000000018</v>
      </c>
      <c r="D20" t="s">
        <v>17</v>
      </c>
      <c r="E20" s="3" t="n">
        <v>20</v>
      </c>
      <c r="F20" t="n">
        <v>7</v>
      </c>
      <c r="G20">
        <f>SUM(H20:I20)</f>
        <v>0</v>
      </c>
      <c r="H20" t="n">
        <v>0</v>
      </c>
      <c r="I20" t="n">
        <v>0</v>
      </c>
      <c r="J20" t="n">
        <v>1</v>
      </c>
      <c r="K20" t="n">
        <v>0</v>
      </c>
      <c r="N20" t="s">
        <v>29</v>
      </c>
      <c r="O20" t="s">
        <v>29</v>
      </c>
      <extLst>
        <ext uri="smNativeData">
          <pm:rowDef xmlns:pm="smNativeData" id="1721823419" r="20" hidden="0" collapsedDB="1" collapsedOL="0"/>
        </ext>
      </extLst>
    </row>
    <row r="21" spans="1:15" s="0" customFormat="1" hidden="1">
      <c r="A21" s="14">
        <f>B21-DATE(2022,10,11)</f>
        <v>6</v>
      </c>
      <c r="B21" s="1" t="n">
        <v>44851</v>
      </c>
      <c r="C21" t="n">
        <v>6.20000000000000018</v>
      </c>
      <c r="D21" t="s">
        <v>18</v>
      </c>
      <c r="E21" s="3" t="n">
        <v>20</v>
      </c>
      <c r="F21" t="n">
        <v>8</v>
      </c>
      <c r="G21">
        <f>SUM(H21:I21)</f>
        <v>0</v>
      </c>
      <c r="H21" t="n">
        <v>0</v>
      </c>
      <c r="I21" t="n">
        <v>0</v>
      </c>
      <c r="J21" t="n">
        <v>0</v>
      </c>
      <c r="K21" t="n">
        <v>0</v>
      </c>
      <c r="N21" t="s">
        <v>29</v>
      </c>
      <c r="O21" t="s">
        <v>29</v>
      </c>
      <extLst>
        <ext uri="smNativeData">
          <pm:rowDef xmlns:pm="smNativeData" id="1721823419" r="21" hidden="0" collapsedDB="1" collapsedOL="0"/>
        </ext>
      </extLst>
    </row>
    <row r="22" spans="1:15" hidden="1">
      <c r="A22" s="14">
        <f>B22-DATE(2022,10,11)</f>
        <v>6</v>
      </c>
      <c r="B22" s="1" t="n">
        <v>44851</v>
      </c>
      <c r="C22" t="n">
        <v>6.20000000000000018</v>
      </c>
      <c r="D22" t="s">
        <v>19</v>
      </c>
      <c r="E22" s="3" t="n">
        <v>20</v>
      </c>
      <c r="F22" t="n">
        <v>6</v>
      </c>
      <c r="G22">
        <f>SUM(H22:I22)</f>
        <v>0</v>
      </c>
      <c r="H22" t="n">
        <v>0</v>
      </c>
      <c r="I22" t="n">
        <v>0</v>
      </c>
      <c r="J22" t="n">
        <v>0</v>
      </c>
      <c r="K22" t="n">
        <v>0</v>
      </c>
      <c r="L22" t="s">
        <v>31</v>
      </c>
      <c r="N22" t="s">
        <v>29</v>
      </c>
      <c r="O22" t="s">
        <v>29</v>
      </c>
      <extLst>
        <ext uri="smNativeData">
          <pm:rowDef xmlns:pm="smNativeData" id="1721823419" r="22" hidden="0" collapsedDB="1" collapsedOL="0"/>
        </ext>
      </extLst>
    </row>
    <row r="23" spans="1:15" hidden="1">
      <c r="A23" s="14">
        <f>B23-DATE(2022,10,11)</f>
        <v>6</v>
      </c>
      <c r="B23" s="1" t="n">
        <v>44851</v>
      </c>
      <c r="C23" t="n">
        <v>6.20000000000000018</v>
      </c>
      <c r="D23" t="s">
        <v>20</v>
      </c>
      <c r="E23" s="3" t="n">
        <v>20</v>
      </c>
      <c r="F23" t="n">
        <v>8</v>
      </c>
      <c r="G23">
        <f>SUM(H23:I23)</f>
        <v>1</v>
      </c>
      <c r="H23" t="n">
        <v>1</v>
      </c>
      <c r="I23" t="n">
        <v>0</v>
      </c>
      <c r="J23" t="n">
        <v>0</v>
      </c>
      <c r="K23" t="n">
        <v>0</v>
      </c>
      <c r="L23" t="s">
        <v>31</v>
      </c>
      <c r="N23" t="s">
        <v>29</v>
      </c>
      <c r="O23" t="s">
        <v>29</v>
      </c>
      <extLst>
        <ext uri="smNativeData">
          <pm:rowDef xmlns:pm="smNativeData" id="1721823419" r="23" hidden="0" collapsedDB="1" collapsedOL="0"/>
        </ext>
      </extLst>
    </row>
    <row r="24" spans="1:15" hidden="1">
      <c r="A24" s="14">
        <f>B24-DATE(2022,10,11)</f>
        <v>6</v>
      </c>
      <c r="B24" s="1" t="n">
        <v>44851</v>
      </c>
      <c r="C24" t="n">
        <v>6.20000000000000018</v>
      </c>
      <c r="D24" t="s">
        <v>21</v>
      </c>
      <c r="E24" s="3" t="n">
        <v>20</v>
      </c>
      <c r="F24" t="n">
        <v>0</v>
      </c>
      <c r="G24">
        <f>SUM(H24:I24)</f>
        <v>0</v>
      </c>
      <c r="H24" t="n">
        <v>0</v>
      </c>
      <c r="I24" t="n">
        <v>0</v>
      </c>
      <c r="J24" t="n">
        <v>1</v>
      </c>
      <c r="K24" t="n">
        <v>0</v>
      </c>
      <c r="N24" t="n">
        <v>10</v>
      </c>
      <c r="O24" t="n">
        <v>10</v>
      </c>
      <extLst>
        <ext uri="smNativeData">
          <pm:rowDef xmlns:pm="smNativeData" id="1721823419" r="24" hidden="0" collapsedDB="1" collapsedOL="0"/>
        </ext>
      </extLst>
    </row>
    <row r="25" spans="1:15" s="0" customFormat="1" hidden="1">
      <c r="A25" s="14">
        <f>B25-DATE(2022,10,11)</f>
        <v>6</v>
      </c>
      <c r="B25" s="1" t="n">
        <v>44851</v>
      </c>
      <c r="C25" t="n">
        <v>6.20000000000000018</v>
      </c>
      <c r="D25" t="s">
        <v>22</v>
      </c>
      <c r="E25" s="3" t="n">
        <v>16</v>
      </c>
      <c r="F25" t="n">
        <v>1</v>
      </c>
      <c r="G25">
        <f>SUM(H25:I25)</f>
        <v>1</v>
      </c>
      <c r="H25" t="n">
        <v>1</v>
      </c>
      <c r="I25" t="n">
        <v>0</v>
      </c>
      <c r="J25" t="n">
        <v>1</v>
      </c>
      <c r="K25" t="n">
        <v>0</v>
      </c>
      <c r="L25" t="s">
        <v>32</v>
      </c>
      <c r="N25" t="n">
        <v>6</v>
      </c>
      <c r="O25" t="n">
        <v>10</v>
      </c>
      <extLst>
        <ext uri="smNativeData">
          <pm:rowDef xmlns:pm="smNativeData" id="1721823419" r="25" hidden="0" collapsedDB="1" collapsedOL="0"/>
        </ext>
      </extLst>
    </row>
    <row r="26" spans="1:15" hidden="1">
      <c r="A26" s="14">
        <f>B26-DATE(2022,10,11)</f>
        <v>6</v>
      </c>
      <c r="B26" s="1" t="n">
        <v>44851</v>
      </c>
      <c r="C26" t="n">
        <v>6.20000000000000018</v>
      </c>
      <c r="D26" t="s">
        <v>23</v>
      </c>
      <c r="E26" s="3" t="n">
        <v>20</v>
      </c>
      <c r="F26" t="n">
        <v>2</v>
      </c>
      <c r="G26">
        <f>SUM(H26:I26)</f>
        <v>8</v>
      </c>
      <c r="H26" t="n">
        <v>8</v>
      </c>
      <c r="I26" t="n">
        <v>0</v>
      </c>
      <c r="J26" t="n">
        <v>0</v>
      </c>
      <c r="K26" t="n">
        <v>0</v>
      </c>
      <c r="L26" t="s">
        <v>33</v>
      </c>
      <c r="N26" t="s">
        <v>29</v>
      </c>
      <c r="O26" t="s">
        <v>29</v>
      </c>
      <extLst>
        <ext uri="smNativeData">
          <pm:rowDef xmlns:pm="smNativeData" id="1721823419" r="26" hidden="0" collapsedDB="1" collapsedOL="0"/>
        </ext>
      </extLst>
    </row>
    <row r="27" spans="1:15" hidden="1">
      <c r="A27" s="14">
        <f>B27-DATE(2022,10,11)</f>
        <v>6</v>
      </c>
      <c r="B27" s="1" t="n">
        <v>44851</v>
      </c>
      <c r="C27" t="n">
        <v>6.20000000000000018</v>
      </c>
      <c r="D27" t="s">
        <v>25</v>
      </c>
      <c r="E27" s="3">
        <f>8+10</f>
        <v>18</v>
      </c>
      <c r="F27" t="n">
        <v>0</v>
      </c>
      <c r="G27">
        <f>SUM(H27:I27)</f>
        <v>0</v>
      </c>
      <c r="H27" t="n">
        <v>0</v>
      </c>
      <c r="I27" t="n">
        <v>0</v>
      </c>
      <c r="J27" t="n">
        <v>0</v>
      </c>
      <c r="K27" t="n">
        <v>0</v>
      </c>
      <c r="N27" t="n">
        <v>8</v>
      </c>
      <c r="O27" t="n">
        <v>10</v>
      </c>
      <extLst>
        <ext uri="smNativeData">
          <pm:rowDef xmlns:pm="smNativeData" id="1721823419" r="27" hidden="0" collapsedDB="1" collapsedOL="0"/>
        </ext>
      </extLst>
    </row>
    <row r="28" spans="1:15" hidden="1">
      <c r="A28" s="14">
        <f>B28-DATE(2022,10,11)</f>
        <v>6</v>
      </c>
      <c r="B28" s="5" t="n">
        <v>44851</v>
      </c>
      <c r="C28" t="n">
        <v>6.20000000000000018</v>
      </c>
      <c r="D28" s="4" t="s">
        <v>26</v>
      </c>
      <c r="E28" s="3" t="n">
        <v>20</v>
      </c>
      <c r="F28" t="n">
        <v>3</v>
      </c>
      <c r="G28" s="7">
        <f>SUM(H28:I28)</f>
        <v>0</v>
      </c>
      <c r="H28" s="7" t="n">
        <v>0</v>
      </c>
      <c r="I28" s="7" t="n">
        <v>0</v>
      </c>
      <c r="J28" s="7" t="n">
        <v>0</v>
      </c>
      <c r="K28" s="7" t="n">
        <v>0</v>
      </c>
      <c r="L28" s="7"/>
      <c r="M28" s="7"/>
      <c r="N28" s="7" t="n">
        <v>10</v>
      </c>
      <c r="O28" s="7" t="n">
        <v>10</v>
      </c>
      <extLst>
        <ext uri="smNativeData">
          <pm:rowDef xmlns:pm="smNativeData" id="1721823419" r="28" hidden="0" collapsedDB="1" collapsedOL="0"/>
        </ext>
      </extLst>
    </row>
    <row r="29" spans="1:15" s="0" customFormat="1" hidden="1">
      <c r="A29" s="14">
        <f>B29-DATE(2022,10,11)</f>
        <v>10</v>
      </c>
      <c r="B29" s="1" t="n">
        <v>44855</v>
      </c>
      <c r="C29" t="n">
        <v>6.20000000000000018</v>
      </c>
      <c r="D29" t="s">
        <v>17</v>
      </c>
      <c r="E29" s="3" t="n">
        <v>20</v>
      </c>
      <c r="F29" t="n">
        <v>7</v>
      </c>
      <c r="G29">
        <f>SUM(H29:I29)</f>
        <v>3</v>
      </c>
      <c r="H29" t="n">
        <v>3</v>
      </c>
      <c r="I29" t="n">
        <v>0</v>
      </c>
      <c r="J29" t="n">
        <v>0</v>
      </c>
      <c r="K29" t="n">
        <v>0</v>
      </c>
      <c r="L29" t="s">
        <v>34</v>
      </c>
      <c r="N29" t="s">
        <v>29</v>
      </c>
      <c r="O29" t="s">
        <v>29</v>
      </c>
      <extLst>
        <ext uri="smNativeData">
          <pm:rowDef xmlns:pm="smNativeData" id="1721823419" r="29" hidden="0" collapsedDB="1" collapsedOL="0"/>
        </ext>
      </extLst>
    </row>
    <row r="30" spans="1:15" hidden="1">
      <c r="A30" s="14">
        <f>B30-DATE(2022,10,11)</f>
        <v>10</v>
      </c>
      <c r="B30" s="1" t="n">
        <v>44855</v>
      </c>
      <c r="C30" t="n">
        <v>6.20000000000000018</v>
      </c>
      <c r="D30" t="s">
        <v>18</v>
      </c>
      <c r="E30" s="3" t="n">
        <v>20</v>
      </c>
      <c r="F30" t="n">
        <v>7</v>
      </c>
      <c r="G30">
        <f>SUM(H30:I30)</f>
        <v>1</v>
      </c>
      <c r="H30" t="n">
        <v>1</v>
      </c>
      <c r="I30" t="n">
        <v>0</v>
      </c>
      <c r="J30" t="n">
        <v>1</v>
      </c>
      <c r="K30" t="n">
        <v>0</v>
      </c>
      <c r="L30" t="s">
        <v>34</v>
      </c>
      <c r="N30" t="s">
        <v>29</v>
      </c>
      <c r="O30" t="s">
        <v>29</v>
      </c>
      <extLst>
        <ext uri="smNativeData">
          <pm:rowDef xmlns:pm="smNativeData" id="1721823419" r="30" hidden="0" collapsedDB="1" collapsedOL="0"/>
        </ext>
      </extLst>
    </row>
    <row r="31" spans="1:15" hidden="1">
      <c r="A31" s="14">
        <f>B31-DATE(2022,10,11)</f>
        <v>10</v>
      </c>
      <c r="B31" s="1" t="n">
        <v>44855</v>
      </c>
      <c r="C31" t="n">
        <v>6.20000000000000018</v>
      </c>
      <c r="D31" t="s">
        <v>19</v>
      </c>
      <c r="E31" s="3" t="n">
        <v>20</v>
      </c>
      <c r="F31" t="n">
        <v>6</v>
      </c>
      <c r="G31">
        <f>SUM(H31:I31)</f>
        <v>1</v>
      </c>
      <c r="H31" t="n">
        <v>1</v>
      </c>
      <c r="I31" t="n">
        <v>0</v>
      </c>
      <c r="J31" t="n">
        <v>0</v>
      </c>
      <c r="K31" t="n">
        <v>0</v>
      </c>
      <c r="L31" t="s">
        <v>35</v>
      </c>
      <c r="N31" t="s">
        <v>29</v>
      </c>
      <c r="O31" t="s">
        <v>29</v>
      </c>
      <extLst>
        <ext uri="smNativeData">
          <pm:rowDef xmlns:pm="smNativeData" id="1721823419" r="31" hidden="0" collapsedDB="1" collapsedOL="0"/>
        </ext>
      </extLst>
    </row>
    <row r="32" spans="1:15" hidden="1">
      <c r="A32" s="14">
        <f>B32-DATE(2022,10,11)</f>
        <v>10</v>
      </c>
      <c r="B32" s="1" t="n">
        <v>44855</v>
      </c>
      <c r="C32" t="n">
        <v>6.20000000000000018</v>
      </c>
      <c r="D32" t="s">
        <v>20</v>
      </c>
      <c r="E32" s="3" t="n">
        <v>20</v>
      </c>
      <c r="F32" t="n">
        <v>7</v>
      </c>
      <c r="G32">
        <f>SUM(H32:I32)</f>
        <v>3</v>
      </c>
      <c r="H32" t="n">
        <v>3</v>
      </c>
      <c r="I32" t="n">
        <v>0</v>
      </c>
      <c r="J32" t="n">
        <v>0</v>
      </c>
      <c r="K32" t="n">
        <v>0</v>
      </c>
      <c r="L32" t="s">
        <v>34</v>
      </c>
      <c r="N32" t="s">
        <v>29</v>
      </c>
      <c r="O32" t="s">
        <v>29</v>
      </c>
      <extLst>
        <ext uri="smNativeData">
          <pm:rowDef xmlns:pm="smNativeData" id="1721823419" r="32" hidden="0" collapsedDB="1" collapsedOL="0"/>
        </ext>
      </extLst>
    </row>
    <row r="33" spans="1:15" s="0" customFormat="1" hidden="1">
      <c r="A33" s="14">
        <f>B33-DATE(2022,10,11)</f>
        <v>10</v>
      </c>
      <c r="B33" s="1" t="n">
        <v>44855</v>
      </c>
      <c r="C33" t="n">
        <v>6.20000000000000018</v>
      </c>
      <c r="D33" t="s">
        <v>21</v>
      </c>
      <c r="E33" s="3">
        <f>10+10</f>
        <v>20</v>
      </c>
      <c r="F33" t="n">
        <v>0</v>
      </c>
      <c r="G33">
        <f>SUM(H33:I33)</f>
        <v>0</v>
      </c>
      <c r="H33" t="n">
        <v>0</v>
      </c>
      <c r="I33" t="n">
        <v>0</v>
      </c>
      <c r="J33" t="n">
        <v>0</v>
      </c>
      <c r="K33" t="n">
        <v>0</v>
      </c>
      <c r="L33" t="s">
        <v>36</v>
      </c>
      <c r="N33" t="n">
        <v>10</v>
      </c>
      <c r="O33" t="n">
        <v>10</v>
      </c>
      <extLst>
        <ext uri="smNativeData">
          <pm:rowDef xmlns:pm="smNativeData" id="1721823419" r="33" hidden="0" collapsedDB="1" collapsedOL="0"/>
        </ext>
      </extLst>
    </row>
    <row r="34" spans="1:15" hidden="1">
      <c r="A34" s="14">
        <f>B34-DATE(2022,10,11)</f>
        <v>10</v>
      </c>
      <c r="B34" s="1" t="n">
        <v>44855</v>
      </c>
      <c r="C34" t="n">
        <v>6.20000000000000018</v>
      </c>
      <c r="D34" t="s">
        <v>22</v>
      </c>
      <c r="E34" s="3">
        <f>5+10</f>
        <v>15</v>
      </c>
      <c r="F34" t="n">
        <v>1</v>
      </c>
      <c r="G34">
        <f>SUM(H34:I34)</f>
        <v>1</v>
      </c>
      <c r="H34" t="n">
        <v>1</v>
      </c>
      <c r="I34" t="n">
        <v>0</v>
      </c>
      <c r="J34" t="n">
        <v>1</v>
      </c>
      <c r="K34" t="n">
        <v>0</v>
      </c>
      <c r="L34" t="s">
        <v>37</v>
      </c>
      <c r="N34" t="n">
        <v>5</v>
      </c>
      <c r="O34" t="n">
        <v>10</v>
      </c>
      <extLst>
        <ext uri="smNativeData">
          <pm:rowDef xmlns:pm="smNativeData" id="1721823419" r="34" hidden="0" collapsedDB="1" collapsedOL="0"/>
        </ext>
      </extLst>
    </row>
    <row r="35" spans="1:15" hidden="1">
      <c r="A35" s="14">
        <f>B35-DATE(2022,10,11)</f>
        <v>10</v>
      </c>
      <c r="B35" s="1" t="n">
        <v>44855</v>
      </c>
      <c r="C35" t="n">
        <v>6.20000000000000018</v>
      </c>
      <c r="D35" t="s">
        <v>23</v>
      </c>
      <c r="E35" s="3" t="n">
        <v>20</v>
      </c>
      <c r="F35" t="n">
        <v>2</v>
      </c>
      <c r="G35">
        <f>SUM(H35:I35)</f>
        <v>8</v>
      </c>
      <c r="H35" t="n">
        <v>8</v>
      </c>
      <c r="I35" t="n">
        <v>0</v>
      </c>
      <c r="J35" t="n">
        <v>0</v>
      </c>
      <c r="K35" t="n">
        <v>0</v>
      </c>
      <c r="L35" t="s">
        <v>38</v>
      </c>
      <c r="N35" t="s">
        <v>29</v>
      </c>
      <c r="O35" t="s">
        <v>29</v>
      </c>
      <extLst>
        <ext uri="smNativeData">
          <pm:rowDef xmlns:pm="smNativeData" id="1721823419" r="35" hidden="0" collapsedDB="1" collapsedOL="0"/>
        </ext>
      </extLst>
    </row>
    <row r="36" spans="1:15" hidden="1">
      <c r="A36" s="14">
        <f>B36-DATE(2022,10,11)</f>
        <v>10</v>
      </c>
      <c r="B36" s="1" t="n">
        <v>44855</v>
      </c>
      <c r="C36" t="n">
        <v>6.20000000000000018</v>
      </c>
      <c r="D36" t="s">
        <v>25</v>
      </c>
      <c r="E36" s="3">
        <f>8+10</f>
        <v>18</v>
      </c>
      <c r="F36" t="n">
        <v>0</v>
      </c>
      <c r="G36">
        <f>SUM(H36:I36)</f>
        <v>0</v>
      </c>
      <c r="H36" t="n">
        <v>0</v>
      </c>
      <c r="I36" t="n">
        <v>0</v>
      </c>
      <c r="J36" t="n">
        <v>0</v>
      </c>
      <c r="K36" t="n">
        <v>0</v>
      </c>
      <c r="L36" t="s">
        <v>35</v>
      </c>
      <c r="N36" t="n">
        <v>8</v>
      </c>
      <c r="O36" t="n">
        <v>10</v>
      </c>
      <extLst>
        <ext uri="smNativeData">
          <pm:rowDef xmlns:pm="smNativeData" id="1721823419" r="36" hidden="0" collapsedDB="1" collapsedOL="0"/>
        </ext>
      </extLst>
    </row>
    <row r="37" spans="1:15" s="0" customFormat="1" hidden="1">
      <c r="A37" s="14">
        <f>B37-DATE(2022,10,11)</f>
        <v>10</v>
      </c>
      <c r="B37" s="5" t="n">
        <v>44855</v>
      </c>
      <c r="C37" t="n">
        <v>6.20000000000000018</v>
      </c>
      <c r="D37" s="4" t="s">
        <v>26</v>
      </c>
      <c r="E37" s="3">
        <f>10+10</f>
        <v>20</v>
      </c>
      <c r="F37" t="n">
        <v>4</v>
      </c>
      <c r="G37" s="7">
        <f>SUM(H37:I37)</f>
        <v>0</v>
      </c>
      <c r="H37" s="7" t="n">
        <v>0</v>
      </c>
      <c r="I37" s="7" t="n">
        <v>0</v>
      </c>
      <c r="J37" s="7" t="n">
        <v>1</v>
      </c>
      <c r="K37" s="7" t="n">
        <v>0</v>
      </c>
      <c r="N37" s="7" t="n">
        <v>10</v>
      </c>
      <c r="O37" s="7" t="n">
        <v>10</v>
      </c>
      <extLst>
        <ext uri="smNativeData">
          <pm:rowDef xmlns:pm="smNativeData" id="1721823419" r="37" hidden="0" collapsedDB="1" collapsedOL="0"/>
        </ext>
      </extLst>
    </row>
    <row r="38" spans="1:16">
      <c r="A38" s="14">
        <f>B38-DATE(2022,10,11)</f>
        <v>13</v>
      </c>
      <c r="B38" s="1" t="n">
        <v>44858</v>
      </c>
      <c r="C38" t="n">
        <v>6.20000000000000018</v>
      </c>
      <c r="D38" t="s">
        <v>17</v>
      </c>
      <c r="E38" s="3" t="n">
        <v>19</v>
      </c>
      <c r="F38" t="n">
        <v>4</v>
      </c>
      <c r="G38">
        <f>SUM(H38:I38)</f>
        <v>2</v>
      </c>
      <c r="H38" t="n">
        <v>2</v>
      </c>
      <c r="I38" t="n">
        <v>0</v>
      </c>
      <c r="J38" t="n">
        <v>1</v>
      </c>
      <c r="K38" t="n">
        <v>0</v>
      </c>
      <c r="L38" t="s">
        <v>39</v>
      </c>
      <c r="M38" t="n">
        <v>2</v>
      </c>
      <c r="N38" t="s">
        <v>29</v>
      </c>
      <c r="O38" t="s">
        <v>29</v>
      </c>
      <c r="P38" t="s">
        <v>40</v>
      </c>
    </row>
    <row r="39" spans="1:15" hidden="1">
      <c r="A39" s="14">
        <f>B39-DATE(2022,10,11)</f>
        <v>13</v>
      </c>
      <c r="B39" s="1" t="n">
        <v>44858</v>
      </c>
      <c r="C39" t="n">
        <v>6.20000000000000018</v>
      </c>
      <c r="D39" t="s">
        <v>18</v>
      </c>
      <c r="E39" s="3" t="n">
        <v>20</v>
      </c>
      <c r="F39" t="n">
        <v>5</v>
      </c>
      <c r="G39">
        <f>SUM(H39:I39)</f>
        <v>4</v>
      </c>
      <c r="H39" t="n">
        <v>4</v>
      </c>
      <c r="I39" t="n">
        <v>0</v>
      </c>
      <c r="J39" t="n">
        <v>0</v>
      </c>
      <c r="K39" t="n">
        <v>0</v>
      </c>
      <c r="N39" t="s">
        <v>29</v>
      </c>
      <c r="O39" t="s">
        <v>29</v>
      </c>
      <extLst>
        <ext uri="smNativeData">
          <pm:rowDef xmlns:pm="smNativeData" id="1721823419" r="39" hidden="0" collapsedDB="1" collapsedOL="0"/>
        </ext>
      </extLst>
    </row>
    <row r="40" spans="1:15" hidden="1">
      <c r="A40" s="14">
        <f>B40-DATE(2022,10,11)</f>
        <v>13</v>
      </c>
      <c r="B40" s="1" t="n">
        <v>44858</v>
      </c>
      <c r="C40" t="n">
        <v>6.20000000000000018</v>
      </c>
      <c r="D40" t="s">
        <v>19</v>
      </c>
      <c r="E40" s="3" t="n">
        <v>20</v>
      </c>
      <c r="F40" t="n">
        <v>7</v>
      </c>
      <c r="G40">
        <f>SUM(H40:I40)</f>
        <v>1</v>
      </c>
      <c r="H40" t="n">
        <v>1</v>
      </c>
      <c r="I40" t="n">
        <v>0</v>
      </c>
      <c r="J40" t="n">
        <v>0</v>
      </c>
      <c r="K40" t="n">
        <v>0</v>
      </c>
      <c r="N40" t="s">
        <v>29</v>
      </c>
      <c r="O40" t="s">
        <v>29</v>
      </c>
      <extLst>
        <ext uri="smNativeData">
          <pm:rowDef xmlns:pm="smNativeData" id="1721823419" r="40" hidden="0" collapsedDB="1" collapsedOL="0"/>
        </ext>
      </extLst>
    </row>
    <row r="41" spans="1:15" s="0" customFormat="1" hidden="1">
      <c r="A41" s="14">
        <f>B41-DATE(2022,10,11)</f>
        <v>13</v>
      </c>
      <c r="B41" s="1" t="n">
        <v>44858</v>
      </c>
      <c r="C41" t="n">
        <v>6.20000000000000018</v>
      </c>
      <c r="D41" t="s">
        <v>20</v>
      </c>
      <c r="E41" s="3" t="n">
        <v>20</v>
      </c>
      <c r="F41" t="n">
        <v>5</v>
      </c>
      <c r="G41">
        <f>SUM(H41:I41)</f>
        <v>5</v>
      </c>
      <c r="H41" t="n">
        <v>5</v>
      </c>
      <c r="I41" t="n">
        <v>0</v>
      </c>
      <c r="J41" t="n">
        <v>0</v>
      </c>
      <c r="K41" t="n">
        <v>0</v>
      </c>
      <c r="N41" t="s">
        <v>29</v>
      </c>
      <c r="O41" t="s">
        <v>29</v>
      </c>
      <extLst>
        <ext uri="smNativeData">
          <pm:rowDef xmlns:pm="smNativeData" id="1721823419" r="41" hidden="0" collapsedDB="1" collapsedOL="0"/>
        </ext>
      </extLst>
    </row>
    <row r="42" spans="1:15" hidden="1">
      <c r="A42" s="14">
        <f>B42-DATE(2022,10,11)</f>
        <v>13</v>
      </c>
      <c r="B42" s="1" t="n">
        <v>44858</v>
      </c>
      <c r="C42" t="n">
        <v>6.20000000000000018</v>
      </c>
      <c r="D42" t="s">
        <v>21</v>
      </c>
      <c r="E42" s="3">
        <f>9+10</f>
        <v>19</v>
      </c>
      <c r="F42" t="n">
        <v>0</v>
      </c>
      <c r="G42">
        <f>SUM(H42:I42)</f>
        <v>0</v>
      </c>
      <c r="H42" t="n">
        <v>0</v>
      </c>
      <c r="I42" t="n">
        <v>0</v>
      </c>
      <c r="J42" t="n">
        <v>1</v>
      </c>
      <c r="K42" t="n">
        <v>0</v>
      </c>
      <c r="N42" t="n">
        <v>9</v>
      </c>
      <c r="O42" t="n">
        <v>10</v>
      </c>
      <extLst>
        <ext uri="smNativeData">
          <pm:rowDef xmlns:pm="smNativeData" id="1721823419" r="42" hidden="0" collapsedDB="1" collapsedOL="0"/>
        </ext>
      </extLst>
    </row>
    <row r="43" spans="1:16">
      <c r="A43" s="14">
        <f>B43-DATE(2022,10,11)</f>
        <v>13</v>
      </c>
      <c r="B43" s="1" t="n">
        <v>44858</v>
      </c>
      <c r="C43" t="n">
        <v>6.20000000000000018</v>
      </c>
      <c r="D43" t="s">
        <v>22</v>
      </c>
      <c r="E43" s="3">
        <f>3+10</f>
        <v>13</v>
      </c>
      <c r="F43" t="n">
        <v>0</v>
      </c>
      <c r="G43">
        <f>SUM(H43:I43)</f>
        <v>2</v>
      </c>
      <c r="H43" t="n">
        <v>2</v>
      </c>
      <c r="I43" t="n">
        <v>0</v>
      </c>
      <c r="J43" t="n">
        <v>0</v>
      </c>
      <c r="K43" t="n">
        <v>0</v>
      </c>
      <c r="L43" t="s">
        <v>41</v>
      </c>
      <c r="M43" t="n">
        <v>22</v>
      </c>
      <c r="N43" t="n">
        <v>3</v>
      </c>
      <c r="O43" t="n">
        <v>10</v>
      </c>
      <c r="P43" t="s">
        <v>40</v>
      </c>
    </row>
    <row r="44" spans="1:15" hidden="1">
      <c r="A44" s="14">
        <f>B44-DATE(2022,10,11)</f>
        <v>13</v>
      </c>
      <c r="B44" s="1" t="n">
        <v>44858</v>
      </c>
      <c r="C44" t="n">
        <v>6.20000000000000018</v>
      </c>
      <c r="D44" t="s">
        <v>23</v>
      </c>
      <c r="E44" s="3" t="n">
        <v>20</v>
      </c>
      <c r="F44" t="n">
        <v>1</v>
      </c>
      <c r="G44">
        <f>SUM(H44:I44)</f>
        <v>9</v>
      </c>
      <c r="H44" t="n">
        <v>9</v>
      </c>
      <c r="I44" t="n">
        <v>0</v>
      </c>
      <c r="J44" t="n">
        <v>0</v>
      </c>
      <c r="K44" t="n">
        <v>0</v>
      </c>
      <c r="N44" t="s">
        <v>29</v>
      </c>
      <c r="O44" t="s">
        <v>29</v>
      </c>
      <extLst>
        <ext uri="smNativeData">
          <pm:rowDef xmlns:pm="smNativeData" id="1721823419" r="44" hidden="0" collapsedDB="1" collapsedOL="0"/>
        </ext>
      </extLst>
    </row>
    <row r="45" spans="1:15" s="0" customFormat="1" hidden="1">
      <c r="A45" s="14">
        <f>B45-DATE(2022,10,11)</f>
        <v>13</v>
      </c>
      <c r="B45" s="1" t="n">
        <v>44858</v>
      </c>
      <c r="C45" t="n">
        <v>6.20000000000000018</v>
      </c>
      <c r="D45" t="s">
        <v>25</v>
      </c>
      <c r="E45" s="3">
        <f>5+10</f>
        <v>15</v>
      </c>
      <c r="F45" t="n">
        <v>0</v>
      </c>
      <c r="G45">
        <f>SUM(H45:I45)</f>
        <v>0</v>
      </c>
      <c r="H45" t="n">
        <v>0</v>
      </c>
      <c r="I45" t="n">
        <v>0</v>
      </c>
      <c r="J45" t="n">
        <v>0</v>
      </c>
      <c r="K45" t="n">
        <v>0</v>
      </c>
      <c r="L45" t="s">
        <v>42</v>
      </c>
      <c r="N45" t="n">
        <v>5</v>
      </c>
      <c r="O45" t="n">
        <v>10</v>
      </c>
      <extLst>
        <ext uri="smNativeData">
          <pm:rowDef xmlns:pm="smNativeData" id="1721823419" r="45" hidden="0" collapsedDB="1" collapsedOL="0"/>
        </ext>
      </extLst>
    </row>
    <row r="46" spans="1:15" hidden="1">
      <c r="A46" s="14">
        <f>B46-DATE(2022,10,11)</f>
        <v>13</v>
      </c>
      <c r="B46" s="5" t="n">
        <v>44858</v>
      </c>
      <c r="C46" t="n">
        <v>6.20000000000000018</v>
      </c>
      <c r="D46" s="4" t="s">
        <v>26</v>
      </c>
      <c r="E46" s="3">
        <f>9+10</f>
        <v>19</v>
      </c>
      <c r="F46" t="n">
        <v>4</v>
      </c>
      <c r="G46" s="7">
        <f>SUM(H46:I46)</f>
        <v>0</v>
      </c>
      <c r="H46" s="7" t="n">
        <v>0</v>
      </c>
      <c r="I46" s="7" t="n">
        <v>0</v>
      </c>
      <c r="J46" s="7" t="n">
        <v>1</v>
      </c>
      <c r="K46" s="7" t="n">
        <v>0</v>
      </c>
      <c r="N46" s="7" t="n">
        <v>9</v>
      </c>
      <c r="O46" s="7" t="n">
        <v>10</v>
      </c>
      <extLst>
        <ext uri="smNativeData">
          <pm:rowDef xmlns:pm="smNativeData" id="1721823419" r="46" hidden="0" collapsedDB="1" collapsedOL="0"/>
        </ext>
      </extLst>
    </row>
    <row r="47" spans="1:16">
      <c r="A47" s="14">
        <f>B47-DATE(2022,10,11)</f>
        <v>17</v>
      </c>
      <c r="B47" s="1" t="n">
        <v>44862</v>
      </c>
      <c r="C47" t="n">
        <v>6</v>
      </c>
      <c r="D47" t="s">
        <v>17</v>
      </c>
      <c r="E47" s="3" t="n">
        <v>19</v>
      </c>
      <c r="F47" t="n">
        <v>4</v>
      </c>
      <c r="G47">
        <f>SUM(H47:I47)</f>
        <v>2</v>
      </c>
      <c r="H47" t="n">
        <v>2</v>
      </c>
      <c r="I47" t="n">
        <v>0</v>
      </c>
      <c r="J47" t="n">
        <v>1</v>
      </c>
      <c r="K47" t="n">
        <v>0</v>
      </c>
      <c r="L47" t="s">
        <v>39</v>
      </c>
      <c r="M47" t="n">
        <v>2</v>
      </c>
      <c r="N47" t="s">
        <v>29</v>
      </c>
      <c r="O47" t="s">
        <v>29</v>
      </c>
      <c r="P47" t="s">
        <v>40</v>
      </c>
    </row>
    <row r="48" spans="1:15" hidden="1">
      <c r="A48" s="14">
        <f>B48-DATE(2022,10,11)</f>
        <v>17</v>
      </c>
      <c r="B48" s="1" t="n">
        <v>44862</v>
      </c>
      <c r="C48" t="n">
        <v>6</v>
      </c>
      <c r="D48" t="s">
        <v>18</v>
      </c>
      <c r="E48" s="3" t="n">
        <v>20</v>
      </c>
      <c r="F48" t="n">
        <v>3</v>
      </c>
      <c r="G48">
        <f>SUM(H48:I48)</f>
        <v>7</v>
      </c>
      <c r="H48" t="n">
        <v>7</v>
      </c>
      <c r="I48" t="n">
        <v>0</v>
      </c>
      <c r="J48" t="n">
        <v>0</v>
      </c>
      <c r="K48" t="n">
        <v>0</v>
      </c>
      <c r="N48" t="s">
        <v>29</v>
      </c>
      <c r="O48" t="s">
        <v>29</v>
      </c>
      <extLst>
        <ext uri="smNativeData">
          <pm:rowDef xmlns:pm="smNativeData" id="1721823419" r="48" hidden="0" collapsedDB="1" collapsedOL="0"/>
        </ext>
      </extLst>
    </row>
    <row r="49" spans="1:15" s="0" customFormat="1" hidden="1">
      <c r="A49" s="14">
        <f>B49-DATE(2022,10,11)</f>
        <v>17</v>
      </c>
      <c r="B49" s="1" t="n">
        <v>44862</v>
      </c>
      <c r="C49" t="n">
        <v>6</v>
      </c>
      <c r="D49" t="s">
        <v>19</v>
      </c>
      <c r="E49" s="3" t="n">
        <v>20</v>
      </c>
      <c r="F49" t="n">
        <v>7</v>
      </c>
      <c r="G49">
        <f>SUM(H49:I49)</f>
        <v>1</v>
      </c>
      <c r="H49" t="n">
        <v>1</v>
      </c>
      <c r="I49" t="n">
        <v>0</v>
      </c>
      <c r="J49" t="n">
        <v>0</v>
      </c>
      <c r="K49" t="n">
        <v>0</v>
      </c>
      <c r="N49" t="s">
        <v>29</v>
      </c>
      <c r="O49" t="s">
        <v>29</v>
      </c>
      <extLst>
        <ext uri="smNativeData">
          <pm:rowDef xmlns:pm="smNativeData" id="1721823419" r="49" hidden="0" collapsedDB="1" collapsedOL="0"/>
        </ext>
      </extLst>
    </row>
    <row r="50" spans="1:15" hidden="1">
      <c r="A50" s="14">
        <f>B50-DATE(2022,10,11)</f>
        <v>17</v>
      </c>
      <c r="B50" s="1" t="n">
        <v>44862</v>
      </c>
      <c r="C50" t="n">
        <v>6</v>
      </c>
      <c r="D50" t="s">
        <v>20</v>
      </c>
      <c r="E50" s="3" t="n">
        <v>20</v>
      </c>
      <c r="F50" t="n">
        <v>3</v>
      </c>
      <c r="G50">
        <f>SUM(H50:I50)</f>
        <v>7</v>
      </c>
      <c r="H50" t="n">
        <v>7</v>
      </c>
      <c r="I50" t="n">
        <v>0</v>
      </c>
      <c r="J50" t="n">
        <v>0</v>
      </c>
      <c r="K50" t="n">
        <v>0</v>
      </c>
      <c r="N50" t="s">
        <v>29</v>
      </c>
      <c r="O50" t="s">
        <v>29</v>
      </c>
      <extLst>
        <ext uri="smNativeData">
          <pm:rowDef xmlns:pm="smNativeData" id="1721823419" r="50" hidden="0" collapsedDB="1" collapsedOL="0"/>
        </ext>
      </extLst>
    </row>
    <row r="51" spans="1:15" hidden="1">
      <c r="A51" s="14">
        <f>B51-DATE(2022,10,11)</f>
        <v>17</v>
      </c>
      <c r="B51" s="1" t="n">
        <v>44862</v>
      </c>
      <c r="C51" t="n">
        <v>6</v>
      </c>
      <c r="D51" t="s">
        <v>21</v>
      </c>
      <c r="E51" s="3">
        <f>8+10</f>
        <v>18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N51" t="n">
        <v>8</v>
      </c>
      <c r="O51" t="n">
        <v>10</v>
      </c>
      <extLst>
        <ext uri="smNativeData">
          <pm:rowDef xmlns:pm="smNativeData" id="1721823419" r="51" hidden="0" collapsedDB="1" collapsedOL="0"/>
        </ext>
      </extLst>
    </row>
    <row r="52" spans="1:15" hidden="1">
      <c r="A52" s="14">
        <f>B52-DATE(2022,10,11)</f>
        <v>17</v>
      </c>
      <c r="B52" s="1" t="n">
        <v>44862</v>
      </c>
      <c r="C52" t="n">
        <v>6</v>
      </c>
      <c r="D52" t="s">
        <v>22</v>
      </c>
      <c r="E52" s="3">
        <f>3+10</f>
        <v>13</v>
      </c>
      <c r="F52" t="n">
        <v>0</v>
      </c>
      <c r="G52">
        <f>SUM(H52:I52)</f>
        <v>2</v>
      </c>
      <c r="H52" t="n">
        <v>2</v>
      </c>
      <c r="I52" t="n">
        <v>0</v>
      </c>
      <c r="J52" t="n">
        <v>0</v>
      </c>
      <c r="K52" t="n">
        <v>0</v>
      </c>
      <c r="N52" t="n">
        <v>3</v>
      </c>
      <c r="O52" t="n">
        <v>10</v>
      </c>
      <extLst>
        <ext uri="smNativeData">
          <pm:rowDef xmlns:pm="smNativeData" id="1721823419" r="52" hidden="0" collapsedDB="1" collapsedOL="0"/>
        </ext>
      </extLst>
    </row>
    <row r="53" spans="1:15" s="0" customFormat="1" hidden="1">
      <c r="A53" s="14">
        <f>B53-DATE(2022,10,11)</f>
        <v>17</v>
      </c>
      <c r="B53" s="1" t="n">
        <v>44862</v>
      </c>
      <c r="C53" t="n">
        <v>6</v>
      </c>
      <c r="D53" t="s">
        <v>23</v>
      </c>
      <c r="E53" s="3" t="n">
        <v>20</v>
      </c>
      <c r="F53" t="n">
        <v>0</v>
      </c>
      <c r="G53">
        <f>SUM(H53:I53)</f>
        <v>10</v>
      </c>
      <c r="H53" t="n">
        <v>10</v>
      </c>
      <c r="I53" t="n">
        <v>0</v>
      </c>
      <c r="J53" t="n">
        <v>0</v>
      </c>
      <c r="K53" t="n">
        <v>0</v>
      </c>
      <c r="N53" t="s">
        <v>29</v>
      </c>
      <c r="O53" t="s">
        <v>29</v>
      </c>
      <extLst>
        <ext uri="smNativeData">
          <pm:rowDef xmlns:pm="smNativeData" id="1721823419" r="53" hidden="0" collapsedDB="1" collapsedOL="0"/>
        </ext>
      </extLst>
    </row>
    <row r="54" spans="1:15" s="0" customFormat="1" hidden="1">
      <c r="A54" s="14">
        <f>B54-DATE(2022,10,11)</f>
        <v>17</v>
      </c>
      <c r="B54" s="1" t="n">
        <v>44862</v>
      </c>
      <c r="C54" t="n">
        <v>6</v>
      </c>
      <c r="D54" t="s">
        <v>25</v>
      </c>
      <c r="E54" s="3">
        <f>4+10</f>
        <v>14</v>
      </c>
      <c r="F54" t="n">
        <v>0</v>
      </c>
      <c r="G54">
        <f>SUM(H54:I54)</f>
        <v>0</v>
      </c>
      <c r="H54" t="n">
        <v>0</v>
      </c>
      <c r="I54" t="n">
        <v>0</v>
      </c>
      <c r="J54" t="n">
        <v>0</v>
      </c>
      <c r="K54" t="n">
        <v>0</v>
      </c>
      <c r="L54" t="s">
        <v>43</v>
      </c>
      <c r="N54" t="n">
        <v>4</v>
      </c>
      <c r="O54" t="n">
        <v>10</v>
      </c>
      <extLst>
        <ext uri="smNativeData">
          <pm:rowDef xmlns:pm="smNativeData" id="1721823419" r="54" hidden="0" collapsedDB="1" collapsedOL="0"/>
        </ext>
      </extLst>
    </row>
    <row r="55" spans="1:15" s="0" customFormat="1" hidden="1">
      <c r="A55" s="14">
        <f>B55-DATE(2022,10,11)</f>
        <v>17</v>
      </c>
      <c r="B55" s="5" t="n">
        <v>44862</v>
      </c>
      <c r="C55" t="n">
        <v>6</v>
      </c>
      <c r="D55" s="4" t="s">
        <v>26</v>
      </c>
      <c r="E55" s="3">
        <f>8+10</f>
        <v>18</v>
      </c>
      <c r="F55" t="n">
        <v>3</v>
      </c>
      <c r="G55" s="7">
        <f>SUM(H55:I55)</f>
        <v>0</v>
      </c>
      <c r="H55" s="7" t="n">
        <v>0</v>
      </c>
      <c r="I55" s="7" t="n">
        <v>0</v>
      </c>
      <c r="J55" s="7" t="n">
        <v>0</v>
      </c>
      <c r="K55" s="7" t="n">
        <v>0</v>
      </c>
      <c r="N55" s="7" t="n">
        <v>8</v>
      </c>
      <c r="O55" s="7" t="n">
        <v>10</v>
      </c>
      <extLst>
        <ext uri="smNativeData">
          <pm:rowDef xmlns:pm="smNativeData" id="1721823419" r="55" hidden="0" collapsedDB="1" collapsedOL="0"/>
        </ext>
      </extLst>
    </row>
    <row r="56" spans="1:16" s="0" customFormat="1">
      <c r="A56" s="14">
        <f>B56-DATE(2022,10,11)</f>
        <v>21</v>
      </c>
      <c r="B56" s="2" t="n">
        <v>44866</v>
      </c>
      <c r="C56" t="n">
        <v>6</v>
      </c>
      <c r="D56" t="s">
        <v>17</v>
      </c>
      <c r="E56" s="3" t="n">
        <v>19</v>
      </c>
      <c r="F56" t="n">
        <v>3</v>
      </c>
      <c r="G56">
        <f>SUM(H56:I56)</f>
        <v>6</v>
      </c>
      <c r="H56" t="n">
        <v>6</v>
      </c>
      <c r="I56" t="n">
        <v>0</v>
      </c>
      <c r="J56" t="n">
        <v>0</v>
      </c>
      <c r="K56" t="n">
        <v>0</v>
      </c>
      <c r="L56" t="s">
        <v>44</v>
      </c>
      <c r="M56" t="n">
        <v>1</v>
      </c>
      <c r="N56" t="s">
        <v>29</v>
      </c>
      <c r="O56" t="s">
        <v>29</v>
      </c>
      <c r="P56" t="s">
        <v>45</v>
      </c>
    </row>
    <row r="57" spans="1:16">
      <c r="A57" s="14">
        <f>B57-DATE(2022,10,11)</f>
        <v>21</v>
      </c>
      <c r="B57" s="2" t="n">
        <v>44866</v>
      </c>
      <c r="C57" t="n">
        <v>6</v>
      </c>
      <c r="D57" t="s">
        <v>18</v>
      </c>
      <c r="E57" t="n">
        <v>20</v>
      </c>
      <c r="F57" t="n">
        <v>2</v>
      </c>
      <c r="G57">
        <f>SUM(H57:I57)</f>
        <v>6</v>
      </c>
      <c r="H57" t="n">
        <v>6</v>
      </c>
      <c r="I57" t="n">
        <v>0</v>
      </c>
      <c r="J57" t="n">
        <v>0</v>
      </c>
      <c r="K57" t="n">
        <v>0</v>
      </c>
      <c r="L57" t="s">
        <v>46</v>
      </c>
      <c r="M57" s="13" t="n">
        <v>3</v>
      </c>
      <c r="N57" t="s">
        <v>29</v>
      </c>
      <c r="O57" t="s">
        <v>29</v>
      </c>
      <c r="P57" t="s">
        <v>45</v>
      </c>
    </row>
    <row r="58" spans="1:15" s="0" customFormat="1" hidden="1">
      <c r="A58" s="14">
        <f>B58-DATE(2022,10,11)</f>
        <v>21</v>
      </c>
      <c r="B58" s="2" t="n">
        <v>44866</v>
      </c>
      <c r="C58" t="n">
        <v>6</v>
      </c>
      <c r="D58" t="s">
        <v>19</v>
      </c>
      <c r="E58" s="3" t="n">
        <v>20</v>
      </c>
      <c r="F58" t="n">
        <v>6</v>
      </c>
      <c r="G58">
        <f>SUM(H58:I58)</f>
        <v>3</v>
      </c>
      <c r="H58" t="n">
        <v>3</v>
      </c>
      <c r="I58" t="n">
        <v>0</v>
      </c>
      <c r="J58" t="n">
        <v>0</v>
      </c>
      <c r="K58" t="n">
        <v>0</v>
      </c>
      <c r="N58" t="s">
        <v>29</v>
      </c>
      <c r="O58" t="s">
        <v>29</v>
      </c>
      <extLst>
        <ext uri="smNativeData">
          <pm:rowDef xmlns:pm="smNativeData" id="1721823419" r="58" hidden="0" collapsedDB="1" collapsedOL="0"/>
        </ext>
      </extLst>
    </row>
    <row r="59" spans="1:15" hidden="1">
      <c r="A59" s="14">
        <f>B59-DATE(2022,10,11)</f>
        <v>21</v>
      </c>
      <c r="B59" s="2" t="n">
        <v>44866</v>
      </c>
      <c r="C59" t="n">
        <v>6</v>
      </c>
      <c r="D59" t="s">
        <v>20</v>
      </c>
      <c r="E59" s="3" t="n">
        <v>20</v>
      </c>
      <c r="F59" t="n">
        <v>2</v>
      </c>
      <c r="G59">
        <f>SUM(H59:I59)</f>
        <v>8</v>
      </c>
      <c r="H59" t="n">
        <v>8</v>
      </c>
      <c r="I59" t="n">
        <v>0</v>
      </c>
      <c r="J59" t="n">
        <v>0</v>
      </c>
      <c r="K59" t="n">
        <v>0</v>
      </c>
      <c r="N59" t="s">
        <v>29</v>
      </c>
      <c r="O59" t="s">
        <v>29</v>
      </c>
      <extLst>
        <ext uri="smNativeData">
          <pm:rowDef xmlns:pm="smNativeData" id="1721823419" r="59" hidden="0" collapsedDB="1" collapsedOL="0"/>
        </ext>
      </extLst>
    </row>
    <row r="60" spans="1:15" hidden="1">
      <c r="A60" s="14">
        <f>B60-DATE(2022,10,11)</f>
        <v>21</v>
      </c>
      <c r="B60" s="2" t="n">
        <v>44866</v>
      </c>
      <c r="C60" t="n">
        <v>6</v>
      </c>
      <c r="D60" t="s">
        <v>21</v>
      </c>
      <c r="E60" s="3">
        <f>7+10</f>
        <v>17</v>
      </c>
      <c r="F60" t="n">
        <v>0</v>
      </c>
      <c r="G60">
        <f>SUM(H60:I60)</f>
        <v>0</v>
      </c>
      <c r="H60" t="n">
        <v>0</v>
      </c>
      <c r="I60" t="n">
        <v>0</v>
      </c>
      <c r="J60" t="n">
        <v>0</v>
      </c>
      <c r="K60" t="n">
        <v>0</v>
      </c>
      <c r="N60" t="n">
        <v>7</v>
      </c>
      <c r="O60" t="n">
        <v>10</v>
      </c>
      <extLst>
        <ext uri="smNativeData">
          <pm:rowDef xmlns:pm="smNativeData" id="1721823419" r="60" hidden="0" collapsedDB="1" collapsedOL="0"/>
        </ext>
      </extLst>
    </row>
    <row r="61" spans="1:15" hidden="1">
      <c r="A61" s="14">
        <f>B61-DATE(2022,10,11)</f>
        <v>21</v>
      </c>
      <c r="B61" s="2" t="n">
        <v>44866</v>
      </c>
      <c r="C61" t="n">
        <v>6</v>
      </c>
      <c r="D61" t="s">
        <v>22</v>
      </c>
      <c r="E61" s="3">
        <f>2+10</f>
        <v>12</v>
      </c>
      <c r="F61" t="n">
        <v>0</v>
      </c>
      <c r="G61">
        <f>SUM(H61:I61)</f>
        <v>2</v>
      </c>
      <c r="H61" t="n">
        <v>2</v>
      </c>
      <c r="I61" t="n">
        <v>0</v>
      </c>
      <c r="J61" t="n">
        <v>0</v>
      </c>
      <c r="K61" t="n">
        <v>0</v>
      </c>
      <c r="N61" t="n">
        <v>2</v>
      </c>
      <c r="O61" t="n">
        <v>10</v>
      </c>
      <extLst>
        <ext uri="smNativeData">
          <pm:rowDef xmlns:pm="smNativeData" id="1721823419" r="61" hidden="0" collapsedDB="1" collapsedOL="0"/>
        </ext>
      </extLst>
    </row>
    <row r="62" spans="1:15" s="0" customFormat="1" hidden="1">
      <c r="A62" s="14">
        <f>B62-DATE(2022,10,11)</f>
        <v>21</v>
      </c>
      <c r="B62" s="2" t="n">
        <v>44866</v>
      </c>
      <c r="C62" t="n">
        <v>6</v>
      </c>
      <c r="D62" t="s">
        <v>23</v>
      </c>
      <c r="E62" s="3">
        <f>20</f>
        <v>20</v>
      </c>
      <c r="F62" t="n">
        <v>0</v>
      </c>
      <c r="G62">
        <f>SUM(H62:I62)</f>
        <v>10</v>
      </c>
      <c r="H62" t="n">
        <v>10</v>
      </c>
      <c r="I62" t="n">
        <v>0</v>
      </c>
      <c r="J62" t="n">
        <v>0</v>
      </c>
      <c r="K62" t="n">
        <v>0</v>
      </c>
      <c r="N62" t="s">
        <v>29</v>
      </c>
      <c r="O62" t="s">
        <v>29</v>
      </c>
      <extLst>
        <ext uri="smNativeData">
          <pm:rowDef xmlns:pm="smNativeData" id="1721823419" r="62" hidden="0" collapsedDB="1" collapsedOL="0"/>
        </ext>
      </extLst>
    </row>
    <row r="63" spans="1:15" hidden="1">
      <c r="A63" s="14">
        <f>B63-DATE(2022,10,11)</f>
        <v>21</v>
      </c>
      <c r="B63" s="2" t="n">
        <v>44866</v>
      </c>
      <c r="C63" t="n">
        <v>6</v>
      </c>
      <c r="D63" t="s">
        <v>25</v>
      </c>
      <c r="E63" s="3">
        <f>4+10</f>
        <v>14</v>
      </c>
      <c r="F63" t="n">
        <v>0</v>
      </c>
      <c r="G63">
        <f>SUM(H63:I63)</f>
        <v>0</v>
      </c>
      <c r="H63" t="n">
        <v>0</v>
      </c>
      <c r="I63" t="n">
        <v>0</v>
      </c>
      <c r="J63" t="n">
        <v>0</v>
      </c>
      <c r="K63" t="n">
        <v>0</v>
      </c>
      <c r="L63" t="s">
        <v>43</v>
      </c>
      <c r="N63" t="n">
        <v>4</v>
      </c>
      <c r="O63" t="n">
        <v>10</v>
      </c>
      <extLst>
        <ext uri="smNativeData">
          <pm:rowDef xmlns:pm="smNativeData" id="1721823419" r="63" hidden="0" collapsedDB="1" collapsedOL="0"/>
        </ext>
      </extLst>
    </row>
    <row r="64" spans="1:15" hidden="1">
      <c r="A64" s="14">
        <f>B64-DATE(2022,10,11)</f>
        <v>21</v>
      </c>
      <c r="B64" s="6" t="n">
        <v>44866</v>
      </c>
      <c r="C64" t="n">
        <v>6</v>
      </c>
      <c r="D64" s="4" t="s">
        <v>26</v>
      </c>
      <c r="E64" s="3">
        <f>7+10</f>
        <v>17</v>
      </c>
      <c r="F64" t="n">
        <v>3</v>
      </c>
      <c r="G64" s="7">
        <f>SUM(H64:I64)</f>
        <v>0</v>
      </c>
      <c r="H64" s="7" t="n">
        <v>0</v>
      </c>
      <c r="I64" s="7" t="n">
        <v>0</v>
      </c>
      <c r="J64" s="7" t="n">
        <v>0</v>
      </c>
      <c r="K64" s="7" t="n">
        <v>0</v>
      </c>
      <c r="N64" s="7" t="n">
        <v>7</v>
      </c>
      <c r="O64" s="7" t="n">
        <v>10</v>
      </c>
      <extLst>
        <ext uri="smNativeData">
          <pm:rowDef xmlns:pm="smNativeData" id="1721823419" r="64" hidden="0" collapsedDB="1" collapsedOL="0"/>
        </ext>
      </extLst>
    </row>
    <row r="65" spans="1:16">
      <c r="A65" s="14">
        <f>B65-DATE(2022,10,11)</f>
        <v>24</v>
      </c>
      <c r="B65" s="2" t="n">
        <v>44869</v>
      </c>
      <c r="C65" t="n">
        <v>6</v>
      </c>
      <c r="D65" t="s">
        <v>17</v>
      </c>
      <c r="E65" s="3" t="n">
        <v>19</v>
      </c>
      <c r="F65" t="n">
        <v>2</v>
      </c>
      <c r="G65">
        <f>SUM(H65:I65)</f>
        <v>5</v>
      </c>
      <c r="H65" t="n">
        <v>5</v>
      </c>
      <c r="I65" t="n">
        <v>0</v>
      </c>
      <c r="J65" t="n">
        <v>0</v>
      </c>
      <c r="K65" t="n">
        <v>0</v>
      </c>
      <c r="L65" t="s">
        <v>39</v>
      </c>
      <c r="M65" s="13" t="n">
        <v>2</v>
      </c>
      <c r="N65" t="s">
        <v>29</v>
      </c>
      <c r="O65" t="s">
        <v>29</v>
      </c>
      <c r="P65" t="s">
        <v>47</v>
      </c>
    </row>
    <row r="66" spans="1:15" hidden="1">
      <c r="A66" s="14">
        <f>B66-DATE(2022,10,11)</f>
        <v>24</v>
      </c>
      <c r="B66" s="2" t="n">
        <v>44869</v>
      </c>
      <c r="C66" t="n">
        <v>6</v>
      </c>
      <c r="D66" t="s">
        <v>18</v>
      </c>
      <c r="E66" s="3" t="n">
        <v>20</v>
      </c>
      <c r="F66" t="n">
        <v>3</v>
      </c>
      <c r="G66">
        <f>SUM(H66:I66)</f>
        <v>7</v>
      </c>
      <c r="H66" t="n">
        <v>7</v>
      </c>
      <c r="I66" t="n">
        <v>0</v>
      </c>
      <c r="J66" t="n">
        <v>0</v>
      </c>
      <c r="K66" t="n">
        <v>0</v>
      </c>
      <c r="N66" t="s">
        <v>29</v>
      </c>
      <c r="O66" t="s">
        <v>29</v>
      </c>
      <extLst>
        <ext uri="smNativeData">
          <pm:rowDef xmlns:pm="smNativeData" id="1721823419" r="66" hidden="0" collapsedDB="1" collapsedOL="0"/>
        </ext>
      </extLst>
    </row>
    <row r="67" spans="1:16">
      <c r="A67" s="14">
        <f>B67-DATE(2022,10,11)</f>
        <v>24</v>
      </c>
      <c r="B67" s="2" t="n">
        <v>44869</v>
      </c>
      <c r="C67" t="n">
        <v>6</v>
      </c>
      <c r="D67" t="s">
        <v>19</v>
      </c>
      <c r="E67" s="3" t="n">
        <v>20</v>
      </c>
      <c r="F67" t="n">
        <v>4</v>
      </c>
      <c r="G67">
        <f>SUM(H67:I67)</f>
        <v>5</v>
      </c>
      <c r="H67" t="n">
        <v>5</v>
      </c>
      <c r="I67" t="n">
        <v>0</v>
      </c>
      <c r="J67" t="n">
        <v>0</v>
      </c>
      <c r="K67" t="n">
        <v>0</v>
      </c>
      <c r="L67" t="s">
        <v>48</v>
      </c>
      <c r="M67" s="13" t="n">
        <v>4</v>
      </c>
      <c r="N67" t="s">
        <v>29</v>
      </c>
      <c r="O67" t="s">
        <v>29</v>
      </c>
      <c r="P67" t="s">
        <v>47</v>
      </c>
    </row>
    <row r="68" spans="1:16">
      <c r="A68" s="14">
        <f>B68-DATE(2022,10,11)</f>
        <v>24</v>
      </c>
      <c r="B68" s="2" t="n">
        <v>44869</v>
      </c>
      <c r="C68" t="n">
        <v>6</v>
      </c>
      <c r="D68" t="s">
        <v>20</v>
      </c>
      <c r="E68" s="3" t="n">
        <v>20</v>
      </c>
      <c r="F68" t="n">
        <v>2</v>
      </c>
      <c r="G68">
        <f>SUM(H68:I68)</f>
        <v>8</v>
      </c>
      <c r="H68" t="n">
        <v>8</v>
      </c>
      <c r="I68" t="n">
        <v>0</v>
      </c>
      <c r="J68" t="n">
        <v>0</v>
      </c>
      <c r="K68" t="n">
        <v>0</v>
      </c>
      <c r="L68" t="s">
        <v>39</v>
      </c>
      <c r="M68" s="13" t="n">
        <v>2</v>
      </c>
      <c r="N68" t="s">
        <v>29</v>
      </c>
      <c r="O68" t="s">
        <v>29</v>
      </c>
      <c r="P68" t="s">
        <v>47</v>
      </c>
    </row>
    <row r="69" spans="1:15" hidden="1">
      <c r="A69" s="14">
        <f>B69-DATE(2022,10,11)</f>
        <v>24</v>
      </c>
      <c r="B69" s="2" t="n">
        <v>44869</v>
      </c>
      <c r="C69" t="n">
        <v>6</v>
      </c>
      <c r="D69" t="s">
        <v>21</v>
      </c>
      <c r="E69" s="3">
        <f>6+10</f>
        <v>16</v>
      </c>
      <c r="F69" t="n">
        <v>0</v>
      </c>
      <c r="G69">
        <f>SUM(H69:I69)</f>
        <v>0</v>
      </c>
      <c r="H69" t="n">
        <v>0</v>
      </c>
      <c r="I69" t="n">
        <v>0</v>
      </c>
      <c r="J69" t="n">
        <v>0</v>
      </c>
      <c r="K69" t="n">
        <v>0</v>
      </c>
      <c r="L69" t="s">
        <v>43</v>
      </c>
      <c r="N69" t="n">
        <v>6</v>
      </c>
      <c r="O69" t="n">
        <v>10</v>
      </c>
      <extLst>
        <ext uri="smNativeData">
          <pm:rowDef xmlns:pm="smNativeData" id="1721823419" r="69" hidden="0" collapsedDB="1" collapsedOL="0"/>
        </ext>
      </extLst>
    </row>
    <row r="70" spans="1:15" hidden="1">
      <c r="A70" s="14">
        <f>B70-DATE(2022,10,11)</f>
        <v>24</v>
      </c>
      <c r="B70" s="2" t="n">
        <v>44869</v>
      </c>
      <c r="C70" t="n">
        <v>6</v>
      </c>
      <c r="D70" t="s">
        <v>22</v>
      </c>
      <c r="E70" s="3">
        <f>2+10</f>
        <v>12</v>
      </c>
      <c r="F70" t="n">
        <v>0</v>
      </c>
      <c r="G70">
        <f>SUM(H70:I70)</f>
        <v>2</v>
      </c>
      <c r="H70" t="n">
        <v>2</v>
      </c>
      <c r="I70" t="n">
        <v>0</v>
      </c>
      <c r="J70" t="n">
        <v>0</v>
      </c>
      <c r="K70" t="n">
        <v>0</v>
      </c>
      <c r="N70" t="n">
        <v>2</v>
      </c>
      <c r="O70" t="n">
        <v>10</v>
      </c>
      <extLst>
        <ext uri="smNativeData">
          <pm:rowDef xmlns:pm="smNativeData" id="1721823419" r="70" hidden="0" collapsedDB="1" collapsedOL="0"/>
        </ext>
      </extLst>
    </row>
    <row r="71" spans="1:15" hidden="1">
      <c r="A71" s="14">
        <f>B71-DATE(2022,10,11)</f>
        <v>24</v>
      </c>
      <c r="B71" s="2" t="n">
        <v>44869</v>
      </c>
      <c r="C71" t="n">
        <v>6</v>
      </c>
      <c r="D71" t="s">
        <v>23</v>
      </c>
      <c r="E71" s="3" t="n">
        <v>20</v>
      </c>
      <c r="F71" t="n">
        <v>0</v>
      </c>
      <c r="G71">
        <f>SUM(H71:I71)</f>
        <v>10</v>
      </c>
      <c r="H71" t="n">
        <v>10</v>
      </c>
      <c r="I71" t="n">
        <v>0</v>
      </c>
      <c r="J71" t="n">
        <v>0</v>
      </c>
      <c r="K71" t="n">
        <v>0</v>
      </c>
      <c r="N71" t="s">
        <v>29</v>
      </c>
      <c r="O71" t="s">
        <v>29</v>
      </c>
      <extLst>
        <ext uri="smNativeData">
          <pm:rowDef xmlns:pm="smNativeData" id="1721823419" r="71" hidden="0" collapsedDB="1" collapsedOL="0"/>
        </ext>
      </extLst>
    </row>
    <row r="72" spans="1:15" hidden="1">
      <c r="A72" s="14">
        <f>B72-DATE(2022,10,11)</f>
        <v>24</v>
      </c>
      <c r="B72" s="2" t="n">
        <v>44869</v>
      </c>
      <c r="C72" t="n">
        <v>6</v>
      </c>
      <c r="D72" t="s">
        <v>25</v>
      </c>
      <c r="E72" s="3">
        <f>4+10</f>
        <v>14</v>
      </c>
      <c r="F72" t="n">
        <v>0</v>
      </c>
      <c r="G72">
        <f>SUM(H72:I72)</f>
        <v>0</v>
      </c>
      <c r="H72" t="n">
        <v>0</v>
      </c>
      <c r="I72" t="n">
        <v>0</v>
      </c>
      <c r="J72" t="n">
        <v>0</v>
      </c>
      <c r="K72" t="n">
        <v>0</v>
      </c>
      <c r="L72" t="s">
        <v>43</v>
      </c>
      <c r="N72" t="n">
        <v>4</v>
      </c>
      <c r="O72" t="n">
        <v>10</v>
      </c>
      <extLst>
        <ext uri="smNativeData">
          <pm:rowDef xmlns:pm="smNativeData" id="1721823419" r="72" hidden="0" collapsedDB="1" collapsedOL="0"/>
        </ext>
      </extLst>
    </row>
    <row r="73" spans="1:15" hidden="1">
      <c r="A73" s="14">
        <f>B73-DATE(2022,10,11)</f>
        <v>24</v>
      </c>
      <c r="B73" s="6" t="n">
        <v>44869</v>
      </c>
      <c r="C73" t="n">
        <v>6</v>
      </c>
      <c r="D73" s="4" t="s">
        <v>26</v>
      </c>
      <c r="E73" s="3">
        <f>7+10</f>
        <v>17</v>
      </c>
      <c r="F73" t="n">
        <v>2</v>
      </c>
      <c r="G73" s="7">
        <f>SUM(H73:I73)</f>
        <v>1</v>
      </c>
      <c r="H73" s="7" t="n">
        <v>1</v>
      </c>
      <c r="I73" s="7" t="n">
        <v>0</v>
      </c>
      <c r="J73" s="7" t="n">
        <v>0</v>
      </c>
      <c r="K73" s="7" t="n">
        <v>0</v>
      </c>
      <c r="N73" s="7" t="n">
        <v>7</v>
      </c>
      <c r="O73" s="7" t="n">
        <v>10</v>
      </c>
      <extLst>
        <ext uri="smNativeData">
          <pm:rowDef xmlns:pm="smNativeData" id="1721823419" r="73" hidden="0" collapsedDB="1" collapsedOL="0"/>
        </ext>
      </extLst>
    </row>
    <row r="74" spans="1:16">
      <c r="A74" s="14">
        <f>B74-DATE(2022,10,11)</f>
        <v>28</v>
      </c>
      <c r="B74" s="2" t="n">
        <v>44873</v>
      </c>
      <c r="C74" t="n">
        <v>6</v>
      </c>
      <c r="D74" t="s">
        <v>17</v>
      </c>
      <c r="E74" s="3" t="n">
        <v>19</v>
      </c>
      <c r="F74" t="n">
        <v>1</v>
      </c>
      <c r="G74">
        <f>SUM(H74:I74)</f>
        <v>9</v>
      </c>
      <c r="H74" t="n">
        <v>8</v>
      </c>
      <c r="I74" t="n">
        <v>1</v>
      </c>
      <c r="J74" t="n">
        <v>1</v>
      </c>
      <c r="K74" t="n">
        <v>0</v>
      </c>
      <c r="L74" t="s">
        <v>49</v>
      </c>
      <c r="M74" s="13" t="n">
        <v>12</v>
      </c>
      <c r="N74" t="s">
        <v>29</v>
      </c>
      <c r="O74" t="s">
        <v>29</v>
      </c>
      <c r="P74" t="s">
        <v>40</v>
      </c>
    </row>
    <row r="75" spans="1:15" hidden="1">
      <c r="A75" s="14">
        <f>B75-DATE(2022,10,11)</f>
        <v>28</v>
      </c>
      <c r="B75" s="2" t="n">
        <v>44873</v>
      </c>
      <c r="C75" t="n">
        <v>6</v>
      </c>
      <c r="D75" t="s">
        <v>18</v>
      </c>
      <c r="E75" s="3" t="n">
        <v>19</v>
      </c>
      <c r="F75" t="n">
        <v>0</v>
      </c>
      <c r="G75">
        <f>SUM(H75:I75)</f>
        <v>9</v>
      </c>
      <c r="H75" t="n">
        <v>9</v>
      </c>
      <c r="J75" t="n">
        <v>0</v>
      </c>
      <c r="K75" t="n">
        <v>0</v>
      </c>
      <c r="N75" t="s">
        <v>29</v>
      </c>
      <c r="O75" t="s">
        <v>29</v>
      </c>
      <extLst>
        <ext uri="smNativeData">
          <pm:rowDef xmlns:pm="smNativeData" id="1721823419" r="75" hidden="0" collapsedDB="1" collapsedOL="0"/>
        </ext>
      </extLst>
    </row>
    <row r="76" spans="1:15" hidden="1">
      <c r="A76" s="14">
        <f>B76-DATE(2022,10,11)</f>
        <v>28</v>
      </c>
      <c r="B76" s="2" t="n">
        <v>44873</v>
      </c>
      <c r="C76" t="n">
        <v>6</v>
      </c>
      <c r="D76" t="s">
        <v>19</v>
      </c>
      <c r="E76" s="3" t="n">
        <v>20</v>
      </c>
      <c r="F76" t="n">
        <v>4</v>
      </c>
      <c r="G76">
        <f>SUM(H76:I76)</f>
        <v>6</v>
      </c>
      <c r="H76" t="n">
        <v>6</v>
      </c>
      <c r="J76" t="n">
        <v>0</v>
      </c>
      <c r="K76" t="n">
        <v>0</v>
      </c>
      <c r="N76" t="s">
        <v>29</v>
      </c>
      <c r="O76" t="s">
        <v>29</v>
      </c>
      <extLst>
        <ext uri="smNativeData">
          <pm:rowDef xmlns:pm="smNativeData" id="1721823419" r="76" hidden="0" collapsedDB="1" collapsedOL="0"/>
        </ext>
      </extLst>
    </row>
    <row r="77" spans="1:15" hidden="1">
      <c r="A77" s="14">
        <f>B77-DATE(2022,10,11)</f>
        <v>28</v>
      </c>
      <c r="B77" s="2" t="n">
        <v>44873</v>
      </c>
      <c r="C77" t="n">
        <v>6</v>
      </c>
      <c r="D77" t="s">
        <v>20</v>
      </c>
      <c r="E77" s="3" t="n">
        <v>20</v>
      </c>
      <c r="F77" t="n">
        <v>1</v>
      </c>
      <c r="G77">
        <f>SUM(H77:I77)</f>
        <v>9</v>
      </c>
      <c r="H77" t="n">
        <v>9</v>
      </c>
      <c r="J77" t="n">
        <v>0</v>
      </c>
      <c r="K77" t="n">
        <v>0</v>
      </c>
      <c r="N77" t="s">
        <v>29</v>
      </c>
      <c r="O77" t="s">
        <v>29</v>
      </c>
      <extLst>
        <ext uri="smNativeData">
          <pm:rowDef xmlns:pm="smNativeData" id="1721823419" r="77" hidden="0" collapsedDB="1" collapsedOL="0"/>
        </ext>
      </extLst>
    </row>
    <row r="78" spans="1:15" hidden="1">
      <c r="A78" s="14">
        <f>B78-DATE(2022,10,11)</f>
        <v>28</v>
      </c>
      <c r="B78" s="2" t="n">
        <v>44873</v>
      </c>
      <c r="C78" t="n">
        <v>6</v>
      </c>
      <c r="D78" t="s">
        <v>21</v>
      </c>
      <c r="E78" s="3">
        <f>6+10</f>
        <v>16</v>
      </c>
      <c r="F78" t="n">
        <v>0</v>
      </c>
      <c r="G78">
        <f>SUM(H78:I78)</f>
        <v>0</v>
      </c>
      <c r="H78" t="n">
        <v>0</v>
      </c>
      <c r="J78" t="n">
        <v>0</v>
      </c>
      <c r="K78" t="n">
        <v>0</v>
      </c>
      <c r="N78" t="n">
        <v>6</v>
      </c>
      <c r="O78" t="n">
        <v>10</v>
      </c>
      <extLst>
        <ext uri="smNativeData">
          <pm:rowDef xmlns:pm="smNativeData" id="1721823419" r="78" hidden="0" collapsedDB="1" collapsedOL="0"/>
        </ext>
      </extLst>
    </row>
    <row r="79" spans="1:15" hidden="1">
      <c r="A79" s="14">
        <f>B79-DATE(2022,10,11)</f>
        <v>28</v>
      </c>
      <c r="B79" s="2" t="n">
        <v>44873</v>
      </c>
      <c r="C79" t="n">
        <v>6</v>
      </c>
      <c r="D79" t="s">
        <v>22</v>
      </c>
      <c r="E79" s="3">
        <f>3+9</f>
        <v>12</v>
      </c>
      <c r="F79" t="n">
        <v>0</v>
      </c>
      <c r="G79">
        <f>SUM(H79:I79)</f>
        <v>2</v>
      </c>
      <c r="H79" t="n">
        <v>2</v>
      </c>
      <c r="J79" t="n">
        <v>0</v>
      </c>
      <c r="K79" t="n">
        <v>0</v>
      </c>
      <c r="N79" t="n">
        <v>2</v>
      </c>
      <c r="O79" t="n">
        <v>10</v>
      </c>
      <extLst>
        <ext uri="smNativeData">
          <pm:rowDef xmlns:pm="smNativeData" id="1721823419" r="79" hidden="0" collapsedDB="1" collapsedOL="0"/>
        </ext>
      </extLst>
    </row>
    <row r="80" spans="1:16">
      <c r="A80" s="14">
        <f>B80-DATE(2022,10,11)</f>
        <v>28</v>
      </c>
      <c r="B80" s="2" t="n">
        <v>44873</v>
      </c>
      <c r="C80" t="n">
        <v>6</v>
      </c>
      <c r="D80" t="s">
        <v>23</v>
      </c>
      <c r="E80" s="3">
        <f>10+10</f>
        <v>20</v>
      </c>
      <c r="F80" t="n">
        <v>0</v>
      </c>
      <c r="G80">
        <f>SUM(H80:I80)</f>
        <v>10</v>
      </c>
      <c r="H80" t="n">
        <v>10</v>
      </c>
      <c r="J80" t="n">
        <v>0</v>
      </c>
      <c r="K80" t="n">
        <v>0</v>
      </c>
      <c r="L80" t="s">
        <v>44</v>
      </c>
      <c r="M80" s="13" t="n">
        <v>1</v>
      </c>
      <c r="N80" t="n">
        <v>10</v>
      </c>
      <c r="O80" t="n">
        <v>10</v>
      </c>
      <c r="P80" t="s">
        <v>40</v>
      </c>
    </row>
    <row r="81" spans="1:15" hidden="1">
      <c r="A81" s="14">
        <f>B81-DATE(2022,10,11)</f>
        <v>28</v>
      </c>
      <c r="B81" s="2" t="n">
        <v>44873</v>
      </c>
      <c r="C81" t="n">
        <v>6</v>
      </c>
      <c r="D81" t="s">
        <v>25</v>
      </c>
      <c r="E81" s="3">
        <f>4+10</f>
        <v>14</v>
      </c>
      <c r="F81" t="n">
        <v>0</v>
      </c>
      <c r="G81">
        <f>SUM(H81:I81)</f>
        <v>0</v>
      </c>
      <c r="H81" t="n">
        <v>0</v>
      </c>
      <c r="J81" t="n">
        <v>0</v>
      </c>
      <c r="K81" t="n">
        <v>0</v>
      </c>
      <c r="L81" t="s">
        <v>43</v>
      </c>
      <c r="N81" t="n">
        <v>4</v>
      </c>
      <c r="O81" t="n">
        <v>10</v>
      </c>
      <extLst>
        <ext uri="smNativeData">
          <pm:rowDef xmlns:pm="smNativeData" id="1721823419" r="81" hidden="0" collapsedDB="1" collapsedOL="0"/>
        </ext>
      </extLst>
    </row>
    <row r="82" spans="1:15" hidden="1">
      <c r="A82" s="14">
        <f>B82-DATE(2022,10,11)</f>
        <v>28</v>
      </c>
      <c r="B82" s="6" t="n">
        <v>44873</v>
      </c>
      <c r="C82" t="n">
        <v>6</v>
      </c>
      <c r="D82" s="4" t="s">
        <v>26</v>
      </c>
      <c r="E82" s="10">
        <f>6+10</f>
        <v>16</v>
      </c>
      <c r="F82" s="7" t="n">
        <v>2</v>
      </c>
      <c r="G82" s="7">
        <f>SUM(H82:I82)</f>
        <v>0</v>
      </c>
      <c r="H82" s="7" t="n">
        <v>0</v>
      </c>
      <c r="I82" s="7"/>
      <c r="J82" s="7" t="n">
        <v>0</v>
      </c>
      <c r="K82" s="7" t="n">
        <v>0</v>
      </c>
      <c r="N82" s="7" t="n">
        <v>6</v>
      </c>
      <c r="O82" s="7" t="n">
        <v>10</v>
      </c>
      <extLst>
        <ext uri="smNativeData">
          <pm:rowDef xmlns:pm="smNativeData" id="1721823419" r="82" hidden="0" collapsedDB="1" collapsedOL="0"/>
        </ext>
      </extLst>
    </row>
    <row r="83" spans="1:16">
      <c r="A83" s="14">
        <f>B83-DATE(2022,10,11)</f>
        <v>31</v>
      </c>
      <c r="B83" s="1" t="n">
        <v>44876</v>
      </c>
      <c r="C83" t="n">
        <v>6</v>
      </c>
      <c r="D83" t="s">
        <v>17</v>
      </c>
      <c r="E83" s="3" t="n">
        <v>19</v>
      </c>
      <c r="F83" t="n">
        <v>0</v>
      </c>
      <c r="G83">
        <f>SUM(H83:I83)</f>
        <v>9</v>
      </c>
      <c r="H83" t="n">
        <v>9</v>
      </c>
      <c r="J83" t="n">
        <v>0</v>
      </c>
      <c r="K83" t="n">
        <v>0</v>
      </c>
      <c r="L83" t="s">
        <v>44</v>
      </c>
      <c r="M83" s="13" t="n">
        <v>1</v>
      </c>
      <c r="N83" t="s">
        <v>29</v>
      </c>
      <c r="O83" t="s">
        <v>29</v>
      </c>
      <c r="P83" t="s">
        <v>40</v>
      </c>
    </row>
    <row r="84" spans="1:16">
      <c r="A84" s="14">
        <f>B84-DATE(2022,10,11)</f>
        <v>31</v>
      </c>
      <c r="B84" s="1" t="n">
        <v>44876</v>
      </c>
      <c r="C84" t="n">
        <v>6</v>
      </c>
      <c r="D84" t="s">
        <v>18</v>
      </c>
      <c r="E84" s="3" t="n">
        <v>19</v>
      </c>
      <c r="F84" t="n">
        <v>0</v>
      </c>
      <c r="G84">
        <f>SUM(H84:I84)</f>
        <v>9</v>
      </c>
      <c r="H84" t="n">
        <v>9</v>
      </c>
      <c r="J84" t="n">
        <v>0</v>
      </c>
      <c r="K84" t="n">
        <v>0</v>
      </c>
      <c r="L84" t="s">
        <v>44</v>
      </c>
      <c r="M84" s="13" t="n">
        <v>1</v>
      </c>
      <c r="N84" t="s">
        <v>29</v>
      </c>
      <c r="O84" t="s">
        <v>29</v>
      </c>
      <c r="P84" t="s">
        <v>40</v>
      </c>
    </row>
    <row r="85" spans="1:15" hidden="1">
      <c r="A85" s="14">
        <f>B85-DATE(2022,10,11)</f>
        <v>31</v>
      </c>
      <c r="B85" s="1" t="n">
        <v>44876</v>
      </c>
      <c r="C85" t="n">
        <v>6</v>
      </c>
      <c r="D85" t="s">
        <v>19</v>
      </c>
      <c r="E85" s="3" t="n">
        <v>19</v>
      </c>
      <c r="F85" t="n">
        <v>3</v>
      </c>
      <c r="G85">
        <f>SUM(H85:I85)</f>
        <v>4</v>
      </c>
      <c r="H85" t="n">
        <v>4</v>
      </c>
      <c r="J85" t="n">
        <v>0</v>
      </c>
      <c r="K85" t="n">
        <v>0</v>
      </c>
      <c r="N85" t="s">
        <v>29</v>
      </c>
      <c r="O85" t="s">
        <v>29</v>
      </c>
      <extLst>
        <ext uri="smNativeData">
          <pm:rowDef xmlns:pm="smNativeData" id="1721823419" r="85" hidden="0" collapsedDB="1" collapsedOL="0"/>
        </ext>
      </extLst>
    </row>
    <row r="86" spans="1:15" hidden="1">
      <c r="A86" s="14">
        <f>B86-DATE(2022,10,11)</f>
        <v>31</v>
      </c>
      <c r="B86" s="1" t="n">
        <v>44876</v>
      </c>
      <c r="C86" t="n">
        <v>6</v>
      </c>
      <c r="D86" t="s">
        <v>20</v>
      </c>
      <c r="E86" s="3" t="n">
        <v>20</v>
      </c>
      <c r="F86" t="n">
        <v>1</v>
      </c>
      <c r="G86">
        <f>SUM(H86:I86)</f>
        <v>8</v>
      </c>
      <c r="H86" t="n">
        <v>8</v>
      </c>
      <c r="J86" t="n">
        <v>0</v>
      </c>
      <c r="K86" t="n">
        <v>0</v>
      </c>
      <c r="N86" t="s">
        <v>29</v>
      </c>
      <c r="O86" t="s">
        <v>29</v>
      </c>
      <extLst>
        <ext uri="smNativeData">
          <pm:rowDef xmlns:pm="smNativeData" id="1721823419" r="86" hidden="0" collapsedDB="1" collapsedOL="0"/>
        </ext>
      </extLst>
    </row>
    <row r="87" spans="1:15" hidden="1">
      <c r="A87" s="14">
        <f>B87-DATE(2022,10,11)</f>
        <v>31</v>
      </c>
      <c r="B87" s="1" t="n">
        <v>44876</v>
      </c>
      <c r="C87" t="n">
        <v>6</v>
      </c>
      <c r="D87" t="s">
        <v>21</v>
      </c>
      <c r="E87" s="3">
        <f>5+10</f>
        <v>15</v>
      </c>
      <c r="F87" t="n">
        <v>0</v>
      </c>
      <c r="G87">
        <f>SUM(H87:I87)</f>
        <v>0</v>
      </c>
      <c r="H87" t="n">
        <v>0</v>
      </c>
      <c r="J87" t="n">
        <v>1</v>
      </c>
      <c r="K87" t="n">
        <v>0</v>
      </c>
      <c r="N87" t="n">
        <v>5</v>
      </c>
      <c r="O87" t="n">
        <v>10</v>
      </c>
      <extLst>
        <ext uri="smNativeData">
          <pm:rowDef xmlns:pm="smNativeData" id="1721823419" r="87" hidden="0" collapsedDB="1" collapsedOL="0"/>
        </ext>
      </extLst>
    </row>
    <row r="88" spans="1:15" hidden="1">
      <c r="A88" s="14">
        <f>B88-DATE(2022,10,11)</f>
        <v>31</v>
      </c>
      <c r="B88" s="1" t="n">
        <v>44876</v>
      </c>
      <c r="C88" t="n">
        <v>6</v>
      </c>
      <c r="D88" t="s">
        <v>22</v>
      </c>
      <c r="E88" s="3">
        <f>2+10</f>
        <v>12</v>
      </c>
      <c r="F88" t="n">
        <v>0</v>
      </c>
      <c r="G88">
        <f>SUM(H88:I88)</f>
        <v>2</v>
      </c>
      <c r="H88" t="n">
        <v>2</v>
      </c>
      <c r="J88" t="n">
        <v>0</v>
      </c>
      <c r="K88" t="n">
        <v>0</v>
      </c>
      <c r="N88" t="n">
        <v>2</v>
      </c>
      <c r="O88" t="n">
        <v>10</v>
      </c>
      <extLst>
        <ext uri="smNativeData">
          <pm:rowDef xmlns:pm="smNativeData" id="1721823419" r="88" hidden="0" collapsedDB="1" collapsedOL="0"/>
        </ext>
      </extLst>
    </row>
    <row r="89" spans="1:15" hidden="1">
      <c r="A89" s="14">
        <f>B89-DATE(2022,10,11)</f>
        <v>31</v>
      </c>
      <c r="B89" s="1" t="n">
        <v>44876</v>
      </c>
      <c r="C89" t="n">
        <v>6</v>
      </c>
      <c r="D89" t="s">
        <v>23</v>
      </c>
      <c r="E89" s="3">
        <f>10+10</f>
        <v>20</v>
      </c>
      <c r="F89" t="n">
        <v>0</v>
      </c>
      <c r="G89">
        <f>SUM(H89:I89)</f>
        <v>10</v>
      </c>
      <c r="H89" t="n">
        <v>10</v>
      </c>
      <c r="J89" t="n">
        <v>0</v>
      </c>
      <c r="K89" t="n">
        <v>0</v>
      </c>
      <c r="N89" t="n">
        <v>10</v>
      </c>
      <c r="O89" t="n">
        <v>10</v>
      </c>
      <extLst>
        <ext uri="smNativeData">
          <pm:rowDef xmlns:pm="smNativeData" id="1721823419" r="89" hidden="0" collapsedDB="1" collapsedOL="0"/>
        </ext>
      </extLst>
    </row>
    <row r="90" spans="1:15" s="0" customFormat="1" hidden="1">
      <c r="A90" s="14">
        <f>B90-DATE(2022,10,11)</f>
        <v>31</v>
      </c>
      <c r="B90" s="1" t="n">
        <v>44876</v>
      </c>
      <c r="C90" t="n">
        <v>6</v>
      </c>
      <c r="D90" t="s">
        <v>25</v>
      </c>
      <c r="E90" s="3">
        <f>4+10</f>
        <v>14</v>
      </c>
      <c r="F90" t="n">
        <v>0</v>
      </c>
      <c r="G90">
        <f>SUM(H90:I90)</f>
        <v>0</v>
      </c>
      <c r="H90" t="n">
        <v>0</v>
      </c>
      <c r="J90" t="n">
        <v>0</v>
      </c>
      <c r="K90" t="n">
        <v>0</v>
      </c>
      <c r="N90" t="n">
        <v>4</v>
      </c>
      <c r="O90" t="n">
        <v>10</v>
      </c>
      <extLst>
        <ext uri="smNativeData">
          <pm:rowDef xmlns:pm="smNativeData" id="1721823419" r="90" hidden="0" collapsedDB="1" collapsedOL="0"/>
        </ext>
      </extLst>
    </row>
    <row r="91" spans="1:15" hidden="1">
      <c r="A91" s="14">
        <f>B91-DATE(2022,10,11)</f>
        <v>31</v>
      </c>
      <c r="B91" s="5" t="n">
        <v>44876</v>
      </c>
      <c r="C91" t="n">
        <v>6</v>
      </c>
      <c r="D91" s="4" t="s">
        <v>26</v>
      </c>
      <c r="E91" s="10">
        <f>6+10</f>
        <v>16</v>
      </c>
      <c r="F91" s="7" t="n">
        <v>2</v>
      </c>
      <c r="G91" s="7">
        <f>SUM(H91:I91)</f>
        <v>1</v>
      </c>
      <c r="H91" s="7" t="n">
        <v>1</v>
      </c>
      <c r="I91" s="7"/>
      <c r="J91" s="7" t="n">
        <v>0</v>
      </c>
      <c r="K91" s="7" t="n">
        <v>0</v>
      </c>
      <c r="N91" s="7" t="n">
        <v>6</v>
      </c>
      <c r="O91" s="7" t="n">
        <v>10</v>
      </c>
      <extLst>
        <ext uri="smNativeData">
          <pm:rowDef xmlns:pm="smNativeData" id="1721823419" r="91" hidden="0" collapsedDB="1" collapsedOL="0"/>
        </ext>
      </extLst>
    </row>
    <row r="92" spans="1:16">
      <c r="A92" s="14">
        <f>B92-DATE(2022,10,11)</f>
        <v>35</v>
      </c>
      <c r="B92" s="2" t="n">
        <v>44880</v>
      </c>
      <c r="C92" t="n">
        <v>6</v>
      </c>
      <c r="D92" t="s">
        <v>17</v>
      </c>
      <c r="E92" s="3" t="n">
        <v>19</v>
      </c>
      <c r="F92" t="n">
        <v>0</v>
      </c>
      <c r="G92">
        <f>SUM(H92:I92)</f>
        <v>8</v>
      </c>
      <c r="H92" t="n">
        <v>8</v>
      </c>
      <c r="J92" t="n">
        <v>0</v>
      </c>
      <c r="K92" t="n">
        <v>0</v>
      </c>
      <c r="L92" t="s">
        <v>44</v>
      </c>
      <c r="M92" s="13" t="n">
        <v>1</v>
      </c>
      <c r="N92" t="s">
        <v>29</v>
      </c>
      <c r="O92" t="s">
        <v>29</v>
      </c>
      <c r="P92" t="s">
        <v>40</v>
      </c>
    </row>
    <row r="93" spans="1:15" hidden="1">
      <c r="A93" s="14">
        <f>B93-DATE(2022,10,11)</f>
        <v>35</v>
      </c>
      <c r="B93" s="2" t="n">
        <v>44880</v>
      </c>
      <c r="C93" t="n">
        <v>6</v>
      </c>
      <c r="D93" t="s">
        <v>18</v>
      </c>
      <c r="E93" s="3" t="n">
        <v>19</v>
      </c>
      <c r="F93" t="n">
        <v>0</v>
      </c>
      <c r="G93">
        <f>SUM(H93:I93)</f>
        <v>8</v>
      </c>
      <c r="H93" t="n">
        <v>8</v>
      </c>
      <c r="J93" t="n">
        <v>0</v>
      </c>
      <c r="K93" t="n">
        <v>0</v>
      </c>
      <c r="N93" t="s">
        <v>29</v>
      </c>
      <c r="O93" t="s">
        <v>29</v>
      </c>
      <extLst>
        <ext uri="smNativeData">
          <pm:rowDef xmlns:pm="smNativeData" id="1721823419" r="93" hidden="0" collapsedDB="1" collapsedOL="0"/>
        </ext>
      </extLst>
    </row>
    <row r="94" spans="1:15" s="0" customFormat="1" hidden="1">
      <c r="A94" s="14">
        <f>B94-DATE(2022,10,11)</f>
        <v>35</v>
      </c>
      <c r="B94" s="2" t="n">
        <v>44880</v>
      </c>
      <c r="C94" t="n">
        <v>6</v>
      </c>
      <c r="D94" t="s">
        <v>19</v>
      </c>
      <c r="E94" s="3" t="n">
        <v>19</v>
      </c>
      <c r="F94" t="n">
        <v>3</v>
      </c>
      <c r="G94">
        <f>SUM(H94:I94)</f>
        <v>6</v>
      </c>
      <c r="H94" t="n">
        <v>6</v>
      </c>
      <c r="J94" t="n">
        <v>0</v>
      </c>
      <c r="K94" t="n">
        <v>0</v>
      </c>
      <c r="N94" t="s">
        <v>29</v>
      </c>
      <c r="O94" t="s">
        <v>29</v>
      </c>
      <extLst>
        <ext uri="smNativeData">
          <pm:rowDef xmlns:pm="smNativeData" id="1721823419" r="94" hidden="0" collapsedDB="1" collapsedOL="0"/>
        </ext>
      </extLst>
    </row>
    <row r="95" spans="1:16">
      <c r="A95" s="14">
        <f>B95-DATE(2022,10,11)</f>
        <v>35</v>
      </c>
      <c r="B95" s="2" t="n">
        <v>44880</v>
      </c>
      <c r="C95" t="n">
        <v>6</v>
      </c>
      <c r="D95" t="s">
        <v>20</v>
      </c>
      <c r="E95" s="3" t="n">
        <v>19</v>
      </c>
      <c r="F95" t="n">
        <v>0</v>
      </c>
      <c r="G95">
        <f>SUM(H95:I95)</f>
        <v>8</v>
      </c>
      <c r="H95" t="n">
        <v>8</v>
      </c>
      <c r="J95" t="n">
        <v>0</v>
      </c>
      <c r="K95" t="n">
        <v>0</v>
      </c>
      <c r="L95" t="s">
        <v>50</v>
      </c>
      <c r="M95" s="13" t="n">
        <v>1</v>
      </c>
      <c r="N95" t="s">
        <v>29</v>
      </c>
      <c r="O95" t="s">
        <v>29</v>
      </c>
      <c r="P95" t="s">
        <v>40</v>
      </c>
    </row>
    <row r="96" spans="1:15" hidden="1">
      <c r="A96" s="14">
        <f>B96-DATE(2022,10,11)</f>
        <v>35</v>
      </c>
      <c r="B96" s="2" t="n">
        <v>44880</v>
      </c>
      <c r="C96" t="n">
        <v>6</v>
      </c>
      <c r="D96" t="s">
        <v>21</v>
      </c>
      <c r="E96" s="3">
        <f>4+10</f>
        <v>14</v>
      </c>
      <c r="F96" t="n">
        <v>0</v>
      </c>
      <c r="G96">
        <f>SUM(H96:I96)</f>
        <v>0</v>
      </c>
      <c r="H96" t="n">
        <v>0</v>
      </c>
      <c r="J96" t="n">
        <v>0</v>
      </c>
      <c r="K96" t="n">
        <v>0</v>
      </c>
      <c r="N96" t="n">
        <v>5</v>
      </c>
      <c r="O96" t="n">
        <v>10</v>
      </c>
      <extLst>
        <ext uri="smNativeData">
          <pm:rowDef xmlns:pm="smNativeData" id="1721823419" r="96" hidden="0" collapsedDB="1" collapsedOL="0"/>
        </ext>
      </extLst>
    </row>
    <row r="97" spans="1:15" hidden="1">
      <c r="A97" s="14">
        <f>B97-DATE(2022,10,11)</f>
        <v>35</v>
      </c>
      <c r="B97" s="2" t="n">
        <v>44880</v>
      </c>
      <c r="C97" t="n">
        <v>6</v>
      </c>
      <c r="D97" t="s">
        <v>22</v>
      </c>
      <c r="E97" s="3">
        <f>2+10</f>
        <v>12</v>
      </c>
      <c r="F97" t="n">
        <v>0</v>
      </c>
      <c r="G97">
        <f>SUM(H97:I97)</f>
        <v>2</v>
      </c>
      <c r="H97" t="n">
        <v>2</v>
      </c>
      <c r="J97" t="n">
        <v>0</v>
      </c>
      <c r="K97" t="n">
        <v>0</v>
      </c>
      <c r="N97" t="n">
        <v>2</v>
      </c>
      <c r="O97" t="n">
        <v>10</v>
      </c>
      <extLst>
        <ext uri="smNativeData">
          <pm:rowDef xmlns:pm="smNativeData" id="1721823419" r="97" hidden="0" collapsedDB="1" collapsedOL="0"/>
        </ext>
      </extLst>
    </row>
    <row r="98" spans="1:15" hidden="1">
      <c r="A98" s="14">
        <f>B98-DATE(2022,10,11)</f>
        <v>35</v>
      </c>
      <c r="B98" s="2" t="n">
        <v>44880</v>
      </c>
      <c r="C98" t="n">
        <v>6</v>
      </c>
      <c r="D98" t="s">
        <v>23</v>
      </c>
      <c r="E98" s="3">
        <f>10+10</f>
        <v>20</v>
      </c>
      <c r="F98" t="n">
        <v>0</v>
      </c>
      <c r="G98">
        <f>SUM(H98:I98)</f>
        <v>10</v>
      </c>
      <c r="H98" t="n">
        <v>10</v>
      </c>
      <c r="J98" t="n">
        <v>0</v>
      </c>
      <c r="K98" t="n">
        <v>0</v>
      </c>
      <c r="N98" t="n">
        <v>10</v>
      </c>
      <c r="O98" t="n">
        <v>10</v>
      </c>
      <extLst>
        <ext uri="smNativeData">
          <pm:rowDef xmlns:pm="smNativeData" id="1721823419" r="98" hidden="0" collapsedDB="1" collapsedOL="0"/>
        </ext>
      </extLst>
    </row>
    <row r="99" spans="1:15" hidden="1">
      <c r="A99" s="14">
        <f>B99-DATE(2022,10,11)</f>
        <v>35</v>
      </c>
      <c r="B99" s="2" t="n">
        <v>44880</v>
      </c>
      <c r="C99" t="n">
        <v>6</v>
      </c>
      <c r="D99" t="s">
        <v>25</v>
      </c>
      <c r="E99" s="3">
        <f>4+9</f>
        <v>13</v>
      </c>
      <c r="F99" t="n">
        <v>0</v>
      </c>
      <c r="G99">
        <f>SUM(H99:I99)</f>
        <v>0</v>
      </c>
      <c r="H99" t="n">
        <v>0</v>
      </c>
      <c r="J99" t="n">
        <v>0</v>
      </c>
      <c r="K99" t="n">
        <v>0</v>
      </c>
      <c r="N99" t="n">
        <v>4</v>
      </c>
      <c r="O99" t="n">
        <v>9</v>
      </c>
      <extLst>
        <ext uri="smNativeData">
          <pm:rowDef xmlns:pm="smNativeData" id="1721823419" r="99" hidden="0" collapsedDB="1" collapsedOL="0"/>
        </ext>
      </extLst>
    </row>
    <row r="100" spans="1:15" hidden="1">
      <c r="A100" s="14">
        <f>B100-DATE(2022,10,11)</f>
        <v>35</v>
      </c>
      <c r="B100" s="6" t="n">
        <v>44880</v>
      </c>
      <c r="C100" t="n">
        <v>6</v>
      </c>
      <c r="D100" s="4" t="s">
        <v>26</v>
      </c>
      <c r="E100" s="10">
        <f>6+10</f>
        <v>16</v>
      </c>
      <c r="F100" s="7" t="n">
        <v>1</v>
      </c>
      <c r="G100" s="7">
        <f>SUM(H100:I100)</f>
        <v>0</v>
      </c>
      <c r="H100" s="7" t="n">
        <v>0</v>
      </c>
      <c r="I100" s="7"/>
      <c r="J100" s="7" t="n">
        <v>0</v>
      </c>
      <c r="K100" s="7" t="n">
        <v>0</v>
      </c>
      <c r="N100" s="7" t="n">
        <v>6</v>
      </c>
      <c r="O100" s="7" t="n">
        <v>10</v>
      </c>
      <extLst>
        <ext uri="smNativeData">
          <pm:rowDef xmlns:pm="smNativeData" id="1721823419" r="100" hidden="0" collapsedDB="1" collapsedOL="0"/>
        </ext>
      </extLst>
    </row>
    <row r="101" spans="1:16">
      <c r="A101" s="14">
        <f>B101-DATE(2022,10,11)</f>
        <v>38</v>
      </c>
      <c r="B101" s="2" t="n">
        <v>44883</v>
      </c>
      <c r="C101" t="n">
        <v>6</v>
      </c>
      <c r="D101" t="s">
        <v>17</v>
      </c>
      <c r="E101" s="3" t="n">
        <v>19</v>
      </c>
      <c r="F101" t="n">
        <v>0</v>
      </c>
      <c r="G101">
        <f>SUM(H101:I101)</f>
        <v>7</v>
      </c>
      <c r="H101" t="n">
        <v>7</v>
      </c>
      <c r="J101" t="n">
        <v>0</v>
      </c>
      <c r="K101" t="n">
        <v>0</v>
      </c>
      <c r="L101" t="s">
        <v>50</v>
      </c>
      <c r="M101" t="n">
        <v>1</v>
      </c>
      <c r="N101" t="s">
        <v>29</v>
      </c>
      <c r="O101" t="s">
        <v>29</v>
      </c>
      <c r="P101" t="s">
        <v>40</v>
      </c>
    </row>
    <row r="102" spans="1:15" hidden="1">
      <c r="A102" s="14">
        <f>B102-DATE(2022,10,11)</f>
        <v>38</v>
      </c>
      <c r="B102" s="2" t="n">
        <v>44883</v>
      </c>
      <c r="C102" t="n">
        <v>6</v>
      </c>
      <c r="D102" t="s">
        <v>18</v>
      </c>
      <c r="E102" s="3" t="n">
        <v>19</v>
      </c>
      <c r="F102" t="n">
        <v>0</v>
      </c>
      <c r="G102">
        <f>SUM(H102:I102)</f>
        <v>8</v>
      </c>
      <c r="H102" t="n">
        <v>8</v>
      </c>
      <c r="J102" t="n">
        <v>0</v>
      </c>
      <c r="K102" t="n">
        <v>0</v>
      </c>
      <c r="N102" t="s">
        <v>29</v>
      </c>
      <c r="O102" t="s">
        <v>29</v>
      </c>
      <extLst>
        <ext uri="smNativeData">
          <pm:rowDef xmlns:pm="smNativeData" id="1721823419" r="102" hidden="0" collapsedDB="1" collapsedOL="0"/>
        </ext>
      </extLst>
    </row>
    <row r="103" spans="1:16">
      <c r="A103" s="14">
        <f>B103-DATE(2022,10,11)</f>
        <v>38</v>
      </c>
      <c r="B103" s="2" t="n">
        <v>44883</v>
      </c>
      <c r="C103" t="n">
        <v>6</v>
      </c>
      <c r="D103" t="s">
        <v>19</v>
      </c>
      <c r="E103" s="3" t="n">
        <v>19</v>
      </c>
      <c r="F103" t="n">
        <v>2</v>
      </c>
      <c r="G103">
        <f>SUM(H103:I103)</f>
        <v>7</v>
      </c>
      <c r="H103" t="n">
        <v>7</v>
      </c>
      <c r="J103" t="n">
        <v>0</v>
      </c>
      <c r="K103" t="n">
        <v>0</v>
      </c>
      <c r="L103" t="s">
        <v>46</v>
      </c>
      <c r="M103" s="13" t="n">
        <v>3</v>
      </c>
      <c r="N103" t="s">
        <v>29</v>
      </c>
      <c r="O103" t="s">
        <v>29</v>
      </c>
      <c r="P103" t="s">
        <v>40</v>
      </c>
    </row>
    <row r="104" spans="1:15" hidden="1">
      <c r="A104" s="14">
        <f>B104-DATE(2022,10,11)</f>
        <v>38</v>
      </c>
      <c r="B104" s="2" t="n">
        <v>44883</v>
      </c>
      <c r="C104" t="n">
        <v>6</v>
      </c>
      <c r="D104" t="s">
        <v>20</v>
      </c>
      <c r="E104" s="3" t="n">
        <v>19</v>
      </c>
      <c r="F104" t="n">
        <v>0</v>
      </c>
      <c r="G104">
        <f>SUM(H104:I104)</f>
        <v>8</v>
      </c>
      <c r="H104" t="n">
        <v>8</v>
      </c>
      <c r="J104" t="n">
        <v>0</v>
      </c>
      <c r="K104" t="n">
        <v>0</v>
      </c>
      <c r="N104" t="s">
        <v>29</v>
      </c>
      <c r="O104" t="s">
        <v>29</v>
      </c>
      <extLst>
        <ext uri="smNativeData">
          <pm:rowDef xmlns:pm="smNativeData" id="1721823419" r="104" hidden="0" collapsedDB="1" collapsedOL="0"/>
        </ext>
      </extLst>
    </row>
    <row r="105" spans="1:15" hidden="1">
      <c r="A105" s="14">
        <f>B105-DATE(2022,10,11)</f>
        <v>38</v>
      </c>
      <c r="B105" s="2" t="n">
        <v>44883</v>
      </c>
      <c r="C105" t="n">
        <v>6</v>
      </c>
      <c r="D105" t="s">
        <v>21</v>
      </c>
      <c r="E105" s="3">
        <f>3+10</f>
        <v>13</v>
      </c>
      <c r="F105" t="n">
        <v>0</v>
      </c>
      <c r="G105">
        <f>SUM(H105:I105)</f>
        <v>0</v>
      </c>
      <c r="H105" t="n">
        <v>0</v>
      </c>
      <c r="J105" t="n">
        <v>0</v>
      </c>
      <c r="K105" t="n">
        <v>0</v>
      </c>
      <c r="N105" t="n">
        <v>3</v>
      </c>
      <c r="O105" t="n">
        <v>10</v>
      </c>
      <extLst>
        <ext uri="smNativeData">
          <pm:rowDef xmlns:pm="smNativeData" id="1721823419" r="105" hidden="0" collapsedDB="1" collapsedOL="0"/>
        </ext>
      </extLst>
    </row>
    <row r="106" spans="1:15" hidden="1">
      <c r="A106" s="14">
        <f>B106-DATE(2022,10,11)</f>
        <v>38</v>
      </c>
      <c r="B106" s="2" t="n">
        <v>44883</v>
      </c>
      <c r="C106" t="n">
        <v>6</v>
      </c>
      <c r="D106" t="s">
        <v>22</v>
      </c>
      <c r="E106" s="3">
        <f>2+10</f>
        <v>12</v>
      </c>
      <c r="F106" t="n">
        <v>0</v>
      </c>
      <c r="G106">
        <f>SUM(H106:I106)</f>
        <v>2</v>
      </c>
      <c r="H106" t="n">
        <v>2</v>
      </c>
      <c r="J106" t="n">
        <v>0</v>
      </c>
      <c r="K106" t="n">
        <v>0</v>
      </c>
      <c r="N106" t="n">
        <v>2</v>
      </c>
      <c r="O106" t="n">
        <v>10</v>
      </c>
      <extLst>
        <ext uri="smNativeData">
          <pm:rowDef xmlns:pm="smNativeData" id="1721823419" r="106" hidden="0" collapsedDB="1" collapsedOL="0"/>
        </ext>
      </extLst>
    </row>
    <row r="107" spans="1:15" hidden="1">
      <c r="A107" s="14">
        <f>B107-DATE(2022,10,11)</f>
        <v>38</v>
      </c>
      <c r="B107" s="2" t="n">
        <v>44883</v>
      </c>
      <c r="C107" t="n">
        <v>6</v>
      </c>
      <c r="D107" t="s">
        <v>23</v>
      </c>
      <c r="E107" s="3">
        <f>9+8</f>
        <v>17</v>
      </c>
      <c r="F107" t="n">
        <v>0</v>
      </c>
      <c r="G107">
        <f>SUM(H107:I107)</f>
        <v>9</v>
      </c>
      <c r="H107" t="n">
        <v>9</v>
      </c>
      <c r="J107" t="n">
        <v>0</v>
      </c>
      <c r="K107" t="n">
        <v>0</v>
      </c>
      <c r="L107" t="s">
        <v>51</v>
      </c>
      <c r="N107" t="n">
        <v>9</v>
      </c>
      <c r="O107" t="n">
        <v>8</v>
      </c>
      <extLst>
        <ext uri="smNativeData">
          <pm:rowDef xmlns:pm="smNativeData" id="1721823419" r="107" hidden="0" collapsedDB="1" collapsedOL="0"/>
        </ext>
      </extLst>
    </row>
    <row r="108" spans="1:15" hidden="1">
      <c r="A108" s="14">
        <f>B108-DATE(2022,10,11)</f>
        <v>38</v>
      </c>
      <c r="B108" s="2" t="n">
        <v>44883</v>
      </c>
      <c r="C108" t="n">
        <v>6</v>
      </c>
      <c r="D108" t="s">
        <v>25</v>
      </c>
      <c r="E108" s="3">
        <f>4+9</f>
        <v>13</v>
      </c>
      <c r="F108" t="n">
        <v>0</v>
      </c>
      <c r="G108">
        <f>SUM(H108:I108)</f>
        <v>0</v>
      </c>
      <c r="H108" t="n">
        <v>0</v>
      </c>
      <c r="J108" t="n">
        <v>0</v>
      </c>
      <c r="K108" t="n">
        <v>0</v>
      </c>
      <c r="N108" t="n">
        <v>4</v>
      </c>
      <c r="O108" t="n">
        <v>9</v>
      </c>
      <extLst>
        <ext uri="smNativeData">
          <pm:rowDef xmlns:pm="smNativeData" id="1721823419" r="108" hidden="0" collapsedDB="1" collapsedOL="0"/>
        </ext>
      </extLst>
    </row>
    <row r="109" spans="1:16">
      <c r="A109" s="14">
        <f>B109-DATE(2022,10,11)</f>
        <v>38</v>
      </c>
      <c r="B109" s="6" t="n">
        <v>44883</v>
      </c>
      <c r="C109" t="n">
        <v>6</v>
      </c>
      <c r="D109" s="4" t="s">
        <v>26</v>
      </c>
      <c r="E109" s="10">
        <f>6+10</f>
        <v>16</v>
      </c>
      <c r="F109" s="7" t="n">
        <v>0</v>
      </c>
      <c r="G109" s="7">
        <f>SUM(H109:I109)</f>
        <v>2</v>
      </c>
      <c r="H109" s="7" t="n">
        <v>2</v>
      </c>
      <c r="I109" s="7"/>
      <c r="J109" s="7" t="n">
        <v>0</v>
      </c>
      <c r="K109" s="7" t="n">
        <v>0</v>
      </c>
      <c r="L109" t="s">
        <v>46</v>
      </c>
      <c r="M109" s="13" t="n">
        <v>3</v>
      </c>
      <c r="N109" s="7" t="n">
        <v>6</v>
      </c>
      <c r="O109" s="7" t="n">
        <v>10</v>
      </c>
      <c r="P109" t="s">
        <v>40</v>
      </c>
    </row>
    <row r="110" spans="1:15" hidden="1">
      <c r="A110" s="14">
        <f>B110-DATE(2022,10,11)</f>
        <v>42</v>
      </c>
      <c r="B110" s="2" t="n">
        <v>44887</v>
      </c>
      <c r="C110" t="n">
        <v>6</v>
      </c>
      <c r="D110" t="s">
        <v>17</v>
      </c>
      <c r="E110" s="3" t="n">
        <v>19</v>
      </c>
      <c r="F110" t="n">
        <v>0</v>
      </c>
      <c r="G110">
        <f>SUM(H110:I110)</f>
        <v>7</v>
      </c>
      <c r="H110" t="n">
        <v>7</v>
      </c>
      <c r="J110" t="n">
        <v>0</v>
      </c>
      <c r="K110" t="n">
        <v>0</v>
      </c>
      <c r="N110" t="s">
        <v>29</v>
      </c>
      <c r="O110" t="s">
        <v>29</v>
      </c>
      <extLst>
        <ext uri="smNativeData">
          <pm:rowDef xmlns:pm="smNativeData" id="1721823419" r="110" hidden="0" collapsedDB="1" collapsedOL="0"/>
        </ext>
      </extLst>
    </row>
    <row r="111" spans="1:15" hidden="1">
      <c r="A111" s="14">
        <f>B111-DATE(2022,10,11)</f>
        <v>42</v>
      </c>
      <c r="B111" s="2" t="n">
        <v>44887</v>
      </c>
      <c r="C111" t="n">
        <v>6</v>
      </c>
      <c r="D111" t="s">
        <v>18</v>
      </c>
      <c r="E111" s="3" t="n">
        <v>19</v>
      </c>
      <c r="F111" t="n">
        <v>0</v>
      </c>
      <c r="G111">
        <f>SUM(H111:I111)</f>
        <v>9</v>
      </c>
      <c r="H111" t="n">
        <v>9</v>
      </c>
      <c r="J111" t="n">
        <v>0</v>
      </c>
      <c r="K111" t="n">
        <v>0</v>
      </c>
      <c r="N111" t="s">
        <v>29</v>
      </c>
      <c r="O111" t="s">
        <v>29</v>
      </c>
      <extLst>
        <ext uri="smNativeData">
          <pm:rowDef xmlns:pm="smNativeData" id="1721823419" r="111" hidden="0" collapsedDB="1" collapsedOL="0"/>
        </ext>
      </extLst>
    </row>
    <row r="112" spans="1:16">
      <c r="A112" s="14">
        <f>B112-DATE(2022,10,11)</f>
        <v>42</v>
      </c>
      <c r="B112" s="2" t="n">
        <v>44887</v>
      </c>
      <c r="C112" t="n">
        <v>6</v>
      </c>
      <c r="D112" t="s">
        <v>19</v>
      </c>
      <c r="E112" s="3" t="n">
        <v>19</v>
      </c>
      <c r="F112" t="n">
        <v>1</v>
      </c>
      <c r="G112">
        <f>SUM(H112:I112)</f>
        <v>7</v>
      </c>
      <c r="H112" t="n">
        <v>7</v>
      </c>
      <c r="J112" t="n">
        <v>0</v>
      </c>
      <c r="K112" t="n">
        <v>0</v>
      </c>
      <c r="L112" t="s">
        <v>44</v>
      </c>
      <c r="M112" s="13" t="n">
        <v>1</v>
      </c>
      <c r="N112" t="s">
        <v>29</v>
      </c>
      <c r="O112" t="s">
        <v>29</v>
      </c>
      <c r="P112" t="s">
        <v>40</v>
      </c>
    </row>
    <row r="113" spans="1:15" hidden="1">
      <c r="A113" s="14">
        <f>B113-DATE(2022,10,11)</f>
        <v>42</v>
      </c>
      <c r="B113" s="2" t="n">
        <v>44887</v>
      </c>
      <c r="C113" t="n">
        <v>6</v>
      </c>
      <c r="D113" t="s">
        <v>20</v>
      </c>
      <c r="E113" s="3" t="n">
        <v>19</v>
      </c>
      <c r="F113" t="n">
        <v>0</v>
      </c>
      <c r="G113">
        <f>SUM(H113:I113)</f>
        <v>6</v>
      </c>
      <c r="H113" t="n">
        <v>6</v>
      </c>
      <c r="J113" t="n">
        <v>0</v>
      </c>
      <c r="K113" t="n">
        <v>0</v>
      </c>
      <c r="N113" t="s">
        <v>29</v>
      </c>
      <c r="O113" t="s">
        <v>29</v>
      </c>
      <extLst>
        <ext uri="smNativeData">
          <pm:rowDef xmlns:pm="smNativeData" id="1721823419" r="113" hidden="0" collapsedDB="1" collapsedOL="0"/>
        </ext>
      </extLst>
    </row>
    <row r="114" spans="1:15" hidden="1">
      <c r="A114" s="14">
        <f>B114-DATE(2022,10,11)</f>
        <v>42</v>
      </c>
      <c r="B114" s="2" t="n">
        <v>44887</v>
      </c>
      <c r="C114" t="n">
        <v>6</v>
      </c>
      <c r="D114" t="s">
        <v>21</v>
      </c>
      <c r="E114" s="3">
        <f>3+10</f>
        <v>13</v>
      </c>
      <c r="F114" t="n">
        <v>0</v>
      </c>
      <c r="G114">
        <f>SUM(H114:I114)</f>
        <v>0</v>
      </c>
      <c r="H114" t="n">
        <v>0</v>
      </c>
      <c r="J114" t="n">
        <v>0</v>
      </c>
      <c r="K114" t="n">
        <v>0</v>
      </c>
      <c r="N114" t="n">
        <v>3</v>
      </c>
      <c r="O114" t="n">
        <v>10</v>
      </c>
      <extLst>
        <ext uri="smNativeData">
          <pm:rowDef xmlns:pm="smNativeData" id="1721823419" r="114" hidden="0" collapsedDB="1" collapsedOL="0"/>
        </ext>
      </extLst>
    </row>
    <row r="115" spans="1:15" hidden="1">
      <c r="A115" s="14">
        <f>B115-DATE(2022,10,11)</f>
        <v>42</v>
      </c>
      <c r="B115" s="2" t="n">
        <v>44887</v>
      </c>
      <c r="C115" t="n">
        <v>6</v>
      </c>
      <c r="D115" t="s">
        <v>22</v>
      </c>
      <c r="E115" s="3">
        <f>2+10</f>
        <v>12</v>
      </c>
      <c r="F115" t="n">
        <v>0</v>
      </c>
      <c r="G115">
        <f>SUM(H115:I115)</f>
        <v>2</v>
      </c>
      <c r="H115" t="n">
        <v>2</v>
      </c>
      <c r="J115" t="n">
        <v>0</v>
      </c>
      <c r="K115" t="n">
        <v>0</v>
      </c>
      <c r="N115" t="n">
        <v>2</v>
      </c>
      <c r="O115" t="n">
        <v>10</v>
      </c>
      <extLst>
        <ext uri="smNativeData">
          <pm:rowDef xmlns:pm="smNativeData" id="1721823419" r="115" hidden="0" collapsedDB="1" collapsedOL="0"/>
        </ext>
      </extLst>
    </row>
    <row r="116" spans="1:15" hidden="1">
      <c r="A116" s="14">
        <f>B116-DATE(2022,10,11)</f>
        <v>42</v>
      </c>
      <c r="B116" s="2" t="n">
        <v>44887</v>
      </c>
      <c r="C116" t="n">
        <v>6</v>
      </c>
      <c r="D116" t="s">
        <v>23</v>
      </c>
      <c r="E116" s="3">
        <f>9+8</f>
        <v>17</v>
      </c>
      <c r="F116" t="n">
        <v>0</v>
      </c>
      <c r="G116">
        <f>SUM(H116:I116)</f>
        <v>9</v>
      </c>
      <c r="H116" t="n">
        <v>9</v>
      </c>
      <c r="J116" t="n">
        <v>0</v>
      </c>
      <c r="K116" t="n">
        <v>0</v>
      </c>
      <c r="N116" t="n">
        <v>9</v>
      </c>
      <c r="O116" t="n">
        <v>8</v>
      </c>
      <extLst>
        <ext uri="smNativeData">
          <pm:rowDef xmlns:pm="smNativeData" id="1721823419" r="116" hidden="0" collapsedDB="1" collapsedOL="0"/>
        </ext>
      </extLst>
    </row>
    <row r="117" spans="1:15" hidden="1">
      <c r="A117" s="14">
        <f>B117-DATE(2022,10,11)</f>
        <v>42</v>
      </c>
      <c r="B117" s="2" t="n">
        <v>44887</v>
      </c>
      <c r="C117" t="n">
        <v>6</v>
      </c>
      <c r="D117" t="s">
        <v>25</v>
      </c>
      <c r="E117" s="3">
        <f>4+9</f>
        <v>13</v>
      </c>
      <c r="F117" t="n">
        <v>0</v>
      </c>
      <c r="G117">
        <f>SUM(H117:I117)</f>
        <v>0</v>
      </c>
      <c r="H117" t="n">
        <v>0</v>
      </c>
      <c r="J117" t="n">
        <v>0</v>
      </c>
      <c r="K117" t="n">
        <v>0</v>
      </c>
      <c r="N117" t="n">
        <v>4</v>
      </c>
      <c r="O117" t="n">
        <v>9</v>
      </c>
      <extLst>
        <ext uri="smNativeData">
          <pm:rowDef xmlns:pm="smNativeData" id="1721823419" r="117" hidden="0" collapsedDB="1" collapsedOL="0"/>
        </ext>
      </extLst>
    </row>
    <row r="118" spans="1:15" hidden="1">
      <c r="A118" s="14">
        <f>B118-DATE(2022,10,11)</f>
        <v>42</v>
      </c>
      <c r="B118" s="6" t="n">
        <v>44887</v>
      </c>
      <c r="C118" t="n">
        <v>6</v>
      </c>
      <c r="D118" s="4" t="s">
        <v>26</v>
      </c>
      <c r="E118" s="10">
        <f>6+10</f>
        <v>16</v>
      </c>
      <c r="F118" s="7" t="n">
        <v>0</v>
      </c>
      <c r="G118" s="7">
        <f>SUM(H118:I118)</f>
        <v>1</v>
      </c>
      <c r="H118" s="7" t="n">
        <v>1</v>
      </c>
      <c r="I118" s="7"/>
      <c r="J118" s="7" t="n">
        <v>0</v>
      </c>
      <c r="K118" s="7" t="n">
        <v>0</v>
      </c>
      <c r="N118" s="7" t="n">
        <v>6</v>
      </c>
      <c r="O118" s="7" t="n">
        <v>10</v>
      </c>
      <extLst>
        <ext uri="smNativeData">
          <pm:rowDef xmlns:pm="smNativeData" id="1721823419" r="118" hidden="0" collapsedDB="1" collapsedOL="0"/>
        </ext>
      </extLst>
    </row>
    <row r="119" spans="1:16">
      <c r="A119" s="14">
        <f>B119-DATE(2022,10,11)</f>
        <v>45</v>
      </c>
      <c r="B119" s="1" t="n">
        <v>44890</v>
      </c>
      <c r="C119" t="n">
        <v>6</v>
      </c>
      <c r="D119" t="s">
        <v>17</v>
      </c>
      <c r="E119" s="3" t="n">
        <v>19</v>
      </c>
      <c r="F119" t="n">
        <v>0</v>
      </c>
      <c r="G119">
        <f>SUM(H119:I119)</f>
        <v>8</v>
      </c>
      <c r="H119" t="n">
        <v>8</v>
      </c>
      <c r="J119" t="n">
        <v>0</v>
      </c>
      <c r="K119" t="n">
        <v>0</v>
      </c>
      <c r="L119" t="s">
        <v>52</v>
      </c>
      <c r="M119" s="13" t="n">
        <v>5</v>
      </c>
      <c r="N119" t="s">
        <v>29</v>
      </c>
      <c r="O119" t="s">
        <v>29</v>
      </c>
      <c r="P119" t="s">
        <v>40</v>
      </c>
    </row>
    <row r="120" spans="1:16">
      <c r="A120" s="14">
        <f>B120-DATE(2022,10,11)</f>
        <v>45</v>
      </c>
      <c r="B120" s="1" t="n">
        <v>44890</v>
      </c>
      <c r="C120" t="n">
        <v>6</v>
      </c>
      <c r="D120" t="s">
        <v>18</v>
      </c>
      <c r="E120" s="3" t="n">
        <v>19</v>
      </c>
      <c r="F120" t="n">
        <v>0</v>
      </c>
      <c r="G120">
        <f>SUM(H120:I120)</f>
        <v>9</v>
      </c>
      <c r="H120" t="n">
        <v>9</v>
      </c>
      <c r="J120" t="n">
        <v>0</v>
      </c>
      <c r="K120" t="n">
        <v>0</v>
      </c>
      <c r="L120" t="s">
        <v>44</v>
      </c>
      <c r="M120" s="13" t="n">
        <v>1</v>
      </c>
      <c r="N120" t="s">
        <v>29</v>
      </c>
      <c r="O120" t="s">
        <v>29</v>
      </c>
      <c r="P120" t="s">
        <v>40</v>
      </c>
    </row>
    <row r="121" spans="1:15" hidden="1">
      <c r="A121" s="14">
        <f>B121-DATE(2022,10,11)</f>
        <v>45</v>
      </c>
      <c r="B121" s="1" t="n">
        <v>44890</v>
      </c>
      <c r="C121" t="n">
        <v>6</v>
      </c>
      <c r="D121" t="s">
        <v>19</v>
      </c>
      <c r="E121" s="3" t="n">
        <v>18</v>
      </c>
      <c r="F121" t="n">
        <v>0</v>
      </c>
      <c r="G121">
        <f>SUM(H121:I121)</f>
        <v>8</v>
      </c>
      <c r="H121" t="n">
        <v>8</v>
      </c>
      <c r="J121" t="n">
        <v>0</v>
      </c>
      <c r="K121" t="n">
        <v>0</v>
      </c>
      <c r="N121" t="s">
        <v>29</v>
      </c>
      <c r="O121" t="s">
        <v>29</v>
      </c>
      <extLst>
        <ext uri="smNativeData">
          <pm:rowDef xmlns:pm="smNativeData" id="1721823419" r="121" hidden="0" collapsedDB="1" collapsedOL="0"/>
        </ext>
      </extLst>
    </row>
    <row r="122" spans="1:15" hidden="1">
      <c r="A122" s="14">
        <f>B122-DATE(2022,10,11)</f>
        <v>45</v>
      </c>
      <c r="B122" s="1" t="n">
        <v>44890</v>
      </c>
      <c r="C122" t="n">
        <v>6</v>
      </c>
      <c r="D122" t="s">
        <v>20</v>
      </c>
      <c r="E122" s="3" t="n">
        <v>19</v>
      </c>
      <c r="F122" t="n">
        <v>0</v>
      </c>
      <c r="G122">
        <f>SUM(H122:I122)</f>
        <v>8</v>
      </c>
      <c r="H122" t="n">
        <v>8</v>
      </c>
      <c r="J122" t="n">
        <v>0</v>
      </c>
      <c r="K122" t="n">
        <v>0</v>
      </c>
      <c r="N122" t="s">
        <v>29</v>
      </c>
      <c r="O122" t="s">
        <v>29</v>
      </c>
      <extLst>
        <ext uri="smNativeData">
          <pm:rowDef xmlns:pm="smNativeData" id="1721823419" r="122" hidden="0" collapsedDB="1" collapsedOL="0"/>
        </ext>
      </extLst>
    </row>
    <row r="123" spans="1:15" hidden="1">
      <c r="A123" s="14">
        <f>B123-DATE(2022,10,11)</f>
        <v>45</v>
      </c>
      <c r="B123" s="1" t="n">
        <v>44890</v>
      </c>
      <c r="C123" t="n">
        <v>6</v>
      </c>
      <c r="D123" t="s">
        <v>21</v>
      </c>
      <c r="E123" s="3">
        <f>2+10</f>
        <v>12</v>
      </c>
      <c r="F123" t="n">
        <v>0</v>
      </c>
      <c r="G123">
        <f>SUM(H123:I123)</f>
        <v>0</v>
      </c>
      <c r="H123" t="n">
        <v>0</v>
      </c>
      <c r="J123" t="n">
        <v>0</v>
      </c>
      <c r="K123" t="n">
        <v>0</v>
      </c>
      <c r="L123" t="s">
        <v>53</v>
      </c>
      <c r="N123" t="n">
        <v>2</v>
      </c>
      <c r="O123" t="n">
        <v>10</v>
      </c>
      <extLst>
        <ext uri="smNativeData">
          <pm:rowDef xmlns:pm="smNativeData" id="1721823419" r="123" hidden="0" collapsedDB="1" collapsedOL="0"/>
        </ext>
      </extLst>
    </row>
    <row r="124" spans="1:15">
      <c r="A124" s="14">
        <f>B124-DATE(2022,10,11)</f>
        <v>45</v>
      </c>
      <c r="B124" s="1" t="n">
        <v>44890</v>
      </c>
      <c r="C124" t="n">
        <v>6</v>
      </c>
      <c r="D124" t="s">
        <v>22</v>
      </c>
      <c r="E124" s="3">
        <f>2+10</f>
        <v>12</v>
      </c>
      <c r="F124" t="n">
        <v>0</v>
      </c>
      <c r="G124">
        <f>SUM(H124:I124)</f>
        <v>2</v>
      </c>
      <c r="H124" t="n">
        <v>2</v>
      </c>
      <c r="J124" t="n">
        <v>0</v>
      </c>
      <c r="K124" t="n">
        <v>0</v>
      </c>
      <c r="L124" t="s">
        <v>44</v>
      </c>
      <c r="M124" s="13" t="n">
        <v>1</v>
      </c>
      <c r="N124" t="n">
        <v>2</v>
      </c>
      <c r="O124" t="n">
        <v>10</v>
      </c>
    </row>
    <row r="125" spans="1:15" hidden="1">
      <c r="A125" s="14">
        <f>B125-DATE(2022,10,11)</f>
        <v>45</v>
      </c>
      <c r="B125" s="1" t="n">
        <v>44890</v>
      </c>
      <c r="C125" t="n">
        <v>6</v>
      </c>
      <c r="D125" t="s">
        <v>23</v>
      </c>
      <c r="E125" s="3" t="n">
        <v>17</v>
      </c>
      <c r="F125" t="n">
        <v>0</v>
      </c>
      <c r="G125">
        <f>SUM(H125:I125)</f>
        <v>9</v>
      </c>
      <c r="H125" t="n">
        <v>9</v>
      </c>
      <c r="J125" t="n">
        <v>0</v>
      </c>
      <c r="K125" t="n">
        <v>0</v>
      </c>
      <c r="N125" t="n">
        <v>9</v>
      </c>
      <c r="O125" t="n">
        <v>8</v>
      </c>
      <extLst>
        <ext uri="smNativeData">
          <pm:rowDef xmlns:pm="smNativeData" id="1721823419" r="125" hidden="0" collapsedDB="1" collapsedOL="0"/>
        </ext>
      </extLst>
    </row>
    <row r="126" spans="1:15" hidden="1">
      <c r="A126" s="14">
        <f>B126-DATE(2022,10,11)</f>
        <v>45</v>
      </c>
      <c r="B126" s="1" t="n">
        <v>44890</v>
      </c>
      <c r="C126" t="n">
        <v>6</v>
      </c>
      <c r="D126" t="s">
        <v>25</v>
      </c>
      <c r="E126" s="3">
        <f>4+9</f>
        <v>13</v>
      </c>
      <c r="F126" t="n">
        <v>0</v>
      </c>
      <c r="G126">
        <f>SUM(H126:I126)</f>
        <v>0</v>
      </c>
      <c r="H126" t="n">
        <v>0</v>
      </c>
      <c r="J126" t="n">
        <v>0</v>
      </c>
      <c r="K126" t="n">
        <v>0</v>
      </c>
      <c r="L126" t="s">
        <v>54</v>
      </c>
      <c r="N126" t="n">
        <v>4</v>
      </c>
      <c r="O126" t="n">
        <v>9</v>
      </c>
      <extLst>
        <ext uri="smNativeData">
          <pm:rowDef xmlns:pm="smNativeData" id="1721823419" r="126" hidden="0" collapsedDB="1" collapsedOL="0"/>
        </ext>
      </extLst>
    </row>
    <row r="127" spans="1:16">
      <c r="A127" s="14">
        <f>B127-DATE(2022,10,11)</f>
        <v>45</v>
      </c>
      <c r="B127" s="5" t="n">
        <v>44890</v>
      </c>
      <c r="C127" t="n">
        <v>6</v>
      </c>
      <c r="D127" s="4" t="s">
        <v>26</v>
      </c>
      <c r="E127" s="10">
        <f>6+10</f>
        <v>16</v>
      </c>
      <c r="F127" s="7" t="n">
        <v>0</v>
      </c>
      <c r="G127" s="7">
        <f>SUM(H127:I127)</f>
        <v>1</v>
      </c>
      <c r="H127" s="7" t="n">
        <v>1</v>
      </c>
      <c r="I127" s="7"/>
      <c r="J127" s="7" t="n">
        <v>0</v>
      </c>
      <c r="K127" s="7" t="n">
        <v>0</v>
      </c>
      <c r="L127" t="s">
        <v>52</v>
      </c>
      <c r="M127" s="13" t="n">
        <v>5</v>
      </c>
      <c r="N127" s="7" t="n">
        <v>6</v>
      </c>
      <c r="O127" s="7" t="n">
        <v>10</v>
      </c>
      <c r="P127" t="s">
        <v>40</v>
      </c>
    </row>
    <row r="128" spans="1:15" hidden="1">
      <c r="A128" s="14">
        <f>B128-DATE(2022,10,11)</f>
        <v>49</v>
      </c>
      <c r="B128" s="2" t="n">
        <v>44894</v>
      </c>
      <c r="C128" t="n">
        <v>6</v>
      </c>
      <c r="D128" t="s">
        <v>17</v>
      </c>
      <c r="E128" s="3" t="n">
        <v>19</v>
      </c>
      <c r="F128" t="n">
        <v>0</v>
      </c>
      <c r="G128" s="7">
        <f>SUM(H128:I128)</f>
        <v>8</v>
      </c>
      <c r="H128" t="n">
        <v>8</v>
      </c>
      <c r="J128" t="n">
        <v>0</v>
      </c>
      <c r="K128" t="n">
        <v>0</v>
      </c>
      <c r="N128" t="s">
        <v>29</v>
      </c>
      <c r="O128" t="s">
        <v>29</v>
      </c>
      <extLst>
        <ext uri="smNativeData">
          <pm:rowDef xmlns:pm="smNativeData" id="1721823419" r="128" hidden="0" collapsedDB="1" collapsedOL="0"/>
        </ext>
      </extLst>
    </row>
    <row r="129" spans="1:16">
      <c r="A129" s="14">
        <f>B129-DATE(2022,10,11)</f>
        <v>49</v>
      </c>
      <c r="B129" s="2" t="n">
        <v>44894</v>
      </c>
      <c r="C129" t="n">
        <v>6</v>
      </c>
      <c r="D129" t="s">
        <v>18</v>
      </c>
      <c r="E129" s="3" t="n">
        <v>19</v>
      </c>
      <c r="F129" t="n">
        <v>0</v>
      </c>
      <c r="G129" s="7">
        <f>SUM(H129:I129)</f>
        <v>7</v>
      </c>
      <c r="H129" t="n">
        <v>7</v>
      </c>
      <c r="J129" t="n">
        <v>0</v>
      </c>
      <c r="K129" t="n">
        <v>0</v>
      </c>
      <c r="L129" t="s">
        <v>55</v>
      </c>
      <c r="M129" s="13" t="n">
        <v>10</v>
      </c>
      <c r="N129" t="s">
        <v>29</v>
      </c>
      <c r="O129" t="s">
        <v>29</v>
      </c>
      <c r="P129" t="s">
        <v>40</v>
      </c>
    </row>
    <row r="130" spans="1:16">
      <c r="A130" s="14">
        <f>B130-DATE(2022,10,11)</f>
        <v>49</v>
      </c>
      <c r="B130" s="2" t="n">
        <v>44894</v>
      </c>
      <c r="C130" t="n">
        <v>6</v>
      </c>
      <c r="D130" t="s">
        <v>19</v>
      </c>
      <c r="E130" s="3" t="n">
        <v>18</v>
      </c>
      <c r="F130" t="n">
        <v>0</v>
      </c>
      <c r="G130" s="7">
        <f>SUM(H130:I130)</f>
        <v>7</v>
      </c>
      <c r="H130" t="n">
        <v>7</v>
      </c>
      <c r="J130" t="n">
        <v>0</v>
      </c>
      <c r="K130" t="n">
        <v>0</v>
      </c>
      <c r="L130" t="s">
        <v>46</v>
      </c>
      <c r="M130" s="13" t="n">
        <v>3</v>
      </c>
      <c r="N130" t="s">
        <v>29</v>
      </c>
      <c r="O130" t="s">
        <v>29</v>
      </c>
      <c r="P130" t="s">
        <v>40</v>
      </c>
    </row>
    <row r="131" spans="1:15" hidden="1">
      <c r="A131" s="14">
        <f>B131-DATE(2022,10,11)</f>
        <v>49</v>
      </c>
      <c r="B131" s="2" t="n">
        <v>44894</v>
      </c>
      <c r="C131" t="n">
        <v>6</v>
      </c>
      <c r="D131" t="s">
        <v>20</v>
      </c>
      <c r="E131" s="3" t="n">
        <v>19</v>
      </c>
      <c r="F131" t="n">
        <v>0</v>
      </c>
      <c r="G131" s="7">
        <f>SUM(H131:I131)</f>
        <v>8</v>
      </c>
      <c r="H131" t="n">
        <v>8</v>
      </c>
      <c r="J131" t="n">
        <v>0</v>
      </c>
      <c r="K131" t="n">
        <v>0</v>
      </c>
      <c r="N131" t="s">
        <v>29</v>
      </c>
      <c r="O131" t="s">
        <v>29</v>
      </c>
      <extLst>
        <ext uri="smNativeData">
          <pm:rowDef xmlns:pm="smNativeData" id="1721823419" r="131" hidden="0" collapsedDB="1" collapsedOL="0"/>
        </ext>
      </extLst>
    </row>
    <row r="132" spans="1:15" hidden="1">
      <c r="A132" s="14">
        <f>B132-DATE(2022,10,11)</f>
        <v>49</v>
      </c>
      <c r="B132" s="2" t="n">
        <v>44894</v>
      </c>
      <c r="C132" t="n">
        <v>6</v>
      </c>
      <c r="D132" t="s">
        <v>21</v>
      </c>
      <c r="E132" s="3">
        <f>2+10</f>
        <v>12</v>
      </c>
      <c r="F132" t="n">
        <v>0</v>
      </c>
      <c r="G132" s="7">
        <f>SUM(H132:I132)</f>
        <v>0</v>
      </c>
      <c r="H132" t="n">
        <v>0</v>
      </c>
      <c r="J132" t="n">
        <v>0</v>
      </c>
      <c r="K132" t="n">
        <v>0</v>
      </c>
      <c r="N132" t="n">
        <v>2</v>
      </c>
      <c r="O132" t="n">
        <v>10</v>
      </c>
      <extLst>
        <ext uri="smNativeData">
          <pm:rowDef xmlns:pm="smNativeData" id="1721823419" r="132" hidden="0" collapsedDB="1" collapsedOL="0"/>
        </ext>
      </extLst>
    </row>
    <row r="133" spans="1:15">
      <c r="A133" s="14">
        <f>B133-DATE(2022,10,11)</f>
        <v>49</v>
      </c>
      <c r="B133" s="2" t="n">
        <v>44894</v>
      </c>
      <c r="C133" t="n">
        <v>6</v>
      </c>
      <c r="D133" t="s">
        <v>22</v>
      </c>
      <c r="E133" s="3">
        <f>2+10</f>
        <v>12</v>
      </c>
      <c r="F133" t="n">
        <v>0</v>
      </c>
      <c r="G133" s="7">
        <f>SUM(H133:I133)</f>
        <v>2</v>
      </c>
      <c r="H133" t="n">
        <v>2</v>
      </c>
      <c r="J133" t="n">
        <v>0</v>
      </c>
      <c r="K133" t="n">
        <v>0</v>
      </c>
      <c r="L133" t="s">
        <v>44</v>
      </c>
      <c r="M133" t="n">
        <v>1</v>
      </c>
      <c r="N133" t="n">
        <v>2</v>
      </c>
      <c r="O133" t="n">
        <v>10</v>
      </c>
    </row>
    <row r="134" spans="1:15" hidden="1">
      <c r="A134" s="14">
        <f>B134-DATE(2022,10,11)</f>
        <v>49</v>
      </c>
      <c r="B134" s="2" t="n">
        <v>44894</v>
      </c>
      <c r="C134" t="n">
        <v>6</v>
      </c>
      <c r="D134" t="s">
        <v>23</v>
      </c>
      <c r="E134" s="3" t="n">
        <v>17</v>
      </c>
      <c r="F134" t="n">
        <v>0</v>
      </c>
      <c r="G134" s="7">
        <f>SUM(H134:I134)</f>
        <v>9</v>
      </c>
      <c r="H134" t="n">
        <v>9</v>
      </c>
      <c r="J134" t="n">
        <v>0</v>
      </c>
      <c r="K134" t="n">
        <v>0</v>
      </c>
      <c r="N134" t="n">
        <v>9</v>
      </c>
      <c r="O134" t="n">
        <v>8</v>
      </c>
      <extLst>
        <ext uri="smNativeData">
          <pm:rowDef xmlns:pm="smNativeData" id="1721823419" r="134" hidden="0" collapsedDB="1" collapsedOL="0"/>
        </ext>
      </extLst>
    </row>
    <row r="135" spans="1:15" hidden="1">
      <c r="A135" s="14">
        <f>B135-DATE(2022,10,11)</f>
        <v>49</v>
      </c>
      <c r="B135" s="2" t="n">
        <v>44894</v>
      </c>
      <c r="C135" t="n">
        <v>6</v>
      </c>
      <c r="D135" t="s">
        <v>25</v>
      </c>
      <c r="E135" s="3">
        <f>4+9</f>
        <v>13</v>
      </c>
      <c r="F135" t="n">
        <v>0</v>
      </c>
      <c r="G135" s="7">
        <f>SUM(H135:I135)</f>
        <v>0</v>
      </c>
      <c r="H135" t="n">
        <v>0</v>
      </c>
      <c r="J135" t="n">
        <v>0</v>
      </c>
      <c r="K135" t="n">
        <v>0</v>
      </c>
      <c r="N135" t="n">
        <v>4</v>
      </c>
      <c r="O135" t="n">
        <v>9</v>
      </c>
      <extLst>
        <ext uri="smNativeData">
          <pm:rowDef xmlns:pm="smNativeData" id="1721823419" r="135" hidden="0" collapsedDB="1" collapsedOL="0"/>
        </ext>
      </extLst>
    </row>
    <row r="136" spans="1:15" hidden="1">
      <c r="A136" s="14">
        <f>B136-DATE(2022,10,11)</f>
        <v>49</v>
      </c>
      <c r="B136" s="6" t="n">
        <v>44894</v>
      </c>
      <c r="C136" t="n">
        <v>6</v>
      </c>
      <c r="D136" s="4" t="s">
        <v>26</v>
      </c>
      <c r="E136" s="10">
        <f>6+10</f>
        <v>16</v>
      </c>
      <c r="F136" s="7" t="n">
        <v>0</v>
      </c>
      <c r="G136" s="7">
        <f>SUM(H136:I136)</f>
        <v>0</v>
      </c>
      <c r="H136" s="7" t="n">
        <v>0</v>
      </c>
      <c r="I136" s="7"/>
      <c r="J136" s="7" t="n">
        <v>0</v>
      </c>
      <c r="K136" s="7" t="n">
        <v>0</v>
      </c>
      <c r="N136" s="7" t="n">
        <v>6</v>
      </c>
      <c r="O136" s="7" t="n">
        <v>10</v>
      </c>
      <extLst>
        <ext uri="smNativeData">
          <pm:rowDef xmlns:pm="smNativeData" id="1721823419" r="136" hidden="0" collapsedDB="1" collapsedOL="0"/>
        </ext>
      </extLst>
    </row>
    <row r="137" spans="1:16">
      <c r="A137" s="14">
        <f>B137-DATE(2022,10,11)</f>
        <v>52</v>
      </c>
      <c r="B137" s="2" t="n">
        <v>44897</v>
      </c>
      <c r="C137" t="n">
        <v>6</v>
      </c>
      <c r="D137" t="s">
        <v>17</v>
      </c>
      <c r="E137" s="3" t="n">
        <v>19</v>
      </c>
      <c r="F137" t="n">
        <v>0</v>
      </c>
      <c r="G137" s="7">
        <f>SUM(H137:I137)</f>
        <v>8</v>
      </c>
      <c r="H137" t="n">
        <v>8</v>
      </c>
      <c r="J137" t="n">
        <v>0</v>
      </c>
      <c r="K137" t="n">
        <v>0</v>
      </c>
      <c r="L137" t="s">
        <v>44</v>
      </c>
      <c r="M137" s="13" t="n">
        <v>1</v>
      </c>
      <c r="N137" t="s">
        <v>29</v>
      </c>
      <c r="O137" t="s">
        <v>29</v>
      </c>
      <c r="P137" t="s">
        <v>40</v>
      </c>
    </row>
    <row r="138" spans="1:15" hidden="1">
      <c r="A138" s="14">
        <f>B138-DATE(2022,10,11)</f>
        <v>52</v>
      </c>
      <c r="B138" s="2" t="n">
        <v>44897</v>
      </c>
      <c r="C138" t="n">
        <v>6</v>
      </c>
      <c r="D138" t="s">
        <v>18</v>
      </c>
      <c r="E138" s="3" t="n">
        <v>19</v>
      </c>
      <c r="F138" t="n">
        <v>0</v>
      </c>
      <c r="G138" s="7">
        <f>SUM(H138:I138)</f>
        <v>7</v>
      </c>
      <c r="H138" t="n">
        <v>7</v>
      </c>
      <c r="J138" t="n">
        <v>0</v>
      </c>
      <c r="K138" t="n">
        <v>0</v>
      </c>
      <c r="N138" t="s">
        <v>29</v>
      </c>
      <c r="O138" t="s">
        <v>29</v>
      </c>
      <extLst>
        <ext uri="smNativeData">
          <pm:rowDef xmlns:pm="smNativeData" id="1721823419" r="138" hidden="0" collapsedDB="1" collapsedOL="0"/>
        </ext>
      </extLst>
    </row>
    <row r="139" spans="1:15" hidden="1">
      <c r="A139" s="14">
        <f>B139-DATE(2022,10,11)</f>
        <v>52</v>
      </c>
      <c r="B139" s="2" t="n">
        <v>44897</v>
      </c>
      <c r="C139" t="n">
        <v>6</v>
      </c>
      <c r="D139" t="s">
        <v>19</v>
      </c>
      <c r="E139" s="3" t="n">
        <v>18</v>
      </c>
      <c r="F139" t="n">
        <v>0</v>
      </c>
      <c r="G139" s="7">
        <f>SUM(H139:I139)</f>
        <v>7</v>
      </c>
      <c r="H139" t="n">
        <v>7</v>
      </c>
      <c r="J139" t="n">
        <v>0</v>
      </c>
      <c r="K139" t="n">
        <v>0</v>
      </c>
      <c r="N139" t="s">
        <v>29</v>
      </c>
      <c r="O139" t="s">
        <v>29</v>
      </c>
      <extLst>
        <ext uri="smNativeData">
          <pm:rowDef xmlns:pm="smNativeData" id="1721823419" r="139" hidden="0" collapsedDB="1" collapsedOL="0"/>
        </ext>
      </extLst>
    </row>
    <row r="140" spans="1:15" hidden="1">
      <c r="A140" s="14">
        <f>B140-DATE(2022,10,11)</f>
        <v>52</v>
      </c>
      <c r="B140" s="2" t="n">
        <v>44897</v>
      </c>
      <c r="C140" t="n">
        <v>6</v>
      </c>
      <c r="D140" t="s">
        <v>20</v>
      </c>
      <c r="E140" s="3" t="n">
        <v>19</v>
      </c>
      <c r="F140" t="n">
        <v>0</v>
      </c>
      <c r="G140" s="7">
        <f>SUM(H140:I140)</f>
        <v>8</v>
      </c>
      <c r="H140" t="n">
        <v>8</v>
      </c>
      <c r="J140" t="n">
        <v>0</v>
      </c>
      <c r="K140" t="n">
        <v>0</v>
      </c>
      <c r="N140" t="s">
        <v>29</v>
      </c>
      <c r="O140" t="s">
        <v>29</v>
      </c>
      <extLst>
        <ext uri="smNativeData">
          <pm:rowDef xmlns:pm="smNativeData" id="1721823419" r="140" hidden="0" collapsedDB="1" collapsedOL="0"/>
        </ext>
      </extLst>
    </row>
    <row r="141" spans="1:15" hidden="1">
      <c r="A141" s="14">
        <f>B141-DATE(2022,10,11)</f>
        <v>52</v>
      </c>
      <c r="B141" s="2" t="n">
        <v>44897</v>
      </c>
      <c r="C141" t="n">
        <v>6</v>
      </c>
      <c r="D141" t="s">
        <v>21</v>
      </c>
      <c r="E141" s="3">
        <f>2+10</f>
        <v>12</v>
      </c>
      <c r="F141" t="n">
        <v>0</v>
      </c>
      <c r="G141" s="7">
        <f>SUM(H141:I141)</f>
        <v>0</v>
      </c>
      <c r="H141" t="n">
        <v>0</v>
      </c>
      <c r="J141" t="n">
        <v>0</v>
      </c>
      <c r="K141" t="n">
        <v>0</v>
      </c>
      <c r="N141" t="n">
        <v>2</v>
      </c>
      <c r="O141" t="n">
        <v>10</v>
      </c>
      <extLst>
        <ext uri="smNativeData">
          <pm:rowDef xmlns:pm="smNativeData" id="1721823419" r="141" hidden="0" collapsedDB="1" collapsedOL="0"/>
        </ext>
      </extLst>
    </row>
    <row r="142" spans="1:15" s="0" customFormat="1" hidden="1">
      <c r="A142" s="14">
        <f>B142-DATE(2022,10,11)</f>
        <v>52</v>
      </c>
      <c r="B142" s="2" t="n">
        <v>44897</v>
      </c>
      <c r="C142" t="n">
        <v>6</v>
      </c>
      <c r="D142" t="s">
        <v>22</v>
      </c>
      <c r="E142" s="3">
        <f>2+10</f>
        <v>12</v>
      </c>
      <c r="F142" t="n">
        <v>0</v>
      </c>
      <c r="G142" s="7">
        <f>SUM(H142:I142)</f>
        <v>2</v>
      </c>
      <c r="H142" t="n">
        <v>2</v>
      </c>
      <c r="J142" t="n">
        <v>0</v>
      </c>
      <c r="K142" t="n">
        <v>0</v>
      </c>
      <c r="N142" t="n">
        <v>2</v>
      </c>
      <c r="O142" t="n">
        <v>10</v>
      </c>
      <extLst>
        <ext uri="smNativeData">
          <pm:rowDef xmlns:pm="smNativeData" id="1721823419" r="142" hidden="0" collapsedDB="1" collapsedOL="0"/>
        </ext>
      </extLst>
    </row>
    <row r="143" spans="1:15" hidden="1">
      <c r="A143" s="14">
        <f>B143-DATE(2022,10,11)</f>
        <v>52</v>
      </c>
      <c r="B143" s="2" t="n">
        <v>44897</v>
      </c>
      <c r="C143" t="n">
        <v>6</v>
      </c>
      <c r="D143" t="s">
        <v>23</v>
      </c>
      <c r="E143" s="3" t="n">
        <v>17</v>
      </c>
      <c r="F143" t="n">
        <v>0</v>
      </c>
      <c r="G143" s="7">
        <f>SUM(H143:I143)</f>
        <v>9</v>
      </c>
      <c r="H143" t="n">
        <v>9</v>
      </c>
      <c r="J143" t="n">
        <v>0</v>
      </c>
      <c r="K143" t="n">
        <v>0</v>
      </c>
      <c r="N143" t="n">
        <v>9</v>
      </c>
      <c r="O143" t="n">
        <v>8</v>
      </c>
      <extLst>
        <ext uri="smNativeData">
          <pm:rowDef xmlns:pm="smNativeData" id="1721823419" r="143" hidden="0" collapsedDB="1" collapsedOL="0"/>
        </ext>
      </extLst>
    </row>
    <row r="144" spans="1:15" hidden="1">
      <c r="A144" s="14">
        <f>B144-DATE(2022,10,11)</f>
        <v>52</v>
      </c>
      <c r="B144" s="2" t="n">
        <v>44897</v>
      </c>
      <c r="C144" t="n">
        <v>6</v>
      </c>
      <c r="D144" t="s">
        <v>25</v>
      </c>
      <c r="E144" s="3">
        <f>4+9</f>
        <v>13</v>
      </c>
      <c r="F144" t="n">
        <v>0</v>
      </c>
      <c r="G144" s="7">
        <f>SUM(H144:I144)</f>
        <v>0</v>
      </c>
      <c r="H144" t="n">
        <v>0</v>
      </c>
      <c r="J144" t="n">
        <v>0</v>
      </c>
      <c r="K144" t="n">
        <v>0</v>
      </c>
      <c r="N144" t="n">
        <v>4</v>
      </c>
      <c r="O144" t="n">
        <v>9</v>
      </c>
      <extLst>
        <ext uri="smNativeData">
          <pm:rowDef xmlns:pm="smNativeData" id="1721823419" r="144" hidden="0" collapsedDB="1" collapsedOL="0"/>
        </ext>
      </extLst>
    </row>
    <row r="145" spans="1:15" hidden="1">
      <c r="A145" s="14">
        <f>B145-DATE(2022,10,11)</f>
        <v>52</v>
      </c>
      <c r="B145" s="6" t="n">
        <v>44897</v>
      </c>
      <c r="C145" t="n">
        <v>6</v>
      </c>
      <c r="D145" s="4" t="s">
        <v>26</v>
      </c>
      <c r="E145" s="10">
        <f>6+10</f>
        <v>16</v>
      </c>
      <c r="F145" s="7" t="n">
        <v>0</v>
      </c>
      <c r="G145" s="7">
        <f>SUM(H145:I145)</f>
        <v>0</v>
      </c>
      <c r="H145" s="7" t="n">
        <v>0</v>
      </c>
      <c r="I145" s="7"/>
      <c r="J145" s="7" t="n">
        <v>0</v>
      </c>
      <c r="K145" s="7" t="n">
        <v>0</v>
      </c>
      <c r="N145" s="7" t="n">
        <v>6</v>
      </c>
      <c r="O145" s="7" t="n">
        <v>10</v>
      </c>
      <extLst>
        <ext uri="smNativeData">
          <pm:rowDef xmlns:pm="smNativeData" id="1721823419" r="145" hidden="0" collapsedDB="1" collapsedOL="0"/>
        </ext>
      </extLst>
    </row>
    <row r="146" spans="1:15" s="0" customFormat="1" hidden="1">
      <c r="A146" s="14">
        <f>B146-DATE(2022,10,11)</f>
        <v>56</v>
      </c>
      <c r="B146" s="2" t="n">
        <v>44901</v>
      </c>
      <c r="C146" t="n">
        <v>6</v>
      </c>
      <c r="D146" t="s">
        <v>17</v>
      </c>
      <c r="E146" s="3" t="n">
        <v>19</v>
      </c>
      <c r="F146" t="n">
        <v>0</v>
      </c>
      <c r="G146" s="7">
        <f>SUM(H146:I146)</f>
        <v>9</v>
      </c>
      <c r="H146" t="n">
        <v>9</v>
      </c>
      <c r="J146" t="n">
        <v>0</v>
      </c>
      <c r="K146" t="n">
        <v>0</v>
      </c>
      <c r="N146" t="s">
        <v>29</v>
      </c>
      <c r="O146" t="s">
        <v>29</v>
      </c>
      <extLst>
        <ext uri="smNativeData">
          <pm:rowDef xmlns:pm="smNativeData" id="1721823419" r="146" hidden="0" collapsedDB="1" collapsedOL="0"/>
        </ext>
      </extLst>
    </row>
    <row r="147" spans="1:16">
      <c r="A147" s="16">
        <f>B147-DATE(2022,10,11)</f>
        <v>56</v>
      </c>
      <c r="B147" s="17" t="n">
        <v>44901</v>
      </c>
      <c r="C147" s="15" t="n">
        <v>6</v>
      </c>
      <c r="D147" s="15" t="s">
        <v>18</v>
      </c>
      <c r="E147" s="18" t="n">
        <v>19</v>
      </c>
      <c r="F147" s="15" t="n">
        <v>0</v>
      </c>
      <c r="G147" s="19">
        <f>SUM(H147:I147)</f>
        <v>6</v>
      </c>
      <c r="H147" s="15" t="n">
        <v>6</v>
      </c>
      <c r="I147" s="15"/>
      <c r="J147" s="15" t="n">
        <v>0</v>
      </c>
      <c r="K147" s="15" t="n">
        <v>0</v>
      </c>
      <c r="L147" s="15" t="s">
        <v>56</v>
      </c>
      <c r="M147" s="15" t="n">
        <v>24</v>
      </c>
      <c r="N147" s="15" t="s">
        <v>29</v>
      </c>
      <c r="O147" s="15" t="s">
        <v>29</v>
      </c>
      <c r="P147" s="15" t="s">
        <v>57</v>
      </c>
    </row>
    <row r="148" spans="1:16">
      <c r="A148" s="16">
        <f>B148-DATE(2022,10,11)</f>
        <v>56</v>
      </c>
      <c r="B148" s="17" t="n">
        <v>44901</v>
      </c>
      <c r="C148" s="15" t="n">
        <v>6</v>
      </c>
      <c r="D148" s="15" t="s">
        <v>19</v>
      </c>
      <c r="E148" s="18" t="n">
        <v>18</v>
      </c>
      <c r="F148" s="15" t="n">
        <v>0</v>
      </c>
      <c r="G148" s="19">
        <f>SUM(H148:I148)</f>
        <v>8</v>
      </c>
      <c r="H148" s="15" t="n">
        <v>8</v>
      </c>
      <c r="I148" s="15"/>
      <c r="J148" s="15" t="n">
        <v>0</v>
      </c>
      <c r="K148" s="15" t="n">
        <v>0</v>
      </c>
      <c r="L148" s="15" t="s">
        <v>58</v>
      </c>
      <c r="M148" s="15" t="n">
        <v>3</v>
      </c>
      <c r="N148" s="15" t="s">
        <v>29</v>
      </c>
      <c r="O148" s="15" t="s">
        <v>29</v>
      </c>
      <c r="P148" s="15" t="s">
        <v>57</v>
      </c>
    </row>
    <row r="149" spans="1:15" hidden="1">
      <c r="A149" s="14">
        <f>B149-DATE(2022,10,11)</f>
        <v>56</v>
      </c>
      <c r="B149" s="2" t="n">
        <v>44901</v>
      </c>
      <c r="C149" t="n">
        <v>6</v>
      </c>
      <c r="D149" t="s">
        <v>20</v>
      </c>
      <c r="E149" s="3" t="n">
        <v>19</v>
      </c>
      <c r="F149" t="n">
        <v>0</v>
      </c>
      <c r="G149" s="7">
        <f>SUM(H149:I149)</f>
        <v>8</v>
      </c>
      <c r="H149" t="n">
        <v>8</v>
      </c>
      <c r="J149" t="n">
        <v>0</v>
      </c>
      <c r="K149" t="n">
        <v>0</v>
      </c>
      <c r="N149" t="s">
        <v>29</v>
      </c>
      <c r="O149" t="s">
        <v>29</v>
      </c>
      <extLst>
        <ext uri="smNativeData">
          <pm:rowDef xmlns:pm="smNativeData" id="1721823419" r="149" hidden="0" collapsedDB="1" collapsedOL="0"/>
        </ext>
      </extLst>
    </row>
    <row r="150" spans="1:15" s="0" customFormat="1" hidden="1">
      <c r="A150" s="14">
        <f>B150-DATE(2022,10,11)</f>
        <v>56</v>
      </c>
      <c r="B150" s="2" t="n">
        <v>44901</v>
      </c>
      <c r="C150" t="n">
        <v>6</v>
      </c>
      <c r="D150" t="s">
        <v>21</v>
      </c>
      <c r="E150" s="3">
        <f>2+10</f>
        <v>12</v>
      </c>
      <c r="F150" t="n">
        <v>0</v>
      </c>
      <c r="G150" s="7">
        <f>SUM(H150:I150)</f>
        <v>0</v>
      </c>
      <c r="H150" t="n">
        <v>0</v>
      </c>
      <c r="J150" t="n">
        <v>0</v>
      </c>
      <c r="K150" t="n">
        <v>0</v>
      </c>
      <c r="N150" t="n">
        <v>2</v>
      </c>
      <c r="O150" t="n">
        <v>10</v>
      </c>
      <extLst>
        <ext uri="smNativeData">
          <pm:rowDef xmlns:pm="smNativeData" id="1721823419" r="150" hidden="0" collapsedDB="1" collapsedOL="0"/>
        </ext>
      </extLst>
    </row>
    <row r="151" spans="1:15" hidden="1">
      <c r="A151" s="14">
        <f>B151-DATE(2022,10,11)</f>
        <v>56</v>
      </c>
      <c r="B151" s="2" t="n">
        <v>44901</v>
      </c>
      <c r="C151" t="n">
        <v>6</v>
      </c>
      <c r="D151" t="s">
        <v>22</v>
      </c>
      <c r="E151" s="3">
        <f>2+10</f>
        <v>12</v>
      </c>
      <c r="F151" t="n">
        <v>0</v>
      </c>
      <c r="G151" s="7">
        <f>SUM(H151:I151)</f>
        <v>2</v>
      </c>
      <c r="H151" t="n">
        <v>2</v>
      </c>
      <c r="J151" t="n">
        <v>0</v>
      </c>
      <c r="K151" t="n">
        <v>0</v>
      </c>
      <c r="N151" t="n">
        <v>2</v>
      </c>
      <c r="O151" t="n">
        <v>10</v>
      </c>
      <extLst>
        <ext uri="smNativeData">
          <pm:rowDef xmlns:pm="smNativeData" id="1721823419" r="151" hidden="0" collapsedDB="1" collapsedOL="0"/>
        </ext>
      </extLst>
    </row>
    <row r="152" spans="1:15" hidden="1">
      <c r="A152" s="14">
        <f>B152-DATE(2022,10,11)</f>
        <v>56</v>
      </c>
      <c r="B152" s="2" t="n">
        <v>44901</v>
      </c>
      <c r="C152" t="n">
        <v>6</v>
      </c>
      <c r="D152" t="s">
        <v>23</v>
      </c>
      <c r="E152" s="3" t="n">
        <v>17</v>
      </c>
      <c r="F152" t="n">
        <v>0</v>
      </c>
      <c r="G152" s="7">
        <f>SUM(H152:I152)</f>
        <v>9</v>
      </c>
      <c r="H152" t="n">
        <v>9</v>
      </c>
      <c r="J152" t="n">
        <v>0</v>
      </c>
      <c r="K152" t="n">
        <v>0</v>
      </c>
      <c r="N152" t="n">
        <v>9</v>
      </c>
      <c r="O152" t="n">
        <v>8</v>
      </c>
      <extLst>
        <ext uri="smNativeData">
          <pm:rowDef xmlns:pm="smNativeData" id="1721823419" r="152" hidden="0" collapsedDB="1" collapsedOL="0"/>
        </ext>
      </extLst>
    </row>
    <row r="153" spans="1:15" hidden="1">
      <c r="A153" s="14">
        <f>B153-DATE(2022,10,11)</f>
        <v>56</v>
      </c>
      <c r="B153" s="2" t="n">
        <v>44901</v>
      </c>
      <c r="C153" t="n">
        <v>6</v>
      </c>
      <c r="D153" t="s">
        <v>25</v>
      </c>
      <c r="E153" s="3">
        <f>4+9</f>
        <v>13</v>
      </c>
      <c r="F153" t="n">
        <v>0</v>
      </c>
      <c r="G153" s="7">
        <f>SUM(H153:I153)</f>
        <v>0</v>
      </c>
      <c r="H153" t="n">
        <v>0</v>
      </c>
      <c r="J153" t="n">
        <v>0</v>
      </c>
      <c r="K153" t="n">
        <v>0</v>
      </c>
      <c r="N153" t="n">
        <v>4</v>
      </c>
      <c r="O153" t="n">
        <v>9</v>
      </c>
      <extLst>
        <ext uri="smNativeData">
          <pm:rowDef xmlns:pm="smNativeData" id="1721823419" r="153" hidden="0" collapsedDB="1" collapsedOL="0"/>
        </ext>
      </extLst>
    </row>
    <row r="154" spans="1:15" s="0" customFormat="1" hidden="1">
      <c r="A154" s="14">
        <f>B154-DATE(2022,10,11)</f>
        <v>56</v>
      </c>
      <c r="B154" s="6" t="n">
        <v>44901</v>
      </c>
      <c r="C154" t="n">
        <v>6</v>
      </c>
      <c r="D154" s="4" t="s">
        <v>26</v>
      </c>
      <c r="E154" s="10">
        <f>6+10</f>
        <v>16</v>
      </c>
      <c r="F154" s="7" t="n">
        <v>0</v>
      </c>
      <c r="G154" s="7">
        <f>SUM(H154:I154)</f>
        <v>0</v>
      </c>
      <c r="H154" s="7" t="n">
        <v>0</v>
      </c>
      <c r="I154" s="7"/>
      <c r="J154" s="7" t="n">
        <v>0</v>
      </c>
      <c r="K154" s="7" t="n">
        <v>0</v>
      </c>
      <c r="N154" s="7" t="n">
        <v>6</v>
      </c>
      <c r="O154" s="7" t="n">
        <v>10</v>
      </c>
      <extLst>
        <ext uri="smNativeData">
          <pm:rowDef xmlns:pm="smNativeData" id="1721823419" r="154" hidden="0" collapsedDB="1" collapsedOL="0"/>
        </ext>
      </extLst>
    </row>
    <row r="155" spans="1:15" hidden="1">
      <c r="A155" s="14">
        <f>B155-DATE(2022,10,11)</f>
        <v>59</v>
      </c>
      <c r="B155" s="1" t="n">
        <v>44904</v>
      </c>
      <c r="C155" t="n">
        <v>6</v>
      </c>
      <c r="D155" t="s">
        <v>17</v>
      </c>
      <c r="E155" s="3" t="n">
        <v>19</v>
      </c>
      <c r="F155" t="n">
        <v>0</v>
      </c>
      <c r="G155" s="7">
        <f>SUM(H155:I155)</f>
        <v>9</v>
      </c>
      <c r="H155" t="n">
        <v>9</v>
      </c>
      <c r="J155" t="n">
        <v>0</v>
      </c>
      <c r="K155" t="n">
        <v>0</v>
      </c>
      <c r="N155" t="s">
        <v>29</v>
      </c>
      <c r="O155" t="s">
        <v>29</v>
      </c>
      <extLst>
        <ext uri="smNativeData">
          <pm:rowDef xmlns:pm="smNativeData" id="1721823419" r="155" hidden="0" collapsedDB="1" collapsedOL="0"/>
        </ext>
      </extLst>
    </row>
    <row r="156" spans="1:16">
      <c r="A156" s="14">
        <f>B156-DATE(2022,10,11)</f>
        <v>59</v>
      </c>
      <c r="B156" s="1" t="n">
        <v>44904</v>
      </c>
      <c r="C156" t="n">
        <v>6</v>
      </c>
      <c r="D156" t="s">
        <v>18</v>
      </c>
      <c r="E156" s="3" t="n">
        <v>19</v>
      </c>
      <c r="F156" t="n">
        <v>0</v>
      </c>
      <c r="G156" s="7">
        <f>SUM(H156:I156)</f>
        <v>6</v>
      </c>
      <c r="H156" t="n">
        <v>6</v>
      </c>
      <c r="J156" t="n">
        <v>0</v>
      </c>
      <c r="K156" t="n">
        <v>0</v>
      </c>
      <c r="M156" s="13" t="n">
        <v>1</v>
      </c>
      <c r="N156" t="s">
        <v>29</v>
      </c>
      <c r="O156" t="s">
        <v>29</v>
      </c>
      <c r="P156" t="s">
        <v>40</v>
      </c>
    </row>
    <row r="157" spans="1:16">
      <c r="A157" s="14">
        <f>B157-DATE(2022,10,11)</f>
        <v>59</v>
      </c>
      <c r="B157" s="1" t="n">
        <v>44904</v>
      </c>
      <c r="C157" t="n">
        <v>6</v>
      </c>
      <c r="D157" t="s">
        <v>19</v>
      </c>
      <c r="E157" s="3" t="n">
        <v>18</v>
      </c>
      <c r="F157" t="n">
        <v>0</v>
      </c>
      <c r="G157" s="7">
        <f>SUM(H157:I157)</f>
        <v>7</v>
      </c>
      <c r="H157" t="n">
        <v>7</v>
      </c>
      <c r="J157" t="n">
        <v>0</v>
      </c>
      <c r="K157" t="n">
        <v>0</v>
      </c>
      <c r="M157" s="13" t="n">
        <v>2</v>
      </c>
      <c r="N157" t="s">
        <v>29</v>
      </c>
      <c r="O157" t="s">
        <v>29</v>
      </c>
      <c r="P157" t="s">
        <v>40</v>
      </c>
    </row>
    <row r="158" spans="1:15" s="0" customFormat="1" hidden="1">
      <c r="A158" s="14">
        <f>B158-DATE(2022,10,11)</f>
        <v>59</v>
      </c>
      <c r="B158" s="1" t="n">
        <v>44904</v>
      </c>
      <c r="C158" t="n">
        <v>6</v>
      </c>
      <c r="D158" t="s">
        <v>20</v>
      </c>
      <c r="E158" s="3" t="n">
        <v>19</v>
      </c>
      <c r="F158" t="n">
        <v>0</v>
      </c>
      <c r="G158" s="7">
        <f>SUM(H158:I158)</f>
        <v>8</v>
      </c>
      <c r="H158" t="n">
        <v>8</v>
      </c>
      <c r="J158" t="n">
        <v>0</v>
      </c>
      <c r="K158" t="n">
        <v>0</v>
      </c>
      <c r="N158" t="s">
        <v>29</v>
      </c>
      <c r="O158" t="s">
        <v>29</v>
      </c>
      <extLst>
        <ext uri="smNativeData">
          <pm:rowDef xmlns:pm="smNativeData" id="1721823419" r="158" hidden="0" collapsedDB="1" collapsedOL="0"/>
        </ext>
      </extLst>
    </row>
    <row r="159" spans="1:15" hidden="1">
      <c r="A159" s="14">
        <f>B159-DATE(2022,10,11)</f>
        <v>59</v>
      </c>
      <c r="B159" s="1" t="n">
        <v>44904</v>
      </c>
      <c r="C159" t="n">
        <v>6</v>
      </c>
      <c r="D159" t="s">
        <v>21</v>
      </c>
      <c r="E159" s="3">
        <f>2+9</f>
        <v>11</v>
      </c>
      <c r="F159" t="n">
        <v>0</v>
      </c>
      <c r="G159" s="7">
        <f>SUM(H159:I159)</f>
        <v>0</v>
      </c>
      <c r="H159" t="n">
        <v>0</v>
      </c>
      <c r="J159" t="n">
        <v>0</v>
      </c>
      <c r="K159" t="n">
        <v>0</v>
      </c>
      <c r="N159" t="n">
        <v>2</v>
      </c>
      <c r="O159" t="n">
        <v>9</v>
      </c>
      <extLst>
        <ext uri="smNativeData">
          <pm:rowDef xmlns:pm="smNativeData" id="1721823419" r="159" hidden="0" collapsedDB="1" collapsedOL="0"/>
        </ext>
      </extLst>
    </row>
    <row r="160" spans="1:15" hidden="1">
      <c r="A160" s="14">
        <f>B160-DATE(2022,10,11)</f>
        <v>59</v>
      </c>
      <c r="B160" s="1" t="n">
        <v>44904</v>
      </c>
      <c r="C160" t="n">
        <v>6</v>
      </c>
      <c r="D160" t="s">
        <v>22</v>
      </c>
      <c r="E160" s="3">
        <f>2+10</f>
        <v>12</v>
      </c>
      <c r="F160" t="n">
        <v>0</v>
      </c>
      <c r="G160" s="7">
        <f>SUM(H160:I160)</f>
        <v>2</v>
      </c>
      <c r="H160" t="n">
        <v>2</v>
      </c>
      <c r="J160" t="n">
        <v>0</v>
      </c>
      <c r="K160" t="n">
        <v>0</v>
      </c>
      <c r="N160" t="n">
        <v>2</v>
      </c>
      <c r="O160" t="n">
        <v>10</v>
      </c>
      <extLst>
        <ext uri="smNativeData">
          <pm:rowDef xmlns:pm="smNativeData" id="1721823419" r="160" hidden="0" collapsedDB="1" collapsedOL="0"/>
        </ext>
      </extLst>
    </row>
    <row r="161" spans="1:15" hidden="1">
      <c r="A161" s="14">
        <f>B161-DATE(2022,10,11)</f>
        <v>59</v>
      </c>
      <c r="B161" s="1" t="n">
        <v>44904</v>
      </c>
      <c r="C161" t="n">
        <v>6</v>
      </c>
      <c r="D161" t="s">
        <v>23</v>
      </c>
      <c r="E161" s="3" t="n">
        <v>17</v>
      </c>
      <c r="F161" t="n">
        <v>0</v>
      </c>
      <c r="G161" s="7">
        <f>SUM(H161:I161)</f>
        <v>9</v>
      </c>
      <c r="H161" t="n">
        <v>9</v>
      </c>
      <c r="J161" t="n">
        <v>0</v>
      </c>
      <c r="K161" t="n">
        <v>0</v>
      </c>
      <c r="N161" t="n">
        <v>9</v>
      </c>
      <c r="O161" t="n">
        <v>8</v>
      </c>
      <extLst>
        <ext uri="smNativeData">
          <pm:rowDef xmlns:pm="smNativeData" id="1721823419" r="161" hidden="0" collapsedDB="1" collapsedOL="0"/>
        </ext>
      </extLst>
    </row>
    <row r="162" spans="1:15" s="0" customFormat="1" hidden="1">
      <c r="A162" s="14">
        <f>B162-DATE(2022,10,11)</f>
        <v>59</v>
      </c>
      <c r="B162" s="1" t="n">
        <v>44904</v>
      </c>
      <c r="C162" t="n">
        <v>6</v>
      </c>
      <c r="D162" t="s">
        <v>25</v>
      </c>
      <c r="E162" s="3">
        <f>4+9</f>
        <v>13</v>
      </c>
      <c r="F162" t="n">
        <v>0</v>
      </c>
      <c r="G162" s="7">
        <f>SUM(H162:I162)</f>
        <v>0</v>
      </c>
      <c r="H162" t="n">
        <v>0</v>
      </c>
      <c r="J162" t="n">
        <v>0</v>
      </c>
      <c r="K162" t="n">
        <v>0</v>
      </c>
      <c r="N162" t="n">
        <v>4</v>
      </c>
      <c r="O162" t="n">
        <v>9</v>
      </c>
      <extLst>
        <ext uri="smNativeData">
          <pm:rowDef xmlns:pm="smNativeData" id="1721823419" r="162" hidden="0" collapsedDB="1" collapsedOL="0"/>
        </ext>
      </extLst>
    </row>
    <row r="163" spans="1:15" hidden="1">
      <c r="A163" s="14">
        <f>B163-DATE(2022,10,11)</f>
        <v>59</v>
      </c>
      <c r="B163" s="5" t="n">
        <v>44904</v>
      </c>
      <c r="C163" t="n">
        <v>6</v>
      </c>
      <c r="D163" s="4" t="s">
        <v>26</v>
      </c>
      <c r="E163" s="10">
        <f>6+9</f>
        <v>15</v>
      </c>
      <c r="F163" s="7" t="n">
        <v>0</v>
      </c>
      <c r="G163" s="7">
        <f>SUM(H163:I163)</f>
        <v>0</v>
      </c>
      <c r="H163" s="7" t="n">
        <v>0</v>
      </c>
      <c r="I163" s="7"/>
      <c r="J163" s="7" t="n">
        <v>0</v>
      </c>
      <c r="K163" s="7" t="n">
        <v>0</v>
      </c>
      <c r="N163" s="7" t="n">
        <v>6</v>
      </c>
      <c r="O163" s="7" t="n">
        <v>9</v>
      </c>
      <extLst>
        <ext uri="smNativeData">
          <pm:rowDef xmlns:pm="smNativeData" id="1721823419" r="163" hidden="0" collapsedDB="1" collapsedOL="0"/>
        </ext>
      </extLst>
    </row>
    <row r="164" spans="1:15" hidden="1">
      <c r="A164" s="14">
        <f>B164-DATE(2022,10,11)</f>
        <v>63</v>
      </c>
      <c r="B164" s="1" t="n">
        <v>44908</v>
      </c>
      <c r="C164" t="n">
        <v>6</v>
      </c>
      <c r="D164" t="s">
        <v>17</v>
      </c>
      <c r="E164" s="3" t="n">
        <v>19</v>
      </c>
      <c r="F164" t="n">
        <v>0</v>
      </c>
      <c r="G164" s="7">
        <f>SUM(H164:I164)</f>
        <v>9</v>
      </c>
      <c r="H164" t="n">
        <v>9</v>
      </c>
      <c r="J164" t="n">
        <v>0</v>
      </c>
      <c r="K164" t="n">
        <v>0</v>
      </c>
      <c r="N164" t="s">
        <v>29</v>
      </c>
      <c r="O164" t="s">
        <v>29</v>
      </c>
      <extLst>
        <ext uri="smNativeData">
          <pm:rowDef xmlns:pm="smNativeData" id="1721823419" r="164" hidden="0" collapsedDB="1" collapsedOL="0"/>
        </ext>
      </extLst>
    </row>
    <row r="165" spans="1:15" hidden="1">
      <c r="A165" s="14">
        <f>B165-DATE(2022,10,11)</f>
        <v>63</v>
      </c>
      <c r="B165" s="1" t="n">
        <v>44908</v>
      </c>
      <c r="C165" t="n">
        <v>6</v>
      </c>
      <c r="D165" t="s">
        <v>18</v>
      </c>
      <c r="E165" s="3" t="n">
        <v>19</v>
      </c>
      <c r="F165" t="n">
        <v>0</v>
      </c>
      <c r="G165" s="7">
        <f>SUM(H165:I165)</f>
        <v>9</v>
      </c>
      <c r="H165" t="n">
        <v>9</v>
      </c>
      <c r="J165" t="n">
        <v>0</v>
      </c>
      <c r="K165" t="n">
        <v>0</v>
      </c>
      <c r="N165" t="s">
        <v>29</v>
      </c>
      <c r="O165" t="s">
        <v>29</v>
      </c>
      <extLst>
        <ext uri="smNativeData">
          <pm:rowDef xmlns:pm="smNativeData" id="1721823419" r="165" hidden="0" collapsedDB="1" collapsedOL="0"/>
        </ext>
      </extLst>
    </row>
    <row r="166" spans="1:16" s="0" customFormat="1">
      <c r="A166" s="14">
        <f>B166-DATE(2022,10,11)</f>
        <v>63</v>
      </c>
      <c r="B166" s="1" t="n">
        <v>44908</v>
      </c>
      <c r="C166" t="n">
        <v>6</v>
      </c>
      <c r="D166" t="s">
        <v>19</v>
      </c>
      <c r="E166" s="3" t="n">
        <v>18</v>
      </c>
      <c r="F166" t="n">
        <v>0</v>
      </c>
      <c r="G166" s="7">
        <f>SUM(H166:I166)</f>
        <v>6</v>
      </c>
      <c r="H166" t="n">
        <v>6</v>
      </c>
      <c r="J166" t="n">
        <v>0</v>
      </c>
      <c r="K166" t="n">
        <v>0</v>
      </c>
      <c r="M166" s="13" t="n">
        <v>1</v>
      </c>
      <c r="N166" t="s">
        <v>29</v>
      </c>
      <c r="O166" t="s">
        <v>29</v>
      </c>
      <c r="P166" t="s">
        <v>59</v>
      </c>
    </row>
    <row r="167" spans="1:15" hidden="1">
      <c r="A167" s="14">
        <f>B167-DATE(2022,10,11)</f>
        <v>63</v>
      </c>
      <c r="B167" s="1" t="n">
        <v>44908</v>
      </c>
      <c r="C167" t="n">
        <v>6</v>
      </c>
      <c r="D167" t="s">
        <v>20</v>
      </c>
      <c r="E167" s="3" t="n">
        <v>19</v>
      </c>
      <c r="F167" t="n">
        <v>0</v>
      </c>
      <c r="G167" s="7">
        <f>SUM(H167:I167)</f>
        <v>8</v>
      </c>
      <c r="H167" t="n">
        <v>8</v>
      </c>
      <c r="J167" t="n">
        <v>0</v>
      </c>
      <c r="K167" t="n">
        <v>0</v>
      </c>
      <c r="N167" t="s">
        <v>29</v>
      </c>
      <c r="O167" t="s">
        <v>29</v>
      </c>
      <extLst>
        <ext uri="smNativeData">
          <pm:rowDef xmlns:pm="smNativeData" id="1721823419" r="167" hidden="0" collapsedDB="1" collapsedOL="0"/>
        </ext>
      </extLst>
    </row>
    <row r="168" spans="1:15" hidden="1">
      <c r="A168" s="14">
        <f>B168-DATE(2022,10,11)</f>
        <v>63</v>
      </c>
      <c r="B168" s="1" t="n">
        <v>44908</v>
      </c>
      <c r="C168" t="n">
        <v>6</v>
      </c>
      <c r="D168" t="s">
        <v>21</v>
      </c>
      <c r="E168" s="3">
        <f>2+9</f>
        <v>11</v>
      </c>
      <c r="F168" t="n">
        <v>0</v>
      </c>
      <c r="G168" s="7">
        <f>SUM(H168:I168)</f>
        <v>0</v>
      </c>
      <c r="H168" t="n">
        <v>0</v>
      </c>
      <c r="J168" t="n">
        <v>0</v>
      </c>
      <c r="K168" t="n">
        <v>0</v>
      </c>
      <c r="L168" t="s">
        <v>60</v>
      </c>
      <c r="N168" t="n">
        <v>2</v>
      </c>
      <c r="O168" t="n">
        <v>9</v>
      </c>
      <extLst>
        <ext uri="smNativeData">
          <pm:rowDef xmlns:pm="smNativeData" id="1721823419" r="168" hidden="0" collapsedDB="1" collapsedOL="0"/>
        </ext>
      </extLst>
    </row>
    <row r="169" spans="1:15" hidden="1">
      <c r="A169" s="14">
        <f>B169-DATE(2022,10,11)</f>
        <v>63</v>
      </c>
      <c r="B169" s="1" t="n">
        <v>44908</v>
      </c>
      <c r="C169" t="n">
        <v>6</v>
      </c>
      <c r="D169" t="s">
        <v>22</v>
      </c>
      <c r="E169" s="3">
        <f>2+10</f>
        <v>12</v>
      </c>
      <c r="F169" t="n">
        <v>0</v>
      </c>
      <c r="G169" s="7">
        <f>SUM(H169:I169)</f>
        <v>2</v>
      </c>
      <c r="H169" t="n">
        <v>2</v>
      </c>
      <c r="J169" t="n">
        <v>0</v>
      </c>
      <c r="K169" t="n">
        <v>0</v>
      </c>
      <c r="N169" t="n">
        <v>2</v>
      </c>
      <c r="O169" t="n">
        <v>10</v>
      </c>
      <extLst>
        <ext uri="smNativeData">
          <pm:rowDef xmlns:pm="smNativeData" id="1721823419" r="169" hidden="0" collapsedDB="1" collapsedOL="0"/>
        </ext>
      </extLst>
    </row>
    <row r="170" spans="1:15" s="0" customFormat="1" hidden="1">
      <c r="A170" s="14">
        <f>B170-DATE(2022,10,11)</f>
        <v>63</v>
      </c>
      <c r="B170" s="1" t="n">
        <v>44908</v>
      </c>
      <c r="C170" t="n">
        <v>6</v>
      </c>
      <c r="D170" t="s">
        <v>23</v>
      </c>
      <c r="E170" s="3" t="n">
        <v>16</v>
      </c>
      <c r="F170" t="n">
        <v>0</v>
      </c>
      <c r="G170" s="7">
        <f>SUM(H170:I170)</f>
        <v>9</v>
      </c>
      <c r="H170" t="n">
        <v>9</v>
      </c>
      <c r="J170" t="n">
        <v>0</v>
      </c>
      <c r="K170" t="n">
        <v>0</v>
      </c>
      <c r="N170" t="s">
        <v>29</v>
      </c>
      <c r="O170" t="s">
        <v>29</v>
      </c>
      <extLst>
        <ext uri="smNativeData">
          <pm:rowDef xmlns:pm="smNativeData" id="1721823419" r="170" hidden="0" collapsedDB="1" collapsedOL="0"/>
        </ext>
      </extLst>
    </row>
    <row r="171" spans="1:15" hidden="1">
      <c r="A171" s="14">
        <f>B171-DATE(2022,10,11)</f>
        <v>63</v>
      </c>
      <c r="B171" s="1" t="n">
        <v>44908</v>
      </c>
      <c r="C171" t="n">
        <v>6</v>
      </c>
      <c r="D171" t="s">
        <v>25</v>
      </c>
      <c r="E171" s="3">
        <f>4+9</f>
        <v>13</v>
      </c>
      <c r="F171" t="n">
        <v>0</v>
      </c>
      <c r="G171" s="7">
        <f>SUM(H171:I171)</f>
        <v>0</v>
      </c>
      <c r="H171" t="n">
        <v>0</v>
      </c>
      <c r="J171" t="n">
        <v>0</v>
      </c>
      <c r="K171" t="n">
        <v>0</v>
      </c>
      <c r="N171" t="n">
        <v>4</v>
      </c>
      <c r="O171" t="n">
        <v>9</v>
      </c>
      <extLst>
        <ext uri="smNativeData">
          <pm:rowDef xmlns:pm="smNativeData" id="1721823419" r="171" hidden="0" collapsedDB="1" collapsedOL="0"/>
        </ext>
      </extLst>
    </row>
    <row r="172" spans="1:15" hidden="1">
      <c r="A172" s="14">
        <f>B172-DATE(2022,10,11)</f>
        <v>63</v>
      </c>
      <c r="B172" s="5" t="n">
        <v>44908</v>
      </c>
      <c r="C172" t="n">
        <v>6</v>
      </c>
      <c r="D172" s="4" t="s">
        <v>26</v>
      </c>
      <c r="E172" s="10">
        <f>6+9</f>
        <v>15</v>
      </c>
      <c r="F172" s="7" t="n">
        <v>0</v>
      </c>
      <c r="G172" s="7">
        <f>SUM(H172:I172)</f>
        <v>0</v>
      </c>
      <c r="H172" s="7" t="n">
        <v>0</v>
      </c>
      <c r="I172" s="7"/>
      <c r="J172" s="7" t="n">
        <v>0</v>
      </c>
      <c r="K172" s="7" t="n">
        <v>0</v>
      </c>
      <c r="N172" s="7" t="n">
        <v>6</v>
      </c>
      <c r="O172" s="7" t="n">
        <v>9</v>
      </c>
      <extLst>
        <ext uri="smNativeData">
          <pm:rowDef xmlns:pm="smNativeData" id="1721823419" r="172" hidden="0" collapsedDB="1" collapsedOL="0"/>
        </ext>
      </extLst>
    </row>
    <row r="173" spans="1:16">
      <c r="A173" s="14">
        <f>B173-DATE(2022,10,11)</f>
        <v>66</v>
      </c>
      <c r="B173" s="2" t="n">
        <v>44911</v>
      </c>
      <c r="C173" t="n">
        <v>6</v>
      </c>
      <c r="D173" t="s">
        <v>17</v>
      </c>
      <c r="E173" s="3" t="n">
        <v>19</v>
      </c>
      <c r="F173" t="n">
        <v>0</v>
      </c>
      <c r="G173" s="7">
        <f>SUM(H173:I173)</f>
        <v>9</v>
      </c>
      <c r="H173" t="n">
        <v>9</v>
      </c>
      <c r="J173" t="n">
        <v>0</v>
      </c>
      <c r="K173" t="n">
        <v>0</v>
      </c>
      <c r="M173" s="13" t="n">
        <v>1</v>
      </c>
      <c r="N173" t="s">
        <v>29</v>
      </c>
      <c r="O173" t="s">
        <v>29</v>
      </c>
      <c r="P173" t="s">
        <v>40</v>
      </c>
    </row>
    <row r="174" spans="1:16" s="0" customFormat="1">
      <c r="A174" s="14">
        <f>B174-DATE(2022,10,11)</f>
        <v>66</v>
      </c>
      <c r="B174" s="2" t="n">
        <v>44911</v>
      </c>
      <c r="C174" t="n">
        <v>6</v>
      </c>
      <c r="D174" t="s">
        <v>18</v>
      </c>
      <c r="E174" s="3" t="n">
        <v>19</v>
      </c>
      <c r="F174" t="n">
        <v>0</v>
      </c>
      <c r="G174" s="7">
        <f>SUM(H174:I174)</f>
        <v>7</v>
      </c>
      <c r="H174" t="n">
        <v>7</v>
      </c>
      <c r="J174" t="n">
        <v>0</v>
      </c>
      <c r="K174" t="n">
        <v>0</v>
      </c>
      <c r="M174" s="13" t="n">
        <v>1</v>
      </c>
      <c r="N174" t="s">
        <v>29</v>
      </c>
      <c r="O174" t="s">
        <v>29</v>
      </c>
      <c r="P174" t="s">
        <v>40</v>
      </c>
    </row>
    <row r="175" spans="1:15" hidden="1">
      <c r="A175" s="14">
        <f>B175-DATE(2022,10,11)</f>
        <v>66</v>
      </c>
      <c r="B175" s="2" t="n">
        <v>44911</v>
      </c>
      <c r="C175" t="n">
        <v>6</v>
      </c>
      <c r="D175" t="s">
        <v>19</v>
      </c>
      <c r="E175" s="3" t="n">
        <v>18</v>
      </c>
      <c r="F175" t="n">
        <v>0</v>
      </c>
      <c r="G175" s="7">
        <f>SUM(H175:I175)</f>
        <v>6</v>
      </c>
      <c r="H175" t="n">
        <v>6</v>
      </c>
      <c r="J175" t="n">
        <v>0</v>
      </c>
      <c r="K175" t="n">
        <v>0</v>
      </c>
      <c r="N175" t="s">
        <v>29</v>
      </c>
      <c r="O175" t="s">
        <v>29</v>
      </c>
      <extLst>
        <ext uri="smNativeData">
          <pm:rowDef xmlns:pm="smNativeData" id="1721823419" r="175" hidden="0" collapsedDB="1" collapsedOL="0"/>
        </ext>
      </extLst>
    </row>
    <row r="176" spans="1:15" hidden="1">
      <c r="A176" s="14">
        <f>B176-DATE(2022,10,11)</f>
        <v>66</v>
      </c>
      <c r="B176" s="2" t="n">
        <v>44911</v>
      </c>
      <c r="C176" t="n">
        <v>6</v>
      </c>
      <c r="D176" t="s">
        <v>20</v>
      </c>
      <c r="E176" s="3" t="n">
        <v>19</v>
      </c>
      <c r="F176" t="n">
        <v>0</v>
      </c>
      <c r="G176" s="7">
        <f>SUM(H176:I176)</f>
        <v>6</v>
      </c>
      <c r="H176" t="n">
        <v>6</v>
      </c>
      <c r="J176" t="n">
        <v>0</v>
      </c>
      <c r="K176" t="n">
        <v>0</v>
      </c>
      <c r="N176" t="s">
        <v>29</v>
      </c>
      <c r="O176" t="s">
        <v>29</v>
      </c>
      <extLst>
        <ext uri="smNativeData">
          <pm:rowDef xmlns:pm="smNativeData" id="1721823419" r="176" hidden="0" collapsedDB="1" collapsedOL="0"/>
        </ext>
      </extLst>
    </row>
    <row r="177" spans="1:15" hidden="1">
      <c r="A177" s="14">
        <f>B177-DATE(2022,10,11)</f>
        <v>66</v>
      </c>
      <c r="B177" s="2" t="n">
        <v>44911</v>
      </c>
      <c r="C177" t="n">
        <v>6</v>
      </c>
      <c r="D177" t="s">
        <v>21</v>
      </c>
      <c r="E177" s="3">
        <f>2+9</f>
        <v>11</v>
      </c>
      <c r="F177" t="n">
        <v>0</v>
      </c>
      <c r="G177" s="7">
        <f>SUM(H177:I177)</f>
        <v>0</v>
      </c>
      <c r="H177" t="n">
        <v>0</v>
      </c>
      <c r="J177" t="n">
        <v>0</v>
      </c>
      <c r="K177" t="n">
        <v>0</v>
      </c>
      <c r="N177" t="n">
        <v>2</v>
      </c>
      <c r="O177" t="n">
        <v>9</v>
      </c>
      <extLst>
        <ext uri="smNativeData">
          <pm:rowDef xmlns:pm="smNativeData" id="1721823419" r="177" hidden="0" collapsedDB="1" collapsedOL="0"/>
        </ext>
      </extLst>
    </row>
    <row r="178" spans="1:15" s="0" customFormat="1" hidden="1">
      <c r="A178" s="14">
        <f>B178-DATE(2022,10,11)</f>
        <v>66</v>
      </c>
      <c r="B178" s="2" t="n">
        <v>44911</v>
      </c>
      <c r="C178" t="n">
        <v>6</v>
      </c>
      <c r="D178" t="s">
        <v>22</v>
      </c>
      <c r="E178" s="3">
        <f>2+10</f>
        <v>12</v>
      </c>
      <c r="F178" t="n">
        <v>0</v>
      </c>
      <c r="G178" s="7">
        <f>SUM(H178:I178)</f>
        <v>2</v>
      </c>
      <c r="H178" t="n">
        <v>2</v>
      </c>
      <c r="J178" t="n">
        <v>0</v>
      </c>
      <c r="K178" t="n">
        <v>0</v>
      </c>
      <c r="N178" t="n">
        <v>2</v>
      </c>
      <c r="O178" t="n">
        <v>10</v>
      </c>
      <extLst>
        <ext uri="smNativeData">
          <pm:rowDef xmlns:pm="smNativeData" id="1721823419" r="178" hidden="0" collapsedDB="1" collapsedOL="0"/>
        </ext>
      </extLst>
    </row>
    <row r="179" spans="1:16">
      <c r="A179" s="14">
        <f>B179-DATE(2022,10,11)</f>
        <v>66</v>
      </c>
      <c r="B179" s="2" t="n">
        <v>44911</v>
      </c>
      <c r="C179" t="n">
        <v>6</v>
      </c>
      <c r="D179" t="s">
        <v>23</v>
      </c>
      <c r="E179" s="3" t="n">
        <v>15</v>
      </c>
      <c r="F179" t="n">
        <v>0</v>
      </c>
      <c r="G179" s="7">
        <f>SUM(H179:I179)</f>
        <v>8</v>
      </c>
      <c r="H179" t="n">
        <v>8</v>
      </c>
      <c r="J179" t="n">
        <v>0</v>
      </c>
      <c r="K179" t="n">
        <v>0</v>
      </c>
      <c r="M179" s="13" t="n">
        <v>38</v>
      </c>
      <c r="N179" t="s">
        <v>29</v>
      </c>
      <c r="O179" t="s">
        <v>29</v>
      </c>
      <c r="P179" t="s">
        <v>40</v>
      </c>
    </row>
    <row r="180" spans="1:15" hidden="1">
      <c r="A180" s="14">
        <f>B180-DATE(2022,10,11)</f>
        <v>66</v>
      </c>
      <c r="B180" s="2" t="n">
        <v>44911</v>
      </c>
      <c r="C180" t="n">
        <v>6</v>
      </c>
      <c r="D180" t="s">
        <v>25</v>
      </c>
      <c r="E180" s="3">
        <f>4+9</f>
        <v>13</v>
      </c>
      <c r="F180" t="n">
        <v>0</v>
      </c>
      <c r="G180" s="7">
        <f>SUM(H180:I180)</f>
        <v>0</v>
      </c>
      <c r="H180" t="n">
        <v>0</v>
      </c>
      <c r="J180" t="n">
        <v>0</v>
      </c>
      <c r="K180" t="n">
        <v>0</v>
      </c>
      <c r="N180" t="n">
        <v>4</v>
      </c>
      <c r="O180" t="n">
        <v>9</v>
      </c>
      <extLst>
        <ext uri="smNativeData">
          <pm:rowDef xmlns:pm="smNativeData" id="1721823419" r="180" hidden="0" collapsedDB="1" collapsedOL="0"/>
        </ext>
      </extLst>
    </row>
    <row r="181" spans="1:15" hidden="1">
      <c r="A181" s="14">
        <f>B181-DATE(2022,10,11)</f>
        <v>66</v>
      </c>
      <c r="B181" s="6" t="n">
        <v>44911</v>
      </c>
      <c r="C181" t="n">
        <v>6</v>
      </c>
      <c r="D181" s="4" t="s">
        <v>26</v>
      </c>
      <c r="E181" s="10">
        <f>6+8</f>
        <v>14</v>
      </c>
      <c r="F181" s="7" t="n">
        <v>0</v>
      </c>
      <c r="G181" s="7">
        <f>SUM(H181:I181)</f>
        <v>0</v>
      </c>
      <c r="H181" s="7" t="n">
        <v>0</v>
      </c>
      <c r="I181" s="7"/>
      <c r="J181" s="7" t="n">
        <v>0</v>
      </c>
      <c r="K181" s="7" t="n">
        <v>0</v>
      </c>
      <c r="N181" s="7" t="n">
        <v>6</v>
      </c>
      <c r="O181" s="7" t="n">
        <v>8</v>
      </c>
      <extLst>
        <ext uri="smNativeData">
          <pm:rowDef xmlns:pm="smNativeData" id="1721823419" r="181" hidden="0" collapsedDB="1" collapsedOL="0"/>
        </ext>
      </extLst>
    </row>
    <row r="182" spans="1:15" s="0" customFormat="1" hidden="1">
      <c r="A182" s="14">
        <f>B182-DATE(2022,10,11)</f>
        <v>70</v>
      </c>
      <c r="B182" s="2" t="n">
        <v>44915</v>
      </c>
      <c r="C182" t="n">
        <v>6</v>
      </c>
      <c r="D182" t="s">
        <v>17</v>
      </c>
      <c r="E182" s="3" t="n">
        <v>19</v>
      </c>
      <c r="F182" t="n">
        <v>0</v>
      </c>
      <c r="G182" s="7">
        <f>SUM(H182:I182)</f>
        <v>9</v>
      </c>
      <c r="H182" t="n">
        <v>9</v>
      </c>
      <c r="J182" t="n">
        <v>0</v>
      </c>
      <c r="K182" t="n">
        <v>0</v>
      </c>
      <c r="N182" t="s">
        <v>29</v>
      </c>
      <c r="O182" t="s">
        <v>29</v>
      </c>
      <extLst>
        <ext uri="smNativeData">
          <pm:rowDef xmlns:pm="smNativeData" id="1721823419" r="182" hidden="0" collapsedDB="1" collapsedOL="0"/>
        </ext>
      </extLst>
    </row>
    <row r="183" spans="1:15" hidden="1">
      <c r="A183" s="14">
        <f>B183-DATE(2022,10,11)</f>
        <v>70</v>
      </c>
      <c r="B183" s="2" t="n">
        <v>44915</v>
      </c>
      <c r="C183" t="n">
        <v>6</v>
      </c>
      <c r="D183" t="s">
        <v>18</v>
      </c>
      <c r="E183" s="3" t="n">
        <v>19</v>
      </c>
      <c r="F183" t="n">
        <v>0</v>
      </c>
      <c r="G183" s="7">
        <f>SUM(H183:I183)</f>
        <v>7</v>
      </c>
      <c r="H183" t="n">
        <v>7</v>
      </c>
      <c r="J183" t="n">
        <v>0</v>
      </c>
      <c r="K183" t="n">
        <v>0</v>
      </c>
      <c r="N183" t="s">
        <v>29</v>
      </c>
      <c r="O183" t="s">
        <v>29</v>
      </c>
      <extLst>
        <ext uri="smNativeData">
          <pm:rowDef xmlns:pm="smNativeData" id="1721823419" r="183" hidden="0" collapsedDB="1" collapsedOL="0"/>
        </ext>
      </extLst>
    </row>
    <row r="184" spans="1:15" hidden="1">
      <c r="A184" s="14">
        <f>B184-DATE(2022,10,11)</f>
        <v>70</v>
      </c>
      <c r="B184" s="2" t="n">
        <v>44915</v>
      </c>
      <c r="C184" t="n">
        <v>6</v>
      </c>
      <c r="D184" t="s">
        <v>19</v>
      </c>
      <c r="E184" s="3" t="n">
        <v>18</v>
      </c>
      <c r="F184" t="n">
        <v>0</v>
      </c>
      <c r="G184" s="7">
        <f>SUM(H184:I184)</f>
        <v>8</v>
      </c>
      <c r="H184" t="n">
        <v>8</v>
      </c>
      <c r="J184" t="n">
        <v>0</v>
      </c>
      <c r="K184" t="n">
        <v>0</v>
      </c>
      <c r="N184" t="s">
        <v>29</v>
      </c>
      <c r="O184" t="s">
        <v>29</v>
      </c>
      <extLst>
        <ext uri="smNativeData">
          <pm:rowDef xmlns:pm="smNativeData" id="1721823419" r="184" hidden="0" collapsedDB="1" collapsedOL="0"/>
        </ext>
      </extLst>
    </row>
    <row r="185" spans="1:15" hidden="1">
      <c r="A185" s="14">
        <f>B185-DATE(2022,10,11)</f>
        <v>70</v>
      </c>
      <c r="B185" s="2" t="n">
        <v>44915</v>
      </c>
      <c r="C185" t="n">
        <v>6</v>
      </c>
      <c r="D185" t="s">
        <v>20</v>
      </c>
      <c r="E185" s="3" t="n">
        <v>19</v>
      </c>
      <c r="F185" t="n">
        <v>0</v>
      </c>
      <c r="G185" s="7">
        <f>SUM(H185:I185)</f>
        <v>8</v>
      </c>
      <c r="H185" t="n">
        <v>8</v>
      </c>
      <c r="J185" t="n">
        <v>0</v>
      </c>
      <c r="K185" t="n">
        <v>0</v>
      </c>
      <c r="N185" t="s">
        <v>29</v>
      </c>
      <c r="O185" t="s">
        <v>29</v>
      </c>
      <extLst>
        <ext uri="smNativeData">
          <pm:rowDef xmlns:pm="smNativeData" id="1721823419" r="185" hidden="0" collapsedDB="1" collapsedOL="0"/>
        </ext>
      </extLst>
    </row>
    <row r="186" spans="1:15" s="0" customFormat="1" hidden="1">
      <c r="A186" s="14">
        <f>B186-DATE(2022,10,11)</f>
        <v>70</v>
      </c>
      <c r="B186" s="2" t="n">
        <v>44915</v>
      </c>
      <c r="C186" t="n">
        <v>6</v>
      </c>
      <c r="D186" t="s">
        <v>21</v>
      </c>
      <c r="E186" s="3">
        <f>2+9</f>
        <v>11</v>
      </c>
      <c r="F186" t="n">
        <v>0</v>
      </c>
      <c r="G186" s="7">
        <f>SUM(H186:I186)</f>
        <v>0</v>
      </c>
      <c r="H186" t="n">
        <v>0</v>
      </c>
      <c r="J186" t="n">
        <v>0</v>
      </c>
      <c r="K186" t="n">
        <v>0</v>
      </c>
      <c r="N186" t="n">
        <v>2</v>
      </c>
      <c r="O186" t="n">
        <v>9</v>
      </c>
      <extLst>
        <ext uri="smNativeData">
          <pm:rowDef xmlns:pm="smNativeData" id="1721823419" r="186" hidden="0" collapsedDB="1" collapsedOL="0"/>
        </ext>
      </extLst>
    </row>
    <row r="187" spans="1:15" hidden="1">
      <c r="A187" s="14">
        <f>B187-DATE(2022,10,11)</f>
        <v>70</v>
      </c>
      <c r="B187" s="2" t="n">
        <v>44915</v>
      </c>
      <c r="C187" t="n">
        <v>6</v>
      </c>
      <c r="D187" t="s">
        <v>22</v>
      </c>
      <c r="E187" s="3">
        <f>2+10</f>
        <v>12</v>
      </c>
      <c r="F187" t="n">
        <v>0</v>
      </c>
      <c r="G187" s="7">
        <f>SUM(H187:I187)</f>
        <v>2</v>
      </c>
      <c r="H187" t="n">
        <v>2</v>
      </c>
      <c r="J187" t="n">
        <v>0</v>
      </c>
      <c r="K187" t="n">
        <v>0</v>
      </c>
      <c r="N187" t="n">
        <v>2</v>
      </c>
      <c r="O187" t="n">
        <v>10</v>
      </c>
      <extLst>
        <ext uri="smNativeData">
          <pm:rowDef xmlns:pm="smNativeData" id="1721823419" r="187" hidden="0" collapsedDB="1" collapsedOL="0"/>
        </ext>
      </extLst>
    </row>
    <row r="188" spans="1:15" hidden="1">
      <c r="A188" s="14">
        <f>B188-DATE(2022,10,11)</f>
        <v>70</v>
      </c>
      <c r="B188" s="2" t="n">
        <v>44915</v>
      </c>
      <c r="C188" t="n">
        <v>6</v>
      </c>
      <c r="D188" t="s">
        <v>23</v>
      </c>
      <c r="E188" s="3" t="n">
        <v>14</v>
      </c>
      <c r="F188" t="n">
        <v>0</v>
      </c>
      <c r="G188" s="7">
        <f>SUM(H188:I188)</f>
        <v>8</v>
      </c>
      <c r="H188" t="n">
        <v>8</v>
      </c>
      <c r="J188" t="n">
        <v>0</v>
      </c>
      <c r="K188" t="n">
        <v>0</v>
      </c>
      <c r="N188" t="s">
        <v>29</v>
      </c>
      <c r="O188" t="s">
        <v>29</v>
      </c>
      <extLst>
        <ext uri="smNativeData">
          <pm:rowDef xmlns:pm="smNativeData" id="1721823419" r="188" hidden="0" collapsedDB="1" collapsedOL="0"/>
        </ext>
      </extLst>
    </row>
    <row r="189" spans="1:15" hidden="1">
      <c r="A189" s="14">
        <f>B189-DATE(2022,10,11)</f>
        <v>70</v>
      </c>
      <c r="B189" s="2" t="n">
        <v>44915</v>
      </c>
      <c r="C189" t="n">
        <v>6</v>
      </c>
      <c r="D189" t="s">
        <v>25</v>
      </c>
      <c r="E189" s="3">
        <f>4+9</f>
        <v>13</v>
      </c>
      <c r="F189" t="n">
        <v>0</v>
      </c>
      <c r="G189" s="7">
        <f>SUM(H189:I189)</f>
        <v>0</v>
      </c>
      <c r="H189" t="n">
        <v>0</v>
      </c>
      <c r="J189" t="n">
        <v>0</v>
      </c>
      <c r="K189" t="n">
        <v>0</v>
      </c>
      <c r="N189" t="n">
        <v>4</v>
      </c>
      <c r="O189" t="n">
        <v>9</v>
      </c>
      <extLst>
        <ext uri="smNativeData">
          <pm:rowDef xmlns:pm="smNativeData" id="1721823419" r="189" hidden="0" collapsedDB="1" collapsedOL="0"/>
        </ext>
      </extLst>
    </row>
    <row r="190" spans="1:15" s="0" customFormat="1" hidden="1">
      <c r="A190" s="14">
        <f>B190-DATE(2022,10,11)</f>
        <v>70</v>
      </c>
      <c r="B190" s="6" t="n">
        <v>44915</v>
      </c>
      <c r="C190" t="n">
        <v>6</v>
      </c>
      <c r="D190" s="4" t="s">
        <v>26</v>
      </c>
      <c r="E190" s="10">
        <f>6+8</f>
        <v>14</v>
      </c>
      <c r="F190" s="7" t="n">
        <v>0</v>
      </c>
      <c r="G190" s="7">
        <f>SUM(H190:I190)</f>
        <v>0</v>
      </c>
      <c r="H190" s="7" t="n">
        <v>0</v>
      </c>
      <c r="I190" s="7"/>
      <c r="J190" s="7" t="n">
        <v>0</v>
      </c>
      <c r="K190" s="7" t="n">
        <v>0</v>
      </c>
      <c r="N190" s="7" t="n">
        <v>6</v>
      </c>
      <c r="O190" s="7" t="n">
        <v>8</v>
      </c>
      <extLst>
        <ext uri="smNativeData">
          <pm:rowDef xmlns:pm="smNativeData" id="1721823419" r="190" hidden="0" collapsedDB="1" collapsedOL="0"/>
        </ext>
      </extLst>
    </row>
    <row r="191" spans="1:16">
      <c r="A191" s="14">
        <f>B191-DATE(2022,10,11)</f>
        <v>73</v>
      </c>
      <c r="B191" s="1" t="n">
        <v>44918</v>
      </c>
      <c r="C191" t="n">
        <v>6</v>
      </c>
      <c r="D191" t="s">
        <v>17</v>
      </c>
      <c r="E191" s="3" t="n">
        <v>19</v>
      </c>
      <c r="F191" t="n">
        <v>0</v>
      </c>
      <c r="G191" s="7">
        <f>SUM(H191:I191)</f>
        <v>9</v>
      </c>
      <c r="H191" t="n">
        <v>9</v>
      </c>
      <c r="J191" t="n">
        <v>0</v>
      </c>
      <c r="K191" t="n">
        <v>0</v>
      </c>
      <c r="L191" t="s">
        <v>39</v>
      </c>
      <c r="M191" s="13" t="n">
        <v>2</v>
      </c>
      <c r="N191" t="s">
        <v>29</v>
      </c>
      <c r="O191" t="s">
        <v>29</v>
      </c>
      <c r="P191" t="s">
        <v>40</v>
      </c>
    </row>
    <row r="192" spans="1:15" hidden="1">
      <c r="A192" s="14">
        <f>B192-DATE(2022,10,11)</f>
        <v>73</v>
      </c>
      <c r="B192" s="1" t="n">
        <v>44918</v>
      </c>
      <c r="C192" t="n">
        <v>6</v>
      </c>
      <c r="D192" t="s">
        <v>18</v>
      </c>
      <c r="E192" s="3" t="n">
        <v>19</v>
      </c>
      <c r="F192" t="n">
        <v>0</v>
      </c>
      <c r="G192" s="7">
        <f>SUM(H192:I192)</f>
        <v>8</v>
      </c>
      <c r="H192" t="n">
        <v>8</v>
      </c>
      <c r="J192" t="n">
        <v>0</v>
      </c>
      <c r="K192" t="n">
        <v>0</v>
      </c>
      <c r="N192" t="s">
        <v>29</v>
      </c>
      <c r="O192" t="s">
        <v>29</v>
      </c>
      <extLst>
        <ext uri="smNativeData">
          <pm:rowDef xmlns:pm="smNativeData" id="1721823419" r="192" hidden="0" collapsedDB="1" collapsedOL="0"/>
        </ext>
      </extLst>
    </row>
    <row r="193" spans="1:16">
      <c r="A193" s="14">
        <f>B193-DATE(2022,10,11)</f>
        <v>73</v>
      </c>
      <c r="B193" s="1" t="n">
        <v>44918</v>
      </c>
      <c r="C193" t="n">
        <v>6</v>
      </c>
      <c r="D193" t="s">
        <v>19</v>
      </c>
      <c r="E193" s="3" t="n">
        <v>18</v>
      </c>
      <c r="F193" t="n">
        <v>0</v>
      </c>
      <c r="G193" s="7">
        <f>SUM(H193:I193)</f>
        <v>7</v>
      </c>
      <c r="H193" t="n">
        <v>7</v>
      </c>
      <c r="J193" t="n">
        <v>0</v>
      </c>
      <c r="K193" t="n">
        <v>0</v>
      </c>
      <c r="L193" t="s">
        <v>39</v>
      </c>
      <c r="M193" s="13" t="n">
        <v>2</v>
      </c>
      <c r="N193" t="s">
        <v>29</v>
      </c>
      <c r="O193" t="s">
        <v>29</v>
      </c>
      <c r="P193" t="s">
        <v>40</v>
      </c>
    </row>
    <row r="194" spans="1:15" s="0" customFormat="1" hidden="1">
      <c r="A194" s="14">
        <f>B194-DATE(2022,10,11)</f>
        <v>73</v>
      </c>
      <c r="B194" s="1" t="n">
        <v>44918</v>
      </c>
      <c r="C194" t="n">
        <v>6</v>
      </c>
      <c r="D194" t="s">
        <v>20</v>
      </c>
      <c r="E194" s="3" t="n">
        <v>19</v>
      </c>
      <c r="F194" t="n">
        <v>0</v>
      </c>
      <c r="G194" s="7">
        <f>SUM(H194:I194)</f>
        <v>8</v>
      </c>
      <c r="H194" t="n">
        <v>8</v>
      </c>
      <c r="J194" t="n">
        <v>0</v>
      </c>
      <c r="K194" t="n">
        <v>0</v>
      </c>
      <c r="N194" t="s">
        <v>29</v>
      </c>
      <c r="O194" t="s">
        <v>29</v>
      </c>
      <extLst>
        <ext uri="smNativeData">
          <pm:rowDef xmlns:pm="smNativeData" id="1721823419" r="194" hidden="0" collapsedDB="1" collapsedOL="0"/>
        </ext>
      </extLst>
    </row>
    <row r="195" spans="1:15" hidden="1">
      <c r="A195" s="14">
        <f>B195-DATE(2022,10,11)</f>
        <v>73</v>
      </c>
      <c r="B195" s="1" t="n">
        <v>44918</v>
      </c>
      <c r="C195" t="n">
        <v>6</v>
      </c>
      <c r="D195" t="s">
        <v>21</v>
      </c>
      <c r="E195" s="3">
        <f>2+8</f>
        <v>10</v>
      </c>
      <c r="F195" t="n">
        <v>0</v>
      </c>
      <c r="G195" s="7">
        <f>SUM(H195:I195)</f>
        <v>0</v>
      </c>
      <c r="H195" t="n">
        <v>0</v>
      </c>
      <c r="J195" t="n">
        <v>1</v>
      </c>
      <c r="K195" t="n">
        <v>0</v>
      </c>
      <c r="N195" t="n">
        <v>2</v>
      </c>
      <c r="O195" t="n">
        <v>8</v>
      </c>
      <extLst>
        <ext uri="smNativeData">
          <pm:rowDef xmlns:pm="smNativeData" id="1721823419" r="195" hidden="0" collapsedDB="1" collapsedOL="0"/>
        </ext>
      </extLst>
    </row>
    <row r="196" spans="1:15" hidden="1">
      <c r="A196" s="14">
        <f>B196-DATE(2022,10,11)</f>
        <v>73</v>
      </c>
      <c r="B196" s="1" t="n">
        <v>44918</v>
      </c>
      <c r="C196" t="n">
        <v>6</v>
      </c>
      <c r="D196" t="s">
        <v>22</v>
      </c>
      <c r="E196" s="3">
        <f>2+10</f>
        <v>12</v>
      </c>
      <c r="F196" t="n">
        <v>0</v>
      </c>
      <c r="G196" s="7">
        <f>SUM(H196:I196)</f>
        <v>2</v>
      </c>
      <c r="H196" t="n">
        <v>2</v>
      </c>
      <c r="J196" t="n">
        <v>0</v>
      </c>
      <c r="K196" t="n">
        <v>0</v>
      </c>
      <c r="N196" t="n">
        <v>2</v>
      </c>
      <c r="O196" t="n">
        <v>10</v>
      </c>
      <extLst>
        <ext uri="smNativeData">
          <pm:rowDef xmlns:pm="smNativeData" id="1721823419" r="196" hidden="0" collapsedDB="1" collapsedOL="0"/>
        </ext>
      </extLst>
    </row>
    <row r="197" spans="1:15" hidden="1">
      <c r="A197" s="14">
        <f>B197-DATE(2022,10,11)</f>
        <v>73</v>
      </c>
      <c r="B197" s="1" t="n">
        <v>44918</v>
      </c>
      <c r="C197" t="n">
        <v>6</v>
      </c>
      <c r="D197" t="s">
        <v>23</v>
      </c>
      <c r="E197" s="3" t="n">
        <v>14</v>
      </c>
      <c r="F197" t="n">
        <v>0</v>
      </c>
      <c r="G197" s="7">
        <f>SUM(H197:I197)</f>
        <v>8</v>
      </c>
      <c r="H197" t="n">
        <v>8</v>
      </c>
      <c r="J197" t="n">
        <v>0</v>
      </c>
      <c r="K197" t="n">
        <v>0</v>
      </c>
      <c r="N197" t="s">
        <v>29</v>
      </c>
      <c r="O197" t="s">
        <v>29</v>
      </c>
      <extLst>
        <ext uri="smNativeData">
          <pm:rowDef xmlns:pm="smNativeData" id="1721823419" r="197" hidden="0" collapsedDB="1" collapsedOL="0"/>
        </ext>
      </extLst>
    </row>
    <row r="198" spans="1:15" s="0" customFormat="1" hidden="1">
      <c r="A198" s="14">
        <f>B198-DATE(2022,10,11)</f>
        <v>73</v>
      </c>
      <c r="B198" s="1" t="n">
        <v>44918</v>
      </c>
      <c r="C198" t="n">
        <v>6</v>
      </c>
      <c r="D198" t="s">
        <v>25</v>
      </c>
      <c r="E198" s="3">
        <f>4+9</f>
        <v>13</v>
      </c>
      <c r="F198" t="n">
        <v>0</v>
      </c>
      <c r="G198" s="7">
        <f>SUM(H198:I198)</f>
        <v>0</v>
      </c>
      <c r="H198" t="n">
        <v>0</v>
      </c>
      <c r="J198" t="n">
        <v>0</v>
      </c>
      <c r="K198" t="n">
        <v>0</v>
      </c>
      <c r="N198" t="n">
        <v>4</v>
      </c>
      <c r="O198" t="n">
        <v>9</v>
      </c>
      <extLst>
        <ext uri="smNativeData">
          <pm:rowDef xmlns:pm="smNativeData" id="1721823419" r="198" hidden="0" collapsedDB="1" collapsedOL="0"/>
        </ext>
      </extLst>
    </row>
    <row r="199" spans="1:15" hidden="1">
      <c r="A199" s="14">
        <f>B199-DATE(2022,10,11)</f>
        <v>73</v>
      </c>
      <c r="B199" s="5" t="n">
        <v>44918</v>
      </c>
      <c r="C199" t="n">
        <v>6</v>
      </c>
      <c r="D199" s="4" t="s">
        <v>26</v>
      </c>
      <c r="E199" s="10">
        <f>6+8</f>
        <v>14</v>
      </c>
      <c r="F199" s="7" t="n">
        <v>0</v>
      </c>
      <c r="G199" s="7">
        <f>SUM(H199:I199)</f>
        <v>0</v>
      </c>
      <c r="H199" s="7" t="n">
        <v>0</v>
      </c>
      <c r="I199" s="7"/>
      <c r="J199" s="7" t="n">
        <v>0</v>
      </c>
      <c r="K199" s="7" t="n">
        <v>0</v>
      </c>
      <c r="N199" s="7" t="n">
        <v>6</v>
      </c>
      <c r="O199" s="7" t="n">
        <v>8</v>
      </c>
      <extLst>
        <ext uri="smNativeData">
          <pm:rowDef xmlns:pm="smNativeData" id="1721823419" r="199" hidden="0" collapsedDB="1" collapsedOL="0"/>
        </ext>
      </extLst>
    </row>
    <row r="200" spans="1:16">
      <c r="A200" s="14">
        <f>B200-DATE(2022,10,11)</f>
        <v>77</v>
      </c>
      <c r="B200" s="1" t="n">
        <v>44922</v>
      </c>
      <c r="C200" t="n">
        <v>6</v>
      </c>
      <c r="D200" t="s">
        <v>17</v>
      </c>
      <c r="E200" s="3" t="n">
        <v>18</v>
      </c>
      <c r="F200" t="n">
        <v>0</v>
      </c>
      <c r="G200" s="7">
        <f>SUM(H200:I200)</f>
        <v>9</v>
      </c>
      <c r="H200" t="n">
        <v>9</v>
      </c>
      <c r="J200" t="n">
        <v>0</v>
      </c>
      <c r="K200" t="n">
        <v>0</v>
      </c>
      <c r="L200" t="s">
        <v>44</v>
      </c>
      <c r="M200" s="13" t="n">
        <v>1</v>
      </c>
      <c r="N200" t="s">
        <v>29</v>
      </c>
      <c r="O200" t="s">
        <v>29</v>
      </c>
      <c r="P200" t="s">
        <v>40</v>
      </c>
    </row>
    <row r="201" spans="1:15" hidden="1">
      <c r="A201" s="14">
        <f>B201-DATE(2022,10,11)</f>
        <v>77</v>
      </c>
      <c r="B201" s="1" t="n">
        <v>44922</v>
      </c>
      <c r="C201" t="n">
        <v>6</v>
      </c>
      <c r="D201" t="s">
        <v>18</v>
      </c>
      <c r="E201" s="3" t="n">
        <v>19</v>
      </c>
      <c r="F201" t="n">
        <v>0</v>
      </c>
      <c r="G201" s="7">
        <f>SUM(H201:I201)</f>
        <v>4</v>
      </c>
      <c r="H201" t="n">
        <v>4</v>
      </c>
      <c r="J201" t="n">
        <v>0</v>
      </c>
      <c r="K201" t="n">
        <v>0</v>
      </c>
      <c r="N201" t="s">
        <v>29</v>
      </c>
      <c r="O201" t="s">
        <v>29</v>
      </c>
      <extLst>
        <ext uri="smNativeData">
          <pm:rowDef xmlns:pm="smNativeData" id="1721823419" r="201" hidden="0" collapsedDB="1" collapsedOL="0"/>
        </ext>
      </extLst>
    </row>
    <row r="202" spans="1:15" s="0" customFormat="1" hidden="1">
      <c r="A202" s="14">
        <f>B202-DATE(2022,10,11)</f>
        <v>77</v>
      </c>
      <c r="B202" s="1" t="n">
        <v>44922</v>
      </c>
      <c r="C202" t="n">
        <v>6</v>
      </c>
      <c r="D202" t="s">
        <v>19</v>
      </c>
      <c r="E202" s="3" t="n">
        <v>18</v>
      </c>
      <c r="F202" t="n">
        <v>0</v>
      </c>
      <c r="G202" s="7">
        <f>SUM(H202:I202)</f>
        <v>5</v>
      </c>
      <c r="H202" t="n">
        <v>5</v>
      </c>
      <c r="J202" t="n">
        <v>0</v>
      </c>
      <c r="K202" t="n">
        <v>0</v>
      </c>
      <c r="N202" t="s">
        <v>29</v>
      </c>
      <c r="O202" t="s">
        <v>29</v>
      </c>
      <extLst>
        <ext uri="smNativeData">
          <pm:rowDef xmlns:pm="smNativeData" id="1721823419" r="202" hidden="0" collapsedDB="1" collapsedOL="0"/>
        </ext>
      </extLst>
    </row>
    <row r="203" spans="1:15" s="0" customFormat="1" hidden="1">
      <c r="A203" s="14">
        <f>B203-DATE(2022,10,11)</f>
        <v>77</v>
      </c>
      <c r="B203" s="1" t="n">
        <v>44922</v>
      </c>
      <c r="C203" t="n">
        <v>6</v>
      </c>
      <c r="D203" t="s">
        <v>20</v>
      </c>
      <c r="E203" s="3" t="n">
        <v>19</v>
      </c>
      <c r="F203" t="n">
        <v>0</v>
      </c>
      <c r="G203" s="7">
        <f>SUM(H203:I203)</f>
        <v>8</v>
      </c>
      <c r="H203" t="n">
        <v>8</v>
      </c>
      <c r="J203" t="n">
        <v>0</v>
      </c>
      <c r="K203" t="n">
        <v>0</v>
      </c>
      <c r="N203" t="s">
        <v>29</v>
      </c>
      <c r="O203" t="s">
        <v>29</v>
      </c>
      <extLst>
        <ext uri="smNativeData">
          <pm:rowDef xmlns:pm="smNativeData" id="1721823419" r="203" hidden="0" collapsedDB="1" collapsedOL="0"/>
        </ext>
      </extLst>
    </row>
    <row r="204" spans="1:15" hidden="1">
      <c r="A204" s="14">
        <f>B204-DATE(2022,10,11)</f>
        <v>77</v>
      </c>
      <c r="B204" s="1" t="n">
        <v>44922</v>
      </c>
      <c r="C204" t="n">
        <v>6</v>
      </c>
      <c r="D204" t="s">
        <v>21</v>
      </c>
      <c r="E204" s="3">
        <f>1+8</f>
        <v>9</v>
      </c>
      <c r="F204" t="n">
        <v>0</v>
      </c>
      <c r="G204" s="7">
        <f>SUM(H204:I204)</f>
        <v>0</v>
      </c>
      <c r="H204" t="n">
        <v>0</v>
      </c>
      <c r="J204" t="n">
        <v>0</v>
      </c>
      <c r="K204" t="n">
        <v>0</v>
      </c>
      <c r="N204" t="n">
        <v>1</v>
      </c>
      <c r="O204" t="n">
        <v>8</v>
      </c>
      <extLst>
        <ext uri="smNativeData">
          <pm:rowDef xmlns:pm="smNativeData" id="1721823419" r="204" hidden="0" collapsedDB="1" collapsedOL="0"/>
        </ext>
      </extLst>
    </row>
    <row r="205" spans="1:15" hidden="1">
      <c r="A205" s="14">
        <f>B205-DATE(2022,10,11)</f>
        <v>77</v>
      </c>
      <c r="B205" s="1" t="n">
        <v>44922</v>
      </c>
      <c r="C205" t="n">
        <v>6</v>
      </c>
      <c r="D205" t="s">
        <v>22</v>
      </c>
      <c r="E205" s="3">
        <f>2+10</f>
        <v>12</v>
      </c>
      <c r="F205" t="n">
        <v>0</v>
      </c>
      <c r="G205" s="7">
        <f>SUM(H205:I205)</f>
        <v>2</v>
      </c>
      <c r="H205" t="n">
        <v>2</v>
      </c>
      <c r="J205" t="n">
        <v>0</v>
      </c>
      <c r="K205" t="n">
        <v>0</v>
      </c>
      <c r="N205" t="n">
        <v>2</v>
      </c>
      <c r="O205" t="n">
        <v>10</v>
      </c>
      <extLst>
        <ext uri="smNativeData">
          <pm:rowDef xmlns:pm="smNativeData" id="1721823419" r="205" hidden="0" collapsedDB="1" collapsedOL="0"/>
        </ext>
      </extLst>
    </row>
    <row r="206" spans="1:15" s="0" customFormat="1" hidden="1">
      <c r="A206" s="14">
        <f>B206-DATE(2022,10,11)</f>
        <v>77</v>
      </c>
      <c r="B206" s="1" t="n">
        <v>44922</v>
      </c>
      <c r="C206" t="n">
        <v>6</v>
      </c>
      <c r="D206" t="s">
        <v>23</v>
      </c>
      <c r="E206" s="3" t="n">
        <v>14</v>
      </c>
      <c r="F206" t="n">
        <v>0</v>
      </c>
      <c r="G206" s="7">
        <f>SUM(H206:I206)</f>
        <v>8</v>
      </c>
      <c r="H206" t="n">
        <v>8</v>
      </c>
      <c r="J206" t="n">
        <v>0</v>
      </c>
      <c r="K206" t="n">
        <v>0</v>
      </c>
      <c r="N206" t="s">
        <v>29</v>
      </c>
      <c r="O206" t="s">
        <v>29</v>
      </c>
      <extLst>
        <ext uri="smNativeData">
          <pm:rowDef xmlns:pm="smNativeData" id="1721823419" r="206" hidden="0" collapsedDB="1" collapsedOL="0"/>
        </ext>
      </extLst>
    </row>
    <row r="207" spans="1:15" s="0" customFormat="1" hidden="1">
      <c r="A207" s="14">
        <f>B207-DATE(2022,10,11)</f>
        <v>77</v>
      </c>
      <c r="B207" s="1" t="n">
        <v>44922</v>
      </c>
      <c r="C207" t="n">
        <v>6</v>
      </c>
      <c r="D207" t="s">
        <v>25</v>
      </c>
      <c r="E207" s="3">
        <f>4+9</f>
        <v>13</v>
      </c>
      <c r="F207" t="n">
        <v>0</v>
      </c>
      <c r="G207" s="7">
        <f>SUM(H207:I207)</f>
        <v>0</v>
      </c>
      <c r="H207" t="n">
        <v>0</v>
      </c>
      <c r="J207" t="n">
        <v>0</v>
      </c>
      <c r="K207" t="n">
        <v>0</v>
      </c>
      <c r="N207" t="n">
        <v>4</v>
      </c>
      <c r="O207" t="n">
        <v>9</v>
      </c>
      <extLst>
        <ext uri="smNativeData">
          <pm:rowDef xmlns:pm="smNativeData" id="1721823419" r="207" hidden="0" collapsedDB="1" collapsedOL="0"/>
        </ext>
      </extLst>
    </row>
    <row r="208" spans="1:15" s="0" customFormat="1" hidden="1">
      <c r="A208" s="14">
        <f>B208-DATE(2022,10,11)</f>
        <v>77</v>
      </c>
      <c r="B208" s="5" t="n">
        <v>44922</v>
      </c>
      <c r="C208" t="n">
        <v>6</v>
      </c>
      <c r="D208" s="4" t="s">
        <v>26</v>
      </c>
      <c r="E208" s="10">
        <f>6+8</f>
        <v>14</v>
      </c>
      <c r="F208" s="7" t="n">
        <v>0</v>
      </c>
      <c r="G208" s="7">
        <f>SUM(H208:I208)</f>
        <v>0</v>
      </c>
      <c r="H208" s="7" t="n">
        <v>0</v>
      </c>
      <c r="I208" s="7"/>
      <c r="J208" s="7" t="n">
        <v>0</v>
      </c>
      <c r="K208" s="7" t="n">
        <v>0</v>
      </c>
      <c r="N208" s="7" t="n">
        <v>6</v>
      </c>
      <c r="O208" s="7" t="n">
        <v>8</v>
      </c>
      <extLst>
        <ext uri="smNativeData">
          <pm:rowDef xmlns:pm="smNativeData" id="1721823419" r="208" hidden="0" collapsedDB="1" collapsedOL="0"/>
        </ext>
      </extLst>
    </row>
    <row r="209" spans="1:16" s="0" customFormat="1">
      <c r="A209" s="14">
        <f>B209-DATE(2022,10,11)</f>
        <v>80</v>
      </c>
      <c r="B209" s="1" t="n">
        <v>44925</v>
      </c>
      <c r="C209" t="n">
        <v>6</v>
      </c>
      <c r="D209" t="s">
        <v>17</v>
      </c>
      <c r="E209" s="3" t="n">
        <v>18</v>
      </c>
      <c r="F209" t="n">
        <v>0</v>
      </c>
      <c r="G209" s="7">
        <f>SUM(H209:I209)</f>
        <v>9</v>
      </c>
      <c r="H209" t="n">
        <v>9</v>
      </c>
      <c r="J209" t="n">
        <v>0</v>
      </c>
      <c r="K209" t="n">
        <v>0</v>
      </c>
      <c r="L209" t="s">
        <v>48</v>
      </c>
      <c r="M209" s="13" t="n">
        <v>4</v>
      </c>
      <c r="N209" t="s">
        <v>29</v>
      </c>
      <c r="O209" t="s">
        <v>29</v>
      </c>
      <c r="P209" t="s">
        <v>40</v>
      </c>
    </row>
    <row r="210" spans="1:15" s="0" customFormat="1" hidden="1">
      <c r="A210" s="14">
        <f>B210-DATE(2022,10,11)</f>
        <v>80</v>
      </c>
      <c r="B210" s="1" t="n">
        <v>44925</v>
      </c>
      <c r="C210" t="n">
        <v>6</v>
      </c>
      <c r="D210" t="s">
        <v>18</v>
      </c>
      <c r="E210" s="3" t="n">
        <v>19</v>
      </c>
      <c r="F210" t="n">
        <v>0</v>
      </c>
      <c r="G210" s="7">
        <f>SUM(H210:I210)</f>
        <v>4</v>
      </c>
      <c r="H210" t="n">
        <v>4</v>
      </c>
      <c r="J210" t="n">
        <v>0</v>
      </c>
      <c r="K210" t="n">
        <v>0</v>
      </c>
      <c r="N210" t="s">
        <v>29</v>
      </c>
      <c r="O210" t="s">
        <v>29</v>
      </c>
      <extLst>
        <ext uri="smNativeData">
          <pm:rowDef xmlns:pm="smNativeData" id="1721823419" r="210" hidden="0" collapsedDB="1" collapsedOL="0"/>
        </ext>
      </extLst>
    </row>
    <row r="211" spans="1:15" hidden="1">
      <c r="A211" s="14">
        <f>B211-DATE(2022,10,11)</f>
        <v>80</v>
      </c>
      <c r="B211" s="1" t="n">
        <v>44925</v>
      </c>
      <c r="C211" t="n">
        <v>6</v>
      </c>
      <c r="D211" t="s">
        <v>19</v>
      </c>
      <c r="E211" s="3" t="n">
        <v>18</v>
      </c>
      <c r="F211" t="n">
        <v>0</v>
      </c>
      <c r="G211" s="7">
        <f>SUM(H211:I211)</f>
        <v>5</v>
      </c>
      <c r="H211" t="n">
        <v>5</v>
      </c>
      <c r="J211" t="n">
        <v>0</v>
      </c>
      <c r="K211" t="n">
        <v>0</v>
      </c>
      <c r="N211" t="s">
        <v>29</v>
      </c>
      <c r="O211" t="s">
        <v>29</v>
      </c>
      <extLst>
        <ext uri="smNativeData">
          <pm:rowDef xmlns:pm="smNativeData" id="1721823419" r="211" hidden="0" collapsedDB="1" collapsedOL="0"/>
        </ext>
      </extLst>
    </row>
    <row r="212" spans="1:15" hidden="1">
      <c r="A212" s="14">
        <f>B212-DATE(2022,10,11)</f>
        <v>80</v>
      </c>
      <c r="B212" s="1" t="n">
        <v>44925</v>
      </c>
      <c r="C212" t="n">
        <v>6</v>
      </c>
      <c r="D212" t="s">
        <v>20</v>
      </c>
      <c r="E212" s="3" t="n">
        <v>19</v>
      </c>
      <c r="F212" t="n">
        <v>0</v>
      </c>
      <c r="G212" s="7">
        <f>SUM(H212:I212)</f>
        <v>8</v>
      </c>
      <c r="H212" t="n">
        <v>8</v>
      </c>
      <c r="J212" t="n">
        <v>0</v>
      </c>
      <c r="K212" t="n">
        <v>0</v>
      </c>
      <c r="N212" t="s">
        <v>29</v>
      </c>
      <c r="O212" t="s">
        <v>29</v>
      </c>
      <extLst>
        <ext uri="smNativeData">
          <pm:rowDef xmlns:pm="smNativeData" id="1721823419" r="212" hidden="0" collapsedDB="1" collapsedOL="0"/>
        </ext>
      </extLst>
    </row>
    <row r="213" spans="1:15" hidden="1">
      <c r="A213" s="14">
        <f>B213-DATE(2022,10,11)</f>
        <v>80</v>
      </c>
      <c r="B213" s="1" t="n">
        <v>44925</v>
      </c>
      <c r="C213" t="n">
        <v>6</v>
      </c>
      <c r="D213" t="s">
        <v>21</v>
      </c>
      <c r="E213" s="3">
        <f>1+8</f>
        <v>9</v>
      </c>
      <c r="F213" t="n">
        <v>0</v>
      </c>
      <c r="G213" s="7">
        <f>SUM(H213:I213)</f>
        <v>0</v>
      </c>
      <c r="H213" t="n">
        <v>0</v>
      </c>
      <c r="J213" t="n">
        <v>0</v>
      </c>
      <c r="K213" t="n">
        <v>0</v>
      </c>
      <c r="N213" t="n">
        <v>1</v>
      </c>
      <c r="O213" t="n">
        <v>8</v>
      </c>
      <extLst>
        <ext uri="smNativeData">
          <pm:rowDef xmlns:pm="smNativeData" id="1721823419" r="213" hidden="0" collapsedDB="1" collapsedOL="0"/>
        </ext>
      </extLst>
    </row>
    <row r="214" spans="1:15" s="0" customFormat="1" hidden="1">
      <c r="A214" s="14">
        <f>B214-DATE(2022,10,11)</f>
        <v>80</v>
      </c>
      <c r="B214" s="1" t="n">
        <v>44925</v>
      </c>
      <c r="C214" t="n">
        <v>6</v>
      </c>
      <c r="D214" t="s">
        <v>22</v>
      </c>
      <c r="E214" s="3">
        <f>2+10</f>
        <v>12</v>
      </c>
      <c r="F214" t="n">
        <v>0</v>
      </c>
      <c r="G214" s="7">
        <f>SUM(H214:I214)</f>
        <v>2</v>
      </c>
      <c r="H214" t="n">
        <v>2</v>
      </c>
      <c r="J214" t="n">
        <v>0</v>
      </c>
      <c r="K214" t="n">
        <v>0</v>
      </c>
      <c r="N214" t="n">
        <v>2</v>
      </c>
      <c r="O214" t="n">
        <v>10</v>
      </c>
      <extLst>
        <ext uri="smNativeData">
          <pm:rowDef xmlns:pm="smNativeData" id="1721823419" r="214" hidden="0" collapsedDB="1" collapsedOL="0"/>
        </ext>
      </extLst>
    </row>
    <row r="215" spans="1:15" hidden="1">
      <c r="A215" s="14">
        <f>B215-DATE(2022,10,11)</f>
        <v>80</v>
      </c>
      <c r="B215" s="1" t="n">
        <v>44925</v>
      </c>
      <c r="C215" t="n">
        <v>6</v>
      </c>
      <c r="D215" t="s">
        <v>23</v>
      </c>
      <c r="E215" s="3" t="n">
        <v>14</v>
      </c>
      <c r="F215" t="n">
        <v>0</v>
      </c>
      <c r="G215" s="7">
        <f>SUM(H215:I215)</f>
        <v>8</v>
      </c>
      <c r="H215" t="n">
        <v>8</v>
      </c>
      <c r="J215" t="n">
        <v>0</v>
      </c>
      <c r="K215" t="n">
        <v>0</v>
      </c>
      <c r="N215" t="s">
        <v>29</v>
      </c>
      <c r="O215" t="s">
        <v>29</v>
      </c>
      <extLst>
        <ext uri="smNativeData">
          <pm:rowDef xmlns:pm="smNativeData" id="1721823419" r="215" hidden="0" collapsedDB="1" collapsedOL="0"/>
        </ext>
      </extLst>
    </row>
    <row r="216" spans="1:15" hidden="1">
      <c r="A216" s="14">
        <f>B216-DATE(2022,10,11)</f>
        <v>80</v>
      </c>
      <c r="B216" s="1" t="n">
        <v>44925</v>
      </c>
      <c r="C216" t="n">
        <v>6</v>
      </c>
      <c r="D216" t="s">
        <v>25</v>
      </c>
      <c r="E216" s="3">
        <f>4+9</f>
        <v>13</v>
      </c>
      <c r="F216" t="n">
        <v>0</v>
      </c>
      <c r="G216" s="7">
        <f>SUM(H216:I216)</f>
        <v>0</v>
      </c>
      <c r="H216" t="n">
        <v>0</v>
      </c>
      <c r="J216" t="n">
        <v>0</v>
      </c>
      <c r="K216" t="n">
        <v>0</v>
      </c>
      <c r="N216" t="n">
        <v>4</v>
      </c>
      <c r="O216" t="n">
        <v>9</v>
      </c>
      <extLst>
        <ext uri="smNativeData">
          <pm:rowDef xmlns:pm="smNativeData" id="1721823419" r="216" hidden="0" collapsedDB="1" collapsedOL="0"/>
        </ext>
      </extLst>
    </row>
    <row r="217" spans="1:15" hidden="1">
      <c r="A217" s="14">
        <f>B217-DATE(2022,10,11)</f>
        <v>80</v>
      </c>
      <c r="B217" s="5" t="n">
        <v>44925</v>
      </c>
      <c r="C217" t="n">
        <v>6</v>
      </c>
      <c r="D217" s="4" t="s">
        <v>26</v>
      </c>
      <c r="E217" s="10">
        <f>6+8</f>
        <v>14</v>
      </c>
      <c r="F217" s="7" t="n">
        <v>0</v>
      </c>
      <c r="G217" s="7">
        <f>SUM(H217:I217)</f>
        <v>0</v>
      </c>
      <c r="H217" s="7" t="n">
        <v>0</v>
      </c>
      <c r="I217" s="7"/>
      <c r="J217" s="7" t="n">
        <v>0</v>
      </c>
      <c r="K217" s="7" t="n">
        <v>0</v>
      </c>
      <c r="N217" s="7" t="n">
        <v>6</v>
      </c>
      <c r="O217" s="7" t="n">
        <v>8</v>
      </c>
      <extLst>
        <ext uri="smNativeData">
          <pm:rowDef xmlns:pm="smNativeData" id="1721823419" r="217" hidden="0" collapsedDB="1" collapsedOL="0"/>
        </ext>
      </extLst>
    </row>
    <row r="218" spans="1:16" s="0" customFormat="1">
      <c r="A218" s="14">
        <f>B218-DATE(2022,10,11)</f>
        <v>85</v>
      </c>
      <c r="B218" s="1" t="n">
        <v>44930</v>
      </c>
      <c r="C218" t="n">
        <v>6</v>
      </c>
      <c r="D218" t="s">
        <v>17</v>
      </c>
      <c r="E218" s="3" t="n">
        <v>18</v>
      </c>
      <c r="F218" t="n">
        <v>0</v>
      </c>
      <c r="G218" s="7">
        <f>SUM(H218:I218)</f>
        <v>9</v>
      </c>
      <c r="H218" t="n">
        <v>9</v>
      </c>
      <c r="J218" t="n">
        <v>0</v>
      </c>
      <c r="K218" t="n">
        <v>0</v>
      </c>
      <c r="L218" t="s">
        <v>61</v>
      </c>
      <c r="M218" s="13" t="n">
        <v>1</v>
      </c>
      <c r="N218" t="s">
        <v>29</v>
      </c>
      <c r="O218" t="s">
        <v>29</v>
      </c>
      <c r="P218" t="s">
        <v>40</v>
      </c>
    </row>
    <row r="219" spans="1:15" hidden="1">
      <c r="A219" s="14">
        <f>B219-DATE(2022,10,11)</f>
        <v>85</v>
      </c>
      <c r="B219" s="1" t="n">
        <v>44930</v>
      </c>
      <c r="C219" t="n">
        <v>6</v>
      </c>
      <c r="D219" t="s">
        <v>18</v>
      </c>
      <c r="E219" s="3" t="n">
        <v>19</v>
      </c>
      <c r="F219" t="n">
        <v>0</v>
      </c>
      <c r="G219" s="7">
        <f>SUM(H219:I219)</f>
        <v>2</v>
      </c>
      <c r="H219" t="n">
        <v>2</v>
      </c>
      <c r="J219" t="n">
        <v>0</v>
      </c>
      <c r="K219" t="n">
        <v>0</v>
      </c>
      <c r="N219" t="s">
        <v>29</v>
      </c>
      <c r="O219" t="s">
        <v>29</v>
      </c>
      <extLst>
        <ext uri="smNativeData">
          <pm:rowDef xmlns:pm="smNativeData" id="1721823419" r="219" hidden="0" collapsedDB="1" collapsedOL="0"/>
        </ext>
      </extLst>
    </row>
    <row r="220" spans="1:15" hidden="1">
      <c r="A220" s="14">
        <f>B220-DATE(2022,10,11)</f>
        <v>85</v>
      </c>
      <c r="B220" s="1" t="n">
        <v>44930</v>
      </c>
      <c r="C220" t="n">
        <v>6</v>
      </c>
      <c r="D220" t="s">
        <v>19</v>
      </c>
      <c r="E220" s="3" t="n">
        <v>16</v>
      </c>
      <c r="F220" t="n">
        <v>0</v>
      </c>
      <c r="G220" s="7">
        <f>SUM(H220:I220)</f>
        <v>4</v>
      </c>
      <c r="H220" t="n">
        <v>4</v>
      </c>
      <c r="J220" t="n">
        <v>0</v>
      </c>
      <c r="K220" t="n">
        <v>0</v>
      </c>
      <c r="L220" t="s">
        <v>62</v>
      </c>
      <c r="N220" t="s">
        <v>29</v>
      </c>
      <c r="O220" t="s">
        <v>29</v>
      </c>
      <extLst>
        <ext uri="smNativeData">
          <pm:rowDef xmlns:pm="smNativeData" id="1721823419" r="220" hidden="0" collapsedDB="1" collapsedOL="0"/>
        </ext>
      </extLst>
    </row>
    <row r="221" spans="1:15" hidden="1">
      <c r="A221" s="14">
        <f>B221-DATE(2022,10,11)</f>
        <v>85</v>
      </c>
      <c r="B221" s="1" t="n">
        <v>44930</v>
      </c>
      <c r="C221" t="n">
        <v>6</v>
      </c>
      <c r="D221" t="s">
        <v>20</v>
      </c>
      <c r="E221" s="3" t="n">
        <v>19</v>
      </c>
      <c r="F221" t="n">
        <v>0</v>
      </c>
      <c r="G221" s="7">
        <f>SUM(H221:I221)</f>
        <v>7</v>
      </c>
      <c r="H221" t="n">
        <v>7</v>
      </c>
      <c r="J221" t="n">
        <v>0</v>
      </c>
      <c r="K221" t="n">
        <v>0</v>
      </c>
      <c r="N221" t="s">
        <v>29</v>
      </c>
      <c r="O221" t="s">
        <v>29</v>
      </c>
      <extLst>
        <ext uri="smNativeData">
          <pm:rowDef xmlns:pm="smNativeData" id="1721823419" r="221" hidden="0" collapsedDB="1" collapsedOL="0"/>
        </ext>
      </extLst>
    </row>
    <row r="222" spans="1:15" s="0" customFormat="1" hidden="1">
      <c r="A222" s="14">
        <f>B222-DATE(2022,10,11)</f>
        <v>85</v>
      </c>
      <c r="B222" s="1" t="n">
        <v>44930</v>
      </c>
      <c r="C222" t="n">
        <v>6</v>
      </c>
      <c r="D222" t="s">
        <v>21</v>
      </c>
      <c r="E222" s="3">
        <f>1+8</f>
        <v>9</v>
      </c>
      <c r="F222" t="n">
        <v>0</v>
      </c>
      <c r="G222" s="7">
        <f>SUM(H222:I222)</f>
        <v>0</v>
      </c>
      <c r="H222" t="n">
        <v>0</v>
      </c>
      <c r="J222" t="n">
        <v>0</v>
      </c>
      <c r="K222" t="n">
        <v>0</v>
      </c>
      <c r="N222" t="n">
        <v>1</v>
      </c>
      <c r="O222" t="n">
        <v>8</v>
      </c>
      <extLst>
        <ext uri="smNativeData">
          <pm:rowDef xmlns:pm="smNativeData" id="1721823419" r="222" hidden="0" collapsedDB="1" collapsedOL="0"/>
        </ext>
      </extLst>
    </row>
    <row r="223" spans="1:15" hidden="1">
      <c r="A223" s="14">
        <f>B223-DATE(2022,10,11)</f>
        <v>85</v>
      </c>
      <c r="B223" s="1" t="n">
        <v>44930</v>
      </c>
      <c r="C223" t="n">
        <v>6</v>
      </c>
      <c r="D223" t="s">
        <v>22</v>
      </c>
      <c r="E223" s="3">
        <f>2+10</f>
        <v>12</v>
      </c>
      <c r="F223" t="n">
        <v>0</v>
      </c>
      <c r="G223" s="7">
        <f>SUM(H223:I223)</f>
        <v>2</v>
      </c>
      <c r="H223" t="n">
        <v>2</v>
      </c>
      <c r="J223" t="n">
        <v>0</v>
      </c>
      <c r="K223" t="n">
        <v>0</v>
      </c>
      <c r="N223" t="n">
        <v>2</v>
      </c>
      <c r="O223" t="n">
        <v>10</v>
      </c>
      <extLst>
        <ext uri="smNativeData">
          <pm:rowDef xmlns:pm="smNativeData" id="1721823419" r="223" hidden="0" collapsedDB="1" collapsedOL="0"/>
        </ext>
      </extLst>
    </row>
    <row r="224" spans="1:15" hidden="1">
      <c r="A224" s="14">
        <f>B224-DATE(2022,10,11)</f>
        <v>85</v>
      </c>
      <c r="B224" s="1" t="n">
        <v>44930</v>
      </c>
      <c r="C224" t="n">
        <v>6</v>
      </c>
      <c r="D224" t="s">
        <v>23</v>
      </c>
      <c r="E224" s="3" t="n">
        <v>13</v>
      </c>
      <c r="F224" t="n">
        <v>0</v>
      </c>
      <c r="G224" s="7">
        <f>SUM(H224:I224)</f>
        <v>7</v>
      </c>
      <c r="H224" t="n">
        <v>7</v>
      </c>
      <c r="J224" t="n">
        <v>0</v>
      </c>
      <c r="K224" t="n">
        <v>0</v>
      </c>
      <c r="N224" t="s">
        <v>29</v>
      </c>
      <c r="O224" t="s">
        <v>29</v>
      </c>
      <extLst>
        <ext uri="smNativeData">
          <pm:rowDef xmlns:pm="smNativeData" id="1721823419" r="224" hidden="0" collapsedDB="1" collapsedOL="0"/>
        </ext>
      </extLst>
    </row>
    <row r="225" spans="1:15" hidden="1">
      <c r="A225" s="14">
        <f>B225-DATE(2022,10,11)</f>
        <v>85</v>
      </c>
      <c r="B225" s="1" t="n">
        <v>44930</v>
      </c>
      <c r="C225" t="n">
        <v>6</v>
      </c>
      <c r="D225" t="s">
        <v>25</v>
      </c>
      <c r="E225" s="3">
        <f>4+9</f>
        <v>13</v>
      </c>
      <c r="F225" t="n">
        <v>0</v>
      </c>
      <c r="G225" s="7">
        <f>SUM(H225:I225)</f>
        <v>0</v>
      </c>
      <c r="H225" t="n">
        <v>0</v>
      </c>
      <c r="J225" t="n">
        <v>0</v>
      </c>
      <c r="K225" t="n">
        <v>0</v>
      </c>
      <c r="N225" t="n">
        <v>4</v>
      </c>
      <c r="O225" t="n">
        <v>9</v>
      </c>
      <extLst>
        <ext uri="smNativeData">
          <pm:rowDef xmlns:pm="smNativeData" id="1721823419" r="225" hidden="0" collapsedDB="1" collapsedOL="0"/>
        </ext>
      </extLst>
    </row>
    <row r="226" spans="1:15" s="0" customFormat="1" hidden="1">
      <c r="A226" s="14">
        <f>B226-DATE(2022,10,11)</f>
        <v>85</v>
      </c>
      <c r="B226" s="5" t="n">
        <v>44930</v>
      </c>
      <c r="C226" t="n">
        <v>6</v>
      </c>
      <c r="D226" s="4" t="s">
        <v>26</v>
      </c>
      <c r="E226" s="10">
        <f>6+8</f>
        <v>14</v>
      </c>
      <c r="F226" s="10" t="n">
        <v>0</v>
      </c>
      <c r="G226" s="7">
        <f>SUM(H226:I226)</f>
        <v>0</v>
      </c>
      <c r="H226" s="10" t="n">
        <v>0</v>
      </c>
      <c r="I226" s="10"/>
      <c r="J226" s="10" t="n">
        <v>0</v>
      </c>
      <c r="K226" s="10" t="n">
        <v>0</v>
      </c>
      <c r="L226" s="3"/>
      <c r="N226" s="7" t="n">
        <v>6</v>
      </c>
      <c r="O226" s="7" t="n">
        <v>8</v>
      </c>
      <extLst>
        <ext uri="smNativeData">
          <pm:rowDef xmlns:pm="smNativeData" id="1721823419" r="226" hidden="0" collapsedDB="1" collapsedOL="0"/>
        </ext>
      </extLst>
    </row>
    <row r="227" spans="1:16">
      <c r="A227" s="14">
        <f>B227-DATE(2022,10,11)</f>
        <v>90</v>
      </c>
      <c r="B227" s="1" t="n">
        <v>44935</v>
      </c>
      <c r="C227" t="n">
        <v>6</v>
      </c>
      <c r="D227" t="s">
        <v>17</v>
      </c>
      <c r="E227" s="3" t="n">
        <v>18</v>
      </c>
      <c r="F227" t="n">
        <v>0</v>
      </c>
      <c r="G227" s="7">
        <f>SUM(H227:I227)</f>
        <v>8</v>
      </c>
      <c r="H227" t="n">
        <v>8</v>
      </c>
      <c r="J227" t="n">
        <v>0</v>
      </c>
      <c r="K227" t="n">
        <v>6</v>
      </c>
      <c r="L227" t="s">
        <v>63</v>
      </c>
      <c r="M227" s="13" t="n">
        <v>1</v>
      </c>
      <c r="N227" t="s">
        <v>29</v>
      </c>
      <c r="O227" t="s">
        <v>29</v>
      </c>
      <c r="P227" t="s">
        <v>59</v>
      </c>
    </row>
    <row r="228" spans="1:15" hidden="1">
      <c r="A228" s="14">
        <f>B228-DATE(2022,10,11)</f>
        <v>90</v>
      </c>
      <c r="B228" s="1" t="n">
        <v>44935</v>
      </c>
      <c r="C228" t="n">
        <v>6</v>
      </c>
      <c r="D228" t="s">
        <v>18</v>
      </c>
      <c r="E228" s="3" t="n">
        <v>19</v>
      </c>
      <c r="F228" t="n">
        <v>0</v>
      </c>
      <c r="G228" s="7">
        <f>SUM(H228:I228)</f>
        <v>3</v>
      </c>
      <c r="H228" t="n">
        <v>3</v>
      </c>
      <c r="J228" t="n">
        <v>0</v>
      </c>
      <c r="K228" t="n">
        <v>0</v>
      </c>
      <c r="N228" t="s">
        <v>29</v>
      </c>
      <c r="O228" t="s">
        <v>29</v>
      </c>
      <extLst>
        <ext uri="smNativeData">
          <pm:rowDef xmlns:pm="smNativeData" id="1721823419" r="228" hidden="0" collapsedDB="1" collapsedOL="0"/>
        </ext>
      </extLst>
    </row>
    <row r="229" spans="1:15" hidden="1">
      <c r="A229" s="14">
        <f>B229-DATE(2022,10,11)</f>
        <v>90</v>
      </c>
      <c r="B229" s="1" t="n">
        <v>44935</v>
      </c>
      <c r="C229" t="n">
        <v>6</v>
      </c>
      <c r="D229" t="s">
        <v>19</v>
      </c>
      <c r="E229" s="3" t="n">
        <v>16</v>
      </c>
      <c r="F229" t="n">
        <v>0</v>
      </c>
      <c r="G229" s="7">
        <f>SUM(H229:I229)</f>
        <v>4</v>
      </c>
      <c r="H229" t="n">
        <v>4</v>
      </c>
      <c r="J229" t="n">
        <v>0</v>
      </c>
      <c r="K229" t="n">
        <v>0</v>
      </c>
      <c r="N229" t="s">
        <v>29</v>
      </c>
      <c r="O229" t="s">
        <v>29</v>
      </c>
      <extLst>
        <ext uri="smNativeData">
          <pm:rowDef xmlns:pm="smNativeData" id="1721823419" r="229" hidden="0" collapsedDB="1" collapsedOL="0"/>
        </ext>
      </extLst>
    </row>
    <row r="230" spans="1:15" s="0" customFormat="1" hidden="1">
      <c r="A230" s="14">
        <f>B230-DATE(2022,10,11)</f>
        <v>90</v>
      </c>
      <c r="B230" s="1" t="n">
        <v>44935</v>
      </c>
      <c r="C230" t="n">
        <v>6</v>
      </c>
      <c r="D230" t="s">
        <v>20</v>
      </c>
      <c r="E230" s="3" t="n">
        <v>19</v>
      </c>
      <c r="F230" t="n">
        <v>0</v>
      </c>
      <c r="G230" s="7">
        <f>SUM(H230:I230)</f>
        <v>6</v>
      </c>
      <c r="H230" s="3" t="n">
        <v>6</v>
      </c>
      <c r="I230" s="3"/>
      <c r="J230" s="3" t="n">
        <v>0</v>
      </c>
      <c r="K230" s="3" t="n">
        <v>0</v>
      </c>
      <c r="L230" s="3"/>
      <c r="N230" t="s">
        <v>29</v>
      </c>
      <c r="O230" t="s">
        <v>29</v>
      </c>
      <extLst>
        <ext uri="smNativeData">
          <pm:rowDef xmlns:pm="smNativeData" id="1721823419" r="230" hidden="0" collapsedDB="1" collapsedOL="0"/>
        </ext>
      </extLst>
    </row>
    <row r="231" spans="1:15" hidden="1">
      <c r="A231" s="14">
        <f>B231-DATE(2022,10,11)</f>
        <v>90</v>
      </c>
      <c r="B231" s="1" t="n">
        <v>44935</v>
      </c>
      <c r="C231" t="n">
        <v>6</v>
      </c>
      <c r="D231" t="s">
        <v>21</v>
      </c>
      <c r="E231" s="3">
        <f>1+8</f>
        <v>9</v>
      </c>
      <c r="F231" t="n">
        <v>0</v>
      </c>
      <c r="G231" s="7">
        <f>SUM(H231:I231)</f>
        <v>0</v>
      </c>
      <c r="H231" t="n">
        <v>0</v>
      </c>
      <c r="J231" t="n">
        <v>0</v>
      </c>
      <c r="K231" t="n">
        <v>0</v>
      </c>
      <c r="N231" t="n">
        <v>1</v>
      </c>
      <c r="O231" t="n">
        <v>8</v>
      </c>
      <extLst>
        <ext uri="smNativeData">
          <pm:rowDef xmlns:pm="smNativeData" id="1721823419" r="231" hidden="0" collapsedDB="1" collapsedOL="0"/>
        </ext>
      </extLst>
    </row>
    <row r="232" spans="1:15" hidden="1">
      <c r="A232" s="14">
        <f>B232-DATE(2022,10,11)</f>
        <v>90</v>
      </c>
      <c r="B232" s="1" t="n">
        <v>44935</v>
      </c>
      <c r="C232" t="n">
        <v>6</v>
      </c>
      <c r="D232" t="s">
        <v>22</v>
      </c>
      <c r="E232" s="3">
        <f>2+10</f>
        <v>12</v>
      </c>
      <c r="F232" t="n">
        <v>0</v>
      </c>
      <c r="G232" s="7">
        <f>SUM(H232:I232)</f>
        <v>2</v>
      </c>
      <c r="H232" t="n">
        <v>2</v>
      </c>
      <c r="J232" t="n">
        <v>0</v>
      </c>
      <c r="K232" t="n">
        <v>0</v>
      </c>
      <c r="N232" t="n">
        <v>2</v>
      </c>
      <c r="O232" t="n">
        <v>10</v>
      </c>
      <extLst>
        <ext uri="smNativeData">
          <pm:rowDef xmlns:pm="smNativeData" id="1721823419" r="232" hidden="0" collapsedDB="1" collapsedOL="0"/>
        </ext>
      </extLst>
    </row>
    <row r="233" spans="1:15" hidden="1" ht="15.95" customHeight="1">
      <c r="A233" s="14">
        <f>B233-DATE(2022,10,11)</f>
        <v>90</v>
      </c>
      <c r="B233" s="1" t="n">
        <v>44935</v>
      </c>
      <c r="C233" t="n">
        <v>6</v>
      </c>
      <c r="D233" t="s">
        <v>23</v>
      </c>
      <c r="E233" s="3" t="n">
        <v>13</v>
      </c>
      <c r="F233" t="n">
        <v>0</v>
      </c>
      <c r="G233" s="7">
        <f>SUM(H233:I233)</f>
        <v>8</v>
      </c>
      <c r="H233" t="n">
        <v>8</v>
      </c>
      <c r="J233" t="n">
        <v>0</v>
      </c>
      <c r="K233" t="n">
        <v>0</v>
      </c>
      <c r="N233" t="s">
        <v>29</v>
      </c>
      <c r="O233" t="s">
        <v>29</v>
      </c>
      <extLst>
        <ext uri="smNativeData">
          <pm:rowDef xmlns:pm="smNativeData" id="1721823419" r="233" hidden="0" collapsedDB="1" collapsedOL="0"/>
        </ext>
      </extLst>
    </row>
    <row r="234" spans="1:15" s="0" customFormat="1" hidden="1">
      <c r="A234" s="14">
        <f>B234-DATE(2022,10,11)</f>
        <v>90</v>
      </c>
      <c r="B234" s="1" t="n">
        <v>44935</v>
      </c>
      <c r="C234" t="n">
        <v>6</v>
      </c>
      <c r="D234" t="s">
        <v>25</v>
      </c>
      <c r="E234" s="3">
        <f>4+9</f>
        <v>13</v>
      </c>
      <c r="F234" t="n">
        <v>0</v>
      </c>
      <c r="G234" s="7">
        <f>SUM(H234:I234)</f>
        <v>0</v>
      </c>
      <c r="H234" s="3" t="n">
        <v>0</v>
      </c>
      <c r="I234" s="3"/>
      <c r="J234" s="3" t="n">
        <v>0</v>
      </c>
      <c r="K234" s="3" t="n">
        <v>0</v>
      </c>
      <c r="L234" s="3"/>
      <c r="N234" t="n">
        <v>4</v>
      </c>
      <c r="O234" t="n">
        <v>9</v>
      </c>
      <extLst>
        <ext uri="smNativeData">
          <pm:rowDef xmlns:pm="smNativeData" id="1721823419" r="234" hidden="0" collapsedDB="1" collapsedOL="0"/>
        </ext>
      </extLst>
    </row>
    <row r="235" spans="1:15" hidden="1">
      <c r="A235" s="14">
        <f>B235-DATE(2022,10,11)</f>
        <v>90</v>
      </c>
      <c r="B235" s="11" t="n">
        <v>44935</v>
      </c>
      <c r="C235" s="7" t="n">
        <v>6</v>
      </c>
      <c r="D235" s="9" t="s">
        <v>26</v>
      </c>
      <c r="E235" s="3">
        <f>6+8</f>
        <v>14</v>
      </c>
      <c r="F235" s="10" t="n">
        <v>0</v>
      </c>
      <c r="G235" s="7">
        <f>SUM(H235:I235)</f>
        <v>0</v>
      </c>
      <c r="H235" s="7" t="n">
        <v>0</v>
      </c>
      <c r="I235" s="7"/>
      <c r="J235" s="7" t="n">
        <v>0</v>
      </c>
      <c r="K235" s="7" t="n">
        <v>0</v>
      </c>
      <c r="N235" s="7" t="n">
        <v>6</v>
      </c>
      <c r="O235" s="7" t="n">
        <v>8</v>
      </c>
      <extLst>
        <ext uri="smNativeData">
          <pm:rowDef xmlns:pm="smNativeData" id="1721823419" r="235" hidden="0" collapsedDB="1" collapsedOL="0"/>
        </ext>
      </extLst>
    </row>
    <row r="236" spans="1:16">
      <c r="A236" s="14">
        <f>B236-DATE(2022,10,11)</f>
        <v>94</v>
      </c>
      <c r="B236" s="1" t="n">
        <v>44939</v>
      </c>
      <c r="C236" t="n">
        <v>6</v>
      </c>
      <c r="D236" t="s">
        <v>17</v>
      </c>
      <c r="E236" s="3" t="n">
        <v>18</v>
      </c>
      <c r="F236" t="n">
        <v>0</v>
      </c>
      <c r="G236" s="7">
        <f>SUM(H236:I236)</f>
        <v>5</v>
      </c>
      <c r="H236" t="n">
        <v>5</v>
      </c>
      <c r="J236" t="n">
        <v>0</v>
      </c>
      <c r="K236" t="n">
        <v>14</v>
      </c>
      <c r="M236" s="13" t="n">
        <v>4</v>
      </c>
      <c r="N236" t="s">
        <v>29</v>
      </c>
      <c r="O236" t="s">
        <v>29</v>
      </c>
      <c r="P236" t="s">
        <v>64</v>
      </c>
    </row>
    <row r="237" spans="1:15" hidden="1">
      <c r="A237" s="14">
        <f>B237-DATE(2022,10,11)</f>
        <v>94</v>
      </c>
      <c r="B237" s="1" t="n">
        <v>44939</v>
      </c>
      <c r="C237" t="n">
        <v>6</v>
      </c>
      <c r="D237" t="s">
        <v>18</v>
      </c>
      <c r="E237" s="3" t="n">
        <v>19</v>
      </c>
      <c r="F237" t="n">
        <v>0</v>
      </c>
      <c r="G237" s="7">
        <f>SUM(H237:I237)</f>
        <v>3</v>
      </c>
      <c r="H237" t="n">
        <v>3</v>
      </c>
      <c r="J237" t="n">
        <v>0</v>
      </c>
      <c r="K237" t="n">
        <v>0</v>
      </c>
      <c r="N237" t="s">
        <v>29</v>
      </c>
      <c r="O237" t="s">
        <v>29</v>
      </c>
      <extLst>
        <ext uri="smNativeData">
          <pm:rowDef xmlns:pm="smNativeData" id="1721823419" r="237" hidden="0" collapsedDB="1" collapsedOL="0"/>
        </ext>
      </extLst>
    </row>
    <row r="238" spans="1:15" s="0" customFormat="1" hidden="1">
      <c r="A238" s="14">
        <f>B238-DATE(2022,10,11)</f>
        <v>94</v>
      </c>
      <c r="B238" s="1" t="n">
        <v>44939</v>
      </c>
      <c r="C238" t="n">
        <v>6</v>
      </c>
      <c r="D238" t="s">
        <v>19</v>
      </c>
      <c r="E238" s="3" t="n">
        <v>16</v>
      </c>
      <c r="F238" t="n">
        <v>0</v>
      </c>
      <c r="G238" s="7">
        <f>SUM(H238:I238)</f>
        <v>3</v>
      </c>
      <c r="H238" s="3" t="n">
        <v>3</v>
      </c>
      <c r="I238" s="3"/>
      <c r="J238" s="3" t="n">
        <v>0</v>
      </c>
      <c r="K238" s="3" t="n">
        <v>0</v>
      </c>
      <c r="L238" s="3"/>
      <c r="N238" t="s">
        <v>29</v>
      </c>
      <c r="O238" t="s">
        <v>29</v>
      </c>
      <extLst>
        <ext uri="smNativeData">
          <pm:rowDef xmlns:pm="smNativeData" id="1721823419" r="238" hidden="0" collapsedDB="1" collapsedOL="0"/>
        </ext>
      </extLst>
    </row>
    <row r="239" spans="1:16">
      <c r="A239" s="14">
        <f>B239-DATE(2022,10,11)</f>
        <v>94</v>
      </c>
      <c r="B239" s="1" t="n">
        <v>44939</v>
      </c>
      <c r="C239" t="n">
        <v>6</v>
      </c>
      <c r="D239" t="s">
        <v>20</v>
      </c>
      <c r="E239" s="3" t="n">
        <v>19</v>
      </c>
      <c r="F239" t="n">
        <v>0</v>
      </c>
      <c r="G239" s="7">
        <f>SUM(H239:I239)</f>
        <v>8</v>
      </c>
      <c r="H239" t="n">
        <v>8</v>
      </c>
      <c r="J239" t="n">
        <v>1</v>
      </c>
      <c r="K239" t="n">
        <v>1</v>
      </c>
      <c r="M239" s="13" t="n">
        <v>1</v>
      </c>
      <c r="N239" t="s">
        <v>29</v>
      </c>
      <c r="O239" t="s">
        <v>29</v>
      </c>
      <c r="P239" t="s">
        <v>59</v>
      </c>
    </row>
    <row r="240" spans="1:15" hidden="1">
      <c r="A240" s="14">
        <f>B240-DATE(2022,10,11)</f>
        <v>94</v>
      </c>
      <c r="B240" s="1" t="n">
        <v>44939</v>
      </c>
      <c r="C240" t="n">
        <v>6</v>
      </c>
      <c r="D240" t="s">
        <v>21</v>
      </c>
      <c r="E240" s="3">
        <f>1+8</f>
        <v>9</v>
      </c>
      <c r="F240" t="n">
        <v>0</v>
      </c>
      <c r="G240" s="7">
        <f>SUM(H240:I240)</f>
        <v>0</v>
      </c>
      <c r="H240" t="n">
        <v>0</v>
      </c>
      <c r="J240" t="n">
        <v>0</v>
      </c>
      <c r="K240" t="n">
        <v>0</v>
      </c>
      <c r="N240" t="n">
        <v>1</v>
      </c>
      <c r="O240" t="n">
        <v>8</v>
      </c>
      <extLst>
        <ext uri="smNativeData">
          <pm:rowDef xmlns:pm="smNativeData" id="1721823419" r="240" hidden="0" collapsedDB="1" collapsedOL="0"/>
        </ext>
      </extLst>
    </row>
    <row r="241" spans="1:15" hidden="1">
      <c r="A241" s="14">
        <f>B241-DATE(2022,10,11)</f>
        <v>94</v>
      </c>
      <c r="B241" s="1" t="n">
        <v>44939</v>
      </c>
      <c r="C241" t="n">
        <v>6</v>
      </c>
      <c r="D241" t="s">
        <v>22</v>
      </c>
      <c r="E241" s="3">
        <f>2+10</f>
        <v>12</v>
      </c>
      <c r="F241" t="n">
        <v>0</v>
      </c>
      <c r="G241" s="7">
        <f>SUM(H241:I241)</f>
        <v>2</v>
      </c>
      <c r="H241" t="n">
        <v>2</v>
      </c>
      <c r="J241" t="n">
        <v>0</v>
      </c>
      <c r="K241" t="n">
        <v>0</v>
      </c>
      <c r="N241" t="n">
        <v>2</v>
      </c>
      <c r="O241" t="n">
        <v>10</v>
      </c>
      <extLst>
        <ext uri="smNativeData">
          <pm:rowDef xmlns:pm="smNativeData" id="1721823419" r="241" hidden="0" collapsedDB="1" collapsedOL="0"/>
        </ext>
      </extLst>
    </row>
    <row r="242" spans="1:16" s="0" customFormat="1">
      <c r="A242" s="14">
        <f>B242-DATE(2022,10,11)</f>
        <v>94</v>
      </c>
      <c r="B242" s="1" t="n">
        <v>44939</v>
      </c>
      <c r="C242" t="n">
        <v>6</v>
      </c>
      <c r="D242" t="s">
        <v>23</v>
      </c>
      <c r="E242" s="3" t="n">
        <v>13</v>
      </c>
      <c r="F242" t="n">
        <v>0</v>
      </c>
      <c r="G242" s="7">
        <f>SUM(H242:I242)</f>
        <v>8</v>
      </c>
      <c r="H242" s="3" t="n">
        <v>8</v>
      </c>
      <c r="I242" s="3"/>
      <c r="J242" s="3" t="n">
        <v>0</v>
      </c>
      <c r="K242" s="3" t="n">
        <v>0</v>
      </c>
      <c r="L242" s="3"/>
      <c r="M242" s="13" t="n">
        <v>1</v>
      </c>
      <c r="N242" t="s">
        <v>29</v>
      </c>
      <c r="O242" t="s">
        <v>29</v>
      </c>
      <c r="P242" t="s">
        <v>65</v>
      </c>
    </row>
    <row r="243" spans="1:15" hidden="1">
      <c r="A243" s="14">
        <f>B243-DATE(2022,10,11)</f>
        <v>94</v>
      </c>
      <c r="B243" s="1" t="n">
        <v>44939</v>
      </c>
      <c r="C243" t="n">
        <v>6</v>
      </c>
      <c r="D243" t="s">
        <v>25</v>
      </c>
      <c r="E243" s="3">
        <f>4+9</f>
        <v>13</v>
      </c>
      <c r="F243" t="n">
        <v>0</v>
      </c>
      <c r="G243" s="7">
        <f>SUM(H243:I243)</f>
        <v>0</v>
      </c>
      <c r="H243" t="n">
        <v>0</v>
      </c>
      <c r="J243" t="n">
        <v>0</v>
      </c>
      <c r="K243" t="n">
        <v>0</v>
      </c>
      <c r="N243" t="n">
        <v>4</v>
      </c>
      <c r="O243" t="n">
        <v>9</v>
      </c>
      <extLst>
        <ext uri="smNativeData">
          <pm:rowDef xmlns:pm="smNativeData" id="1721823419" r="243" hidden="0" collapsedDB="1" collapsedOL="0"/>
        </ext>
      </extLst>
    </row>
    <row r="244" spans="1:15" hidden="1">
      <c r="A244" s="14">
        <f>B244-DATE(2022,10,11)</f>
        <v>94</v>
      </c>
      <c r="B244" s="11" t="n">
        <v>44939</v>
      </c>
      <c r="C244" s="7" t="n">
        <v>6</v>
      </c>
      <c r="D244" s="9" t="s">
        <v>26</v>
      </c>
      <c r="E244" s="3">
        <f>6+7</f>
        <v>13</v>
      </c>
      <c r="F244" s="10" t="n">
        <v>0</v>
      </c>
      <c r="G244" s="7">
        <f>SUM(H244:I244)</f>
        <v>0</v>
      </c>
      <c r="H244" s="7" t="n">
        <v>0</v>
      </c>
      <c r="I244" s="7"/>
      <c r="J244" s="7" t="n">
        <v>0</v>
      </c>
      <c r="K244" s="7" t="n">
        <v>0</v>
      </c>
      <c r="N244" s="7" t="n">
        <v>6</v>
      </c>
      <c r="O244" s="7" t="n">
        <v>7</v>
      </c>
      <extLst>
        <ext uri="smNativeData">
          <pm:rowDef xmlns:pm="smNativeData" id="1721823419" r="244" hidden="0" collapsedDB="1" collapsedOL="0"/>
        </ext>
      </extLst>
    </row>
    <row r="245" spans="1:15" hidden="1">
      <c r="A245" s="14">
        <f>B245-DATE(2022,10,11)</f>
        <v>98</v>
      </c>
      <c r="B245" s="1" t="n">
        <v>44943</v>
      </c>
      <c r="C245" t="n">
        <v>6</v>
      </c>
      <c r="D245" t="s">
        <v>17</v>
      </c>
      <c r="E245" s="3" t="n">
        <v>18</v>
      </c>
      <c r="F245" t="n">
        <v>0</v>
      </c>
      <c r="G245" s="7">
        <f>SUM(H245:I245)</f>
        <v>5</v>
      </c>
      <c r="H245" t="n">
        <v>5</v>
      </c>
      <c r="J245" t="n">
        <v>0</v>
      </c>
      <c r="K245" t="n">
        <v>3</v>
      </c>
      <c r="N245" t="s">
        <v>29</v>
      </c>
      <c r="O245" t="s">
        <v>29</v>
      </c>
      <extLst>
        <ext uri="smNativeData">
          <pm:rowDef xmlns:pm="smNativeData" id="1721823419" r="245" hidden="0" collapsedDB="1" collapsedOL="0"/>
        </ext>
      </extLst>
    </row>
    <row r="246" spans="1:16" s="0" customFormat="1">
      <c r="A246" s="14">
        <f>B246-DATE(2022,10,11)</f>
        <v>98</v>
      </c>
      <c r="B246" s="1" t="n">
        <v>44943</v>
      </c>
      <c r="C246" t="n">
        <v>6</v>
      </c>
      <c r="D246" t="s">
        <v>18</v>
      </c>
      <c r="E246" s="3" t="n">
        <v>19</v>
      </c>
      <c r="F246" t="n">
        <v>0</v>
      </c>
      <c r="G246" s="7">
        <f>SUM(H246:I246)</f>
        <v>2</v>
      </c>
      <c r="H246" s="3" t="n">
        <v>2</v>
      </c>
      <c r="I246" s="3"/>
      <c r="J246" s="3" t="n">
        <v>0</v>
      </c>
      <c r="K246" s="3" t="n">
        <v>0</v>
      </c>
      <c r="L246" s="12" t="s">
        <v>66</v>
      </c>
      <c r="M246" s="13" t="n">
        <v>2</v>
      </c>
      <c r="N246" t="s">
        <v>29</v>
      </c>
      <c r="O246" t="s">
        <v>29</v>
      </c>
      <c r="P246" t="s">
        <v>67</v>
      </c>
    </row>
    <row r="247" spans="1:15" hidden="1">
      <c r="A247" s="14">
        <f>B247-DATE(2022,10,11)</f>
        <v>98</v>
      </c>
      <c r="B247" s="1" t="n">
        <v>44943</v>
      </c>
      <c r="C247" t="n">
        <v>6</v>
      </c>
      <c r="D247" t="s">
        <v>19</v>
      </c>
      <c r="E247" s="3" t="n">
        <v>15</v>
      </c>
      <c r="F247" t="n">
        <v>0</v>
      </c>
      <c r="G247" s="7">
        <f>SUM(H247:I247)</f>
        <v>3</v>
      </c>
      <c r="H247" t="n">
        <v>3</v>
      </c>
      <c r="J247" t="n">
        <v>0</v>
      </c>
      <c r="K247" t="n">
        <v>0</v>
      </c>
      <c r="L247" t="s">
        <v>68</v>
      </c>
      <c r="N247" t="s">
        <v>29</v>
      </c>
      <c r="O247" t="s">
        <v>29</v>
      </c>
      <extLst>
        <ext uri="smNativeData">
          <pm:rowDef xmlns:pm="smNativeData" id="1721823419" r="247" hidden="0" collapsedDB="1" collapsedOL="0"/>
        </ext>
      </extLst>
    </row>
    <row r="248" spans="1:16">
      <c r="A248" s="14">
        <f>B248-DATE(2022,10,11)</f>
        <v>98</v>
      </c>
      <c r="B248" s="1" t="n">
        <v>44943</v>
      </c>
      <c r="C248" t="n">
        <v>6</v>
      </c>
      <c r="D248" t="s">
        <v>20</v>
      </c>
      <c r="E248" s="3" t="n">
        <v>19</v>
      </c>
      <c r="F248" t="n">
        <v>0</v>
      </c>
      <c r="G248" s="7">
        <f>SUM(H248:I248)</f>
        <v>8</v>
      </c>
      <c r="H248" t="n">
        <v>8</v>
      </c>
      <c r="J248" t="n">
        <v>0</v>
      </c>
      <c r="K248" t="n">
        <v>1</v>
      </c>
      <c r="L248" t="s">
        <v>69</v>
      </c>
      <c r="M248" s="13" t="n">
        <v>1</v>
      </c>
      <c r="N248" t="s">
        <v>29</v>
      </c>
      <c r="O248" t="s">
        <v>29</v>
      </c>
      <c r="P248" t="s">
        <v>70</v>
      </c>
    </row>
    <row r="249" spans="1:15" hidden="1">
      <c r="A249" s="14">
        <f>B249-DATE(2022,10,11)</f>
        <v>98</v>
      </c>
      <c r="B249" s="1" t="n">
        <v>44943</v>
      </c>
      <c r="C249" t="n">
        <v>6</v>
      </c>
      <c r="D249" t="s">
        <v>21</v>
      </c>
      <c r="E249" s="3">
        <f>1+8</f>
        <v>9</v>
      </c>
      <c r="F249" t="n">
        <v>0</v>
      </c>
      <c r="G249" s="7">
        <f>SUM(H249:I249)</f>
        <v>0</v>
      </c>
      <c r="H249" t="n">
        <v>0</v>
      </c>
      <c r="J249" t="n">
        <v>0</v>
      </c>
      <c r="K249" t="n">
        <v>0</v>
      </c>
      <c r="N249" t="n">
        <v>1</v>
      </c>
      <c r="O249" t="n">
        <v>8</v>
      </c>
      <extLst>
        <ext uri="smNativeData">
          <pm:rowDef xmlns:pm="smNativeData" id="1721823419" r="249" hidden="0" collapsedDB="1" collapsedOL="0"/>
        </ext>
      </extLst>
    </row>
    <row r="250" spans="1:15" s="0" customFormat="1" hidden="1">
      <c r="A250" s="14">
        <f>B250-DATE(2022,10,11)</f>
        <v>98</v>
      </c>
      <c r="B250" s="1" t="n">
        <v>44943</v>
      </c>
      <c r="C250" t="n">
        <v>6</v>
      </c>
      <c r="D250" t="s">
        <v>22</v>
      </c>
      <c r="E250" s="3">
        <f>2+10</f>
        <v>12</v>
      </c>
      <c r="F250" t="n">
        <v>0</v>
      </c>
      <c r="G250" s="7">
        <f>SUM(H250:I250)</f>
        <v>2</v>
      </c>
      <c r="H250" s="3" t="n">
        <v>2</v>
      </c>
      <c r="I250" s="3"/>
      <c r="J250" s="3" t="n">
        <v>0</v>
      </c>
      <c r="K250" s="3" t="n">
        <v>0</v>
      </c>
      <c r="L250" s="3"/>
      <c r="N250" t="n">
        <v>2</v>
      </c>
      <c r="O250" t="n">
        <v>10</v>
      </c>
      <extLst>
        <ext uri="smNativeData">
          <pm:rowDef xmlns:pm="smNativeData" id="1721823419" r="250" hidden="0" collapsedDB="1" collapsedOL="0"/>
        </ext>
      </extLst>
    </row>
    <row r="251" spans="1:16">
      <c r="A251" s="14">
        <f>B251-DATE(2022,10,11)</f>
        <v>98</v>
      </c>
      <c r="B251" s="1" t="n">
        <v>44943</v>
      </c>
      <c r="C251" t="n">
        <v>6</v>
      </c>
      <c r="D251" t="s">
        <v>23</v>
      </c>
      <c r="E251" t="n">
        <v>13</v>
      </c>
      <c r="F251" t="n">
        <v>0</v>
      </c>
      <c r="G251" s="7">
        <f>SUM(H251:I251)</f>
        <v>8</v>
      </c>
      <c r="H251" t="n">
        <v>8</v>
      </c>
      <c r="J251" t="n">
        <v>0</v>
      </c>
      <c r="K251" t="n">
        <v>2</v>
      </c>
      <c r="L251" t="s">
        <v>66</v>
      </c>
      <c r="M251" s="13" t="n">
        <v>2</v>
      </c>
      <c r="N251" t="s">
        <v>29</v>
      </c>
      <c r="O251" t="s">
        <v>29</v>
      </c>
      <c r="P251" t="s">
        <v>67</v>
      </c>
    </row>
    <row r="252" spans="1:15" hidden="1">
      <c r="A252" s="14">
        <f>B252-DATE(2022,10,11)</f>
        <v>98</v>
      </c>
      <c r="B252" s="1" t="n">
        <v>44943</v>
      </c>
      <c r="C252" t="n">
        <v>6</v>
      </c>
      <c r="D252" t="s">
        <v>25</v>
      </c>
      <c r="E252">
        <f>4+9</f>
        <v>13</v>
      </c>
      <c r="F252" t="n">
        <v>0</v>
      </c>
      <c r="G252" s="7">
        <f>SUM(H252:I252)</f>
        <v>0</v>
      </c>
      <c r="H252" t="n">
        <v>0</v>
      </c>
      <c r="J252" t="n">
        <v>0</v>
      </c>
      <c r="K252" t="n">
        <v>0</v>
      </c>
      <c r="N252" t="n">
        <v>4</v>
      </c>
      <c r="O252" t="n">
        <v>9</v>
      </c>
      <extLst>
        <ext uri="smNativeData">
          <pm:rowDef xmlns:pm="smNativeData" id="1721823419" r="252" hidden="0" collapsedDB="1" collapsedOL="0"/>
        </ext>
      </extLst>
    </row>
    <row r="253" spans="1:15" hidden="1">
      <c r="A253" s="14">
        <f>B253-DATE(2022,10,11)</f>
        <v>98</v>
      </c>
      <c r="B253" s="11" t="n">
        <v>44943</v>
      </c>
      <c r="C253" s="7" t="n">
        <v>6</v>
      </c>
      <c r="D253" s="9" t="s">
        <v>26</v>
      </c>
      <c r="E253">
        <f>6+7</f>
        <v>13</v>
      </c>
      <c r="F253" s="10" t="n">
        <v>0</v>
      </c>
      <c r="G253" s="7">
        <f>SUM(H253:I253)</f>
        <v>0</v>
      </c>
      <c r="H253" s="7" t="n">
        <v>0</v>
      </c>
      <c r="I253" s="7"/>
      <c r="J253" s="7" t="n">
        <v>0</v>
      </c>
      <c r="K253" s="7" t="n">
        <v>0</v>
      </c>
      <c r="N253" s="7" t="n">
        <v>6</v>
      </c>
      <c r="O253" s="7" t="n">
        <v>7</v>
      </c>
      <extLst>
        <ext uri="smNativeData">
          <pm:rowDef xmlns:pm="smNativeData" id="1721823419" r="253" hidden="0" collapsedDB="1" collapsedOL="0"/>
        </ext>
      </extLst>
    </row>
    <row r="254" spans="1:15" hidden="1">
      <c r="A254" s="14">
        <f>B254-DATE(2022,10,11)</f>
        <v>101</v>
      </c>
      <c r="B254" s="1" t="n">
        <v>44946</v>
      </c>
      <c r="C254" t="n">
        <v>6</v>
      </c>
      <c r="D254" t="s">
        <v>17</v>
      </c>
      <c r="E254" t="n">
        <v>18</v>
      </c>
      <c r="F254" t="n">
        <v>0</v>
      </c>
      <c r="G254" s="7">
        <f>SUM(H254:I254)</f>
        <v>4</v>
      </c>
      <c r="H254" t="n">
        <v>4</v>
      </c>
      <c r="J254" t="n">
        <v>0</v>
      </c>
      <c r="K254" t="n">
        <v>0</v>
      </c>
      <c r="N254" t="s">
        <v>29</v>
      </c>
      <c r="O254" t="s">
        <v>29</v>
      </c>
      <extLst>
        <ext uri="smNativeData">
          <pm:rowDef xmlns:pm="smNativeData" id="1721823419" r="254" hidden="0" collapsedDB="1" collapsedOL="0"/>
        </ext>
      </extLst>
    </row>
    <row r="255" spans="1:15" hidden="1">
      <c r="A255" s="14">
        <f>B255-DATE(2022,10,11)</f>
        <v>101</v>
      </c>
      <c r="B255" s="1" t="n">
        <v>44946</v>
      </c>
      <c r="C255" t="n">
        <v>6</v>
      </c>
      <c r="D255" t="s">
        <v>18</v>
      </c>
      <c r="E255" t="n">
        <v>19</v>
      </c>
      <c r="F255" t="n">
        <v>0</v>
      </c>
      <c r="G255" s="7">
        <f>SUM(H255:I255)</f>
        <v>1</v>
      </c>
      <c r="H255" t="n">
        <v>1</v>
      </c>
      <c r="J255" s="3" t="n">
        <v>0</v>
      </c>
      <c r="K255" t="n">
        <v>0</v>
      </c>
      <c r="N255" t="s">
        <v>29</v>
      </c>
      <c r="O255" t="s">
        <v>29</v>
      </c>
      <extLst>
        <ext uri="smNativeData">
          <pm:rowDef xmlns:pm="smNativeData" id="1721823419" r="255" hidden="0" collapsedDB="1" collapsedOL="0"/>
        </ext>
      </extLst>
    </row>
    <row r="256" spans="1:15" hidden="1">
      <c r="A256" s="14">
        <f>B256-DATE(2022,10,11)</f>
        <v>101</v>
      </c>
      <c r="B256" s="1" t="n">
        <v>44946</v>
      </c>
      <c r="C256" t="n">
        <v>6</v>
      </c>
      <c r="D256" t="s">
        <v>19</v>
      </c>
      <c r="E256" t="n">
        <v>15</v>
      </c>
      <c r="F256" t="n">
        <v>0</v>
      </c>
      <c r="G256" s="7">
        <f>SUM(H256:I256)</f>
        <v>3</v>
      </c>
      <c r="H256" t="n">
        <v>3</v>
      </c>
      <c r="J256" t="n">
        <v>0</v>
      </c>
      <c r="K256" t="n">
        <v>0</v>
      </c>
      <c r="N256" t="s">
        <v>29</v>
      </c>
      <c r="O256" t="s">
        <v>29</v>
      </c>
      <extLst>
        <ext uri="smNativeData">
          <pm:rowDef xmlns:pm="smNativeData" id="1721823419" r="256" hidden="0" collapsedDB="1" collapsedOL="0"/>
        </ext>
      </extLst>
    </row>
    <row r="257" spans="1:15" hidden="1">
      <c r="A257" s="14">
        <f>B257-DATE(2022,10,11)</f>
        <v>101</v>
      </c>
      <c r="B257" s="1" t="n">
        <v>44946</v>
      </c>
      <c r="C257" t="n">
        <v>6</v>
      </c>
      <c r="D257" t="s">
        <v>20</v>
      </c>
      <c r="E257" t="n">
        <v>19</v>
      </c>
      <c r="F257" t="n">
        <v>0</v>
      </c>
      <c r="G257" s="7">
        <f>SUM(H257:I257)</f>
        <v>8</v>
      </c>
      <c r="H257" t="n">
        <v>8</v>
      </c>
      <c r="J257" t="n">
        <v>0</v>
      </c>
      <c r="K257" t="n">
        <v>2</v>
      </c>
      <c r="L257" t="s">
        <v>71</v>
      </c>
      <c r="N257" t="s">
        <v>29</v>
      </c>
      <c r="O257" t="s">
        <v>29</v>
      </c>
      <extLst>
        <ext uri="smNativeData">
          <pm:rowDef xmlns:pm="smNativeData" id="1721823419" r="257" hidden="0" collapsedDB="1" collapsedOL="0"/>
        </ext>
      </extLst>
    </row>
    <row r="258" spans="1:15" hidden="1">
      <c r="A258" s="14">
        <f>B258-DATE(2022,10,11)</f>
        <v>101</v>
      </c>
      <c r="B258" s="1" t="n">
        <v>44946</v>
      </c>
      <c r="C258" t="n">
        <v>6</v>
      </c>
      <c r="D258" t="s">
        <v>21</v>
      </c>
      <c r="E258">
        <f>1+8</f>
        <v>9</v>
      </c>
      <c r="F258" t="n">
        <v>0</v>
      </c>
      <c r="G258" s="7">
        <f>SUM(H258:I258)</f>
        <v>0</v>
      </c>
      <c r="H258" t="n">
        <v>0</v>
      </c>
      <c r="J258" t="n">
        <v>0</v>
      </c>
      <c r="K258" t="n">
        <v>0</v>
      </c>
      <c r="N258" t="n">
        <v>1</v>
      </c>
      <c r="O258" t="n">
        <v>8</v>
      </c>
      <extLst>
        <ext uri="smNativeData">
          <pm:rowDef xmlns:pm="smNativeData" id="1721823419" r="258" hidden="0" collapsedDB="1" collapsedOL="0"/>
        </ext>
      </extLst>
    </row>
    <row r="259" spans="1:15" hidden="1">
      <c r="A259" s="14">
        <f>B259-DATE(2022,10,11)</f>
        <v>101</v>
      </c>
      <c r="B259" s="1" t="n">
        <v>44946</v>
      </c>
      <c r="C259" t="n">
        <v>6</v>
      </c>
      <c r="D259" t="s">
        <v>22</v>
      </c>
      <c r="E259">
        <f>2+10</f>
        <v>12</v>
      </c>
      <c r="F259" t="n">
        <v>0</v>
      </c>
      <c r="G259" s="7">
        <f>SUM(H259:I259)</f>
        <v>2</v>
      </c>
      <c r="H259" t="n">
        <v>2</v>
      </c>
      <c r="J259" s="3" t="n">
        <v>0</v>
      </c>
      <c r="K259" t="n">
        <v>0</v>
      </c>
      <c r="N259" t="n">
        <v>2</v>
      </c>
      <c r="O259" t="n">
        <v>10</v>
      </c>
      <extLst>
        <ext uri="smNativeData">
          <pm:rowDef xmlns:pm="smNativeData" id="1721823419" r="259" hidden="0" collapsedDB="1" collapsedOL="0"/>
        </ext>
      </extLst>
    </row>
    <row r="260" spans="1:15">
      <c r="A260" s="14">
        <f>B260-DATE(2022,10,11)</f>
        <v>101</v>
      </c>
      <c r="B260" s="1" t="n">
        <v>44946</v>
      </c>
      <c r="C260" t="n">
        <v>6</v>
      </c>
      <c r="D260" t="s">
        <v>23</v>
      </c>
      <c r="E260" t="n">
        <v>13</v>
      </c>
      <c r="F260" t="n">
        <v>0</v>
      </c>
      <c r="G260" s="7">
        <f>SUM(H260:I260)</f>
        <v>8</v>
      </c>
      <c r="H260" t="n">
        <v>8</v>
      </c>
      <c r="J260" t="n">
        <v>0</v>
      </c>
      <c r="K260" t="n">
        <v>8</v>
      </c>
      <c r="L260" t="s">
        <v>72</v>
      </c>
      <c r="M260" s="13" t="n">
        <v>1</v>
      </c>
      <c r="N260" t="s">
        <v>29</v>
      </c>
      <c r="O260" t="s">
        <v>29</v>
      </c>
    </row>
    <row r="261" spans="1:15" hidden="1">
      <c r="A261" s="14">
        <f>B261-DATE(2022,10,11)</f>
        <v>101</v>
      </c>
      <c r="B261" s="1" t="n">
        <v>44946</v>
      </c>
      <c r="C261" t="n">
        <v>6</v>
      </c>
      <c r="D261" t="s">
        <v>25</v>
      </c>
      <c r="E261">
        <f>4+9</f>
        <v>13</v>
      </c>
      <c r="F261" t="n">
        <v>0</v>
      </c>
      <c r="G261" s="7">
        <f>SUM(H261:I261)</f>
        <v>0</v>
      </c>
      <c r="H261" t="n">
        <v>0</v>
      </c>
      <c r="J261" t="n">
        <v>0</v>
      </c>
      <c r="K261" t="n">
        <v>0</v>
      </c>
      <c r="N261" t="n">
        <v>4</v>
      </c>
      <c r="O261" t="n">
        <v>9</v>
      </c>
      <extLst>
        <ext uri="smNativeData">
          <pm:rowDef xmlns:pm="smNativeData" id="1721823419" r="261" hidden="0" collapsedDB="1" collapsedOL="0"/>
        </ext>
      </extLst>
    </row>
    <row r="262" spans="1:15" hidden="1">
      <c r="A262" s="14">
        <f>B262-DATE(2022,10,11)</f>
        <v>101</v>
      </c>
      <c r="B262" s="11" t="n">
        <v>44946</v>
      </c>
      <c r="C262" s="7" t="n">
        <v>6</v>
      </c>
      <c r="D262" s="9" t="s">
        <v>26</v>
      </c>
      <c r="E262">
        <f>6+7</f>
        <v>13</v>
      </c>
      <c r="F262" s="10" t="n">
        <v>0</v>
      </c>
      <c r="G262" s="7">
        <f>SUM(H262:I262)</f>
        <v>0</v>
      </c>
      <c r="H262" t="n">
        <v>0</v>
      </c>
      <c r="J262" s="7" t="n">
        <v>0</v>
      </c>
      <c r="K262" t="n">
        <v>0</v>
      </c>
      <c r="N262" s="7" t="n">
        <v>6</v>
      </c>
      <c r="O262" s="7" t="n">
        <v>7</v>
      </c>
      <extLst>
        <ext uri="smNativeData">
          <pm:rowDef xmlns:pm="smNativeData" id="1721823419" r="262" hidden="0" collapsedDB="1" collapsedOL="0"/>
        </ext>
      </extLst>
    </row>
    <row r="263" spans="1:15">
      <c r="A263" s="14">
        <f>B263-DATE(2022,10,11)</f>
        <v>106</v>
      </c>
      <c r="B263" s="1" t="n">
        <v>44951</v>
      </c>
      <c r="C263" t="n">
        <v>6</v>
      </c>
      <c r="D263" t="s">
        <v>17</v>
      </c>
      <c r="E263" t="n">
        <v>18</v>
      </c>
      <c r="F263" t="n">
        <v>0</v>
      </c>
      <c r="G263" s="7">
        <f>SUM(H263:I263)</f>
        <v>5</v>
      </c>
      <c r="H263" t="n">
        <v>5</v>
      </c>
      <c r="J263" t="n">
        <v>0</v>
      </c>
      <c r="K263" t="n">
        <v>1</v>
      </c>
      <c r="L263" t="s">
        <v>73</v>
      </c>
      <c r="M263" s="13" t="n">
        <v>1</v>
      </c>
      <c r="N263" t="s">
        <v>29</v>
      </c>
      <c r="O263" t="s">
        <v>29</v>
      </c>
    </row>
    <row r="264" spans="1:15" hidden="1">
      <c r="A264" s="14">
        <f>B264-DATE(2022,10,11)</f>
        <v>106</v>
      </c>
      <c r="B264" s="1" t="n">
        <v>44951</v>
      </c>
      <c r="C264" t="n">
        <v>6</v>
      </c>
      <c r="D264" t="s">
        <v>18</v>
      </c>
      <c r="E264" t="n">
        <v>19</v>
      </c>
      <c r="F264" t="n">
        <v>0</v>
      </c>
      <c r="G264" s="7">
        <f>SUM(H264:I264)</f>
        <v>1</v>
      </c>
      <c r="H264" t="n">
        <v>1</v>
      </c>
      <c r="J264" s="3" t="n">
        <v>0</v>
      </c>
      <c r="K264" t="n">
        <v>0</v>
      </c>
      <c r="N264" t="s">
        <v>29</v>
      </c>
      <c r="O264" t="s">
        <v>29</v>
      </c>
      <extLst>
        <ext uri="smNativeData">
          <pm:rowDef xmlns:pm="smNativeData" id="1721823419" r="264" hidden="0" collapsedDB="1" collapsedOL="0"/>
        </ext>
      </extLst>
    </row>
    <row r="265" spans="1:15" hidden="1">
      <c r="A265" s="14">
        <f>B265-DATE(2022,10,11)</f>
        <v>106</v>
      </c>
      <c r="B265" s="1" t="n">
        <v>44951</v>
      </c>
      <c r="C265" t="n">
        <v>6</v>
      </c>
      <c r="D265" t="s">
        <v>19</v>
      </c>
      <c r="E265" t="n">
        <v>15</v>
      </c>
      <c r="F265" t="n">
        <v>0</v>
      </c>
      <c r="G265" s="7">
        <f>SUM(H265:I265)</f>
        <v>2</v>
      </c>
      <c r="H265" t="n">
        <v>2</v>
      </c>
      <c r="J265" t="n">
        <v>1</v>
      </c>
      <c r="K265" t="n">
        <v>0</v>
      </c>
      <c r="N265" t="s">
        <v>29</v>
      </c>
      <c r="O265" t="s">
        <v>29</v>
      </c>
      <extLst>
        <ext uri="smNativeData">
          <pm:rowDef xmlns:pm="smNativeData" id="1721823419" r="265" hidden="0" collapsedDB="1" collapsedOL="0"/>
        </ext>
      </extLst>
    </row>
    <row r="266" spans="1:15" hidden="1">
      <c r="A266" s="14">
        <f>B266-DATE(2022,10,11)</f>
        <v>106</v>
      </c>
      <c r="B266" s="1" t="n">
        <v>44951</v>
      </c>
      <c r="C266" t="n">
        <v>6</v>
      </c>
      <c r="D266" t="s">
        <v>20</v>
      </c>
      <c r="E266" t="n">
        <v>19</v>
      </c>
      <c r="F266" t="n">
        <v>0</v>
      </c>
      <c r="G266" s="7">
        <f>SUM(H266:I266)</f>
        <v>8</v>
      </c>
      <c r="H266" t="n">
        <v>8</v>
      </c>
      <c r="J266" t="n">
        <v>0</v>
      </c>
      <c r="K266" t="n">
        <v>0</v>
      </c>
      <c r="N266" t="s">
        <v>29</v>
      </c>
      <c r="O266" t="s">
        <v>29</v>
      </c>
      <extLst>
        <ext uri="smNativeData">
          <pm:rowDef xmlns:pm="smNativeData" id="1721823419" r="266" hidden="0" collapsedDB="1" collapsedOL="0"/>
        </ext>
      </extLst>
    </row>
    <row r="267" spans="1:15" hidden="1">
      <c r="A267" s="14">
        <f>B267-DATE(2022,10,11)</f>
        <v>106</v>
      </c>
      <c r="B267" s="1" t="n">
        <v>44951</v>
      </c>
      <c r="C267" t="n">
        <v>6</v>
      </c>
      <c r="D267" t="s">
        <v>21</v>
      </c>
      <c r="E267">
        <f>1+8</f>
        <v>9</v>
      </c>
      <c r="F267" t="n">
        <v>0</v>
      </c>
      <c r="G267" s="7">
        <f>SUM(H267:I267)</f>
        <v>0</v>
      </c>
      <c r="H267" t="n">
        <v>0</v>
      </c>
      <c r="J267" t="n">
        <v>0</v>
      </c>
      <c r="K267" t="n">
        <v>0</v>
      </c>
      <c r="N267" t="n">
        <v>1</v>
      </c>
      <c r="O267" t="n">
        <v>8</v>
      </c>
      <extLst>
        <ext uri="smNativeData">
          <pm:rowDef xmlns:pm="smNativeData" id="1721823419" r="267" hidden="0" collapsedDB="1" collapsedOL="0"/>
        </ext>
      </extLst>
    </row>
    <row r="268" spans="1:15" hidden="1">
      <c r="A268" s="14">
        <f>B268-DATE(2022,10,11)</f>
        <v>106</v>
      </c>
      <c r="B268" s="1" t="n">
        <v>44951</v>
      </c>
      <c r="C268" t="n">
        <v>6</v>
      </c>
      <c r="D268" t="s">
        <v>22</v>
      </c>
      <c r="E268">
        <f>2+10</f>
        <v>12</v>
      </c>
      <c r="F268" t="n">
        <v>0</v>
      </c>
      <c r="G268" s="7">
        <f>SUM(H268:I268)</f>
        <v>2</v>
      </c>
      <c r="H268" t="n">
        <v>2</v>
      </c>
      <c r="J268" s="3" t="n">
        <v>0</v>
      </c>
      <c r="K268" t="n">
        <v>0</v>
      </c>
      <c r="N268" t="n">
        <v>2</v>
      </c>
      <c r="O268" t="n">
        <v>10</v>
      </c>
      <extLst>
        <ext uri="smNativeData">
          <pm:rowDef xmlns:pm="smNativeData" id="1721823419" r="268" hidden="0" collapsedDB="1" collapsedOL="0"/>
        </ext>
      </extLst>
    </row>
    <row r="269" spans="1:15" hidden="1">
      <c r="A269" s="14">
        <f>B269-DATE(2022,10,11)</f>
        <v>106</v>
      </c>
      <c r="B269" s="1" t="n">
        <v>44951</v>
      </c>
      <c r="C269" t="n">
        <v>6</v>
      </c>
      <c r="D269" t="s">
        <v>23</v>
      </c>
      <c r="E269" t="n">
        <v>13</v>
      </c>
      <c r="F269" t="n">
        <v>0</v>
      </c>
      <c r="G269" s="7">
        <f>SUM(H269:I269)</f>
        <v>8</v>
      </c>
      <c r="H269" t="n">
        <v>8</v>
      </c>
      <c r="J269" t="n">
        <v>0</v>
      </c>
      <c r="K269" t="n">
        <v>30</v>
      </c>
      <c r="N269" t="s">
        <v>29</v>
      </c>
      <c r="O269" t="s">
        <v>29</v>
      </c>
      <extLst>
        <ext uri="smNativeData">
          <pm:rowDef xmlns:pm="smNativeData" id="1721823419" r="269" hidden="0" collapsedDB="1" collapsedOL="0"/>
        </ext>
      </extLst>
    </row>
    <row r="270" spans="1:15" hidden="1">
      <c r="A270" s="14">
        <f>B270-DATE(2022,10,11)</f>
        <v>106</v>
      </c>
      <c r="B270" s="1" t="n">
        <v>44951</v>
      </c>
      <c r="C270" t="n">
        <v>6</v>
      </c>
      <c r="D270" t="s">
        <v>25</v>
      </c>
      <c r="E270">
        <f>4+9</f>
        <v>13</v>
      </c>
      <c r="F270" t="n">
        <v>0</v>
      </c>
      <c r="G270" s="7">
        <f>SUM(H270:I270)</f>
        <v>0</v>
      </c>
      <c r="H270" t="n">
        <v>0</v>
      </c>
      <c r="J270" t="n">
        <v>0</v>
      </c>
      <c r="K270" t="n">
        <v>0</v>
      </c>
      <c r="N270" t="n">
        <v>4</v>
      </c>
      <c r="O270" t="n">
        <v>9</v>
      </c>
      <extLst>
        <ext uri="smNativeData">
          <pm:rowDef xmlns:pm="smNativeData" id="1721823419" r="270" hidden="0" collapsedDB="1" collapsedOL="0"/>
        </ext>
      </extLst>
    </row>
    <row r="271" spans="1:15" hidden="1">
      <c r="A271" s="14">
        <f>B271-DATE(2022,10,11)</f>
        <v>106</v>
      </c>
      <c r="B271" s="1" t="n">
        <v>44951</v>
      </c>
      <c r="C271" s="7" t="n">
        <v>6</v>
      </c>
      <c r="D271" s="9" t="s">
        <v>26</v>
      </c>
      <c r="E271">
        <f>6+7</f>
        <v>13</v>
      </c>
      <c r="F271" s="10" t="n">
        <v>0</v>
      </c>
      <c r="G271" s="7">
        <f>SUM(H271:I271)</f>
        <v>0</v>
      </c>
      <c r="H271" t="n">
        <v>0</v>
      </c>
      <c r="J271" s="7" t="n">
        <v>0</v>
      </c>
      <c r="K271" t="n">
        <v>0</v>
      </c>
      <c r="N271" s="7" t="n">
        <v>6</v>
      </c>
      <c r="O271" s="7" t="n">
        <v>7</v>
      </c>
      <extLst>
        <ext uri="smNativeData">
          <pm:rowDef xmlns:pm="smNativeData" id="1721823419" r="271" hidden="0" collapsedDB="1" collapsedOL="0"/>
        </ext>
      </extLst>
    </row>
    <row r="272" spans="1:15" hidden="1">
      <c r="A272" s="14">
        <f>B272-DATE(2022,10,11)</f>
        <v>111</v>
      </c>
      <c r="B272" s="1" t="n">
        <v>44956</v>
      </c>
      <c r="C272" t="n">
        <v>6</v>
      </c>
      <c r="D272" t="s">
        <v>17</v>
      </c>
      <c r="E272" t="n">
        <v>18</v>
      </c>
      <c r="F272" t="n">
        <v>0</v>
      </c>
      <c r="G272" s="7">
        <f>SUM(H272:I272)</f>
        <v>6</v>
      </c>
      <c r="H272" t="n">
        <v>6</v>
      </c>
      <c r="J272" t="n">
        <v>0</v>
      </c>
      <c r="K272" t="n">
        <v>0</v>
      </c>
      <c r="N272" t="s">
        <v>29</v>
      </c>
      <c r="O272" t="s">
        <v>29</v>
      </c>
      <extLst>
        <ext uri="smNativeData">
          <pm:rowDef xmlns:pm="smNativeData" id="1721823419" r="272" hidden="0" collapsedDB="1" collapsedOL="0"/>
        </ext>
      </extLst>
    </row>
    <row r="273" spans="1:16">
      <c r="A273" s="14">
        <f>B273-DATE(2022,10,11)</f>
        <v>111</v>
      </c>
      <c r="B273" s="1" t="n">
        <v>44956</v>
      </c>
      <c r="C273" t="n">
        <v>6</v>
      </c>
      <c r="D273" t="s">
        <v>18</v>
      </c>
      <c r="E273" t="n">
        <v>18</v>
      </c>
      <c r="F273" t="n">
        <v>0</v>
      </c>
      <c r="G273" s="7">
        <f>SUM(H273:I273)</f>
        <v>1</v>
      </c>
      <c r="H273" t="n">
        <v>1</v>
      </c>
      <c r="J273" s="3" t="n">
        <v>0</v>
      </c>
      <c r="K273" t="n">
        <v>0</v>
      </c>
      <c r="L273" t="s">
        <v>74</v>
      </c>
      <c r="M273" s="13" t="n">
        <v>5</v>
      </c>
      <c r="N273" t="s">
        <v>29</v>
      </c>
      <c r="O273" t="s">
        <v>29</v>
      </c>
      <c r="P273" t="s">
        <v>75</v>
      </c>
    </row>
    <row r="274" spans="1:15" hidden="1">
      <c r="A274" s="14">
        <f>B274-DATE(2022,10,11)</f>
        <v>111</v>
      </c>
      <c r="B274" s="1" t="n">
        <v>44956</v>
      </c>
      <c r="C274" t="n">
        <v>6</v>
      </c>
      <c r="D274" t="s">
        <v>19</v>
      </c>
      <c r="E274" t="n">
        <v>15</v>
      </c>
      <c r="F274" t="n">
        <v>0</v>
      </c>
      <c r="G274" s="7">
        <f>SUM(H274:I274)</f>
        <v>3</v>
      </c>
      <c r="H274" t="n">
        <v>3</v>
      </c>
      <c r="J274" t="n">
        <v>0</v>
      </c>
      <c r="K274" t="n">
        <v>0</v>
      </c>
      <c r="N274" t="s">
        <v>29</v>
      </c>
      <c r="O274" t="s">
        <v>29</v>
      </c>
      <extLst>
        <ext uri="smNativeData">
          <pm:rowDef xmlns:pm="smNativeData" id="1721823419" r="274" hidden="0" collapsedDB="1" collapsedOL="0"/>
        </ext>
      </extLst>
    </row>
    <row r="275" spans="1:15" hidden="1">
      <c r="A275" s="14">
        <f>B275-DATE(2022,10,11)</f>
        <v>111</v>
      </c>
      <c r="B275" s="1" t="n">
        <v>44956</v>
      </c>
      <c r="C275" t="n">
        <v>6</v>
      </c>
      <c r="D275" t="s">
        <v>20</v>
      </c>
      <c r="E275" t="n">
        <v>19</v>
      </c>
      <c r="F275" t="n">
        <v>0</v>
      </c>
      <c r="G275" s="7">
        <f>SUM(H275:I275)</f>
        <v>8</v>
      </c>
      <c r="H275" t="n">
        <v>8</v>
      </c>
      <c r="J275" t="n">
        <v>0</v>
      </c>
      <c r="K275" t="n">
        <v>0</v>
      </c>
      <c r="N275" t="s">
        <v>29</v>
      </c>
      <c r="O275" t="s">
        <v>29</v>
      </c>
      <extLst>
        <ext uri="smNativeData">
          <pm:rowDef xmlns:pm="smNativeData" id="1721823419" r="275" hidden="0" collapsedDB="1" collapsedOL="0"/>
        </ext>
      </extLst>
    </row>
    <row r="276" spans="1:15" hidden="1">
      <c r="A276" s="14">
        <f>B276-DATE(2022,10,11)</f>
        <v>111</v>
      </c>
      <c r="B276" s="1" t="n">
        <v>44956</v>
      </c>
      <c r="C276" t="n">
        <v>6</v>
      </c>
      <c r="D276" t="s">
        <v>21</v>
      </c>
      <c r="E276">
        <f>1+8</f>
        <v>9</v>
      </c>
      <c r="F276" t="n">
        <v>0</v>
      </c>
      <c r="G276" s="7">
        <f>SUM(H276:I276)</f>
        <v>0</v>
      </c>
      <c r="H276" t="n">
        <v>0</v>
      </c>
      <c r="J276" t="n">
        <v>0</v>
      </c>
      <c r="K276" t="n">
        <v>0</v>
      </c>
      <c r="N276" t="n">
        <v>1</v>
      </c>
      <c r="O276" t="n">
        <v>8</v>
      </c>
      <extLst>
        <ext uri="smNativeData">
          <pm:rowDef xmlns:pm="smNativeData" id="1721823419" r="276" hidden="0" collapsedDB="1" collapsedOL="0"/>
        </ext>
      </extLst>
    </row>
    <row r="277" spans="1:15" hidden="1">
      <c r="A277" s="14">
        <f>B277-DATE(2022,10,11)</f>
        <v>111</v>
      </c>
      <c r="B277" s="1" t="n">
        <v>44956</v>
      </c>
      <c r="C277" t="n">
        <v>6</v>
      </c>
      <c r="D277" t="s">
        <v>22</v>
      </c>
      <c r="E277">
        <f>2+10</f>
        <v>12</v>
      </c>
      <c r="F277" t="n">
        <v>0</v>
      </c>
      <c r="G277" s="7">
        <f>SUM(H277:I277)</f>
        <v>2</v>
      </c>
      <c r="H277" t="n">
        <v>2</v>
      </c>
      <c r="J277" s="3" t="n">
        <v>0</v>
      </c>
      <c r="K277" t="n">
        <v>0</v>
      </c>
      <c r="N277" t="n">
        <v>2</v>
      </c>
      <c r="O277" t="n">
        <v>10</v>
      </c>
      <extLst>
        <ext uri="smNativeData">
          <pm:rowDef xmlns:pm="smNativeData" id="1721823419" r="277" hidden="0" collapsedDB="1" collapsedOL="0"/>
        </ext>
      </extLst>
    </row>
    <row r="278" spans="1:15" hidden="1">
      <c r="A278" s="14">
        <f>B278-DATE(2022,10,11)</f>
        <v>111</v>
      </c>
      <c r="B278" s="1" t="n">
        <v>44956</v>
      </c>
      <c r="C278" t="n">
        <v>6</v>
      </c>
      <c r="D278" t="s">
        <v>23</v>
      </c>
      <c r="E278" t="n">
        <v>13</v>
      </c>
      <c r="F278" t="n">
        <v>0</v>
      </c>
      <c r="G278" s="7">
        <f>SUM(H278:I278)</f>
        <v>5</v>
      </c>
      <c r="H278" t="n">
        <v>5</v>
      </c>
      <c r="J278" t="n">
        <v>0</v>
      </c>
      <c r="K278" t="n">
        <v>100</v>
      </c>
      <c r="N278" t="s">
        <v>29</v>
      </c>
      <c r="O278" t="s">
        <v>29</v>
      </c>
      <extLst>
        <ext uri="smNativeData">
          <pm:rowDef xmlns:pm="smNativeData" id="1721823419" r="278" hidden="0" collapsedDB="1" collapsedOL="0"/>
        </ext>
      </extLst>
    </row>
    <row r="279" spans="1:15" hidden="1">
      <c r="A279" s="14">
        <f>B279-DATE(2022,10,11)</f>
        <v>111</v>
      </c>
      <c r="B279" s="1" t="n">
        <v>44956</v>
      </c>
      <c r="C279" t="n">
        <v>6</v>
      </c>
      <c r="D279" t="s">
        <v>25</v>
      </c>
      <c r="E279">
        <f>4+9</f>
        <v>13</v>
      </c>
      <c r="F279" t="n">
        <v>0</v>
      </c>
      <c r="G279" s="7">
        <f>SUM(H279:I279)</f>
        <v>0</v>
      </c>
      <c r="H279" t="n">
        <v>0</v>
      </c>
      <c r="J279" t="n">
        <v>0</v>
      </c>
      <c r="K279" t="n">
        <v>0</v>
      </c>
      <c r="N279" t="n">
        <v>4</v>
      </c>
      <c r="O279" t="n">
        <v>9</v>
      </c>
      <extLst>
        <ext uri="smNativeData">
          <pm:rowDef xmlns:pm="smNativeData" id="1721823419" r="279" hidden="0" collapsedDB="1" collapsedOL="0"/>
        </ext>
      </extLst>
    </row>
    <row r="280" spans="1:15" hidden="1">
      <c r="A280" s="14">
        <f>B280-DATE(2022,10,11)</f>
        <v>111</v>
      </c>
      <c r="B280" s="11" t="n">
        <v>44956</v>
      </c>
      <c r="C280" s="7" t="n">
        <v>6</v>
      </c>
      <c r="D280" s="9" t="s">
        <v>26</v>
      </c>
      <c r="E280">
        <f>6+7</f>
        <v>13</v>
      </c>
      <c r="F280" s="10" t="n">
        <v>0</v>
      </c>
      <c r="G280" s="7">
        <f>SUM(H280:I280)</f>
        <v>0</v>
      </c>
      <c r="H280" t="n">
        <v>0</v>
      </c>
      <c r="J280" s="7" t="n">
        <v>0</v>
      </c>
      <c r="K280" t="n">
        <v>0</v>
      </c>
      <c r="N280" s="7" t="n">
        <v>6</v>
      </c>
      <c r="O280" s="7" t="n">
        <v>7</v>
      </c>
      <extLst>
        <ext uri="smNativeData">
          <pm:rowDef xmlns:pm="smNativeData" id="1721823419" r="280" hidden="0" collapsedDB="1" collapsedOL="0"/>
        </ext>
      </extLst>
    </row>
    <row r="281" spans="1:15" hidden="1">
      <c r="A281" s="14">
        <f>B281-DATE(2022,10,11)</f>
        <v>115</v>
      </c>
      <c r="B281" s="1" t="n">
        <v>44960</v>
      </c>
      <c r="C281" t="n">
        <v>6</v>
      </c>
      <c r="D281" t="s">
        <v>17</v>
      </c>
      <c r="E281" t="n">
        <v>17</v>
      </c>
      <c r="F281" t="n">
        <v>0</v>
      </c>
      <c r="G281" s="7">
        <f>SUM(H281:I281)</f>
        <v>5</v>
      </c>
      <c r="H281" t="n">
        <v>5</v>
      </c>
      <c r="J281" t="n">
        <v>0</v>
      </c>
      <c r="K281" t="n">
        <v>0</v>
      </c>
      <c r="N281" t="s">
        <v>29</v>
      </c>
      <c r="O281" t="s">
        <v>29</v>
      </c>
      <extLst>
        <ext uri="smNativeData">
          <pm:rowDef xmlns:pm="smNativeData" id="1721823419" r="281" hidden="0" collapsedDB="1" collapsedOL="0"/>
        </ext>
      </extLst>
    </row>
    <row r="282" spans="1:15" hidden="1">
      <c r="A282" s="14">
        <f>B282-DATE(2022,10,11)</f>
        <v>115</v>
      </c>
      <c r="B282" s="1" t="n">
        <v>44960</v>
      </c>
      <c r="C282" t="n">
        <v>6</v>
      </c>
      <c r="D282" t="s">
        <v>18</v>
      </c>
      <c r="E282" t="n">
        <v>18</v>
      </c>
      <c r="F282" t="n">
        <v>0</v>
      </c>
      <c r="G282" s="7">
        <f>SUM(H282:I282)</f>
        <v>0</v>
      </c>
      <c r="H282" t="n">
        <v>0</v>
      </c>
      <c r="J282" s="3" t="n">
        <v>0</v>
      </c>
      <c r="K282" t="n">
        <v>0</v>
      </c>
      <c r="N282" t="s">
        <v>29</v>
      </c>
      <c r="O282" t="s">
        <v>29</v>
      </c>
      <extLst>
        <ext uri="smNativeData">
          <pm:rowDef xmlns:pm="smNativeData" id="1721823419" r="282" hidden="0" collapsedDB="1" collapsedOL="0"/>
        </ext>
      </extLst>
    </row>
    <row r="283" spans="1:15" hidden="1">
      <c r="A283" s="14">
        <f>B283-DATE(2022,10,11)</f>
        <v>115</v>
      </c>
      <c r="B283" s="1" t="n">
        <v>44960</v>
      </c>
      <c r="C283" t="n">
        <v>6</v>
      </c>
      <c r="D283" t="s">
        <v>19</v>
      </c>
      <c r="E283" t="n">
        <v>15</v>
      </c>
      <c r="F283" t="n">
        <v>0</v>
      </c>
      <c r="G283" s="7">
        <f>SUM(H283:I283)</f>
        <v>3</v>
      </c>
      <c r="H283" t="n">
        <v>3</v>
      </c>
      <c r="J283" t="n">
        <v>0</v>
      </c>
      <c r="K283" t="n">
        <v>1</v>
      </c>
      <c r="L283" t="s">
        <v>76</v>
      </c>
      <c r="N283" t="s">
        <v>29</v>
      </c>
      <c r="O283" t="s">
        <v>29</v>
      </c>
      <extLst>
        <ext uri="smNativeData">
          <pm:rowDef xmlns:pm="smNativeData" id="1721823419" r="283" hidden="0" collapsedDB="1" collapsedOL="0"/>
        </ext>
      </extLst>
    </row>
    <row r="284" spans="1:15" hidden="1">
      <c r="A284" s="14">
        <f>B284-DATE(2022,10,11)</f>
        <v>115</v>
      </c>
      <c r="B284" s="1" t="n">
        <v>44960</v>
      </c>
      <c r="C284" t="n">
        <v>6</v>
      </c>
      <c r="D284" t="s">
        <v>20</v>
      </c>
      <c r="E284" t="n">
        <v>19</v>
      </c>
      <c r="F284" t="n">
        <v>0</v>
      </c>
      <c r="G284" s="7">
        <f>SUM(H284:I284)</f>
        <v>8</v>
      </c>
      <c r="H284" t="n">
        <v>8</v>
      </c>
      <c r="J284" t="n">
        <v>0</v>
      </c>
      <c r="K284" t="n">
        <v>2</v>
      </c>
      <c r="L284" t="s">
        <v>72</v>
      </c>
      <c r="N284" t="s">
        <v>29</v>
      </c>
      <c r="O284" t="s">
        <v>29</v>
      </c>
      <extLst>
        <ext uri="smNativeData">
          <pm:rowDef xmlns:pm="smNativeData" id="1721823419" r="284" hidden="0" collapsedDB="1" collapsedOL="0"/>
        </ext>
      </extLst>
    </row>
    <row r="285" spans="1:15" hidden="1">
      <c r="A285" s="14">
        <f>B285-DATE(2022,10,11)</f>
        <v>115</v>
      </c>
      <c r="B285" s="1" t="n">
        <v>44960</v>
      </c>
      <c r="C285" t="n">
        <v>6</v>
      </c>
      <c r="D285" t="s">
        <v>21</v>
      </c>
      <c r="E285">
        <f>1+8</f>
        <v>9</v>
      </c>
      <c r="F285" t="n">
        <v>0</v>
      </c>
      <c r="G285" s="7">
        <f>SUM(H285:I285)</f>
        <v>0</v>
      </c>
      <c r="H285" t="n">
        <v>0</v>
      </c>
      <c r="J285" t="n">
        <v>0</v>
      </c>
      <c r="K285" t="n">
        <v>0</v>
      </c>
      <c r="N285" t="n">
        <v>1</v>
      </c>
      <c r="O285" t="n">
        <v>8</v>
      </c>
      <extLst>
        <ext uri="smNativeData">
          <pm:rowDef xmlns:pm="smNativeData" id="1721823419" r="285" hidden="0" collapsedDB="1" collapsedOL="0"/>
        </ext>
      </extLst>
    </row>
    <row r="286" spans="1:15" hidden="1">
      <c r="A286" s="14">
        <f>B286-DATE(2022,10,11)</f>
        <v>115</v>
      </c>
      <c r="B286" s="1" t="n">
        <v>44960</v>
      </c>
      <c r="C286" t="n">
        <v>6</v>
      </c>
      <c r="D286" t="s">
        <v>22</v>
      </c>
      <c r="E286">
        <f>2+10</f>
        <v>12</v>
      </c>
      <c r="F286" t="n">
        <v>0</v>
      </c>
      <c r="G286" s="7">
        <f>SUM(H286:I286)</f>
        <v>1</v>
      </c>
      <c r="H286" t="n">
        <v>1</v>
      </c>
      <c r="J286" s="3" t="n">
        <v>0</v>
      </c>
      <c r="K286" t="n">
        <v>0</v>
      </c>
      <c r="N286" t="n">
        <v>2</v>
      </c>
      <c r="O286" t="n">
        <v>10</v>
      </c>
      <extLst>
        <ext uri="smNativeData">
          <pm:rowDef xmlns:pm="smNativeData" id="1721823419" r="286" hidden="0" collapsedDB="1" collapsedOL="0"/>
        </ext>
      </extLst>
    </row>
    <row r="287" spans="1:15" hidden="1">
      <c r="A287" s="14">
        <f>B287-DATE(2022,10,11)</f>
        <v>115</v>
      </c>
      <c r="B287" s="1" t="n">
        <v>44960</v>
      </c>
      <c r="C287" t="n">
        <v>6</v>
      </c>
      <c r="D287" t="s">
        <v>23</v>
      </c>
      <c r="E287" t="n">
        <v>13</v>
      </c>
      <c r="F287" t="n">
        <v>0</v>
      </c>
      <c r="G287" s="7">
        <f>SUM(H287:I287)</f>
        <v>3</v>
      </c>
      <c r="H287" t="n">
        <v>3</v>
      </c>
      <c r="J287" t="n">
        <v>0</v>
      </c>
      <c r="K287" t="n">
        <v>72</v>
      </c>
      <c r="N287" t="s">
        <v>29</v>
      </c>
      <c r="O287" t="s">
        <v>29</v>
      </c>
      <extLst>
        <ext uri="smNativeData">
          <pm:rowDef xmlns:pm="smNativeData" id="1721823419" r="287" hidden="0" collapsedDB="1" collapsedOL="0"/>
        </ext>
      </extLst>
    </row>
    <row r="288" spans="1:15" hidden="1">
      <c r="A288" s="14">
        <f>B288-DATE(2022,10,11)</f>
        <v>115</v>
      </c>
      <c r="B288" s="1" t="n">
        <v>44960</v>
      </c>
      <c r="C288" t="n">
        <v>6</v>
      </c>
      <c r="D288" t="s">
        <v>25</v>
      </c>
      <c r="E288">
        <f>4+8</f>
        <v>12</v>
      </c>
      <c r="F288" t="n">
        <v>0</v>
      </c>
      <c r="G288" s="7">
        <f>SUM(H288:I288)</f>
        <v>0</v>
      </c>
      <c r="H288" t="n">
        <v>0</v>
      </c>
      <c r="J288" t="n">
        <v>0</v>
      </c>
      <c r="K288" t="n">
        <v>0</v>
      </c>
      <c r="N288" t="n">
        <v>4</v>
      </c>
      <c r="O288" t="n">
        <v>9</v>
      </c>
      <extLst>
        <ext uri="smNativeData">
          <pm:rowDef xmlns:pm="smNativeData" id="1721823419" r="288" hidden="0" collapsedDB="1" collapsedOL="0"/>
        </ext>
      </extLst>
    </row>
    <row r="289" spans="1:15" hidden="1">
      <c r="A289" s="14">
        <f>B289-DATE(2022,10,11)</f>
        <v>115</v>
      </c>
      <c r="B289" s="11" t="n">
        <v>44960</v>
      </c>
      <c r="C289" s="7" t="n">
        <v>6</v>
      </c>
      <c r="D289" s="9" t="s">
        <v>26</v>
      </c>
      <c r="E289">
        <f>6+7</f>
        <v>13</v>
      </c>
      <c r="F289" s="10" t="n">
        <v>0</v>
      </c>
      <c r="G289" s="7">
        <f>SUM(H289:I289)</f>
        <v>0</v>
      </c>
      <c r="H289" t="n">
        <v>0</v>
      </c>
      <c r="J289" s="7" t="n">
        <v>0</v>
      </c>
      <c r="K289" t="n">
        <v>0</v>
      </c>
      <c r="N289" s="7" t="n">
        <v>6</v>
      </c>
      <c r="O289" s="7" t="n">
        <v>7</v>
      </c>
      <extLst>
        <ext uri="smNativeData">
          <pm:rowDef xmlns:pm="smNativeData" id="1721823419" r="289" hidden="0" collapsedDB="1" collapsedOL="0"/>
        </ext>
      </extLst>
    </row>
    <row r="290" spans="1:15" hidden="1">
      <c r="A290" s="14">
        <f>B290-DATE(2022,10,11)</f>
        <v>120</v>
      </c>
      <c r="B290" s="1" t="n">
        <v>44965</v>
      </c>
      <c r="C290" t="n">
        <v>6</v>
      </c>
      <c r="D290" t="s">
        <v>17</v>
      </c>
      <c r="E290" t="n">
        <v>17</v>
      </c>
      <c r="F290" t="n">
        <v>0</v>
      </c>
      <c r="G290" s="7">
        <f>SUM(H290:I290)</f>
        <v>5</v>
      </c>
      <c r="H290" t="n">
        <v>5</v>
      </c>
      <c r="J290" t="n">
        <v>0</v>
      </c>
      <c r="K290" t="n">
        <v>1</v>
      </c>
      <c r="N290" t="s">
        <v>29</v>
      </c>
      <c r="O290" t="s">
        <v>29</v>
      </c>
      <extLst>
        <ext uri="smNativeData">
          <pm:rowDef xmlns:pm="smNativeData" id="1721823419" r="290" hidden="0" collapsedDB="1" collapsedOL="0"/>
        </ext>
      </extLst>
    </row>
    <row r="291" spans="1:15" hidden="1">
      <c r="A291" s="14">
        <f>B291-DATE(2022,10,11)</f>
        <v>120</v>
      </c>
      <c r="B291" s="1" t="n">
        <v>44965</v>
      </c>
      <c r="C291" t="n">
        <v>6</v>
      </c>
      <c r="D291" t="s">
        <v>18</v>
      </c>
      <c r="E291" t="n">
        <v>18</v>
      </c>
      <c r="F291" t="n">
        <v>0</v>
      </c>
      <c r="G291" s="7">
        <f>SUM(H291:I291)</f>
        <v>0</v>
      </c>
      <c r="H291" t="n">
        <v>0</v>
      </c>
      <c r="J291" t="n">
        <v>0</v>
      </c>
      <c r="K291" t="n">
        <v>0</v>
      </c>
      <c r="N291" t="s">
        <v>29</v>
      </c>
      <c r="O291" t="s">
        <v>29</v>
      </c>
      <extLst>
        <ext uri="smNativeData">
          <pm:rowDef xmlns:pm="smNativeData" id="1721823419" r="291" hidden="0" collapsedDB="1" collapsedOL="0"/>
        </ext>
      </extLst>
    </row>
    <row r="292" spans="1:15" hidden="1">
      <c r="A292" s="14">
        <f>B292-DATE(2022,10,11)</f>
        <v>120</v>
      </c>
      <c r="B292" s="1" t="n">
        <v>44965</v>
      </c>
      <c r="C292" t="n">
        <v>6</v>
      </c>
      <c r="D292" t="s">
        <v>19</v>
      </c>
      <c r="E292" t="n">
        <v>15</v>
      </c>
      <c r="F292" t="n">
        <v>0</v>
      </c>
      <c r="G292" s="7">
        <f>SUM(H292:I292)</f>
        <v>3</v>
      </c>
      <c r="H292" t="n">
        <v>3</v>
      </c>
      <c r="J292" t="n">
        <v>0</v>
      </c>
      <c r="K292" t="n">
        <v>0</v>
      </c>
      <c r="N292" t="s">
        <v>29</v>
      </c>
      <c r="O292" t="s">
        <v>29</v>
      </c>
      <extLst>
        <ext uri="smNativeData">
          <pm:rowDef xmlns:pm="smNativeData" id="1721823419" r="292" hidden="0" collapsedDB="1" collapsedOL="0"/>
        </ext>
      </extLst>
    </row>
    <row r="293" spans="1:15" hidden="1">
      <c r="A293" s="14">
        <f>B293-DATE(2022,10,11)</f>
        <v>120</v>
      </c>
      <c r="B293" s="1" t="n">
        <v>44965</v>
      </c>
      <c r="C293" t="n">
        <v>6</v>
      </c>
      <c r="D293" t="s">
        <v>20</v>
      </c>
      <c r="E293" t="n">
        <v>18</v>
      </c>
      <c r="F293" t="n">
        <v>0</v>
      </c>
      <c r="G293" s="7">
        <f>SUM(H293:I293)</f>
        <v>8</v>
      </c>
      <c r="H293" t="n">
        <v>8</v>
      </c>
      <c r="J293" t="n">
        <v>1</v>
      </c>
      <c r="K293" t="n">
        <v>21</v>
      </c>
      <c r="N293" t="s">
        <v>29</v>
      </c>
      <c r="O293" t="s">
        <v>29</v>
      </c>
      <extLst>
        <ext uri="smNativeData">
          <pm:rowDef xmlns:pm="smNativeData" id="1721823419" r="293" hidden="0" collapsedDB="1" collapsedOL="0"/>
        </ext>
      </extLst>
    </row>
    <row r="294" spans="1:15" hidden="1">
      <c r="A294" s="14">
        <f>B294-DATE(2022,10,11)</f>
        <v>120</v>
      </c>
      <c r="B294" s="1" t="n">
        <v>44965</v>
      </c>
      <c r="C294" t="n">
        <v>6</v>
      </c>
      <c r="D294" t="s">
        <v>21</v>
      </c>
      <c r="E294">
        <f>1+8</f>
        <v>9</v>
      </c>
      <c r="F294" t="n">
        <v>0</v>
      </c>
      <c r="G294" s="7">
        <f>SUM(H294:I294)</f>
        <v>0</v>
      </c>
      <c r="H294" t="n">
        <v>0</v>
      </c>
      <c r="J294" t="n">
        <v>0</v>
      </c>
      <c r="K294" t="n">
        <v>0</v>
      </c>
      <c r="N294" t="n">
        <v>1</v>
      </c>
      <c r="O294" t="n">
        <v>8</v>
      </c>
      <extLst>
        <ext uri="smNativeData">
          <pm:rowDef xmlns:pm="smNativeData" id="1721823419" r="294" hidden="0" collapsedDB="1" collapsedOL="0"/>
        </ext>
      </extLst>
    </row>
    <row r="295" spans="1:15" hidden="1">
      <c r="A295" s="14">
        <f>B295-DATE(2022,10,11)</f>
        <v>120</v>
      </c>
      <c r="B295" s="1" t="n">
        <v>44965</v>
      </c>
      <c r="C295" t="n">
        <v>6</v>
      </c>
      <c r="D295" t="s">
        <v>22</v>
      </c>
      <c r="E295">
        <f>2+10</f>
        <v>12</v>
      </c>
      <c r="F295" t="n">
        <v>0</v>
      </c>
      <c r="G295" s="7">
        <f>SUM(H295:I295)</f>
        <v>1</v>
      </c>
      <c r="H295" t="n">
        <v>1</v>
      </c>
      <c r="J295" t="n">
        <v>0</v>
      </c>
      <c r="K295" t="n">
        <v>2</v>
      </c>
      <c r="L295" t="s">
        <v>77</v>
      </c>
      <c r="N295" t="n">
        <v>2</v>
      </c>
      <c r="O295" t="n">
        <v>10</v>
      </c>
      <extLst>
        <ext uri="smNativeData">
          <pm:rowDef xmlns:pm="smNativeData" id="1721823419" r="295" hidden="0" collapsedDB="1" collapsedOL="0"/>
        </ext>
      </extLst>
    </row>
    <row r="296" spans="1:15" hidden="1">
      <c r="A296" s="14">
        <f>B296-DATE(2022,10,11)</f>
        <v>120</v>
      </c>
      <c r="B296" s="1" t="n">
        <v>44965</v>
      </c>
      <c r="C296" t="n">
        <v>6</v>
      </c>
      <c r="D296" t="s">
        <v>23</v>
      </c>
      <c r="E296" t="n">
        <v>12</v>
      </c>
      <c r="F296" t="n">
        <v>0</v>
      </c>
      <c r="G296" s="7">
        <f>SUM(H296:I296)</f>
        <v>1</v>
      </c>
      <c r="H296" t="n">
        <v>1</v>
      </c>
      <c r="J296" t="n">
        <v>1</v>
      </c>
      <c r="K296" t="n">
        <v>33</v>
      </c>
      <c r="N296" t="s">
        <v>29</v>
      </c>
      <c r="O296" t="s">
        <v>29</v>
      </c>
      <extLst>
        <ext uri="smNativeData">
          <pm:rowDef xmlns:pm="smNativeData" id="1721823419" r="296" hidden="0" collapsedDB="1" collapsedOL="0"/>
        </ext>
      </extLst>
    </row>
    <row r="297" spans="1:15" hidden="1">
      <c r="A297" s="14">
        <f>B297-DATE(2022,10,11)</f>
        <v>120</v>
      </c>
      <c r="B297" s="1" t="n">
        <v>44965</v>
      </c>
      <c r="C297" t="n">
        <v>6</v>
      </c>
      <c r="D297" t="s">
        <v>25</v>
      </c>
      <c r="E297" t="n">
        <v>12</v>
      </c>
      <c r="F297" t="n">
        <v>0</v>
      </c>
      <c r="G297" s="7">
        <f>SUM(H297:I297)</f>
        <v>0</v>
      </c>
      <c r="H297" t="n">
        <v>0</v>
      </c>
      <c r="J297" t="n">
        <v>0</v>
      </c>
      <c r="K297" t="n">
        <v>0</v>
      </c>
      <c r="N297" t="n">
        <v>4</v>
      </c>
      <c r="O297" t="n">
        <v>8</v>
      </c>
      <extLst>
        <ext uri="smNativeData">
          <pm:rowDef xmlns:pm="smNativeData" id="1721823419" r="297" hidden="0" collapsedDB="1" collapsedOL="0"/>
        </ext>
      </extLst>
    </row>
    <row r="298" spans="1:15" hidden="1">
      <c r="A298" s="14">
        <f>B298-DATE(2022,10,11)</f>
        <v>120</v>
      </c>
      <c r="B298" s="11" t="n">
        <v>44965</v>
      </c>
      <c r="C298" s="7" t="n">
        <v>6</v>
      </c>
      <c r="D298" s="9" t="s">
        <v>26</v>
      </c>
      <c r="E298" s="7">
        <f>6+7</f>
        <v>13</v>
      </c>
      <c r="F298" s="10" t="n">
        <v>0</v>
      </c>
      <c r="G298" s="7">
        <f>SUM(H298:I298)</f>
        <v>0</v>
      </c>
      <c r="H298" s="7" t="n">
        <v>0</v>
      </c>
      <c r="I298" s="7"/>
      <c r="J298" s="7" t="n">
        <v>0</v>
      </c>
      <c r="K298" s="7" t="n">
        <v>0</v>
      </c>
      <c r="L298" s="7"/>
      <c r="M298" s="7"/>
      <c r="N298" s="7" t="n">
        <v>6</v>
      </c>
      <c r="O298" s="7" t="n">
        <v>7</v>
      </c>
      <extLst>
        <ext uri="smNativeData">
          <pm:rowDef xmlns:pm="smNativeData" id="1721823419" r="298" hidden="0" collapsedDB="1" collapsedOL="0"/>
        </ext>
      </extLst>
    </row>
    <row r="299" spans="1:15" hidden="1">
      <c r="A299" s="14">
        <f>B299-DATE(2022,10,11)</f>
        <v>125</v>
      </c>
      <c r="B299" s="1" t="n">
        <v>44970</v>
      </c>
      <c r="C299" t="n">
        <v>6</v>
      </c>
      <c r="D299" t="s">
        <v>17</v>
      </c>
      <c r="E299" t="n">
        <v>17</v>
      </c>
      <c r="F299" t="n">
        <v>0</v>
      </c>
      <c r="G299" s="7">
        <f>SUM(H299:I299)</f>
        <v>5</v>
      </c>
      <c r="H299" t="n">
        <v>5</v>
      </c>
      <c r="J299" t="n">
        <v>0</v>
      </c>
      <c r="K299" t="n">
        <v>15</v>
      </c>
      <c r="N299" t="s">
        <v>29</v>
      </c>
      <c r="O299" t="s">
        <v>29</v>
      </c>
      <extLst>
        <ext uri="smNativeData">
          <pm:rowDef xmlns:pm="smNativeData" id="1721823419" r="299" hidden="0" collapsedDB="1" collapsedOL="0"/>
        </ext>
      </extLst>
    </row>
    <row r="300" spans="1:15" hidden="1">
      <c r="A300" s="14">
        <f>B300-DATE(2022,10,11)</f>
        <v>125</v>
      </c>
      <c r="B300" s="1" t="n">
        <v>44970</v>
      </c>
      <c r="C300" t="n">
        <v>6</v>
      </c>
      <c r="D300" t="s">
        <v>18</v>
      </c>
      <c r="E300" t="n">
        <v>17</v>
      </c>
      <c r="F300" t="n">
        <v>0</v>
      </c>
      <c r="G300" s="7">
        <f>SUM(H300:I300)</f>
        <v>0</v>
      </c>
      <c r="H300" t="n">
        <v>0</v>
      </c>
      <c r="J300" t="n">
        <v>0</v>
      </c>
      <c r="K300" t="n">
        <v>0</v>
      </c>
      <c r="N300" t="s">
        <v>29</v>
      </c>
      <c r="O300" t="s">
        <v>29</v>
      </c>
      <extLst>
        <ext uri="smNativeData">
          <pm:rowDef xmlns:pm="smNativeData" id="1721823419" r="300" hidden="0" collapsedDB="1" collapsedOL="0"/>
        </ext>
      </extLst>
    </row>
    <row r="301" spans="1:15" hidden="1">
      <c r="A301" s="14">
        <f>B301-DATE(2022,10,11)</f>
        <v>125</v>
      </c>
      <c r="B301" s="1" t="n">
        <v>44970</v>
      </c>
      <c r="C301" t="n">
        <v>6</v>
      </c>
      <c r="D301" t="s">
        <v>19</v>
      </c>
      <c r="E301" t="n">
        <v>15</v>
      </c>
      <c r="F301" t="n">
        <v>0</v>
      </c>
      <c r="G301" s="7">
        <f>SUM(H301:I301)</f>
        <v>3</v>
      </c>
      <c r="H301" t="n">
        <v>3</v>
      </c>
      <c r="J301" t="n">
        <v>0</v>
      </c>
      <c r="K301" t="n">
        <v>15</v>
      </c>
      <c r="L301" t="s">
        <v>78</v>
      </c>
      <c r="N301" t="s">
        <v>29</v>
      </c>
      <c r="O301" t="s">
        <v>29</v>
      </c>
      <extLst>
        <ext uri="smNativeData">
          <pm:rowDef xmlns:pm="smNativeData" id="1721823419" r="301" hidden="0" collapsedDB="1" collapsedOL="0"/>
        </ext>
      </extLst>
    </row>
    <row r="302" spans="1:15" hidden="1">
      <c r="A302" s="14">
        <f>B302-DATE(2022,10,11)</f>
        <v>125</v>
      </c>
      <c r="B302" s="1" t="n">
        <v>44970</v>
      </c>
      <c r="C302" t="n">
        <v>6</v>
      </c>
      <c r="D302" t="s">
        <v>20</v>
      </c>
      <c r="E302" t="n">
        <v>18</v>
      </c>
      <c r="F302" t="n">
        <v>0</v>
      </c>
      <c r="G302" s="7">
        <f>SUM(H302:I302)</f>
        <v>4</v>
      </c>
      <c r="H302" t="n">
        <v>4</v>
      </c>
      <c r="J302" t="n">
        <v>1</v>
      </c>
      <c r="K302" t="n">
        <v>74</v>
      </c>
      <c r="N302" t="s">
        <v>29</v>
      </c>
      <c r="O302" t="s">
        <v>29</v>
      </c>
      <extLst>
        <ext uri="smNativeData">
          <pm:rowDef xmlns:pm="smNativeData" id="1721823419" r="302" hidden="0" collapsedDB="1" collapsedOL="0"/>
        </ext>
      </extLst>
    </row>
    <row r="303" spans="1:15" hidden="1">
      <c r="A303" s="14">
        <f>B303-DATE(2022,10,11)</f>
        <v>125</v>
      </c>
      <c r="B303" s="1" t="n">
        <v>44970</v>
      </c>
      <c r="C303" t="n">
        <v>6</v>
      </c>
      <c r="D303" t="s">
        <v>21</v>
      </c>
      <c r="E303" t="n">
        <v>9</v>
      </c>
      <c r="F303" t="n">
        <v>0</v>
      </c>
      <c r="G303" s="7">
        <f>SUM(H303:I303)</f>
        <v>0</v>
      </c>
      <c r="H303" t="n">
        <v>0</v>
      </c>
      <c r="J303" t="n">
        <v>1</v>
      </c>
      <c r="K303" t="n">
        <v>0</v>
      </c>
      <c r="N303" t="n">
        <v>1</v>
      </c>
      <c r="O303" t="n">
        <v>8</v>
      </c>
      <extLst>
        <ext uri="smNativeData">
          <pm:rowDef xmlns:pm="smNativeData" id="1721823419" r="303" hidden="0" collapsedDB="1" collapsedOL="0"/>
        </ext>
      </extLst>
    </row>
    <row r="304" spans="1:15" hidden="1">
      <c r="A304" s="14">
        <f>B304-DATE(2022,10,11)</f>
        <v>125</v>
      </c>
      <c r="B304" s="1" t="n">
        <v>44970</v>
      </c>
      <c r="C304" t="n">
        <v>6</v>
      </c>
      <c r="D304" t="s">
        <v>22</v>
      </c>
      <c r="E304" t="n">
        <v>10</v>
      </c>
      <c r="F304" t="n">
        <v>0</v>
      </c>
      <c r="G304" s="7">
        <f>SUM(H304:I304)</f>
        <v>0</v>
      </c>
      <c r="H304" t="n">
        <v>0</v>
      </c>
      <c r="J304" t="n">
        <v>0</v>
      </c>
      <c r="K304" t="n">
        <v>4</v>
      </c>
      <c r="L304" t="s">
        <v>78</v>
      </c>
      <c r="N304" t="n">
        <v>1</v>
      </c>
      <c r="O304" t="n">
        <v>9</v>
      </c>
      <extLst>
        <ext uri="smNativeData">
          <pm:rowDef xmlns:pm="smNativeData" id="1721823419" r="304" hidden="0" collapsedDB="1" collapsedOL="0"/>
        </ext>
      </extLst>
    </row>
    <row r="305" spans="1:15" hidden="1">
      <c r="A305" s="14">
        <f>B305-DATE(2022,10,11)</f>
        <v>125</v>
      </c>
      <c r="B305" s="1" t="n">
        <v>44970</v>
      </c>
      <c r="C305" t="n">
        <v>6</v>
      </c>
      <c r="D305" t="s">
        <v>23</v>
      </c>
      <c r="E305" t="n">
        <v>10</v>
      </c>
      <c r="F305" t="n">
        <v>0</v>
      </c>
      <c r="G305" s="7">
        <f>SUM(H305:I305)</f>
        <v>3</v>
      </c>
      <c r="H305" t="n">
        <v>3</v>
      </c>
      <c r="J305" t="n">
        <v>0</v>
      </c>
      <c r="K305" t="n">
        <v>16</v>
      </c>
      <c r="N305" t="s">
        <v>29</v>
      </c>
      <c r="O305" t="s">
        <v>29</v>
      </c>
      <extLst>
        <ext uri="smNativeData">
          <pm:rowDef xmlns:pm="smNativeData" id="1721823419" r="305" hidden="0" collapsedDB="1" collapsedOL="0"/>
        </ext>
      </extLst>
    </row>
    <row r="306" spans="1:15" hidden="1">
      <c r="A306" s="14">
        <f>B306-DATE(2022,10,11)</f>
        <v>125</v>
      </c>
      <c r="B306" s="1" t="n">
        <v>44970</v>
      </c>
      <c r="C306" t="n">
        <v>6</v>
      </c>
      <c r="D306" t="s">
        <v>25</v>
      </c>
      <c r="E306">
        <f>4+8</f>
        <v>12</v>
      </c>
      <c r="F306" t="n">
        <v>0</v>
      </c>
      <c r="G306" s="7">
        <f>SUM(H306:I306)</f>
        <v>0</v>
      </c>
      <c r="H306" t="n">
        <v>0</v>
      </c>
      <c r="J306" t="n">
        <v>0</v>
      </c>
      <c r="K306" t="n">
        <v>0</v>
      </c>
      <c r="N306" t="n">
        <v>4</v>
      </c>
      <c r="O306" t="n">
        <v>8</v>
      </c>
      <extLst>
        <ext uri="smNativeData">
          <pm:rowDef xmlns:pm="smNativeData" id="1721823419" r="306" hidden="0" collapsedDB="1" collapsedOL="0"/>
        </ext>
      </extLst>
    </row>
    <row r="307" spans="1:15" hidden="1">
      <c r="A307" s="14">
        <f>B307-DATE(2022,10,11)</f>
        <v>125</v>
      </c>
      <c r="B307" s="11" t="n">
        <v>44970</v>
      </c>
      <c r="C307" s="7" t="n">
        <v>6</v>
      </c>
      <c r="D307" s="9" t="s">
        <v>26</v>
      </c>
      <c r="E307" s="7">
        <f>6+7</f>
        <v>13</v>
      </c>
      <c r="F307" s="10" t="n">
        <v>0</v>
      </c>
      <c r="G307" s="7">
        <f>SUM(H307:I307)</f>
        <v>0</v>
      </c>
      <c r="H307" s="7" t="n">
        <v>0</v>
      </c>
      <c r="I307" s="7"/>
      <c r="J307" s="7" t="n">
        <v>0</v>
      </c>
      <c r="K307" s="7" t="n">
        <v>0</v>
      </c>
      <c r="L307" s="7"/>
      <c r="M307" s="7"/>
      <c r="N307" s="7" t="n">
        <v>6</v>
      </c>
      <c r="O307" s="7" t="n">
        <v>7</v>
      </c>
      <extLst>
        <ext uri="smNativeData">
          <pm:rowDef xmlns:pm="smNativeData" id="1721823419" r="307" hidden="0" collapsedDB="1" collapsedOL="0"/>
        </ext>
      </extLst>
    </row>
    <row r="308" spans="1:15" hidden="1">
      <c r="A308" s="14">
        <f>B308-DATE(2022,10,11)</f>
        <v>129</v>
      </c>
      <c r="B308" s="1" t="n">
        <v>44974</v>
      </c>
      <c r="C308" t="n">
        <v>6</v>
      </c>
      <c r="D308" t="s">
        <v>17</v>
      </c>
      <c r="E308" t="n">
        <v>17</v>
      </c>
      <c r="F308" t="n">
        <v>0</v>
      </c>
      <c r="G308" s="7">
        <f>SUM(H308:I308)</f>
        <v>5</v>
      </c>
      <c r="H308" t="n">
        <v>5</v>
      </c>
      <c r="J308" t="n">
        <v>0</v>
      </c>
      <c r="K308" t="n">
        <v>20</v>
      </c>
      <c r="N308" t="s">
        <v>29</v>
      </c>
      <c r="O308" t="s">
        <v>29</v>
      </c>
      <extLst>
        <ext uri="smNativeData">
          <pm:rowDef xmlns:pm="smNativeData" id="1721823419" r="308" hidden="0" collapsedDB="1" collapsedOL="0"/>
        </ext>
      </extLst>
    </row>
    <row r="309" spans="1:15" hidden="1">
      <c r="A309" s="14">
        <f>B309-DATE(2022,10,11)</f>
        <v>129</v>
      </c>
      <c r="B309" s="1" t="n">
        <v>44974</v>
      </c>
      <c r="C309" t="n">
        <v>6</v>
      </c>
      <c r="D309" t="s">
        <v>18</v>
      </c>
      <c r="E309" t="n">
        <v>17</v>
      </c>
      <c r="F309" t="n">
        <v>0</v>
      </c>
      <c r="G309" s="7">
        <f>SUM(H309:I309)</f>
        <v>0</v>
      </c>
      <c r="H309" t="n">
        <v>0</v>
      </c>
      <c r="J309" t="n">
        <v>0</v>
      </c>
      <c r="K309" t="n">
        <v>0</v>
      </c>
      <c r="N309" t="s">
        <v>29</v>
      </c>
      <c r="O309" t="s">
        <v>29</v>
      </c>
      <extLst>
        <ext uri="smNativeData">
          <pm:rowDef xmlns:pm="smNativeData" id="1721823419" r="309" hidden="0" collapsedDB="1" collapsedOL="0"/>
        </ext>
      </extLst>
    </row>
    <row r="310" spans="1:15" hidden="1">
      <c r="A310" s="14">
        <f>B310-DATE(2022,10,11)</f>
        <v>129</v>
      </c>
      <c r="B310" s="1" t="n">
        <v>44974</v>
      </c>
      <c r="C310" t="n">
        <v>6</v>
      </c>
      <c r="D310" t="s">
        <v>19</v>
      </c>
      <c r="E310" t="n">
        <v>15</v>
      </c>
      <c r="F310" t="n">
        <v>0</v>
      </c>
      <c r="G310" s="7">
        <f>SUM(H310:I310)</f>
        <v>3</v>
      </c>
      <c r="H310" t="n">
        <v>3</v>
      </c>
      <c r="J310" t="n">
        <v>0</v>
      </c>
      <c r="K310" t="n">
        <v>24</v>
      </c>
      <c r="L310" t="s">
        <v>78</v>
      </c>
      <c r="N310" t="s">
        <v>29</v>
      </c>
      <c r="O310" t="s">
        <v>29</v>
      </c>
      <extLst>
        <ext uri="smNativeData">
          <pm:rowDef xmlns:pm="smNativeData" id="1721823419" r="310" hidden="0" collapsedDB="1" collapsedOL="0"/>
        </ext>
      </extLst>
    </row>
    <row r="311" spans="1:15" hidden="1">
      <c r="A311" s="14">
        <f>B311-DATE(2022,10,11)</f>
        <v>129</v>
      </c>
      <c r="B311" s="1" t="n">
        <v>44974</v>
      </c>
      <c r="C311" t="n">
        <v>6</v>
      </c>
      <c r="D311" t="s">
        <v>20</v>
      </c>
      <c r="E311" t="n">
        <v>18</v>
      </c>
      <c r="F311" t="n">
        <v>0</v>
      </c>
      <c r="G311" s="7">
        <f>SUM(H311:I311)</f>
        <v>3</v>
      </c>
      <c r="H311" t="n">
        <v>3</v>
      </c>
      <c r="J311" t="n">
        <v>0</v>
      </c>
      <c r="K311" t="n">
        <v>103</v>
      </c>
      <c r="N311" t="s">
        <v>29</v>
      </c>
      <c r="O311" t="s">
        <v>29</v>
      </c>
      <extLst>
        <ext uri="smNativeData">
          <pm:rowDef xmlns:pm="smNativeData" id="1721823419" r="311" hidden="0" collapsedDB="1" collapsedOL="0"/>
        </ext>
      </extLst>
    </row>
    <row r="312" spans="1:15" hidden="1">
      <c r="A312" s="14">
        <f>B312-DATE(2022,10,11)</f>
        <v>129</v>
      </c>
      <c r="B312" s="1" t="n">
        <v>44974</v>
      </c>
      <c r="C312" t="n">
        <v>6</v>
      </c>
      <c r="D312" t="s">
        <v>21</v>
      </c>
      <c r="E312">
        <f>1+8</f>
        <v>9</v>
      </c>
      <c r="F312" t="n">
        <v>0</v>
      </c>
      <c r="G312" s="7">
        <f>SUM(H312:I312)</f>
        <v>0</v>
      </c>
      <c r="H312" t="n">
        <v>0</v>
      </c>
      <c r="J312" t="n">
        <v>0</v>
      </c>
      <c r="K312" t="n">
        <v>0</v>
      </c>
      <c r="N312" t="n">
        <v>1</v>
      </c>
      <c r="O312" t="n">
        <v>8</v>
      </c>
      <extLst>
        <ext uri="smNativeData">
          <pm:rowDef xmlns:pm="smNativeData" id="1721823419" r="312" hidden="0" collapsedDB="1" collapsedOL="0"/>
        </ext>
      </extLst>
    </row>
    <row r="313" spans="1:15" hidden="1">
      <c r="A313" s="14">
        <f>B313-DATE(2022,10,11)</f>
        <v>129</v>
      </c>
      <c r="B313" s="1" t="n">
        <v>44974</v>
      </c>
      <c r="C313" t="n">
        <v>6</v>
      </c>
      <c r="D313" t="s">
        <v>22</v>
      </c>
      <c r="E313">
        <f>1+9</f>
        <v>10</v>
      </c>
      <c r="F313" t="n">
        <v>0</v>
      </c>
      <c r="G313" s="7">
        <f>SUM(H313:I313)</f>
        <v>0</v>
      </c>
      <c r="H313" t="n">
        <v>0</v>
      </c>
      <c r="J313" t="n">
        <v>0</v>
      </c>
      <c r="K313" t="n">
        <v>0</v>
      </c>
      <c r="N313" t="n">
        <v>1</v>
      </c>
      <c r="O313" t="n">
        <v>9</v>
      </c>
      <extLst>
        <ext uri="smNativeData">
          <pm:rowDef xmlns:pm="smNativeData" id="1721823419" r="313" hidden="0" collapsedDB="1" collapsedOL="0"/>
        </ext>
      </extLst>
    </row>
    <row r="314" spans="1:15" hidden="1">
      <c r="A314" s="14">
        <f>B314-DATE(2022,10,11)</f>
        <v>129</v>
      </c>
      <c r="B314" s="1" t="n">
        <v>44974</v>
      </c>
      <c r="C314" t="n">
        <v>6</v>
      </c>
      <c r="D314" t="s">
        <v>23</v>
      </c>
      <c r="E314" t="n">
        <v>10</v>
      </c>
      <c r="F314" t="n">
        <v>0</v>
      </c>
      <c r="G314" s="7">
        <f>SUM(H314:I314)</f>
        <v>0</v>
      </c>
      <c r="H314" t="n">
        <v>0</v>
      </c>
      <c r="J314" t="n">
        <v>0</v>
      </c>
      <c r="K314" t="n">
        <v>6</v>
      </c>
      <c r="N314" t="s">
        <v>29</v>
      </c>
      <c r="O314" t="s">
        <v>29</v>
      </c>
      <extLst>
        <ext uri="smNativeData">
          <pm:rowDef xmlns:pm="smNativeData" id="1721823419" r="314" hidden="0" collapsedDB="1" collapsedOL="0"/>
        </ext>
      </extLst>
    </row>
    <row r="315" spans="1:15" hidden="1">
      <c r="A315" s="14">
        <f>B315-DATE(2022,10,11)</f>
        <v>129</v>
      </c>
      <c r="B315" s="1" t="n">
        <v>44974</v>
      </c>
      <c r="C315" t="n">
        <v>6</v>
      </c>
      <c r="D315" t="s">
        <v>25</v>
      </c>
      <c r="E315">
        <f>4+8</f>
        <v>12</v>
      </c>
      <c r="F315" t="n">
        <v>0</v>
      </c>
      <c r="G315" s="7">
        <f>SUM(H315:I315)</f>
        <v>0</v>
      </c>
      <c r="H315" t="n">
        <v>0</v>
      </c>
      <c r="J315" t="n">
        <v>0</v>
      </c>
      <c r="K315" t="n">
        <v>0</v>
      </c>
      <c r="N315" t="n">
        <v>4</v>
      </c>
      <c r="O315" t="n">
        <v>8</v>
      </c>
      <extLst>
        <ext uri="smNativeData">
          <pm:rowDef xmlns:pm="smNativeData" id="1721823419" r="315" hidden="0" collapsedDB="1" collapsedOL="0"/>
        </ext>
      </extLst>
    </row>
    <row r="316" spans="1:15" hidden="1">
      <c r="A316" s="14">
        <f>B316-DATE(2022,10,11)</f>
        <v>129</v>
      </c>
      <c r="B316" s="1" t="n">
        <v>44974</v>
      </c>
      <c r="C316" s="7" t="n">
        <v>6</v>
      </c>
      <c r="D316" s="9" t="s">
        <v>26</v>
      </c>
      <c r="E316" s="7">
        <f>6+7</f>
        <v>13</v>
      </c>
      <c r="F316" s="10" t="n">
        <v>0</v>
      </c>
      <c r="G316" s="7">
        <f>SUM(H316:I316)</f>
        <v>0</v>
      </c>
      <c r="H316" s="7" t="n">
        <v>0</v>
      </c>
      <c r="I316" s="7"/>
      <c r="J316" s="7" t="n">
        <v>0</v>
      </c>
      <c r="K316" s="7" t="n">
        <v>0</v>
      </c>
      <c r="L316" s="7"/>
      <c r="M316" s="7"/>
      <c r="N316" s="7" t="n">
        <v>6</v>
      </c>
      <c r="O316" s="7" t="n">
        <v>7</v>
      </c>
      <extLst>
        <ext uri="smNativeData">
          <pm:rowDef xmlns:pm="smNativeData" id="1721823419" r="316" hidden="0" collapsedDB="1" collapsedOL="0"/>
        </ext>
      </extLst>
    </row>
    <row r="317" spans="1:15" hidden="1">
      <c r="A317" s="14">
        <f>B317-DATE(2022,10,11)</f>
        <v>134</v>
      </c>
      <c r="B317" s="1" t="n">
        <v>44979</v>
      </c>
      <c r="C317" t="n">
        <v>6</v>
      </c>
      <c r="D317" t="s">
        <v>17</v>
      </c>
      <c r="E317" t="n">
        <v>17</v>
      </c>
      <c r="F317" t="n">
        <v>0</v>
      </c>
      <c r="G317" s="7">
        <f>SUM(H317:I317)</f>
        <v>5</v>
      </c>
      <c r="H317" t="n">
        <v>5</v>
      </c>
      <c r="J317" t="n">
        <v>0</v>
      </c>
      <c r="K317" t="n">
        <v>18</v>
      </c>
      <c r="N317" t="s">
        <v>29</v>
      </c>
      <c r="O317" t="s">
        <v>29</v>
      </c>
      <extLst>
        <ext uri="smNativeData">
          <pm:rowDef xmlns:pm="smNativeData" id="1721823419" r="317" hidden="0" collapsedDB="1" collapsedOL="0"/>
        </ext>
      </extLst>
    </row>
    <row r="318" spans="1:15" hidden="1">
      <c r="A318" s="14">
        <f>B318-DATE(2022,10,11)</f>
        <v>134</v>
      </c>
      <c r="B318" s="1" t="n">
        <v>44979</v>
      </c>
      <c r="C318" t="n">
        <v>6</v>
      </c>
      <c r="D318" t="s">
        <v>18</v>
      </c>
      <c r="E318" t="n">
        <v>17</v>
      </c>
      <c r="F318" t="n">
        <v>0</v>
      </c>
      <c r="G318" s="7">
        <f>SUM(H318:I318)</f>
        <v>0</v>
      </c>
      <c r="H318" t="n">
        <v>0</v>
      </c>
      <c r="J318" t="n">
        <v>0</v>
      </c>
      <c r="K318" t="n">
        <v>0</v>
      </c>
      <c r="N318" t="s">
        <v>29</v>
      </c>
      <c r="O318" t="s">
        <v>29</v>
      </c>
      <extLst>
        <ext uri="smNativeData">
          <pm:rowDef xmlns:pm="smNativeData" id="1721823419" r="318" hidden="0" collapsedDB="1" collapsedOL="0"/>
        </ext>
      </extLst>
    </row>
    <row r="319" spans="1:15" hidden="1">
      <c r="A319" s="14">
        <f>B319-DATE(2022,10,11)</f>
        <v>134</v>
      </c>
      <c r="B319" s="1" t="n">
        <v>44979</v>
      </c>
      <c r="C319" t="n">
        <v>6</v>
      </c>
      <c r="D319" t="s">
        <v>19</v>
      </c>
      <c r="E319" t="n">
        <v>15</v>
      </c>
      <c r="F319" t="n">
        <v>0</v>
      </c>
      <c r="G319" s="7">
        <f>SUM(H319:I319)</f>
        <v>3</v>
      </c>
      <c r="H319" t="n">
        <v>3</v>
      </c>
      <c r="J319" t="n">
        <v>0</v>
      </c>
      <c r="K319" t="n">
        <v>0</v>
      </c>
      <c r="N319" t="s">
        <v>29</v>
      </c>
      <c r="O319" t="s">
        <v>29</v>
      </c>
      <extLst>
        <ext uri="smNativeData">
          <pm:rowDef xmlns:pm="smNativeData" id="1721823419" r="319" hidden="0" collapsedDB="1" collapsedOL="0"/>
        </ext>
      </extLst>
    </row>
    <row r="320" spans="1:15" hidden="1">
      <c r="A320" s="14">
        <f>B320-DATE(2022,10,11)</f>
        <v>134</v>
      </c>
      <c r="B320" s="1" t="n">
        <v>44979</v>
      </c>
      <c r="C320" t="n">
        <v>6</v>
      </c>
      <c r="D320" t="s">
        <v>20</v>
      </c>
      <c r="E320" t="n">
        <v>16</v>
      </c>
      <c r="F320" t="n">
        <v>0</v>
      </c>
      <c r="G320" s="7">
        <f>SUM(H320:I320)</f>
        <v>1</v>
      </c>
      <c r="H320" t="n">
        <v>1</v>
      </c>
      <c r="J320" t="n">
        <v>0</v>
      </c>
      <c r="K320" t="n">
        <v>52</v>
      </c>
      <c r="N320" t="s">
        <v>29</v>
      </c>
      <c r="O320" t="s">
        <v>29</v>
      </c>
      <extLst>
        <ext uri="smNativeData">
          <pm:rowDef xmlns:pm="smNativeData" id="1721823419" r="320" hidden="0" collapsedDB="1" collapsedOL="0"/>
        </ext>
      </extLst>
    </row>
    <row r="321" spans="1:15" hidden="1">
      <c r="A321" s="14">
        <f>B321-DATE(2022,10,11)</f>
        <v>134</v>
      </c>
      <c r="B321" s="1" t="n">
        <v>44979</v>
      </c>
      <c r="C321" t="n">
        <v>6</v>
      </c>
      <c r="D321" t="s">
        <v>21</v>
      </c>
      <c r="E321">
        <f>1+8</f>
        <v>9</v>
      </c>
      <c r="F321" t="n">
        <v>0</v>
      </c>
      <c r="G321" s="7">
        <f>SUM(H321:I321)</f>
        <v>0</v>
      </c>
      <c r="H321" t="n">
        <v>0</v>
      </c>
      <c r="J321" t="n">
        <v>0</v>
      </c>
      <c r="K321" t="n">
        <v>0</v>
      </c>
      <c r="N321" t="n">
        <v>1</v>
      </c>
      <c r="O321" t="n">
        <v>8</v>
      </c>
      <extLst>
        <ext uri="smNativeData">
          <pm:rowDef xmlns:pm="smNativeData" id="1721823419" r="321" hidden="0" collapsedDB="1" collapsedOL="0"/>
        </ext>
      </extLst>
    </row>
    <row r="322" spans="1:15" hidden="1">
      <c r="A322" s="14">
        <f>B322-DATE(2022,10,11)</f>
        <v>134</v>
      </c>
      <c r="B322" s="1" t="n">
        <v>44979</v>
      </c>
      <c r="C322" t="n">
        <v>6</v>
      </c>
      <c r="D322" t="s">
        <v>22</v>
      </c>
      <c r="E322">
        <f>1+9</f>
        <v>10</v>
      </c>
      <c r="F322" t="n">
        <v>0</v>
      </c>
      <c r="G322" s="7">
        <f>SUM(H322:I322)</f>
        <v>0</v>
      </c>
      <c r="H322" t="n">
        <v>0</v>
      </c>
      <c r="J322" t="n">
        <v>0</v>
      </c>
      <c r="K322" t="n">
        <v>1</v>
      </c>
      <c r="L322" t="s">
        <v>78</v>
      </c>
      <c r="N322" t="n">
        <v>1</v>
      </c>
      <c r="O322" t="n">
        <v>9</v>
      </c>
      <extLst>
        <ext uri="smNativeData">
          <pm:rowDef xmlns:pm="smNativeData" id="1721823419" r="322" hidden="0" collapsedDB="1" collapsedOL="0"/>
        </ext>
      </extLst>
    </row>
    <row r="323" spans="1:15" hidden="1">
      <c r="A323" s="14">
        <f>B323-DATE(2022,10,11)</f>
        <v>134</v>
      </c>
      <c r="B323" s="1" t="n">
        <v>44979</v>
      </c>
      <c r="C323" t="n">
        <v>6</v>
      </c>
      <c r="D323" t="s">
        <v>23</v>
      </c>
      <c r="E323" t="n">
        <v>10</v>
      </c>
      <c r="F323" t="n">
        <v>0</v>
      </c>
      <c r="G323" s="7">
        <f>SUM(H323:I323)</f>
        <v>0</v>
      </c>
      <c r="H323" t="n">
        <v>0</v>
      </c>
      <c r="J323" t="n">
        <v>0</v>
      </c>
      <c r="K323" t="n">
        <v>16</v>
      </c>
      <c r="N323" t="s">
        <v>29</v>
      </c>
      <c r="O323" t="s">
        <v>29</v>
      </c>
      <extLst>
        <ext uri="smNativeData">
          <pm:rowDef xmlns:pm="smNativeData" id="1721823419" r="323" hidden="0" collapsedDB="1" collapsedOL="0"/>
        </ext>
      </extLst>
    </row>
    <row r="324" spans="1:15" hidden="1">
      <c r="A324" s="14">
        <f>B324-DATE(2022,10,11)</f>
        <v>134</v>
      </c>
      <c r="B324" s="1" t="n">
        <v>44979</v>
      </c>
      <c r="C324" t="n">
        <v>6</v>
      </c>
      <c r="D324" t="s">
        <v>25</v>
      </c>
      <c r="E324">
        <f>4+8</f>
        <v>12</v>
      </c>
      <c r="F324" t="n">
        <v>0</v>
      </c>
      <c r="G324" s="7">
        <f>SUM(H324:I324)</f>
        <v>0</v>
      </c>
      <c r="H324" t="n">
        <v>0</v>
      </c>
      <c r="J324" t="n">
        <v>0</v>
      </c>
      <c r="K324" t="n">
        <v>0</v>
      </c>
      <c r="N324" t="n">
        <v>4</v>
      </c>
      <c r="O324" t="n">
        <v>8</v>
      </c>
      <extLst>
        <ext uri="smNativeData">
          <pm:rowDef xmlns:pm="smNativeData" id="1721823419" r="324" hidden="0" collapsedDB="1" collapsedOL="0"/>
        </ext>
      </extLst>
    </row>
    <row r="325" spans="1:15" hidden="1">
      <c r="A325" s="14">
        <f>B325-DATE(2022,10,11)</f>
        <v>134</v>
      </c>
      <c r="B325" s="1" t="n">
        <v>44979</v>
      </c>
      <c r="C325" s="7" t="n">
        <v>6</v>
      </c>
      <c r="D325" s="9" t="s">
        <v>26</v>
      </c>
      <c r="E325">
        <f>6+7</f>
        <v>13</v>
      </c>
      <c r="F325" s="10" t="n">
        <v>0</v>
      </c>
      <c r="G325" s="7">
        <f>SUM(H325:I325)</f>
        <v>0</v>
      </c>
      <c r="H325" t="n">
        <v>0</v>
      </c>
      <c r="J325" t="n">
        <v>0</v>
      </c>
      <c r="K325" t="n">
        <v>0</v>
      </c>
      <c r="N325" s="7" t="n">
        <v>6</v>
      </c>
      <c r="O325" s="7" t="n">
        <v>7</v>
      </c>
      <extLst>
        <ext uri="smNativeData">
          <pm:rowDef xmlns:pm="smNativeData" id="1721823419" r="325" hidden="0" collapsedDB="1" collapsedOL="0"/>
        </ext>
      </extLst>
    </row>
    <row r="326" spans="1:15" hidden="1">
      <c r="A326" s="14">
        <f>B326-DATE(2022,10,11)</f>
        <v>139</v>
      </c>
      <c r="B326" s="1" t="n">
        <v>44984</v>
      </c>
      <c r="C326" t="n">
        <v>6</v>
      </c>
      <c r="D326" t="s">
        <v>17</v>
      </c>
      <c r="E326" t="n">
        <v>16</v>
      </c>
      <c r="F326" t="n">
        <v>0</v>
      </c>
      <c r="G326" s="7">
        <f>SUM(H326:I326)</f>
        <v>4</v>
      </c>
      <c r="H326" t="n">
        <v>4</v>
      </c>
      <c r="J326" t="n">
        <v>0</v>
      </c>
      <c r="K326" t="n">
        <v>15</v>
      </c>
      <c r="N326" t="s">
        <v>29</v>
      </c>
      <c r="O326" t="s">
        <v>29</v>
      </c>
      <extLst>
        <ext uri="smNativeData">
          <pm:rowDef xmlns:pm="smNativeData" id="1721823419" r="326" hidden="0" collapsedDB="1" collapsedOL="0"/>
        </ext>
      </extLst>
    </row>
    <row r="327" spans="1:15" hidden="1">
      <c r="A327" s="14">
        <f>B327-DATE(2022,10,11)</f>
        <v>139</v>
      </c>
      <c r="B327" s="1" t="n">
        <v>44984</v>
      </c>
      <c r="C327" t="n">
        <v>6</v>
      </c>
      <c r="D327" t="s">
        <v>18</v>
      </c>
      <c r="E327" t="n">
        <v>16</v>
      </c>
      <c r="F327" t="n">
        <v>0</v>
      </c>
      <c r="G327" s="7">
        <f>SUM(H327:I327)</f>
        <v>0</v>
      </c>
      <c r="H327" t="n">
        <v>0</v>
      </c>
      <c r="J327" t="n">
        <v>0</v>
      </c>
      <c r="K327" t="n">
        <v>0</v>
      </c>
      <c r="N327" t="s">
        <v>29</v>
      </c>
      <c r="O327" t="s">
        <v>29</v>
      </c>
      <extLst>
        <ext uri="smNativeData">
          <pm:rowDef xmlns:pm="smNativeData" id="1721823419" r="327" hidden="0" collapsedDB="1" collapsedOL="0"/>
        </ext>
      </extLst>
    </row>
    <row r="328" spans="1:15" hidden="1">
      <c r="A328" s="14">
        <f>B328-DATE(2022,10,11)</f>
        <v>139</v>
      </c>
      <c r="B328" s="1" t="n">
        <v>44984</v>
      </c>
      <c r="C328" t="n">
        <v>6</v>
      </c>
      <c r="D328" t="s">
        <v>19</v>
      </c>
      <c r="E328" t="n">
        <v>15</v>
      </c>
      <c r="F328" t="n">
        <v>0</v>
      </c>
      <c r="G328" s="7">
        <f>SUM(H328:I328)</f>
        <v>1</v>
      </c>
      <c r="H328" t="n">
        <v>1</v>
      </c>
      <c r="J328" t="n">
        <v>0</v>
      </c>
      <c r="K328" t="n">
        <v>6</v>
      </c>
      <c r="L328" t="s">
        <v>78</v>
      </c>
      <c r="N328" t="s">
        <v>29</v>
      </c>
      <c r="O328" t="s">
        <v>29</v>
      </c>
      <extLst>
        <ext uri="smNativeData">
          <pm:rowDef xmlns:pm="smNativeData" id="1721823419" r="328" hidden="0" collapsedDB="1" collapsedOL="0"/>
        </ext>
      </extLst>
    </row>
    <row r="329" spans="1:15" hidden="1">
      <c r="A329" s="14">
        <f>B329-DATE(2022,10,11)</f>
        <v>139</v>
      </c>
      <c r="B329" s="1" t="n">
        <v>44984</v>
      </c>
      <c r="C329" t="n">
        <v>6</v>
      </c>
      <c r="D329" t="s">
        <v>20</v>
      </c>
      <c r="E329" t="n">
        <v>16</v>
      </c>
      <c r="F329" t="n">
        <v>0</v>
      </c>
      <c r="G329" s="7">
        <f>SUM(H329:I329)</f>
        <v>0</v>
      </c>
      <c r="H329" t="n">
        <v>0</v>
      </c>
      <c r="J329" t="n">
        <v>0</v>
      </c>
      <c r="K329" t="n">
        <v>13</v>
      </c>
      <c r="N329" t="s">
        <v>29</v>
      </c>
      <c r="O329" t="s">
        <v>29</v>
      </c>
      <extLst>
        <ext uri="smNativeData">
          <pm:rowDef xmlns:pm="smNativeData" id="1721823419" r="329" hidden="0" collapsedDB="1" collapsedOL="0"/>
        </ext>
      </extLst>
    </row>
    <row r="330" spans="1:15" hidden="1">
      <c r="A330" s="14">
        <f>B330-DATE(2022,10,11)</f>
        <v>139</v>
      </c>
      <c r="B330" s="1" t="n">
        <v>44984</v>
      </c>
      <c r="C330" t="n">
        <v>6</v>
      </c>
      <c r="D330" t="s">
        <v>21</v>
      </c>
      <c r="E330" t="n">
        <v>9</v>
      </c>
      <c r="F330" t="n">
        <v>0</v>
      </c>
      <c r="G330" s="7">
        <f>SUM(H330:I330)</f>
        <v>0</v>
      </c>
      <c r="H330" t="n">
        <v>0</v>
      </c>
      <c r="J330" t="n">
        <v>0</v>
      </c>
      <c r="K330" t="n">
        <v>0</v>
      </c>
      <c r="N330" t="n">
        <v>1</v>
      </c>
      <c r="O330" t="n">
        <v>8</v>
      </c>
      <extLst>
        <ext uri="smNativeData">
          <pm:rowDef xmlns:pm="smNativeData" id="1721823419" r="330" hidden="0" collapsedDB="1" collapsedOL="0"/>
        </ext>
      </extLst>
    </row>
    <row r="331" spans="1:15" hidden="1">
      <c r="A331" s="14">
        <f>B331-DATE(2022,10,11)</f>
        <v>139</v>
      </c>
      <c r="B331" s="1" t="n">
        <v>44984</v>
      </c>
      <c r="C331" t="n">
        <v>6</v>
      </c>
      <c r="D331" t="s">
        <v>22</v>
      </c>
      <c r="E331" t="n">
        <v>10</v>
      </c>
      <c r="F331" t="n">
        <v>0</v>
      </c>
      <c r="G331" s="7">
        <f>SUM(H331:I331)</f>
        <v>0</v>
      </c>
      <c r="H331" t="n">
        <v>0</v>
      </c>
      <c r="J331" t="n">
        <v>0</v>
      </c>
      <c r="K331" t="n">
        <v>0</v>
      </c>
      <c r="N331" t="n">
        <v>1</v>
      </c>
      <c r="O331" t="n">
        <v>9</v>
      </c>
      <extLst>
        <ext uri="smNativeData">
          <pm:rowDef xmlns:pm="smNativeData" id="1721823419" r="331" hidden="0" collapsedDB="1" collapsedOL="0"/>
        </ext>
      </extLst>
    </row>
    <row r="332" spans="1:15" hidden="1">
      <c r="A332" s="14">
        <f>B332-DATE(2022,10,11)</f>
        <v>139</v>
      </c>
      <c r="B332" s="1" t="n">
        <v>44984</v>
      </c>
      <c r="C332" t="n">
        <v>6</v>
      </c>
      <c r="D332" t="s">
        <v>23</v>
      </c>
      <c r="E332" t="n">
        <v>10</v>
      </c>
      <c r="F332" t="n">
        <v>0</v>
      </c>
      <c r="G332" s="7">
        <f>SUM(H332:I332)</f>
        <v>0</v>
      </c>
      <c r="H332" t="n">
        <v>0</v>
      </c>
      <c r="J332" t="n">
        <v>0</v>
      </c>
      <c r="K332" t="n">
        <v>4</v>
      </c>
      <c r="N332" t="s">
        <v>29</v>
      </c>
      <c r="O332" t="s">
        <v>29</v>
      </c>
      <extLst>
        <ext uri="smNativeData">
          <pm:rowDef xmlns:pm="smNativeData" id="1721823419" r="332" hidden="0" collapsedDB="1" collapsedOL="0"/>
        </ext>
      </extLst>
    </row>
    <row r="333" spans="1:15" hidden="1">
      <c r="A333" s="14">
        <f>B333-DATE(2022,10,11)</f>
        <v>139</v>
      </c>
      <c r="B333" s="1" t="n">
        <v>44984</v>
      </c>
      <c r="C333" t="n">
        <v>6</v>
      </c>
      <c r="D333" t="s">
        <v>25</v>
      </c>
      <c r="E333" t="n">
        <v>12</v>
      </c>
      <c r="F333" t="n">
        <v>0</v>
      </c>
      <c r="G333" s="7">
        <f>SUM(H333:I333)</f>
        <v>0</v>
      </c>
      <c r="H333" t="n">
        <v>0</v>
      </c>
      <c r="J333" t="n">
        <v>0</v>
      </c>
      <c r="K333" t="n">
        <v>0</v>
      </c>
      <c r="N333" t="n">
        <v>4</v>
      </c>
      <c r="O333" t="n">
        <v>8</v>
      </c>
      <extLst>
        <ext uri="smNativeData">
          <pm:rowDef xmlns:pm="smNativeData" id="1721823419" r="333" hidden="0" collapsedDB="1" collapsedOL="0"/>
        </ext>
      </extLst>
    </row>
    <row r="334" spans="1:15" hidden="1">
      <c r="A334" s="14">
        <f>B334-DATE(2022,10,11)</f>
        <v>139</v>
      </c>
      <c r="B334" s="1" t="n">
        <v>44984</v>
      </c>
      <c r="C334" s="7" t="n">
        <v>6</v>
      </c>
      <c r="D334" s="9" t="s">
        <v>26</v>
      </c>
      <c r="E334" t="n">
        <v>13</v>
      </c>
      <c r="F334" s="10" t="n">
        <v>0</v>
      </c>
      <c r="G334" s="7">
        <f>SUM(H334:I334)</f>
        <v>0</v>
      </c>
      <c r="H334" t="n">
        <v>0</v>
      </c>
      <c r="J334" t="n">
        <v>0</v>
      </c>
      <c r="K334" t="n">
        <v>0</v>
      </c>
      <c r="N334" s="7" t="n">
        <v>6</v>
      </c>
      <c r="O334" s="7" t="n">
        <v>7</v>
      </c>
      <extLst>
        <ext uri="smNativeData">
          <pm:rowDef xmlns:pm="smNativeData" id="1721823419" r="334" hidden="0" collapsedDB="1" collapsedOL="0"/>
        </ext>
      </extLst>
    </row>
    <row r="335" spans="1:15" hidden="1">
      <c r="A335" s="14">
        <f>B335-DATE(2022,10,11)</f>
        <v>143</v>
      </c>
      <c r="B335" s="1" t="n">
        <v>44988</v>
      </c>
      <c r="C335" t="n">
        <v>6</v>
      </c>
      <c r="D335" t="s">
        <v>17</v>
      </c>
      <c r="E335" t="n">
        <v>16</v>
      </c>
      <c r="F335" t="n">
        <v>0</v>
      </c>
      <c r="G335" s="7">
        <f>SUM(H335:I335)</f>
        <v>2</v>
      </c>
      <c r="H335" t="n">
        <v>2</v>
      </c>
      <c r="J335" t="n">
        <v>0</v>
      </c>
      <c r="K335" t="n">
        <v>13</v>
      </c>
      <c r="N335" t="s">
        <v>29</v>
      </c>
      <c r="O335" t="s">
        <v>29</v>
      </c>
      <extLst>
        <ext uri="smNativeData">
          <pm:rowDef xmlns:pm="smNativeData" id="1721823419" r="335" hidden="0" collapsedDB="1" collapsedOL="0"/>
        </ext>
      </extLst>
    </row>
    <row r="336" spans="1:15" hidden="1">
      <c r="A336" s="14">
        <f>B336-DATE(2022,10,11)</f>
        <v>143</v>
      </c>
      <c r="B336" s="1" t="n">
        <v>44988</v>
      </c>
      <c r="C336" t="n">
        <v>6</v>
      </c>
      <c r="D336" t="s">
        <v>18</v>
      </c>
      <c r="E336" t="n">
        <v>16</v>
      </c>
      <c r="F336" t="n">
        <v>0</v>
      </c>
      <c r="G336" s="7">
        <f>SUM(H336:I336)</f>
        <v>0</v>
      </c>
      <c r="H336" t="n">
        <v>0</v>
      </c>
      <c r="J336" t="n">
        <v>0</v>
      </c>
      <c r="K336" t="n">
        <v>1</v>
      </c>
      <c r="L336" t="s">
        <v>78</v>
      </c>
      <c r="N336" t="s">
        <v>29</v>
      </c>
      <c r="O336" t="s">
        <v>29</v>
      </c>
      <extLst>
        <ext uri="smNativeData">
          <pm:rowDef xmlns:pm="smNativeData" id="1721823419" r="336" hidden="0" collapsedDB="1" collapsedOL="0"/>
        </ext>
      </extLst>
    </row>
    <row r="337" spans="1:15" hidden="1">
      <c r="A337" s="14">
        <f>B337-DATE(2022,10,11)</f>
        <v>143</v>
      </c>
      <c r="B337" s="1" t="n">
        <v>44988</v>
      </c>
      <c r="C337" t="n">
        <v>6</v>
      </c>
      <c r="D337" t="s">
        <v>19</v>
      </c>
      <c r="E337" t="n">
        <v>15</v>
      </c>
      <c r="F337" t="n">
        <v>0</v>
      </c>
      <c r="G337" s="7">
        <f>SUM(H337:I337)</f>
        <v>1</v>
      </c>
      <c r="H337" t="n">
        <v>1</v>
      </c>
      <c r="J337" t="n">
        <v>0</v>
      </c>
      <c r="K337" t="n">
        <v>19</v>
      </c>
      <c r="L337" t="s">
        <v>78</v>
      </c>
      <c r="N337" t="s">
        <v>29</v>
      </c>
      <c r="O337" t="s">
        <v>29</v>
      </c>
      <extLst>
        <ext uri="smNativeData">
          <pm:rowDef xmlns:pm="smNativeData" id="1721823419" r="337" hidden="0" collapsedDB="1" collapsedOL="0"/>
        </ext>
      </extLst>
    </row>
    <row r="338" spans="1:15" hidden="1">
      <c r="A338" s="14">
        <f>B338-DATE(2022,10,11)</f>
        <v>143</v>
      </c>
      <c r="B338" s="1" t="n">
        <v>44988</v>
      </c>
      <c r="C338" t="n">
        <v>6</v>
      </c>
      <c r="D338" t="s">
        <v>20</v>
      </c>
      <c r="E338" t="n">
        <v>16</v>
      </c>
      <c r="F338" t="n">
        <v>0</v>
      </c>
      <c r="G338" s="7">
        <f>SUM(H338:I338)</f>
        <v>0</v>
      </c>
      <c r="H338" t="n">
        <v>0</v>
      </c>
      <c r="J338" t="n">
        <v>0</v>
      </c>
      <c r="K338" t="n">
        <v>15</v>
      </c>
      <c r="N338" t="s">
        <v>29</v>
      </c>
      <c r="O338" t="s">
        <v>29</v>
      </c>
      <extLst>
        <ext uri="smNativeData">
          <pm:rowDef xmlns:pm="smNativeData" id="1721823419" r="338" hidden="0" collapsedDB="1" collapsedOL="0"/>
        </ext>
      </extLst>
    </row>
    <row r="339" spans="1:15" hidden="1">
      <c r="A339" s="14">
        <f>B339-DATE(2022,10,11)</f>
        <v>143</v>
      </c>
      <c r="B339" s="1" t="n">
        <v>44988</v>
      </c>
      <c r="C339" t="n">
        <v>6</v>
      </c>
      <c r="D339" t="s">
        <v>21</v>
      </c>
      <c r="E339" t="n">
        <v>9</v>
      </c>
      <c r="F339" t="n">
        <v>0</v>
      </c>
      <c r="G339" s="7">
        <f>SUM(H339:I339)</f>
        <v>0</v>
      </c>
      <c r="H339" t="n">
        <v>0</v>
      </c>
      <c r="J339" t="n">
        <v>0</v>
      </c>
      <c r="K339" t="n">
        <v>0</v>
      </c>
      <c r="N339" t="n">
        <v>1</v>
      </c>
      <c r="O339" t="n">
        <v>8</v>
      </c>
      <extLst>
        <ext uri="smNativeData">
          <pm:rowDef xmlns:pm="smNativeData" id="1721823419" r="339" hidden="0" collapsedDB="1" collapsedOL="0"/>
        </ext>
      </extLst>
    </row>
    <row r="340" spans="1:15" hidden="1">
      <c r="A340" s="14">
        <f>B340-DATE(2022,10,11)</f>
        <v>143</v>
      </c>
      <c r="B340" s="1" t="n">
        <v>44988</v>
      </c>
      <c r="C340" t="n">
        <v>6</v>
      </c>
      <c r="D340" t="s">
        <v>22</v>
      </c>
      <c r="E340" t="n">
        <v>10</v>
      </c>
      <c r="F340" t="n">
        <v>0</v>
      </c>
      <c r="G340" s="7">
        <f>SUM(H340:I340)</f>
        <v>0</v>
      </c>
      <c r="H340" t="n">
        <v>0</v>
      </c>
      <c r="J340" t="n">
        <v>0</v>
      </c>
      <c r="K340" t="n">
        <v>0</v>
      </c>
      <c r="N340" t="n">
        <v>1</v>
      </c>
      <c r="O340" t="n">
        <v>9</v>
      </c>
      <extLst>
        <ext uri="smNativeData">
          <pm:rowDef xmlns:pm="smNativeData" id="1721823419" r="340" hidden="0" collapsedDB="1" collapsedOL="0"/>
        </ext>
      </extLst>
    </row>
    <row r="341" spans="1:15" hidden="1">
      <c r="A341" s="14">
        <f>B341-DATE(2022,10,11)</f>
        <v>143</v>
      </c>
      <c r="B341" s="1" t="n">
        <v>44988</v>
      </c>
      <c r="C341" t="n">
        <v>6</v>
      </c>
      <c r="D341" t="s">
        <v>23</v>
      </c>
      <c r="E341" t="n">
        <v>10</v>
      </c>
      <c r="F341" t="n">
        <v>0</v>
      </c>
      <c r="G341" s="7">
        <f>SUM(H341:I341)</f>
        <v>0</v>
      </c>
      <c r="H341" t="n">
        <v>0</v>
      </c>
      <c r="J341" t="n">
        <v>0</v>
      </c>
      <c r="K341" t="n">
        <v>0</v>
      </c>
      <c r="N341" t="s">
        <v>29</v>
      </c>
      <c r="O341" t="s">
        <v>29</v>
      </c>
      <extLst>
        <ext uri="smNativeData">
          <pm:rowDef xmlns:pm="smNativeData" id="1721823419" r="341" hidden="0" collapsedDB="1" collapsedOL="0"/>
        </ext>
      </extLst>
    </row>
    <row r="342" spans="1:15" hidden="1">
      <c r="A342" s="14">
        <f>B342-DATE(2022,10,11)</f>
        <v>143</v>
      </c>
      <c r="B342" s="1" t="n">
        <v>44988</v>
      </c>
      <c r="C342" t="n">
        <v>6</v>
      </c>
      <c r="D342" t="s">
        <v>25</v>
      </c>
      <c r="E342" t="n">
        <v>12</v>
      </c>
      <c r="F342" t="n">
        <v>0</v>
      </c>
      <c r="G342" s="7">
        <f>SUM(H342:I342)</f>
        <v>0</v>
      </c>
      <c r="H342" t="n">
        <v>0</v>
      </c>
      <c r="J342" t="n">
        <v>0</v>
      </c>
      <c r="K342" t="n">
        <v>0</v>
      </c>
      <c r="N342" t="n">
        <v>4</v>
      </c>
      <c r="O342" t="n">
        <v>8</v>
      </c>
      <extLst>
        <ext uri="smNativeData">
          <pm:rowDef xmlns:pm="smNativeData" id="1721823419" r="342" hidden="0" collapsedDB="1" collapsedOL="0"/>
        </ext>
      </extLst>
    </row>
    <row r="343" spans="1:15" hidden="1">
      <c r="A343" s="14">
        <f>B343-DATE(2022,10,11)</f>
        <v>143</v>
      </c>
      <c r="B343" s="1" t="n">
        <v>44988</v>
      </c>
      <c r="C343" s="7" t="n">
        <v>6</v>
      </c>
      <c r="D343" s="9" t="s">
        <v>26</v>
      </c>
      <c r="E343" t="n">
        <v>13</v>
      </c>
      <c r="F343" s="10" t="n">
        <v>0</v>
      </c>
      <c r="G343" s="7">
        <f>SUM(H343:I343)</f>
        <v>0</v>
      </c>
      <c r="H343" t="n">
        <v>0</v>
      </c>
      <c r="J343" t="n">
        <v>0</v>
      </c>
      <c r="K343" t="n">
        <v>0</v>
      </c>
      <c r="N343" s="7" t="n">
        <v>6</v>
      </c>
      <c r="O343" s="7" t="n">
        <v>7</v>
      </c>
      <extLst>
        <ext uri="smNativeData">
          <pm:rowDef xmlns:pm="smNativeData" id="1721823419" r="343" hidden="0" collapsedDB="1" collapsedOL="0"/>
        </ext>
      </extLst>
    </row>
    <row r="344" spans="1:15" hidden="1">
      <c r="A344" s="14">
        <f>B344-DATE(2022,10,11)</f>
        <v>148</v>
      </c>
      <c r="B344" s="1" t="n">
        <v>44993</v>
      </c>
      <c r="C344" t="n">
        <v>6</v>
      </c>
      <c r="D344" t="s">
        <v>17</v>
      </c>
      <c r="E344" t="n">
        <v>16</v>
      </c>
      <c r="F344" t="n">
        <v>0</v>
      </c>
      <c r="G344" s="7">
        <f>SUM(H344:I344)</f>
        <v>2</v>
      </c>
      <c r="H344" t="n">
        <v>2</v>
      </c>
      <c r="J344" t="n">
        <v>0</v>
      </c>
      <c r="K344" t="n">
        <v>16</v>
      </c>
      <c r="N344" t="s">
        <v>29</v>
      </c>
      <c r="O344" t="s">
        <v>29</v>
      </c>
      <extLst>
        <ext uri="smNativeData">
          <pm:rowDef xmlns:pm="smNativeData" id="1721823419" r="344" hidden="0" collapsedDB="1" collapsedOL="0"/>
        </ext>
      </extLst>
    </row>
    <row r="345" spans="1:15" hidden="1">
      <c r="A345" s="14">
        <f>B345-DATE(2022,10,11)</f>
        <v>148</v>
      </c>
      <c r="B345" s="1" t="n">
        <v>44993</v>
      </c>
      <c r="C345" t="n">
        <v>6</v>
      </c>
      <c r="D345" t="s">
        <v>18</v>
      </c>
      <c r="E345" t="n">
        <v>16</v>
      </c>
      <c r="F345" t="n">
        <v>0</v>
      </c>
      <c r="G345" s="7">
        <f>SUM(H345:I345)</f>
        <v>0</v>
      </c>
      <c r="H345" t="n">
        <v>0</v>
      </c>
      <c r="J345" t="n">
        <v>0</v>
      </c>
      <c r="K345" t="n">
        <v>0</v>
      </c>
      <c r="N345" t="s">
        <v>29</v>
      </c>
      <c r="O345" t="s">
        <v>29</v>
      </c>
      <extLst>
        <ext uri="smNativeData">
          <pm:rowDef xmlns:pm="smNativeData" id="1721823419" r="345" hidden="0" collapsedDB="1" collapsedOL="0"/>
        </ext>
      </extLst>
    </row>
    <row r="346" spans="1:15" hidden="1">
      <c r="A346" s="14">
        <f>B346-DATE(2022,10,11)</f>
        <v>148</v>
      </c>
      <c r="B346" s="1" t="n">
        <v>44993</v>
      </c>
      <c r="C346" t="n">
        <v>6</v>
      </c>
      <c r="D346" t="s">
        <v>19</v>
      </c>
      <c r="E346" t="n">
        <v>15</v>
      </c>
      <c r="F346" t="n">
        <v>0</v>
      </c>
      <c r="G346" s="7">
        <f>SUM(H346:I346)</f>
        <v>0</v>
      </c>
      <c r="H346" t="n">
        <v>0</v>
      </c>
      <c r="J346" t="n">
        <v>0</v>
      </c>
      <c r="K346" t="n">
        <v>11</v>
      </c>
      <c r="N346" t="s">
        <v>29</v>
      </c>
      <c r="O346" t="s">
        <v>29</v>
      </c>
      <extLst>
        <ext uri="smNativeData">
          <pm:rowDef xmlns:pm="smNativeData" id="1721823419" r="346" hidden="0" collapsedDB="1" collapsedOL="0"/>
        </ext>
      </extLst>
    </row>
    <row r="347" spans="1:15" hidden="1">
      <c r="A347" s="14">
        <f>B347-DATE(2022,10,11)</f>
        <v>148</v>
      </c>
      <c r="B347" s="1" t="n">
        <v>44993</v>
      </c>
      <c r="C347" t="n">
        <v>6</v>
      </c>
      <c r="D347" t="s">
        <v>20</v>
      </c>
      <c r="E347" t="n">
        <v>16</v>
      </c>
      <c r="F347" t="n">
        <v>0</v>
      </c>
      <c r="G347" s="7">
        <f>SUM(H347:I347)</f>
        <v>0</v>
      </c>
      <c r="H347" t="n">
        <v>0</v>
      </c>
      <c r="J347" t="n">
        <v>0</v>
      </c>
      <c r="K347" t="n">
        <v>3</v>
      </c>
      <c r="N347" t="s">
        <v>29</v>
      </c>
      <c r="O347" t="s">
        <v>29</v>
      </c>
      <extLst>
        <ext uri="smNativeData">
          <pm:rowDef xmlns:pm="smNativeData" id="1721823419" r="347" hidden="0" collapsedDB="1" collapsedOL="0"/>
        </ext>
      </extLst>
    </row>
    <row r="348" spans="1:15" hidden="1">
      <c r="A348" s="14">
        <f>B348-DATE(2022,10,11)</f>
        <v>148</v>
      </c>
      <c r="B348" s="1" t="n">
        <v>44993</v>
      </c>
      <c r="C348" t="n">
        <v>6</v>
      </c>
      <c r="D348" t="s">
        <v>21</v>
      </c>
      <c r="E348">
        <f>1+8</f>
        <v>9</v>
      </c>
      <c r="F348" t="n">
        <v>0</v>
      </c>
      <c r="G348" s="7">
        <f>SUM(H348:I348)</f>
        <v>0</v>
      </c>
      <c r="H348" t="n">
        <v>0</v>
      </c>
      <c r="J348" t="n">
        <v>0</v>
      </c>
      <c r="K348" t="n">
        <v>0</v>
      </c>
      <c r="N348" t="n">
        <v>1</v>
      </c>
      <c r="O348" t="n">
        <v>8</v>
      </c>
      <extLst>
        <ext uri="smNativeData">
          <pm:rowDef xmlns:pm="smNativeData" id="1721823419" r="348" hidden="0" collapsedDB="1" collapsedOL="0"/>
        </ext>
      </extLst>
    </row>
    <row r="349" spans="1:15" hidden="1">
      <c r="A349" s="14">
        <f>B349-DATE(2022,10,11)</f>
        <v>148</v>
      </c>
      <c r="B349" s="1" t="n">
        <v>44993</v>
      </c>
      <c r="C349" t="n">
        <v>6</v>
      </c>
      <c r="D349" t="s">
        <v>22</v>
      </c>
      <c r="E349">
        <f>1+9</f>
        <v>10</v>
      </c>
      <c r="F349" t="n">
        <v>0</v>
      </c>
      <c r="G349" s="7">
        <f>SUM(H349:I349)</f>
        <v>0</v>
      </c>
      <c r="H349" t="n">
        <v>0</v>
      </c>
      <c r="J349" t="n">
        <v>0</v>
      </c>
      <c r="K349" t="n">
        <v>0</v>
      </c>
      <c r="N349" t="n">
        <v>1</v>
      </c>
      <c r="O349" t="n">
        <v>9</v>
      </c>
      <extLst>
        <ext uri="smNativeData">
          <pm:rowDef xmlns:pm="smNativeData" id="1721823419" r="349" hidden="0" collapsedDB="1" collapsedOL="0"/>
        </ext>
      </extLst>
    </row>
    <row r="350" spans="1:15" hidden="1">
      <c r="A350" s="14">
        <f>B350-DATE(2022,10,11)</f>
        <v>148</v>
      </c>
      <c r="B350" s="1" t="n">
        <v>44993</v>
      </c>
      <c r="C350" t="n">
        <v>6</v>
      </c>
      <c r="D350" t="s">
        <v>23</v>
      </c>
      <c r="E350" t="n">
        <v>10</v>
      </c>
      <c r="F350" t="n">
        <v>0</v>
      </c>
      <c r="G350" s="7">
        <f>SUM(H350:I350)</f>
        <v>0</v>
      </c>
      <c r="H350" t="n">
        <v>0</v>
      </c>
      <c r="J350" t="n">
        <v>0</v>
      </c>
      <c r="K350" t="n">
        <v>0</v>
      </c>
      <c r="N350" t="s">
        <v>29</v>
      </c>
      <c r="O350" t="s">
        <v>29</v>
      </c>
      <extLst>
        <ext uri="smNativeData">
          <pm:rowDef xmlns:pm="smNativeData" id="1721823419" r="350" hidden="0" collapsedDB="1" collapsedOL="0"/>
        </ext>
      </extLst>
    </row>
    <row r="351" spans="1:15" hidden="1">
      <c r="A351" s="14">
        <f>B351-DATE(2022,10,11)</f>
        <v>148</v>
      </c>
      <c r="B351" s="1" t="n">
        <v>44993</v>
      </c>
      <c r="C351" t="n">
        <v>6</v>
      </c>
      <c r="D351" t="s">
        <v>25</v>
      </c>
      <c r="E351">
        <f>3+8</f>
        <v>11</v>
      </c>
      <c r="F351" t="n">
        <v>0</v>
      </c>
      <c r="G351" s="7">
        <f>SUM(H351:I351)</f>
        <v>0</v>
      </c>
      <c r="H351" t="n">
        <v>0</v>
      </c>
      <c r="J351" t="n">
        <v>0</v>
      </c>
      <c r="K351" t="n">
        <v>0</v>
      </c>
      <c r="N351" t="n">
        <v>4</v>
      </c>
      <c r="O351" t="n">
        <v>8</v>
      </c>
      <extLst>
        <ext uri="smNativeData">
          <pm:rowDef xmlns:pm="smNativeData" id="1721823419" r="351" hidden="0" collapsedDB="1" collapsedOL="0"/>
        </ext>
      </extLst>
    </row>
    <row r="352" spans="1:15" hidden="1">
      <c r="A352" s="14">
        <f>B352-DATE(2022,10,11)</f>
        <v>148</v>
      </c>
      <c r="B352" s="1" t="n">
        <v>44993</v>
      </c>
      <c r="C352" s="7" t="n">
        <v>6</v>
      </c>
      <c r="D352" s="9" t="s">
        <v>26</v>
      </c>
      <c r="E352" s="7">
        <f>6+5</f>
        <v>11</v>
      </c>
      <c r="F352" s="10" t="n">
        <v>0</v>
      </c>
      <c r="G352" s="7">
        <f>SUM(H352:I352)</f>
        <v>0</v>
      </c>
      <c r="H352" s="7" t="n">
        <v>0</v>
      </c>
      <c r="I352" s="7"/>
      <c r="J352" s="7" t="n">
        <v>0</v>
      </c>
      <c r="K352" s="7" t="n">
        <v>0</v>
      </c>
      <c r="L352" s="7"/>
      <c r="M352" s="7"/>
      <c r="N352" s="7" t="n">
        <v>6</v>
      </c>
      <c r="O352" s="7" t="n">
        <v>5</v>
      </c>
      <extLst>
        <ext uri="smNativeData">
          <pm:rowDef xmlns:pm="smNativeData" id="1721823419" r="352" hidden="0" collapsedDB="1" collapsedOL="0"/>
        </ext>
      </extLst>
    </row>
    <row r="353" spans="1:15" hidden="1">
      <c r="A353" s="14">
        <f>B353-DATE(2022,10,11)</f>
        <v>153</v>
      </c>
      <c r="B353" s="1" t="n">
        <v>44998</v>
      </c>
      <c r="C353" t="n">
        <v>6</v>
      </c>
      <c r="D353" t="s">
        <v>17</v>
      </c>
      <c r="E353" t="n">
        <v>15</v>
      </c>
      <c r="F353" t="n">
        <v>0</v>
      </c>
      <c r="G353" s="7">
        <f>SUM(H353:I353)</f>
        <v>4</v>
      </c>
      <c r="H353" t="n">
        <v>4</v>
      </c>
      <c r="J353" t="n">
        <v>1</v>
      </c>
      <c r="K353" t="n">
        <v>20</v>
      </c>
      <c r="L353" t="s">
        <v>79</v>
      </c>
      <c r="N353" t="s">
        <v>29</v>
      </c>
      <c r="O353" t="s">
        <v>29</v>
      </c>
      <extLst>
        <ext uri="smNativeData">
          <pm:rowDef xmlns:pm="smNativeData" id="1721823419" r="353" hidden="0" collapsedDB="1" collapsedOL="0"/>
        </ext>
      </extLst>
    </row>
    <row r="354" spans="1:15" hidden="1">
      <c r="A354" s="14">
        <f>B354-DATE(2022,10,11)</f>
        <v>153</v>
      </c>
      <c r="B354" s="1" t="n">
        <v>44998</v>
      </c>
      <c r="C354" t="n">
        <v>6</v>
      </c>
      <c r="D354" t="s">
        <v>18</v>
      </c>
      <c r="E354" t="n">
        <v>16</v>
      </c>
      <c r="F354" t="n">
        <v>0</v>
      </c>
      <c r="G354" s="7">
        <f>SUM(H354:I354)</f>
        <v>0</v>
      </c>
      <c r="H354" t="n">
        <v>0</v>
      </c>
      <c r="J354" t="n">
        <v>0</v>
      </c>
      <c r="K354" t="n">
        <v>0</v>
      </c>
      <c r="N354" t="s">
        <v>29</v>
      </c>
      <c r="O354" t="s">
        <v>29</v>
      </c>
      <extLst>
        <ext uri="smNativeData">
          <pm:rowDef xmlns:pm="smNativeData" id="1721823419" r="354" hidden="0" collapsedDB="1" collapsedOL="0"/>
        </ext>
      </extLst>
    </row>
    <row r="355" spans="1:15" hidden="1">
      <c r="A355" s="14">
        <f>B355-DATE(2022,10,11)</f>
        <v>153</v>
      </c>
      <c r="B355" s="1" t="n">
        <v>44998</v>
      </c>
      <c r="C355" t="n">
        <v>6</v>
      </c>
      <c r="D355" t="s">
        <v>19</v>
      </c>
      <c r="E355" t="n">
        <v>15</v>
      </c>
      <c r="F355" t="n">
        <v>0</v>
      </c>
      <c r="G355" s="7">
        <f>SUM(H355:I355)</f>
        <v>0</v>
      </c>
      <c r="H355" t="n">
        <v>0</v>
      </c>
      <c r="J355" t="n">
        <v>0</v>
      </c>
      <c r="K355" t="n">
        <v>3</v>
      </c>
      <c r="L355" t="s">
        <v>78</v>
      </c>
      <c r="N355" t="s">
        <v>29</v>
      </c>
      <c r="O355" t="s">
        <v>29</v>
      </c>
      <extLst>
        <ext uri="smNativeData">
          <pm:rowDef xmlns:pm="smNativeData" id="1721823419" r="355" hidden="0" collapsedDB="1" collapsedOL="0"/>
        </ext>
      </extLst>
    </row>
    <row r="356" spans="1:15" hidden="1">
      <c r="A356" s="14">
        <f>B356-DATE(2022,10,11)</f>
        <v>153</v>
      </c>
      <c r="B356" s="1" t="n">
        <v>44998</v>
      </c>
      <c r="C356" t="n">
        <v>6</v>
      </c>
      <c r="D356" t="s">
        <v>20</v>
      </c>
      <c r="E356" t="n">
        <v>16</v>
      </c>
      <c r="F356" t="n">
        <v>0</v>
      </c>
      <c r="G356" s="7">
        <f>SUM(H356:I356)</f>
        <v>0</v>
      </c>
      <c r="H356" t="n">
        <v>0</v>
      </c>
      <c r="J356" t="n">
        <v>0</v>
      </c>
      <c r="K356" t="n">
        <v>0</v>
      </c>
      <c r="N356" t="s">
        <v>29</v>
      </c>
      <c r="O356" t="s">
        <v>29</v>
      </c>
      <extLst>
        <ext uri="smNativeData">
          <pm:rowDef xmlns:pm="smNativeData" id="1721823419" r="356" hidden="0" collapsedDB="1" collapsedOL="0"/>
        </ext>
      </extLst>
    </row>
    <row r="357" spans="1:15" hidden="1">
      <c r="A357" s="14">
        <f>B357-DATE(2022,10,11)</f>
        <v>153</v>
      </c>
      <c r="B357" s="1" t="n">
        <v>44998</v>
      </c>
      <c r="C357" t="n">
        <v>6</v>
      </c>
      <c r="D357" t="s">
        <v>21</v>
      </c>
      <c r="E357">
        <f>1+8</f>
        <v>9</v>
      </c>
      <c r="F357" t="n">
        <v>0</v>
      </c>
      <c r="G357" s="7">
        <f>SUM(H357:I357)</f>
        <v>0</v>
      </c>
      <c r="H357" t="n">
        <v>0</v>
      </c>
      <c r="J357" t="n">
        <v>0</v>
      </c>
      <c r="K357" t="n">
        <v>0</v>
      </c>
      <c r="N357" t="n">
        <v>1</v>
      </c>
      <c r="O357" t="n">
        <v>8</v>
      </c>
      <extLst>
        <ext uri="smNativeData">
          <pm:rowDef xmlns:pm="smNativeData" id="1721823419" r="357" hidden="0" collapsedDB="1" collapsedOL="0"/>
        </ext>
      </extLst>
    </row>
    <row r="358" spans="1:15" hidden="1">
      <c r="A358" s="14">
        <f>B358-DATE(2022,10,11)</f>
        <v>153</v>
      </c>
      <c r="B358" s="1" t="n">
        <v>44998</v>
      </c>
      <c r="C358" t="n">
        <v>6</v>
      </c>
      <c r="D358" t="s">
        <v>22</v>
      </c>
      <c r="E358">
        <f>1+8</f>
        <v>9</v>
      </c>
      <c r="F358" t="n">
        <v>0</v>
      </c>
      <c r="G358" s="7">
        <f>SUM(H358:I358)</f>
        <v>0</v>
      </c>
      <c r="H358" t="n">
        <v>0</v>
      </c>
      <c r="J358" t="n">
        <v>0</v>
      </c>
      <c r="K358" t="n">
        <v>0</v>
      </c>
      <c r="N358" t="n">
        <v>1</v>
      </c>
      <c r="O358" t="n">
        <v>9</v>
      </c>
      <extLst>
        <ext uri="smNativeData">
          <pm:rowDef xmlns:pm="smNativeData" id="1721823419" r="358" hidden="0" collapsedDB="1" collapsedOL="0"/>
        </ext>
      </extLst>
    </row>
    <row r="359" spans="1:15" hidden="1">
      <c r="A359" s="14">
        <f>B359-DATE(2022,10,11)</f>
        <v>153</v>
      </c>
      <c r="B359" s="1" t="n">
        <v>44998</v>
      </c>
      <c r="C359" t="n">
        <v>6</v>
      </c>
      <c r="D359" t="s">
        <v>23</v>
      </c>
      <c r="E359" t="n">
        <v>10</v>
      </c>
      <c r="F359" t="n">
        <v>0</v>
      </c>
      <c r="G359" s="7">
        <f>SUM(H359:I359)</f>
        <v>0</v>
      </c>
      <c r="H359" t="n">
        <v>0</v>
      </c>
      <c r="J359" t="n">
        <v>0</v>
      </c>
      <c r="K359" t="n">
        <v>0</v>
      </c>
      <c r="N359" t="s">
        <v>29</v>
      </c>
      <c r="O359" t="s">
        <v>29</v>
      </c>
      <extLst>
        <ext uri="smNativeData">
          <pm:rowDef xmlns:pm="smNativeData" id="1721823419" r="359" hidden="0" collapsedDB="1" collapsedOL="0"/>
        </ext>
      </extLst>
    </row>
    <row r="360" spans="1:15" hidden="1">
      <c r="A360" s="14">
        <f>B360-DATE(2022,10,11)</f>
        <v>153</v>
      </c>
      <c r="B360" s="1" t="n">
        <v>44998</v>
      </c>
      <c r="C360" t="n">
        <v>6</v>
      </c>
      <c r="D360" t="s">
        <v>25</v>
      </c>
      <c r="E360" t="n">
        <v>11</v>
      </c>
      <c r="F360" t="n">
        <v>0</v>
      </c>
      <c r="G360" s="7">
        <f>SUM(H360:I360)</f>
        <v>0</v>
      </c>
      <c r="H360" t="n">
        <v>0</v>
      </c>
      <c r="J360" t="n">
        <v>0</v>
      </c>
      <c r="K360" t="n">
        <v>0</v>
      </c>
      <c r="N360" t="n">
        <v>3</v>
      </c>
      <c r="O360" t="n">
        <v>8</v>
      </c>
      <extLst>
        <ext uri="smNativeData">
          <pm:rowDef xmlns:pm="smNativeData" id="1721823419" r="360" hidden="0" collapsedDB="1" collapsedOL="0"/>
        </ext>
      </extLst>
    </row>
    <row r="361" spans="1:15" hidden="1">
      <c r="A361" s="14">
        <f>B361-DATE(2022,10,11)</f>
        <v>153</v>
      </c>
      <c r="B361" s="1" t="n">
        <v>44998</v>
      </c>
      <c r="C361" s="7" t="n">
        <v>6</v>
      </c>
      <c r="D361" s="9" t="s">
        <v>26</v>
      </c>
      <c r="E361" s="7">
        <f>6+5</f>
        <v>11</v>
      </c>
      <c r="F361" s="10" t="n">
        <v>0</v>
      </c>
      <c r="G361" s="7">
        <f>SUM(H361:I361)</f>
        <v>0</v>
      </c>
      <c r="H361" s="7" t="n">
        <v>0</v>
      </c>
      <c r="I361" s="7"/>
      <c r="J361" s="7" t="n">
        <v>0</v>
      </c>
      <c r="K361" s="7" t="n">
        <v>0</v>
      </c>
      <c r="L361" s="7"/>
      <c r="M361" s="7"/>
      <c r="N361" s="7" t="n">
        <v>6</v>
      </c>
      <c r="O361" s="7" t="n">
        <v>5</v>
      </c>
      <extLst>
        <ext uri="smNativeData">
          <pm:rowDef xmlns:pm="smNativeData" id="1721823419" r="361" hidden="0" collapsedDB="1" collapsedOL="0"/>
        </ext>
      </extLst>
    </row>
    <row r="362" spans="1:15" hidden="1">
      <c r="A362" s="14">
        <f>B362-DATE(2022,10,11)</f>
        <v>157</v>
      </c>
      <c r="B362" s="1" t="n">
        <v>45002</v>
      </c>
      <c r="C362" t="n">
        <v>6</v>
      </c>
      <c r="D362" t="s">
        <v>17</v>
      </c>
      <c r="E362" t="n">
        <v>15</v>
      </c>
      <c r="F362" t="n">
        <v>0</v>
      </c>
      <c r="G362" s="7">
        <f>SUM(H362:I362)</f>
        <v>2</v>
      </c>
      <c r="H362" t="n">
        <v>2</v>
      </c>
      <c r="J362" t="n">
        <v>0</v>
      </c>
      <c r="K362" t="n">
        <v>15</v>
      </c>
      <c r="L362" t="s">
        <v>80</v>
      </c>
      <c r="N362" t="s">
        <v>29</v>
      </c>
      <c r="O362" t="s">
        <v>29</v>
      </c>
      <extLst>
        <ext uri="smNativeData">
          <pm:rowDef xmlns:pm="smNativeData" id="1721823419" r="362" hidden="0" collapsedDB="1" collapsedOL="0"/>
        </ext>
      </extLst>
    </row>
    <row r="363" spans="1:15" hidden="1">
      <c r="A363" s="14">
        <f>B363-DATE(2022,10,11)</f>
        <v>157</v>
      </c>
      <c r="B363" s="1" t="n">
        <v>45002</v>
      </c>
      <c r="C363" t="n">
        <v>6</v>
      </c>
      <c r="D363" t="s">
        <v>18</v>
      </c>
      <c r="E363" t="n">
        <v>16</v>
      </c>
      <c r="F363" t="n">
        <v>0</v>
      </c>
      <c r="G363" s="7">
        <f>SUM(H363:I363)</f>
        <v>0</v>
      </c>
      <c r="H363" t="n">
        <v>0</v>
      </c>
      <c r="J363" t="n">
        <v>0</v>
      </c>
      <c r="K363" t="n">
        <v>0</v>
      </c>
      <c r="N363" t="s">
        <v>29</v>
      </c>
      <c r="O363" t="s">
        <v>29</v>
      </c>
      <extLst>
        <ext uri="smNativeData">
          <pm:rowDef xmlns:pm="smNativeData" id="1721823419" r="363" hidden="0" collapsedDB="1" collapsedOL="0"/>
        </ext>
      </extLst>
    </row>
    <row r="364" spans="1:15" hidden="1">
      <c r="A364" s="14">
        <f>B364-DATE(2022,10,11)</f>
        <v>157</v>
      </c>
      <c r="B364" s="1" t="n">
        <v>45002</v>
      </c>
      <c r="C364" t="n">
        <v>6</v>
      </c>
      <c r="D364" t="s">
        <v>19</v>
      </c>
      <c r="E364" t="n">
        <v>15</v>
      </c>
      <c r="F364" t="n">
        <v>0</v>
      </c>
      <c r="G364" s="7">
        <f>SUM(H364:I364)</f>
        <v>0</v>
      </c>
      <c r="H364" t="n">
        <v>0</v>
      </c>
      <c r="J364" t="n">
        <v>0</v>
      </c>
      <c r="K364" t="n">
        <v>12</v>
      </c>
      <c r="L364" t="s">
        <v>78</v>
      </c>
      <c r="N364" t="s">
        <v>29</v>
      </c>
      <c r="O364" t="s">
        <v>29</v>
      </c>
      <extLst>
        <ext uri="smNativeData">
          <pm:rowDef xmlns:pm="smNativeData" id="1721823419" r="364" hidden="0" collapsedDB="1" collapsedOL="0"/>
        </ext>
      </extLst>
    </row>
    <row r="365" spans="1:15" hidden="1">
      <c r="A365" s="14">
        <f>B365-DATE(2022,10,11)</f>
        <v>157</v>
      </c>
      <c r="B365" s="1" t="n">
        <v>45002</v>
      </c>
      <c r="C365" t="n">
        <v>6</v>
      </c>
      <c r="D365" t="s">
        <v>20</v>
      </c>
      <c r="E365" t="n">
        <v>16</v>
      </c>
      <c r="F365" t="n">
        <v>0</v>
      </c>
      <c r="G365" s="7">
        <f>SUM(H365:I365)</f>
        <v>0</v>
      </c>
      <c r="H365" t="n">
        <v>0</v>
      </c>
      <c r="J365" t="n">
        <v>0</v>
      </c>
      <c r="K365" t="n">
        <v>0</v>
      </c>
      <c r="N365" t="s">
        <v>29</v>
      </c>
      <c r="O365" t="s">
        <v>29</v>
      </c>
      <extLst>
        <ext uri="smNativeData">
          <pm:rowDef xmlns:pm="smNativeData" id="1721823419" r="365" hidden="0" collapsedDB="1" collapsedOL="0"/>
        </ext>
      </extLst>
    </row>
    <row r="366" spans="1:15" hidden="1">
      <c r="A366" s="14">
        <f>B366-DATE(2022,10,11)</f>
        <v>157</v>
      </c>
      <c r="B366" s="1" t="n">
        <v>45002</v>
      </c>
      <c r="C366" t="n">
        <v>6</v>
      </c>
      <c r="D366" t="s">
        <v>21</v>
      </c>
      <c r="E366">
        <f>1+8</f>
        <v>9</v>
      </c>
      <c r="F366" t="n">
        <v>0</v>
      </c>
      <c r="G366" s="7">
        <f>SUM(H366:I366)</f>
        <v>0</v>
      </c>
      <c r="H366" t="n">
        <v>0</v>
      </c>
      <c r="J366" t="n">
        <v>0</v>
      </c>
      <c r="K366" t="n">
        <v>0</v>
      </c>
      <c r="N366" t="n">
        <v>1</v>
      </c>
      <c r="O366" t="n">
        <v>8</v>
      </c>
      <extLst>
        <ext uri="smNativeData">
          <pm:rowDef xmlns:pm="smNativeData" id="1721823419" r="366" hidden="0" collapsedDB="1" collapsedOL="0"/>
        </ext>
      </extLst>
    </row>
    <row r="367" spans="1:15" hidden="1">
      <c r="A367" s="14">
        <f>B367-DATE(2022,10,11)</f>
        <v>157</v>
      </c>
      <c r="B367" s="1" t="n">
        <v>45002</v>
      </c>
      <c r="C367" t="n">
        <v>6</v>
      </c>
      <c r="D367" t="s">
        <v>22</v>
      </c>
      <c r="E367">
        <f>1+8</f>
        <v>9</v>
      </c>
      <c r="F367" t="n">
        <v>0</v>
      </c>
      <c r="G367" s="7">
        <f>SUM(H367:I367)</f>
        <v>0</v>
      </c>
      <c r="H367" t="n">
        <v>0</v>
      </c>
      <c r="J367" t="n">
        <v>0</v>
      </c>
      <c r="K367" t="n">
        <v>0</v>
      </c>
      <c r="N367" t="n">
        <v>1</v>
      </c>
      <c r="O367" t="n">
        <v>8</v>
      </c>
      <extLst>
        <ext uri="smNativeData">
          <pm:rowDef xmlns:pm="smNativeData" id="1721823419" r="367" hidden="0" collapsedDB="1" collapsedOL="0"/>
        </ext>
      </extLst>
    </row>
    <row r="368" spans="1:15" hidden="1">
      <c r="A368" s="14">
        <f>B368-DATE(2022,10,11)</f>
        <v>157</v>
      </c>
      <c r="B368" s="1" t="n">
        <v>45002</v>
      </c>
      <c r="C368" t="n">
        <v>6</v>
      </c>
      <c r="D368" t="s">
        <v>23</v>
      </c>
      <c r="E368" t="n">
        <v>10</v>
      </c>
      <c r="F368" t="n">
        <v>0</v>
      </c>
      <c r="G368" s="7">
        <f>SUM(H368:I368)</f>
        <v>0</v>
      </c>
      <c r="H368" t="n">
        <v>0</v>
      </c>
      <c r="J368" t="n">
        <v>0</v>
      </c>
      <c r="K368" t="n">
        <v>0</v>
      </c>
      <c r="N368" t="s">
        <v>29</v>
      </c>
      <c r="O368" t="s">
        <v>29</v>
      </c>
      <extLst>
        <ext uri="smNativeData">
          <pm:rowDef xmlns:pm="smNativeData" id="1721823419" r="368" hidden="0" collapsedDB="1" collapsedOL="0"/>
        </ext>
      </extLst>
    </row>
    <row r="369" spans="1:15" hidden="1">
      <c r="A369" s="14">
        <f>B369-DATE(2022,10,11)</f>
        <v>157</v>
      </c>
      <c r="B369" s="1" t="n">
        <v>45002</v>
      </c>
      <c r="C369" t="n">
        <v>6</v>
      </c>
      <c r="D369" t="s">
        <v>25</v>
      </c>
      <c r="E369">
        <f>3+8</f>
        <v>11</v>
      </c>
      <c r="F369" t="n">
        <v>0</v>
      </c>
      <c r="G369" s="7">
        <f>SUM(H369:I369)</f>
        <v>0</v>
      </c>
      <c r="H369" t="n">
        <v>0</v>
      </c>
      <c r="J369" t="n">
        <v>1</v>
      </c>
      <c r="K369" t="n">
        <v>0</v>
      </c>
      <c r="N369" t="n">
        <v>3</v>
      </c>
      <c r="O369" t="n">
        <v>8</v>
      </c>
      <extLst>
        <ext uri="smNativeData">
          <pm:rowDef xmlns:pm="smNativeData" id="1721823419" r="369" hidden="0" collapsedDB="1" collapsedOL="0"/>
        </ext>
      </extLst>
    </row>
    <row r="370" spans="1:15" hidden="1">
      <c r="A370" s="14">
        <f>B370-DATE(2022,10,11)</f>
        <v>157</v>
      </c>
      <c r="B370" s="11" t="n">
        <v>45002</v>
      </c>
      <c r="C370" s="7" t="n">
        <v>6</v>
      </c>
      <c r="D370" s="9" t="s">
        <v>26</v>
      </c>
      <c r="E370" s="7">
        <f>6+5</f>
        <v>11</v>
      </c>
      <c r="F370" s="10" t="n">
        <v>0</v>
      </c>
      <c r="G370" s="7">
        <f>SUM(H370:I370)</f>
        <v>0</v>
      </c>
      <c r="H370" s="7" t="n">
        <v>0</v>
      </c>
      <c r="I370" s="7"/>
      <c r="J370" s="7" t="n">
        <v>0</v>
      </c>
      <c r="K370" s="7" t="n">
        <v>0</v>
      </c>
      <c r="L370" s="7"/>
      <c r="M370" s="7"/>
      <c r="N370" s="7" t="n">
        <v>6</v>
      </c>
      <c r="O370" s="7" t="n">
        <v>5</v>
      </c>
      <extLst>
        <ext uri="smNativeData">
          <pm:rowDef xmlns:pm="smNativeData" id="1721823419" r="370" hidden="0" collapsedDB="1" collapsedOL="0"/>
        </ext>
      </extLst>
    </row>
    <row r="371" spans="1:15" hidden="1">
      <c r="A371" s="14">
        <f>B371-DATE(2022,10,11)</f>
        <v>162</v>
      </c>
      <c r="B371" s="1" t="n">
        <v>45007</v>
      </c>
      <c r="C371" t="n">
        <v>6</v>
      </c>
      <c r="D371" t="s">
        <v>17</v>
      </c>
      <c r="E371" t="n">
        <v>15</v>
      </c>
      <c r="F371" t="n">
        <v>0</v>
      </c>
      <c r="G371" s="7">
        <f>SUM(H371:I371)</f>
        <v>2</v>
      </c>
      <c r="H371" t="n">
        <v>2</v>
      </c>
      <c r="J371" t="n">
        <v>0</v>
      </c>
      <c r="K371" t="n">
        <v>3</v>
      </c>
      <c r="N371" t="s">
        <v>29</v>
      </c>
      <c r="O371" t="s">
        <v>29</v>
      </c>
      <extLst>
        <ext uri="smNativeData">
          <pm:rowDef xmlns:pm="smNativeData" id="1721823419" r="371" hidden="0" collapsedDB="1" collapsedOL="0"/>
        </ext>
      </extLst>
    </row>
    <row r="372" spans="1:15" hidden="1">
      <c r="A372" s="14">
        <f>B372-DATE(2022,10,11)</f>
        <v>162</v>
      </c>
      <c r="B372" s="1" t="n">
        <v>45007</v>
      </c>
      <c r="C372" t="n">
        <v>6</v>
      </c>
      <c r="D372" t="s">
        <v>18</v>
      </c>
      <c r="E372" t="n">
        <v>15</v>
      </c>
      <c r="F372" t="n">
        <v>0</v>
      </c>
      <c r="G372" s="7">
        <f>SUM(H372:I372)</f>
        <v>0</v>
      </c>
      <c r="H372" t="n">
        <v>0</v>
      </c>
      <c r="J372" t="n">
        <v>1</v>
      </c>
      <c r="K372" t="n">
        <v>0</v>
      </c>
      <c r="N372" t="s">
        <v>29</v>
      </c>
      <c r="O372" t="s">
        <v>29</v>
      </c>
      <extLst>
        <ext uri="smNativeData">
          <pm:rowDef xmlns:pm="smNativeData" id="1721823419" r="372" hidden="0" collapsedDB="1" collapsedOL="0"/>
        </ext>
      </extLst>
    </row>
    <row r="373" spans="1:15" hidden="1">
      <c r="A373" s="14">
        <f>B373-DATE(2022,10,11)</f>
        <v>162</v>
      </c>
      <c r="B373" s="1" t="n">
        <v>45007</v>
      </c>
      <c r="C373" t="n">
        <v>6</v>
      </c>
      <c r="D373" t="s">
        <v>19</v>
      </c>
      <c r="E373" t="n">
        <v>15</v>
      </c>
      <c r="F373" t="n">
        <v>0</v>
      </c>
      <c r="G373" s="7">
        <f>SUM(H373:I373)</f>
        <v>0</v>
      </c>
      <c r="H373" t="n">
        <v>0</v>
      </c>
      <c r="J373" t="n">
        <v>0</v>
      </c>
      <c r="K373" t="n">
        <v>10</v>
      </c>
      <c r="L373" t="s">
        <v>78</v>
      </c>
      <c r="N373" t="s">
        <v>29</v>
      </c>
      <c r="O373" t="s">
        <v>29</v>
      </c>
      <extLst>
        <ext uri="smNativeData">
          <pm:rowDef xmlns:pm="smNativeData" id="1721823419" r="373" hidden="0" collapsedDB="1" collapsedOL="0"/>
        </ext>
      </extLst>
    </row>
    <row r="374" spans="1:15" hidden="1">
      <c r="A374" s="14">
        <f>B374-DATE(2022,10,11)</f>
        <v>162</v>
      </c>
      <c r="B374" s="1" t="n">
        <v>45007</v>
      </c>
      <c r="C374" t="n">
        <v>6</v>
      </c>
      <c r="D374" t="s">
        <v>20</v>
      </c>
      <c r="E374" t="n">
        <v>16</v>
      </c>
      <c r="F374" t="n">
        <v>0</v>
      </c>
      <c r="G374" s="7">
        <f>SUM(H374:I374)</f>
        <v>0</v>
      </c>
      <c r="H374" t="n">
        <v>0</v>
      </c>
      <c r="J374" t="n">
        <v>0</v>
      </c>
      <c r="K374" t="n">
        <v>0</v>
      </c>
      <c r="N374" t="s">
        <v>29</v>
      </c>
      <c r="O374" t="s">
        <v>29</v>
      </c>
      <extLst>
        <ext uri="smNativeData">
          <pm:rowDef xmlns:pm="smNativeData" id="1721823419" r="374" hidden="0" collapsedDB="1" collapsedOL="0"/>
        </ext>
      </extLst>
    </row>
    <row r="375" spans="1:15" hidden="1">
      <c r="A375" s="14">
        <f>B375-DATE(2022,10,11)</f>
        <v>162</v>
      </c>
      <c r="B375" s="1" t="n">
        <v>45007</v>
      </c>
      <c r="C375" t="n">
        <v>6</v>
      </c>
      <c r="D375" t="s">
        <v>21</v>
      </c>
      <c r="E375">
        <f>1+8</f>
        <v>9</v>
      </c>
      <c r="F375" t="n">
        <v>0</v>
      </c>
      <c r="G375" s="7">
        <f>SUM(H375:I375)</f>
        <v>0</v>
      </c>
      <c r="H375" t="n">
        <v>0</v>
      </c>
      <c r="J375" t="n">
        <v>0</v>
      </c>
      <c r="K375" t="n">
        <v>0</v>
      </c>
      <c r="N375" t="n">
        <v>1</v>
      </c>
      <c r="O375" t="n">
        <v>8</v>
      </c>
      <extLst>
        <ext uri="smNativeData">
          <pm:rowDef xmlns:pm="smNativeData" id="1721823419" r="375" hidden="0" collapsedDB="1" collapsedOL="0"/>
        </ext>
      </extLst>
    </row>
    <row r="376" spans="1:15" hidden="1">
      <c r="A376" s="14">
        <f>B376-DATE(2022,10,11)</f>
        <v>162</v>
      </c>
      <c r="B376" s="1" t="n">
        <v>45007</v>
      </c>
      <c r="C376" t="n">
        <v>6</v>
      </c>
      <c r="D376" t="s">
        <v>22</v>
      </c>
      <c r="E376">
        <f>1+8</f>
        <v>9</v>
      </c>
      <c r="F376" t="n">
        <v>0</v>
      </c>
      <c r="G376" s="7">
        <f>SUM(H376:I376)</f>
        <v>0</v>
      </c>
      <c r="H376" t="n">
        <v>0</v>
      </c>
      <c r="J376" t="n">
        <v>0</v>
      </c>
      <c r="K376" t="n">
        <v>0</v>
      </c>
      <c r="N376" t="n">
        <v>1</v>
      </c>
      <c r="O376" t="n">
        <v>8</v>
      </c>
      <extLst>
        <ext uri="smNativeData">
          <pm:rowDef xmlns:pm="smNativeData" id="1721823419" r="376" hidden="0" collapsedDB="1" collapsedOL="0"/>
        </ext>
      </extLst>
    </row>
    <row r="377" spans="1:15" hidden="1">
      <c r="A377" s="14">
        <f>B377-DATE(2022,10,11)</f>
        <v>162</v>
      </c>
      <c r="B377" s="1" t="n">
        <v>45007</v>
      </c>
      <c r="C377" t="n">
        <v>6</v>
      </c>
      <c r="D377" t="s">
        <v>23</v>
      </c>
      <c r="E377" t="n">
        <v>10</v>
      </c>
      <c r="F377" t="n">
        <v>0</v>
      </c>
      <c r="G377" s="7">
        <f>SUM(H377:I377)</f>
        <v>0</v>
      </c>
      <c r="H377" t="n">
        <v>0</v>
      </c>
      <c r="J377" t="n">
        <v>0</v>
      </c>
      <c r="K377" t="n">
        <v>0</v>
      </c>
      <c r="N377" t="s">
        <v>29</v>
      </c>
      <c r="O377" t="s">
        <v>29</v>
      </c>
      <extLst>
        <ext uri="smNativeData">
          <pm:rowDef xmlns:pm="smNativeData" id="1721823419" r="377" hidden="0" collapsedDB="1" collapsedOL="0"/>
        </ext>
      </extLst>
    </row>
    <row r="378" spans="1:15" hidden="1">
      <c r="A378" s="14">
        <f>B378-DATE(2022,10,11)</f>
        <v>162</v>
      </c>
      <c r="B378" s="1" t="n">
        <v>45007</v>
      </c>
      <c r="C378" t="n">
        <v>6</v>
      </c>
      <c r="D378" t="s">
        <v>25</v>
      </c>
      <c r="E378">
        <f>3+8</f>
        <v>11</v>
      </c>
      <c r="F378" t="n">
        <v>0</v>
      </c>
      <c r="G378" s="7">
        <f>SUM(H378:I378)</f>
        <v>0</v>
      </c>
      <c r="H378" t="n">
        <v>0</v>
      </c>
      <c r="J378" t="n">
        <v>0</v>
      </c>
      <c r="K378" t="n">
        <v>0</v>
      </c>
      <c r="N378" t="n">
        <v>3</v>
      </c>
      <c r="O378" t="n">
        <v>8</v>
      </c>
      <extLst>
        <ext uri="smNativeData">
          <pm:rowDef xmlns:pm="smNativeData" id="1721823419" r="378" hidden="0" collapsedDB="1" collapsedOL="0"/>
        </ext>
      </extLst>
    </row>
    <row r="379" spans="1:15" hidden="1">
      <c r="A379" s="14">
        <f>B379-DATE(2022,10,11)</f>
        <v>162</v>
      </c>
      <c r="B379" s="11" t="n">
        <v>45007</v>
      </c>
      <c r="C379" s="7" t="n">
        <v>6</v>
      </c>
      <c r="D379" s="9" t="s">
        <v>26</v>
      </c>
      <c r="E379" s="7">
        <f>6+5</f>
        <v>11</v>
      </c>
      <c r="F379" s="10" t="n">
        <v>0</v>
      </c>
      <c r="G379" s="7">
        <f>SUM(H379:I379)</f>
        <v>0</v>
      </c>
      <c r="H379" s="7" t="n">
        <v>0</v>
      </c>
      <c r="I379" s="7"/>
      <c r="J379" s="7" t="n">
        <v>0</v>
      </c>
      <c r="K379" s="7" t="n">
        <v>0</v>
      </c>
      <c r="L379" s="7"/>
      <c r="M379" s="7"/>
      <c r="N379" s="7" t="n">
        <v>6</v>
      </c>
      <c r="O379" s="7" t="n">
        <v>5</v>
      </c>
      <extLst>
        <ext uri="smNativeData">
          <pm:rowDef xmlns:pm="smNativeData" id="1721823419" r="379" hidden="0" collapsedDB="1" collapsedOL="0"/>
        </ext>
      </extLst>
    </row>
    <row r="380" spans="1:15" hidden="1">
      <c r="A380" s="14">
        <f>B380-DATE(2022,10,11)</f>
        <v>167</v>
      </c>
      <c r="B380" s="1" t="n">
        <v>45012</v>
      </c>
      <c r="C380" t="n">
        <v>6</v>
      </c>
      <c r="D380" t="s">
        <v>17</v>
      </c>
      <c r="E380" t="n">
        <v>14</v>
      </c>
      <c r="F380" t="n">
        <v>0</v>
      </c>
      <c r="G380" s="7">
        <f>SUM(H380:I380)</f>
        <v>0</v>
      </c>
      <c r="H380" t="n">
        <v>0</v>
      </c>
      <c r="J380" t="n">
        <v>0</v>
      </c>
      <c r="K380" t="n">
        <v>2</v>
      </c>
      <c r="N380" t="s">
        <v>29</v>
      </c>
      <c r="O380" t="s">
        <v>29</v>
      </c>
      <extLst>
        <ext uri="smNativeData">
          <pm:rowDef xmlns:pm="smNativeData" id="1721823419" r="380" hidden="0" collapsedDB="1" collapsedOL="0"/>
        </ext>
      </extLst>
    </row>
    <row r="381" spans="1:15" hidden="1">
      <c r="A381" s="14">
        <f>B381-DATE(2022,10,11)</f>
        <v>167</v>
      </c>
      <c r="B381" s="1" t="n">
        <v>45012</v>
      </c>
      <c r="C381" t="n">
        <v>6</v>
      </c>
      <c r="D381" t="s">
        <v>18</v>
      </c>
      <c r="E381" t="n">
        <v>15</v>
      </c>
      <c r="F381" t="n">
        <v>0</v>
      </c>
      <c r="G381" s="7">
        <f>SUM(H381:I381)</f>
        <v>0</v>
      </c>
      <c r="H381" t="n">
        <v>0</v>
      </c>
      <c r="J381" t="n">
        <v>0</v>
      </c>
      <c r="K381" t="n">
        <v>0</v>
      </c>
      <c r="N381" t="s">
        <v>29</v>
      </c>
      <c r="O381" t="s">
        <v>29</v>
      </c>
      <extLst>
        <ext uri="smNativeData">
          <pm:rowDef xmlns:pm="smNativeData" id="1721823419" r="381" hidden="0" collapsedDB="1" collapsedOL="0"/>
        </ext>
      </extLst>
    </row>
    <row r="382" spans="1:15" hidden="1">
      <c r="A382" s="14">
        <f>B382-DATE(2022,10,11)</f>
        <v>167</v>
      </c>
      <c r="B382" s="1" t="n">
        <v>45012</v>
      </c>
      <c r="C382" t="n">
        <v>6</v>
      </c>
      <c r="D382" t="s">
        <v>19</v>
      </c>
      <c r="E382" t="n">
        <v>15</v>
      </c>
      <c r="F382" t="n">
        <v>0</v>
      </c>
      <c r="G382" s="7">
        <f>SUM(H382:I382)</f>
        <v>0</v>
      </c>
      <c r="H382" t="n">
        <v>0</v>
      </c>
      <c r="J382" t="n">
        <v>0</v>
      </c>
      <c r="K382" t="n">
        <v>0</v>
      </c>
      <c r="N382" t="s">
        <v>29</v>
      </c>
      <c r="O382" t="s">
        <v>29</v>
      </c>
      <extLst>
        <ext uri="smNativeData">
          <pm:rowDef xmlns:pm="smNativeData" id="1721823419" r="382" hidden="0" collapsedDB="1" collapsedOL="0"/>
        </ext>
      </extLst>
    </row>
    <row r="383" spans="1:15" hidden="1">
      <c r="A383" s="14">
        <f>B383-DATE(2022,10,11)</f>
        <v>167</v>
      </c>
      <c r="B383" s="1" t="n">
        <v>45012</v>
      </c>
      <c r="C383" t="n">
        <v>6</v>
      </c>
      <c r="D383" t="s">
        <v>20</v>
      </c>
      <c r="E383" t="n">
        <v>16</v>
      </c>
      <c r="F383" t="n">
        <v>0</v>
      </c>
      <c r="G383" s="7">
        <f>SUM(H383:I383)</f>
        <v>0</v>
      </c>
      <c r="H383" t="n">
        <v>0</v>
      </c>
      <c r="J383" t="n">
        <v>0</v>
      </c>
      <c r="K383" t="n">
        <v>0</v>
      </c>
      <c r="N383" t="s">
        <v>29</v>
      </c>
      <c r="O383" t="s">
        <v>29</v>
      </c>
      <extLst>
        <ext uri="smNativeData">
          <pm:rowDef xmlns:pm="smNativeData" id="1721823419" r="383" hidden="0" collapsedDB="1" collapsedOL="0"/>
        </ext>
      </extLst>
    </row>
    <row r="384" spans="1:15" hidden="1">
      <c r="A384" s="14">
        <f>B384-DATE(2022,10,11)</f>
        <v>167</v>
      </c>
      <c r="B384" s="1" t="n">
        <v>45012</v>
      </c>
      <c r="C384" t="n">
        <v>6</v>
      </c>
      <c r="D384" t="s">
        <v>21</v>
      </c>
      <c r="E384">
        <f>1+8</f>
        <v>9</v>
      </c>
      <c r="F384" t="n">
        <v>0</v>
      </c>
      <c r="G384" s="7">
        <f>SUM(H384:I384)</f>
        <v>0</v>
      </c>
      <c r="H384" t="n">
        <v>0</v>
      </c>
      <c r="J384" t="n">
        <v>0</v>
      </c>
      <c r="K384" t="n">
        <v>0</v>
      </c>
      <c r="N384" t="n">
        <v>1</v>
      </c>
      <c r="O384" t="n">
        <v>8</v>
      </c>
      <extLst>
        <ext uri="smNativeData">
          <pm:rowDef xmlns:pm="smNativeData" id="1721823419" r="384" hidden="0" collapsedDB="1" collapsedOL="0"/>
        </ext>
      </extLst>
    </row>
    <row r="385" spans="1:15" hidden="1">
      <c r="A385" s="14">
        <f>B385-DATE(2022,10,11)</f>
        <v>167</v>
      </c>
      <c r="B385" s="1" t="n">
        <v>45012</v>
      </c>
      <c r="C385" t="n">
        <v>6</v>
      </c>
      <c r="D385" t="s">
        <v>22</v>
      </c>
      <c r="E385">
        <f>1+8</f>
        <v>9</v>
      </c>
      <c r="F385" t="n">
        <v>0</v>
      </c>
      <c r="G385" s="7">
        <f>SUM(H385:I385)</f>
        <v>0</v>
      </c>
      <c r="H385" t="n">
        <v>0</v>
      </c>
      <c r="J385" t="n">
        <v>0</v>
      </c>
      <c r="K385" t="n">
        <v>0</v>
      </c>
      <c r="N385" t="n">
        <v>1</v>
      </c>
      <c r="O385" t="n">
        <v>8</v>
      </c>
      <extLst>
        <ext uri="smNativeData">
          <pm:rowDef xmlns:pm="smNativeData" id="1721823419" r="385" hidden="0" collapsedDB="1" collapsedOL="0"/>
        </ext>
      </extLst>
    </row>
    <row r="386" spans="1:15" hidden="1">
      <c r="A386" s="14">
        <f>B386-DATE(2022,10,11)</f>
        <v>167</v>
      </c>
      <c r="B386" s="1" t="n">
        <v>45012</v>
      </c>
      <c r="C386" t="n">
        <v>6</v>
      </c>
      <c r="D386" t="s">
        <v>23</v>
      </c>
      <c r="E386" t="n">
        <v>10</v>
      </c>
      <c r="F386" t="n">
        <v>0</v>
      </c>
      <c r="G386" s="7">
        <f>SUM(H386:I386)</f>
        <v>0</v>
      </c>
      <c r="H386" t="n">
        <v>0</v>
      </c>
      <c r="J386" t="n">
        <v>0</v>
      </c>
      <c r="K386" t="n">
        <v>0</v>
      </c>
      <c r="N386" t="s">
        <v>29</v>
      </c>
      <c r="O386" t="s">
        <v>29</v>
      </c>
      <extLst>
        <ext uri="smNativeData">
          <pm:rowDef xmlns:pm="smNativeData" id="1721823419" r="386" hidden="0" collapsedDB="1" collapsedOL="0"/>
        </ext>
      </extLst>
    </row>
    <row r="387" spans="1:15" hidden="1">
      <c r="A387" s="14">
        <f>B387-DATE(2022,10,11)</f>
        <v>167</v>
      </c>
      <c r="B387" s="1" t="n">
        <v>45012</v>
      </c>
      <c r="C387" t="n">
        <v>6</v>
      </c>
      <c r="D387" t="s">
        <v>25</v>
      </c>
      <c r="E387">
        <f>3+7</f>
        <v>10</v>
      </c>
      <c r="F387" t="n">
        <v>0</v>
      </c>
      <c r="G387" s="7">
        <f>SUM(H387:I387)</f>
        <v>0</v>
      </c>
      <c r="H387" t="n">
        <v>0</v>
      </c>
      <c r="J387" t="n">
        <v>0</v>
      </c>
      <c r="K387" t="n">
        <v>0</v>
      </c>
      <c r="N387" t="n">
        <v>3</v>
      </c>
      <c r="O387" t="n">
        <v>7</v>
      </c>
      <extLst>
        <ext uri="smNativeData">
          <pm:rowDef xmlns:pm="smNativeData" id="1721823419" r="387" hidden="0" collapsedDB="1" collapsedOL="0"/>
        </ext>
      </extLst>
    </row>
    <row r="388" spans="1:15" hidden="1">
      <c r="A388" s="14">
        <f>B388-DATE(2022,10,11)</f>
        <v>167</v>
      </c>
      <c r="B388" s="11" t="n">
        <v>45012</v>
      </c>
      <c r="C388" s="7" t="n">
        <v>6</v>
      </c>
      <c r="D388" s="9" t="s">
        <v>26</v>
      </c>
      <c r="E388" s="7">
        <f>6+5</f>
        <v>11</v>
      </c>
      <c r="F388" s="10" t="n">
        <v>0</v>
      </c>
      <c r="G388" s="7">
        <f>SUM(H388:I388)</f>
        <v>0</v>
      </c>
      <c r="H388" s="7" t="n">
        <v>0</v>
      </c>
      <c r="I388" s="7"/>
      <c r="J388" s="7" t="n">
        <v>0</v>
      </c>
      <c r="K388" s="7" t="n">
        <v>0</v>
      </c>
      <c r="L388" s="7"/>
      <c r="M388" s="7"/>
      <c r="N388" s="7" t="n">
        <v>6</v>
      </c>
      <c r="O388" s="7" t="n">
        <v>5</v>
      </c>
      <extLst>
        <ext uri="smNativeData">
          <pm:rowDef xmlns:pm="smNativeData" id="1721823419" r="388" hidden="0" collapsedDB="1" collapsedOL="0"/>
        </ext>
      </extLst>
    </row>
    <row r="389" spans="1:15" hidden="1">
      <c r="A389" s="14">
        <f>B389-DATE(2022,10,11)</f>
        <v>171</v>
      </c>
      <c r="B389" s="1" t="n">
        <v>45016</v>
      </c>
      <c r="C389" t="n">
        <v>6</v>
      </c>
      <c r="D389" t="s">
        <v>17</v>
      </c>
      <c r="E389" t="n">
        <v>14</v>
      </c>
      <c r="F389" t="n">
        <v>0</v>
      </c>
      <c r="G389" s="7">
        <f>SUM(H389:I389)</f>
        <v>0</v>
      </c>
      <c r="H389" t="n">
        <v>0</v>
      </c>
      <c r="J389" t="n">
        <v>0</v>
      </c>
      <c r="K389" t="n">
        <v>9</v>
      </c>
      <c r="L389" t="s">
        <v>81</v>
      </c>
      <c r="N389" t="s">
        <v>29</v>
      </c>
      <c r="O389" t="s">
        <v>29</v>
      </c>
      <extLst>
        <ext uri="smNativeData">
          <pm:rowDef xmlns:pm="smNativeData" id="1721823419" r="389" hidden="0" collapsedDB="1" collapsedOL="0"/>
        </ext>
      </extLst>
    </row>
    <row r="390" spans="1:15" hidden="1">
      <c r="A390" s="14">
        <f>B390-DATE(2022,10,11)</f>
        <v>171</v>
      </c>
      <c r="B390" s="1" t="n">
        <v>45016</v>
      </c>
      <c r="C390" t="n">
        <v>6</v>
      </c>
      <c r="D390" t="s">
        <v>18</v>
      </c>
      <c r="E390" t="n">
        <v>14</v>
      </c>
      <c r="F390" t="n">
        <v>0</v>
      </c>
      <c r="G390" s="7">
        <f>SUM(H390:I390)</f>
        <v>0</v>
      </c>
      <c r="H390" t="n">
        <v>0</v>
      </c>
      <c r="J390" t="n">
        <v>0</v>
      </c>
      <c r="K390" t="n">
        <v>0</v>
      </c>
      <c r="N390" t="s">
        <v>29</v>
      </c>
      <c r="O390" t="s">
        <v>29</v>
      </c>
      <extLst>
        <ext uri="smNativeData">
          <pm:rowDef xmlns:pm="smNativeData" id="1721823419" r="390" hidden="0" collapsedDB="1" collapsedOL="0"/>
        </ext>
      </extLst>
    </row>
    <row r="391" spans="1:15" hidden="1">
      <c r="A391" s="14">
        <f>B391-DATE(2022,10,11)</f>
        <v>171</v>
      </c>
      <c r="B391" s="1" t="n">
        <v>45016</v>
      </c>
      <c r="C391" t="n">
        <v>6</v>
      </c>
      <c r="D391" t="s">
        <v>19</v>
      </c>
      <c r="E391" t="n">
        <v>15</v>
      </c>
      <c r="F391" t="n">
        <v>0</v>
      </c>
      <c r="G391" s="7">
        <f>SUM(H391:I391)</f>
        <v>0</v>
      </c>
      <c r="H391" t="n">
        <v>0</v>
      </c>
      <c r="J391" t="n">
        <v>0</v>
      </c>
      <c r="K391" t="n">
        <v>0</v>
      </c>
      <c r="N391" t="s">
        <v>29</v>
      </c>
      <c r="O391" t="s">
        <v>29</v>
      </c>
      <extLst>
        <ext uri="smNativeData">
          <pm:rowDef xmlns:pm="smNativeData" id="1721823419" r="391" hidden="0" collapsedDB="1" collapsedOL="0"/>
        </ext>
      </extLst>
    </row>
    <row r="392" spans="1:15" hidden="1">
      <c r="A392" s="14">
        <f>B392-DATE(2022,10,11)</f>
        <v>171</v>
      </c>
      <c r="B392" s="1" t="n">
        <v>45016</v>
      </c>
      <c r="C392" t="n">
        <v>6</v>
      </c>
      <c r="D392" t="s">
        <v>20</v>
      </c>
      <c r="E392" t="n">
        <v>16</v>
      </c>
      <c r="F392" t="n">
        <v>0</v>
      </c>
      <c r="G392" s="7">
        <f>SUM(H392:I392)</f>
        <v>0</v>
      </c>
      <c r="H392" t="n">
        <v>0</v>
      </c>
      <c r="J392" t="n">
        <v>0</v>
      </c>
      <c r="K392" t="n">
        <v>0</v>
      </c>
      <c r="N392" t="s">
        <v>29</v>
      </c>
      <c r="O392" t="s">
        <v>29</v>
      </c>
      <extLst>
        <ext uri="smNativeData">
          <pm:rowDef xmlns:pm="smNativeData" id="1721823419" r="392" hidden="0" collapsedDB="1" collapsedOL="0"/>
        </ext>
      </extLst>
    </row>
    <row r="393" spans="1:15" hidden="1">
      <c r="A393" s="14">
        <f>B393-DATE(2022,10,11)</f>
        <v>171</v>
      </c>
      <c r="B393" s="1" t="n">
        <v>45016</v>
      </c>
      <c r="C393" t="n">
        <v>6</v>
      </c>
      <c r="D393" t="s">
        <v>21</v>
      </c>
      <c r="E393">
        <f>1+8</f>
        <v>9</v>
      </c>
      <c r="F393" t="n">
        <v>0</v>
      </c>
      <c r="G393" s="7">
        <f>SUM(H393:I393)</f>
        <v>0</v>
      </c>
      <c r="H393" t="n">
        <v>0</v>
      </c>
      <c r="J393" t="n">
        <v>0</v>
      </c>
      <c r="K393" t="n">
        <v>0</v>
      </c>
      <c r="N393" t="n">
        <v>1</v>
      </c>
      <c r="O393" t="n">
        <v>8</v>
      </c>
      <extLst>
        <ext uri="smNativeData">
          <pm:rowDef xmlns:pm="smNativeData" id="1721823419" r="393" hidden="0" collapsedDB="1" collapsedOL="0"/>
        </ext>
      </extLst>
    </row>
    <row r="394" spans="1:15" hidden="1">
      <c r="A394" s="14">
        <f>B394-DATE(2022,10,11)</f>
        <v>171</v>
      </c>
      <c r="B394" s="1" t="n">
        <v>45016</v>
      </c>
      <c r="C394" t="n">
        <v>6</v>
      </c>
      <c r="D394" t="s">
        <v>22</v>
      </c>
      <c r="E394">
        <f>1+8</f>
        <v>9</v>
      </c>
      <c r="F394" t="n">
        <v>0</v>
      </c>
      <c r="G394" s="7">
        <f>SUM(H394:I394)</f>
        <v>0</v>
      </c>
      <c r="H394" t="n">
        <v>0</v>
      </c>
      <c r="J394" t="n">
        <v>1</v>
      </c>
      <c r="K394" t="n">
        <v>0</v>
      </c>
      <c r="N394" t="n">
        <v>1</v>
      </c>
      <c r="O394" t="n">
        <v>8</v>
      </c>
      <extLst>
        <ext uri="smNativeData">
          <pm:rowDef xmlns:pm="smNativeData" id="1721823419" r="394" hidden="0" collapsedDB="1" collapsedOL="0"/>
        </ext>
      </extLst>
    </row>
    <row r="395" spans="1:15" hidden="1">
      <c r="A395" s="14">
        <f>B395-DATE(2022,10,11)</f>
        <v>171</v>
      </c>
      <c r="B395" s="1" t="n">
        <v>45016</v>
      </c>
      <c r="C395" t="n">
        <v>6</v>
      </c>
      <c r="D395" t="s">
        <v>23</v>
      </c>
      <c r="E395">
        <f>9</f>
        <v>9</v>
      </c>
      <c r="F395" t="n">
        <v>0</v>
      </c>
      <c r="G395" s="7">
        <f>SUM(H395:I395)</f>
        <v>0</v>
      </c>
      <c r="H395" t="n">
        <v>0</v>
      </c>
      <c r="J395" t="n">
        <v>1</v>
      </c>
      <c r="K395" t="n">
        <v>0</v>
      </c>
      <c r="N395" t="s">
        <v>29</v>
      </c>
      <c r="O395" t="s">
        <v>29</v>
      </c>
      <extLst>
        <ext uri="smNativeData">
          <pm:rowDef xmlns:pm="smNativeData" id="1721823419" r="395" hidden="0" collapsedDB="1" collapsedOL="0"/>
        </ext>
      </extLst>
    </row>
    <row r="396" spans="1:15" hidden="1">
      <c r="A396" s="14">
        <f>B396-DATE(2022,10,11)</f>
        <v>171</v>
      </c>
      <c r="B396" s="1" t="n">
        <v>45016</v>
      </c>
      <c r="C396" t="n">
        <v>6</v>
      </c>
      <c r="D396" t="s">
        <v>25</v>
      </c>
      <c r="E396">
        <f>3+7</f>
        <v>10</v>
      </c>
      <c r="F396" t="n">
        <v>0</v>
      </c>
      <c r="G396" s="7">
        <f>SUM(H396:I396)</f>
        <v>0</v>
      </c>
      <c r="H396" t="n">
        <v>0</v>
      </c>
      <c r="J396" t="n">
        <v>0</v>
      </c>
      <c r="K396" t="n">
        <v>0</v>
      </c>
      <c r="N396" t="n">
        <v>3</v>
      </c>
      <c r="O396" t="n">
        <v>7</v>
      </c>
      <extLst>
        <ext uri="smNativeData">
          <pm:rowDef xmlns:pm="smNativeData" id="1721823419" r="396" hidden="0" collapsedDB="1" collapsedOL="0"/>
        </ext>
      </extLst>
    </row>
    <row r="397" spans="1:15" hidden="1">
      <c r="A397" s="14">
        <f>B397-DATE(2022,10,11)</f>
        <v>171</v>
      </c>
      <c r="B397" s="11" t="n">
        <v>45016</v>
      </c>
      <c r="C397" s="7" t="n">
        <v>6</v>
      </c>
      <c r="D397" s="9" t="s">
        <v>26</v>
      </c>
      <c r="E397" s="7">
        <f>6+5</f>
        <v>11</v>
      </c>
      <c r="F397" s="10" t="n">
        <v>0</v>
      </c>
      <c r="G397" s="7">
        <f>SUM(H397:I397)</f>
        <v>0</v>
      </c>
      <c r="H397" s="7" t="n">
        <v>0</v>
      </c>
      <c r="I397" s="7"/>
      <c r="J397" s="7" t="n">
        <v>0</v>
      </c>
      <c r="K397" s="7" t="n">
        <v>0</v>
      </c>
      <c r="L397" s="7"/>
      <c r="M397" s="7"/>
      <c r="N397" s="7" t="n">
        <v>6</v>
      </c>
      <c r="O397" s="7" t="n">
        <v>5</v>
      </c>
      <extLst>
        <ext uri="smNativeData">
          <pm:rowDef xmlns:pm="smNativeData" id="1721823419" r="397" hidden="0" collapsedDB="1" collapsedOL="0"/>
        </ext>
      </extLst>
    </row>
    <row r="398" spans="1:15" hidden="1">
      <c r="A398" s="14">
        <f>B398-DATE(2022,10,11)</f>
        <v>176</v>
      </c>
      <c r="B398" s="1" t="n">
        <v>45021</v>
      </c>
      <c r="C398" t="n">
        <v>6</v>
      </c>
      <c r="D398" t="s">
        <v>17</v>
      </c>
      <c r="E398" t="n">
        <v>14</v>
      </c>
      <c r="F398" t="n">
        <v>0</v>
      </c>
      <c r="G398" s="7">
        <f>SUM(H398:I398)</f>
        <v>0</v>
      </c>
      <c r="H398" t="n">
        <v>0</v>
      </c>
      <c r="J398" t="n">
        <v>0</v>
      </c>
      <c r="K398" t="n">
        <v>2</v>
      </c>
      <c r="N398" t="s">
        <v>29</v>
      </c>
      <c r="O398" t="s">
        <v>29</v>
      </c>
      <extLst>
        <ext uri="smNativeData">
          <pm:rowDef xmlns:pm="smNativeData" id="1721823419" r="398" hidden="0" collapsedDB="1" collapsedOL="0"/>
        </ext>
      </extLst>
    </row>
    <row r="399" spans="1:15" hidden="1">
      <c r="A399" s="14">
        <f>B399-DATE(2022,10,11)</f>
        <v>176</v>
      </c>
      <c r="B399" s="1" t="n">
        <v>45021</v>
      </c>
      <c r="C399" t="n">
        <v>6</v>
      </c>
      <c r="D399" t="s">
        <v>18</v>
      </c>
      <c r="E399" t="n">
        <v>14</v>
      </c>
      <c r="F399" t="n">
        <v>0</v>
      </c>
      <c r="G399" s="7">
        <f>SUM(H399:I399)</f>
        <v>0</v>
      </c>
      <c r="H399" t="n">
        <v>0</v>
      </c>
      <c r="J399" t="n">
        <v>0</v>
      </c>
      <c r="K399" t="n">
        <v>0</v>
      </c>
      <c r="N399" t="s">
        <v>29</v>
      </c>
      <c r="O399" t="s">
        <v>29</v>
      </c>
      <extLst>
        <ext uri="smNativeData">
          <pm:rowDef xmlns:pm="smNativeData" id="1721823419" r="399" hidden="0" collapsedDB="1" collapsedOL="0"/>
        </ext>
      </extLst>
    </row>
    <row r="400" spans="1:15" hidden="1">
      <c r="A400" s="14">
        <f>B400-DATE(2022,10,11)</f>
        <v>176</v>
      </c>
      <c r="B400" s="1" t="n">
        <v>45021</v>
      </c>
      <c r="C400" t="n">
        <v>6</v>
      </c>
      <c r="D400" t="s">
        <v>19</v>
      </c>
      <c r="E400" t="n">
        <v>15</v>
      </c>
      <c r="F400" t="n">
        <v>0</v>
      </c>
      <c r="G400" s="7">
        <f>SUM(H400:I400)</f>
        <v>0</v>
      </c>
      <c r="H400" t="n">
        <v>0</v>
      </c>
      <c r="J400" t="n">
        <v>0</v>
      </c>
      <c r="K400" t="n">
        <v>0</v>
      </c>
      <c r="N400" t="s">
        <v>29</v>
      </c>
      <c r="O400" t="s">
        <v>29</v>
      </c>
      <extLst>
        <ext uri="smNativeData">
          <pm:rowDef xmlns:pm="smNativeData" id="1721823419" r="400" hidden="0" collapsedDB="1" collapsedOL="0"/>
        </ext>
      </extLst>
    </row>
    <row r="401" spans="1:15" hidden="1">
      <c r="A401" s="14">
        <f>B401-DATE(2022,10,11)</f>
        <v>176</v>
      </c>
      <c r="B401" s="1" t="n">
        <v>45021</v>
      </c>
      <c r="C401" t="n">
        <v>6</v>
      </c>
      <c r="D401" t="s">
        <v>20</v>
      </c>
      <c r="E401" t="n">
        <v>14</v>
      </c>
      <c r="F401" t="n">
        <v>0</v>
      </c>
      <c r="G401" s="7">
        <f>SUM(H401:I401)</f>
        <v>0</v>
      </c>
      <c r="H401" t="n">
        <v>0</v>
      </c>
      <c r="J401" t="n">
        <v>1</v>
      </c>
      <c r="K401" t="n">
        <v>0</v>
      </c>
      <c r="N401" t="s">
        <v>29</v>
      </c>
      <c r="O401" t="s">
        <v>29</v>
      </c>
      <extLst>
        <ext uri="smNativeData">
          <pm:rowDef xmlns:pm="smNativeData" id="1721823419" r="401" hidden="0" collapsedDB="1" collapsedOL="0"/>
        </ext>
      </extLst>
    </row>
    <row r="402" spans="1:15" hidden="1">
      <c r="A402" s="14">
        <f>B402-DATE(2022,10,11)</f>
        <v>176</v>
      </c>
      <c r="B402" s="1" t="n">
        <v>45021</v>
      </c>
      <c r="C402" t="n">
        <v>6</v>
      </c>
      <c r="D402" t="s">
        <v>21</v>
      </c>
      <c r="E402">
        <f>1+8</f>
        <v>9</v>
      </c>
      <c r="F402" t="n">
        <v>0</v>
      </c>
      <c r="G402" s="7">
        <f>SUM(H402:I402)</f>
        <v>0</v>
      </c>
      <c r="H402" t="n">
        <v>0</v>
      </c>
      <c r="J402" t="n">
        <v>0</v>
      </c>
      <c r="K402" t="n">
        <v>0</v>
      </c>
      <c r="N402" t="n">
        <v>1</v>
      </c>
      <c r="O402" t="n">
        <v>8</v>
      </c>
      <extLst>
        <ext uri="smNativeData">
          <pm:rowDef xmlns:pm="smNativeData" id="1721823419" r="402" hidden="0" collapsedDB="1" collapsedOL="0"/>
        </ext>
      </extLst>
    </row>
    <row r="403" spans="1:15" hidden="1">
      <c r="A403" s="14">
        <f>B403-DATE(2022,10,11)</f>
        <v>176</v>
      </c>
      <c r="B403" s="1" t="n">
        <v>45021</v>
      </c>
      <c r="C403" t="n">
        <v>6</v>
      </c>
      <c r="D403" t="s">
        <v>22</v>
      </c>
      <c r="E403">
        <f>1+8</f>
        <v>9</v>
      </c>
      <c r="F403" t="n">
        <v>0</v>
      </c>
      <c r="G403" s="7">
        <f>SUM(H403:I403)</f>
        <v>0</v>
      </c>
      <c r="H403" t="n">
        <v>0</v>
      </c>
      <c r="J403" t="n">
        <v>0</v>
      </c>
      <c r="K403" t="n">
        <v>0</v>
      </c>
      <c r="N403" t="n">
        <v>1</v>
      </c>
      <c r="O403" t="n">
        <v>8</v>
      </c>
      <extLst>
        <ext uri="smNativeData">
          <pm:rowDef xmlns:pm="smNativeData" id="1721823419" r="403" hidden="0" collapsedDB="1" collapsedOL="0"/>
        </ext>
      </extLst>
    </row>
    <row r="404" spans="1:15" hidden="1">
      <c r="A404" s="14">
        <f>B404-DATE(2022,10,11)</f>
        <v>176</v>
      </c>
      <c r="B404" s="1" t="n">
        <v>45021</v>
      </c>
      <c r="C404" t="n">
        <v>6</v>
      </c>
      <c r="D404" t="s">
        <v>23</v>
      </c>
      <c r="E404" t="n">
        <v>9</v>
      </c>
      <c r="F404" t="n">
        <v>0</v>
      </c>
      <c r="G404" s="7">
        <f>SUM(H404:I404)</f>
        <v>0</v>
      </c>
      <c r="H404" t="n">
        <v>0</v>
      </c>
      <c r="J404" t="n">
        <v>0</v>
      </c>
      <c r="K404" t="n">
        <v>0</v>
      </c>
      <c r="N404" t="s">
        <v>29</v>
      </c>
      <c r="O404" t="s">
        <v>29</v>
      </c>
      <extLst>
        <ext uri="smNativeData">
          <pm:rowDef xmlns:pm="smNativeData" id="1721823419" r="404" hidden="0" collapsedDB="1" collapsedOL="0"/>
        </ext>
      </extLst>
    </row>
    <row r="405" spans="1:15" hidden="1">
      <c r="A405" s="14">
        <f>B405-DATE(2022,10,11)</f>
        <v>176</v>
      </c>
      <c r="B405" s="1" t="n">
        <v>45021</v>
      </c>
      <c r="C405" t="n">
        <v>6</v>
      </c>
      <c r="D405" t="s">
        <v>25</v>
      </c>
      <c r="E405">
        <f>3+7</f>
        <v>10</v>
      </c>
      <c r="F405" t="n">
        <v>0</v>
      </c>
      <c r="G405" s="7">
        <f>SUM(H405:I405)</f>
        <v>0</v>
      </c>
      <c r="H405" t="n">
        <v>0</v>
      </c>
      <c r="J405" t="n">
        <v>0</v>
      </c>
      <c r="K405" t="n">
        <v>0</v>
      </c>
      <c r="N405" t="n">
        <v>3</v>
      </c>
      <c r="O405" t="n">
        <v>7</v>
      </c>
      <extLst>
        <ext uri="smNativeData">
          <pm:rowDef xmlns:pm="smNativeData" id="1721823419" r="405" hidden="0" collapsedDB="1" collapsedOL="0"/>
        </ext>
      </extLst>
    </row>
    <row r="406" spans="1:15" hidden="1">
      <c r="A406" s="14">
        <f>B406-DATE(2022,10,11)</f>
        <v>176</v>
      </c>
      <c r="B406" s="11" t="n">
        <v>45021</v>
      </c>
      <c r="C406" s="7" t="n">
        <v>6</v>
      </c>
      <c r="D406" s="9" t="s">
        <v>26</v>
      </c>
      <c r="E406" s="7">
        <f>6+5</f>
        <v>11</v>
      </c>
      <c r="F406" s="10" t="n">
        <v>0</v>
      </c>
      <c r="G406" s="7">
        <f>SUM(H406:I406)</f>
        <v>0</v>
      </c>
      <c r="H406" s="7" t="n">
        <v>0</v>
      </c>
      <c r="I406" s="7"/>
      <c r="J406" s="7" t="n">
        <v>0</v>
      </c>
      <c r="K406" s="7" t="n">
        <v>0</v>
      </c>
      <c r="L406" s="7"/>
      <c r="M406" s="7"/>
      <c r="N406" s="7" t="n">
        <v>6</v>
      </c>
      <c r="O406" s="7" t="n">
        <v>5</v>
      </c>
      <extLst>
        <ext uri="smNativeData">
          <pm:rowDef xmlns:pm="smNativeData" id="1721823419" r="406" hidden="0" collapsedDB="1" collapsedOL="0"/>
        </ext>
      </extLst>
    </row>
    <row r="407" spans="1:15" hidden="1">
      <c r="A407" s="14">
        <f>B407-DATE(2022,10,11)</f>
        <v>181</v>
      </c>
      <c r="B407" s="1" t="n">
        <v>45026</v>
      </c>
      <c r="C407" t="n">
        <v>6</v>
      </c>
      <c r="D407" t="s">
        <v>17</v>
      </c>
      <c r="E407" t="n">
        <v>12</v>
      </c>
      <c r="F407" t="n">
        <v>0</v>
      </c>
      <c r="G407" s="7">
        <f>SUM(H407:I407)</f>
        <v>0</v>
      </c>
      <c r="H407" t="n">
        <v>0</v>
      </c>
      <c r="J407" t="n">
        <v>0</v>
      </c>
      <c r="K407" t="n">
        <v>2</v>
      </c>
      <c r="N407" t="s">
        <v>29</v>
      </c>
      <c r="O407" t="s">
        <v>29</v>
      </c>
      <extLst>
        <ext uri="smNativeData">
          <pm:rowDef xmlns:pm="smNativeData" id="1721823419" r="407" hidden="0" collapsedDB="1" collapsedOL="0"/>
        </ext>
      </extLst>
    </row>
    <row r="408" spans="1:15" hidden="1">
      <c r="A408" s="14">
        <f>B408-DATE(2022,10,11)</f>
        <v>181</v>
      </c>
      <c r="B408" s="1" t="n">
        <v>45026</v>
      </c>
      <c r="C408" t="n">
        <v>6</v>
      </c>
      <c r="D408" t="s">
        <v>18</v>
      </c>
      <c r="E408" t="n">
        <v>14</v>
      </c>
      <c r="F408" t="n">
        <v>0</v>
      </c>
      <c r="G408" s="7">
        <f>SUM(H408:I408)</f>
        <v>0</v>
      </c>
      <c r="H408" t="n">
        <v>0</v>
      </c>
      <c r="J408" t="n">
        <v>0</v>
      </c>
      <c r="K408" t="n">
        <v>0</v>
      </c>
      <c r="N408" t="s">
        <v>29</v>
      </c>
      <c r="O408" t="s">
        <v>29</v>
      </c>
      <extLst>
        <ext uri="smNativeData">
          <pm:rowDef xmlns:pm="smNativeData" id="1721823419" r="408" hidden="0" collapsedDB="1" collapsedOL="0"/>
        </ext>
      </extLst>
    </row>
    <row r="409" spans="1:15" hidden="1">
      <c r="A409" s="14">
        <f>B409-DATE(2022,10,11)</f>
        <v>181</v>
      </c>
      <c r="B409" s="1" t="n">
        <v>45026</v>
      </c>
      <c r="C409" t="n">
        <v>6</v>
      </c>
      <c r="D409" t="s">
        <v>19</v>
      </c>
      <c r="E409" t="n">
        <v>15</v>
      </c>
      <c r="F409" t="n">
        <v>0</v>
      </c>
      <c r="G409" s="7">
        <f>SUM(H409:I409)</f>
        <v>0</v>
      </c>
      <c r="H409" t="n">
        <v>0</v>
      </c>
      <c r="J409" t="n">
        <v>0</v>
      </c>
      <c r="K409" t="n">
        <v>0</v>
      </c>
      <c r="N409" t="s">
        <v>29</v>
      </c>
      <c r="O409" t="s">
        <v>29</v>
      </c>
      <extLst>
        <ext uri="smNativeData">
          <pm:rowDef xmlns:pm="smNativeData" id="1721823419" r="409" hidden="0" collapsedDB="1" collapsedOL="0"/>
        </ext>
      </extLst>
    </row>
    <row r="410" spans="1:15" hidden="1">
      <c r="A410" s="14">
        <f>B410-DATE(2022,10,11)</f>
        <v>181</v>
      </c>
      <c r="B410" s="1" t="n">
        <v>45026</v>
      </c>
      <c r="C410" t="n">
        <v>6</v>
      </c>
      <c r="D410" t="s">
        <v>20</v>
      </c>
      <c r="E410" t="n">
        <v>14</v>
      </c>
      <c r="F410" t="n">
        <v>0</v>
      </c>
      <c r="G410" s="7">
        <f>SUM(H410:I410)</f>
        <v>0</v>
      </c>
      <c r="H410" t="n">
        <v>0</v>
      </c>
      <c r="J410" t="n">
        <v>0</v>
      </c>
      <c r="K410" t="n">
        <v>0</v>
      </c>
      <c r="N410" t="s">
        <v>29</v>
      </c>
      <c r="O410" t="s">
        <v>29</v>
      </c>
      <extLst>
        <ext uri="smNativeData">
          <pm:rowDef xmlns:pm="smNativeData" id="1721823419" r="410" hidden="0" collapsedDB="1" collapsedOL="0"/>
        </ext>
      </extLst>
    </row>
    <row r="411" spans="1:15" hidden="1">
      <c r="A411" s="14">
        <f>B411-DATE(2022,10,11)</f>
        <v>181</v>
      </c>
      <c r="B411" s="1" t="n">
        <v>45026</v>
      </c>
      <c r="C411" t="n">
        <v>6</v>
      </c>
      <c r="D411" t="s">
        <v>21</v>
      </c>
      <c r="E411">
        <f>1+8</f>
        <v>9</v>
      </c>
      <c r="F411" t="n">
        <v>0</v>
      </c>
      <c r="G411" s="7">
        <f>SUM(H411:I411)</f>
        <v>0</v>
      </c>
      <c r="H411" t="n">
        <v>0</v>
      </c>
      <c r="J411" t="n">
        <v>0</v>
      </c>
      <c r="K411" t="n">
        <v>0</v>
      </c>
      <c r="N411" t="n">
        <v>1</v>
      </c>
      <c r="O411" t="n">
        <v>8</v>
      </c>
      <extLst>
        <ext uri="smNativeData">
          <pm:rowDef xmlns:pm="smNativeData" id="1721823419" r="411" hidden="0" collapsedDB="1" collapsedOL="0"/>
        </ext>
      </extLst>
    </row>
    <row r="412" spans="1:15" hidden="1">
      <c r="A412" s="14">
        <f>B412-DATE(2022,10,11)</f>
        <v>181</v>
      </c>
      <c r="B412" s="1" t="n">
        <v>45026</v>
      </c>
      <c r="C412" t="n">
        <v>6</v>
      </c>
      <c r="D412" t="s">
        <v>22</v>
      </c>
      <c r="E412">
        <f>0+8</f>
        <v>8</v>
      </c>
      <c r="F412" t="n">
        <v>0</v>
      </c>
      <c r="G412" s="7">
        <f>SUM(H412:I412)</f>
        <v>0</v>
      </c>
      <c r="H412" t="n">
        <v>0</v>
      </c>
      <c r="J412" t="n">
        <v>0</v>
      </c>
      <c r="K412" t="n">
        <v>0</v>
      </c>
      <c r="N412" t="n">
        <v>1</v>
      </c>
      <c r="O412" t="n">
        <v>8</v>
      </c>
      <extLst>
        <ext uri="smNativeData">
          <pm:rowDef xmlns:pm="smNativeData" id="1721823419" r="412" hidden="0" collapsedDB="1" collapsedOL="0"/>
        </ext>
      </extLst>
    </row>
    <row r="413" spans="1:15" hidden="1">
      <c r="A413" s="14">
        <f>B413-DATE(2022,10,11)</f>
        <v>181</v>
      </c>
      <c r="B413" s="1" t="n">
        <v>45026</v>
      </c>
      <c r="C413" t="n">
        <v>6</v>
      </c>
      <c r="D413" t="s">
        <v>23</v>
      </c>
      <c r="E413" t="n">
        <v>9</v>
      </c>
      <c r="F413" t="n">
        <v>0</v>
      </c>
      <c r="G413" s="7">
        <f>SUM(H413:I413)</f>
        <v>0</v>
      </c>
      <c r="H413" t="n">
        <v>0</v>
      </c>
      <c r="J413" t="n">
        <v>0</v>
      </c>
      <c r="K413" t="n">
        <v>0</v>
      </c>
      <c r="N413" t="s">
        <v>29</v>
      </c>
      <c r="O413" t="s">
        <v>29</v>
      </c>
      <extLst>
        <ext uri="smNativeData">
          <pm:rowDef xmlns:pm="smNativeData" id="1721823419" r="413" hidden="0" collapsedDB="1" collapsedOL="0"/>
        </ext>
      </extLst>
    </row>
    <row r="414" spans="1:15" hidden="1">
      <c r="A414" s="14">
        <f>B414-DATE(2022,10,11)</f>
        <v>181</v>
      </c>
      <c r="B414" s="1" t="n">
        <v>45026</v>
      </c>
      <c r="C414" t="n">
        <v>6</v>
      </c>
      <c r="D414" t="s">
        <v>25</v>
      </c>
      <c r="E414">
        <f>2+7</f>
        <v>9</v>
      </c>
      <c r="F414" t="n">
        <v>0</v>
      </c>
      <c r="G414" s="7">
        <f>SUM(H414:I414)</f>
        <v>0</v>
      </c>
      <c r="H414" t="n">
        <v>0</v>
      </c>
      <c r="J414" t="n">
        <v>0</v>
      </c>
      <c r="K414" t="n">
        <v>0</v>
      </c>
      <c r="N414" t="n">
        <v>3</v>
      </c>
      <c r="O414" t="n">
        <v>7</v>
      </c>
      <extLst>
        <ext uri="smNativeData">
          <pm:rowDef xmlns:pm="smNativeData" id="1721823419" r="414" hidden="0" collapsedDB="1" collapsedOL="0"/>
        </ext>
      </extLst>
    </row>
    <row r="415" spans="1:15" hidden="1">
      <c r="A415" s="14">
        <f>B415-DATE(2022,10,11)</f>
        <v>181</v>
      </c>
      <c r="B415" s="11" t="n">
        <v>45026</v>
      </c>
      <c r="C415" s="7" t="n">
        <v>6</v>
      </c>
      <c r="D415" s="9" t="s">
        <v>26</v>
      </c>
      <c r="E415" s="7">
        <f>6+5</f>
        <v>11</v>
      </c>
      <c r="F415" s="10" t="n">
        <v>0</v>
      </c>
      <c r="G415" s="7">
        <f>SUM(H415:I415)</f>
        <v>0</v>
      </c>
      <c r="H415" s="7" t="n">
        <v>0</v>
      </c>
      <c r="I415" s="7"/>
      <c r="J415" s="7" t="n">
        <v>0</v>
      </c>
      <c r="K415" s="7" t="n">
        <v>0</v>
      </c>
      <c r="L415" s="7"/>
      <c r="M415" s="7"/>
      <c r="N415" s="7" t="n">
        <v>6</v>
      </c>
      <c r="O415" s="7" t="n">
        <v>5</v>
      </c>
      <extLst>
        <ext uri="smNativeData">
          <pm:rowDef xmlns:pm="smNativeData" id="1721823419" r="415" hidden="0" collapsedDB="1" collapsedOL="0"/>
        </ext>
      </extLst>
    </row>
    <row r="416" spans="1:15" hidden="1">
      <c r="A416" s="14">
        <f>B416-DATE(2022,10,11)</f>
        <v>185</v>
      </c>
      <c r="B416" s="1" t="n">
        <v>45030</v>
      </c>
      <c r="C416" t="n">
        <v>6</v>
      </c>
      <c r="D416" t="s">
        <v>17</v>
      </c>
      <c r="E416" t="n">
        <v>12</v>
      </c>
      <c r="F416" t="n">
        <v>0</v>
      </c>
      <c r="G416" s="7">
        <f>SUM(H416:I416)</f>
        <v>0</v>
      </c>
      <c r="H416" t="n">
        <v>0</v>
      </c>
      <c r="J416" t="n">
        <v>0</v>
      </c>
      <c r="K416" t="n">
        <v>0</v>
      </c>
      <c r="N416" t="s">
        <v>29</v>
      </c>
      <c r="O416" t="s">
        <v>29</v>
      </c>
      <extLst>
        <ext uri="smNativeData">
          <pm:rowDef xmlns:pm="smNativeData" id="1721823419" r="416" hidden="0" collapsedDB="1" collapsedOL="0"/>
        </ext>
      </extLst>
    </row>
    <row r="417" spans="1:15" hidden="1">
      <c r="A417" s="14">
        <f>B417-DATE(2022,10,11)</f>
        <v>185</v>
      </c>
      <c r="B417" s="1" t="n">
        <v>45030</v>
      </c>
      <c r="C417" t="n">
        <v>6</v>
      </c>
      <c r="D417" t="s">
        <v>18</v>
      </c>
      <c r="E417" t="n">
        <v>13</v>
      </c>
      <c r="F417" t="n">
        <v>0</v>
      </c>
      <c r="G417" s="7">
        <f>SUM(H417:I417)</f>
        <v>0</v>
      </c>
      <c r="H417" t="n">
        <v>0</v>
      </c>
      <c r="J417" t="n">
        <v>0</v>
      </c>
      <c r="K417" t="n">
        <v>0</v>
      </c>
      <c r="N417" t="s">
        <v>29</v>
      </c>
      <c r="O417" t="s">
        <v>29</v>
      </c>
      <extLst>
        <ext uri="smNativeData">
          <pm:rowDef xmlns:pm="smNativeData" id="1721823419" r="417" hidden="0" collapsedDB="1" collapsedOL="0"/>
        </ext>
      </extLst>
    </row>
    <row r="418" spans="1:15" hidden="1">
      <c r="A418" s="14">
        <f>B418-DATE(2022,10,11)</f>
        <v>185</v>
      </c>
      <c r="B418" s="1" t="n">
        <v>45030</v>
      </c>
      <c r="C418" t="n">
        <v>6</v>
      </c>
      <c r="D418" t="s">
        <v>19</v>
      </c>
      <c r="E418" t="n">
        <v>14</v>
      </c>
      <c r="F418" t="n">
        <v>0</v>
      </c>
      <c r="G418" s="7">
        <f>SUM(H418:I418)</f>
        <v>0</v>
      </c>
      <c r="H418" t="n">
        <v>0</v>
      </c>
      <c r="J418" t="n">
        <v>0</v>
      </c>
      <c r="K418" t="n">
        <v>0</v>
      </c>
      <c r="N418" t="s">
        <v>29</v>
      </c>
      <c r="O418" t="s">
        <v>29</v>
      </c>
      <extLst>
        <ext uri="smNativeData">
          <pm:rowDef xmlns:pm="smNativeData" id="1721823419" r="418" hidden="0" collapsedDB="1" collapsedOL="0"/>
        </ext>
      </extLst>
    </row>
    <row r="419" spans="1:15" hidden="1">
      <c r="A419" s="14">
        <f>B419-DATE(2022,10,11)</f>
        <v>185</v>
      </c>
      <c r="B419" s="1" t="n">
        <v>45030</v>
      </c>
      <c r="C419" t="n">
        <v>6</v>
      </c>
      <c r="D419" t="s">
        <v>20</v>
      </c>
      <c r="E419" t="n">
        <v>14</v>
      </c>
      <c r="F419" t="n">
        <v>0</v>
      </c>
      <c r="G419" s="7">
        <f>SUM(H419:I419)</f>
        <v>0</v>
      </c>
      <c r="H419" t="n">
        <v>0</v>
      </c>
      <c r="J419" t="n">
        <v>0</v>
      </c>
      <c r="K419" t="n">
        <v>0</v>
      </c>
      <c r="N419" t="s">
        <v>29</v>
      </c>
      <c r="O419" t="s">
        <v>29</v>
      </c>
      <extLst>
        <ext uri="smNativeData">
          <pm:rowDef xmlns:pm="smNativeData" id="1721823419" r="419" hidden="0" collapsedDB="1" collapsedOL="0"/>
        </ext>
      </extLst>
    </row>
    <row r="420" spans="1:15" hidden="1">
      <c r="A420" s="14">
        <f>B420-DATE(2022,10,11)</f>
        <v>185</v>
      </c>
      <c r="B420" s="1" t="n">
        <v>45030</v>
      </c>
      <c r="C420" t="n">
        <v>6</v>
      </c>
      <c r="D420" t="s">
        <v>21</v>
      </c>
      <c r="E420">
        <f>0+8</f>
        <v>8</v>
      </c>
      <c r="F420" t="n">
        <v>0</v>
      </c>
      <c r="G420" s="7">
        <f>SUM(H420:I420)</f>
        <v>0</v>
      </c>
      <c r="H420" t="n">
        <v>0</v>
      </c>
      <c r="J420" t="n">
        <v>0</v>
      </c>
      <c r="K420" t="n">
        <v>0</v>
      </c>
      <c r="N420" t="n">
        <v>0</v>
      </c>
      <c r="O420" t="n">
        <v>8</v>
      </c>
      <extLst>
        <ext uri="smNativeData">
          <pm:rowDef xmlns:pm="smNativeData" id="1721823419" r="420" hidden="0" collapsedDB="1" collapsedOL="0"/>
        </ext>
      </extLst>
    </row>
    <row r="421" spans="1:15" hidden="1">
      <c r="A421" s="14">
        <f>B421-DATE(2022,10,11)</f>
        <v>185</v>
      </c>
      <c r="B421" s="1" t="n">
        <v>45030</v>
      </c>
      <c r="C421" t="n">
        <v>6</v>
      </c>
      <c r="D421" t="s">
        <v>22</v>
      </c>
      <c r="E421">
        <f>0+8</f>
        <v>8</v>
      </c>
      <c r="F421" t="n">
        <v>0</v>
      </c>
      <c r="G421" s="7">
        <f>SUM(H421:I421)</f>
        <v>0</v>
      </c>
      <c r="H421" t="n">
        <v>0</v>
      </c>
      <c r="J421" t="n">
        <v>0</v>
      </c>
      <c r="K421" t="n">
        <v>0</v>
      </c>
      <c r="N421" t="n">
        <v>0</v>
      </c>
      <c r="O421" t="n">
        <v>8</v>
      </c>
      <extLst>
        <ext uri="smNativeData">
          <pm:rowDef xmlns:pm="smNativeData" id="1721823419" r="421" hidden="0" collapsedDB="1" collapsedOL="0"/>
        </ext>
      </extLst>
    </row>
    <row r="422" spans="1:15" hidden="1">
      <c r="A422" s="14">
        <f>B422-DATE(2022,10,11)</f>
        <v>185</v>
      </c>
      <c r="B422" s="1" t="n">
        <v>45030</v>
      </c>
      <c r="C422" t="n">
        <v>6</v>
      </c>
      <c r="D422" t="s">
        <v>23</v>
      </c>
      <c r="E422" t="n">
        <v>9</v>
      </c>
      <c r="F422" t="n">
        <v>0</v>
      </c>
      <c r="G422" s="7">
        <f>SUM(H422:I422)</f>
        <v>0</v>
      </c>
      <c r="H422" t="n">
        <v>0</v>
      </c>
      <c r="J422" t="n">
        <v>0</v>
      </c>
      <c r="K422" t="n">
        <v>0</v>
      </c>
      <c r="N422" t="s">
        <v>29</v>
      </c>
      <c r="O422" t="s">
        <v>29</v>
      </c>
      <extLst>
        <ext uri="smNativeData">
          <pm:rowDef xmlns:pm="smNativeData" id="1721823419" r="422" hidden="0" collapsedDB="1" collapsedOL="0"/>
        </ext>
      </extLst>
    </row>
    <row r="423" spans="1:15" hidden="1">
      <c r="A423" s="14">
        <f>B423-DATE(2022,10,11)</f>
        <v>185</v>
      </c>
      <c r="B423" s="1" t="n">
        <v>45030</v>
      </c>
      <c r="C423" t="n">
        <v>6</v>
      </c>
      <c r="D423" t="s">
        <v>25</v>
      </c>
      <c r="E423">
        <f>2+7</f>
        <v>9</v>
      </c>
      <c r="F423" t="n">
        <v>0</v>
      </c>
      <c r="G423" s="7">
        <f>SUM(H423:I423)</f>
        <v>0</v>
      </c>
      <c r="H423" t="n">
        <v>0</v>
      </c>
      <c r="J423" t="n">
        <v>0</v>
      </c>
      <c r="K423" t="n">
        <v>0</v>
      </c>
      <c r="N423" t="n">
        <v>2</v>
      </c>
      <c r="O423" t="n">
        <v>7</v>
      </c>
      <extLst>
        <ext uri="smNativeData">
          <pm:rowDef xmlns:pm="smNativeData" id="1721823419" r="423" hidden="0" collapsedDB="1" collapsedOL="0"/>
        </ext>
      </extLst>
    </row>
    <row r="424" spans="1:15" hidden="1">
      <c r="A424" s="14">
        <f>B424-DATE(2022,10,11)</f>
        <v>185</v>
      </c>
      <c r="B424" s="11" t="n">
        <v>45030</v>
      </c>
      <c r="C424" s="7" t="n">
        <v>6</v>
      </c>
      <c r="D424" s="9" t="s">
        <v>26</v>
      </c>
      <c r="E424" s="7">
        <f>6+5</f>
        <v>11</v>
      </c>
      <c r="F424" s="10" t="n">
        <v>0</v>
      </c>
      <c r="G424" s="7">
        <f>SUM(H424:I424)</f>
        <v>0</v>
      </c>
      <c r="H424" s="7" t="n">
        <v>0</v>
      </c>
      <c r="I424" s="7"/>
      <c r="J424" s="7" t="n">
        <v>0</v>
      </c>
      <c r="K424" s="7" t="n">
        <v>0</v>
      </c>
      <c r="L424" s="7"/>
      <c r="M424" s="7"/>
      <c r="N424" s="7" t="n">
        <v>6</v>
      </c>
      <c r="O424" s="7" t="n">
        <v>5</v>
      </c>
      <extLst>
        <ext uri="smNativeData">
          <pm:rowDef xmlns:pm="smNativeData" id="1721823419" r="424" hidden="0" collapsedDB="1" collapsedOL="0"/>
        </ext>
      </extLst>
    </row>
    <row r="425" spans="1:15" hidden="1">
      <c r="A425" s="14">
        <f>B425-DATE(2022,10,11)</f>
        <v>190</v>
      </c>
      <c r="B425" s="1" t="n">
        <v>45035</v>
      </c>
      <c r="C425" t="n">
        <v>6</v>
      </c>
      <c r="D425" t="s">
        <v>17</v>
      </c>
      <c r="E425" t="n">
        <v>11</v>
      </c>
      <c r="F425" t="n">
        <v>0</v>
      </c>
      <c r="G425" s="7">
        <f>SUM(H425:I425)</f>
        <v>0</v>
      </c>
      <c r="H425" t="n">
        <v>0</v>
      </c>
      <c r="J425" t="n">
        <v>0</v>
      </c>
      <c r="K425" t="n">
        <v>3</v>
      </c>
      <c r="N425" t="s">
        <v>29</v>
      </c>
      <c r="O425" t="s">
        <v>29</v>
      </c>
      <extLst>
        <ext uri="smNativeData">
          <pm:rowDef xmlns:pm="smNativeData" id="1721823419" r="425" hidden="0" collapsedDB="1" collapsedOL="0"/>
        </ext>
      </extLst>
    </row>
    <row r="426" spans="1:15" hidden="1">
      <c r="A426" s="14">
        <f>B426-DATE(2022,10,11)</f>
        <v>190</v>
      </c>
      <c r="B426" s="1" t="n">
        <v>45035</v>
      </c>
      <c r="C426" t="n">
        <v>6</v>
      </c>
      <c r="D426" t="s">
        <v>18</v>
      </c>
      <c r="E426" t="n">
        <v>13</v>
      </c>
      <c r="F426" t="n">
        <v>0</v>
      </c>
      <c r="G426" s="7">
        <f>SUM(H426:I426)</f>
        <v>0</v>
      </c>
      <c r="H426" t="n">
        <v>0</v>
      </c>
      <c r="J426" t="n">
        <v>0</v>
      </c>
      <c r="K426" t="n">
        <v>0</v>
      </c>
      <c r="N426" t="s">
        <v>29</v>
      </c>
      <c r="O426" t="s">
        <v>29</v>
      </c>
      <extLst>
        <ext uri="smNativeData">
          <pm:rowDef xmlns:pm="smNativeData" id="1721823419" r="426" hidden="0" collapsedDB="1" collapsedOL="0"/>
        </ext>
      </extLst>
    </row>
    <row r="427" spans="1:15" hidden="1">
      <c r="A427" s="14">
        <f>B427-DATE(2022,10,11)</f>
        <v>190</v>
      </c>
      <c r="B427" s="1" t="n">
        <v>45035</v>
      </c>
      <c r="C427" t="n">
        <v>6</v>
      </c>
      <c r="D427" t="s">
        <v>19</v>
      </c>
      <c r="E427" t="n">
        <v>14</v>
      </c>
      <c r="F427" t="n">
        <v>0</v>
      </c>
      <c r="G427" s="7">
        <f>SUM(H427:I427)</f>
        <v>0</v>
      </c>
      <c r="H427" t="n">
        <v>0</v>
      </c>
      <c r="J427" t="n">
        <v>0</v>
      </c>
      <c r="K427" t="n">
        <v>0</v>
      </c>
      <c r="N427" t="s">
        <v>29</v>
      </c>
      <c r="O427" t="s">
        <v>29</v>
      </c>
      <extLst>
        <ext uri="smNativeData">
          <pm:rowDef xmlns:pm="smNativeData" id="1721823419" r="427" hidden="0" collapsedDB="1" collapsedOL="0"/>
        </ext>
      </extLst>
    </row>
    <row r="428" spans="1:15" hidden="1">
      <c r="A428" s="14">
        <f>B428-DATE(2022,10,11)</f>
        <v>190</v>
      </c>
      <c r="B428" s="1" t="n">
        <v>45035</v>
      </c>
      <c r="C428" t="n">
        <v>6</v>
      </c>
      <c r="D428" t="s">
        <v>20</v>
      </c>
      <c r="E428" t="n">
        <v>14</v>
      </c>
      <c r="F428" t="n">
        <v>0</v>
      </c>
      <c r="G428" s="7">
        <f>SUM(H428:I428)</f>
        <v>0</v>
      </c>
      <c r="H428" t="n">
        <v>0</v>
      </c>
      <c r="J428" t="n">
        <v>0</v>
      </c>
      <c r="K428" t="n">
        <v>0</v>
      </c>
      <c r="N428" t="s">
        <v>29</v>
      </c>
      <c r="O428" t="s">
        <v>29</v>
      </c>
      <extLst>
        <ext uri="smNativeData">
          <pm:rowDef xmlns:pm="smNativeData" id="1721823419" r="428" hidden="0" collapsedDB="1" collapsedOL="0"/>
        </ext>
      </extLst>
    </row>
    <row r="429" spans="1:15" hidden="1">
      <c r="A429" s="14">
        <f>B429-DATE(2022,10,11)</f>
        <v>190</v>
      </c>
      <c r="B429" s="1" t="n">
        <v>45035</v>
      </c>
      <c r="C429" t="n">
        <v>6</v>
      </c>
      <c r="D429" t="s">
        <v>21</v>
      </c>
      <c r="E429">
        <f>0+7</f>
        <v>7</v>
      </c>
      <c r="F429" t="n">
        <v>0</v>
      </c>
      <c r="G429" s="7">
        <f>SUM(H429:I429)</f>
        <v>0</v>
      </c>
      <c r="H429" t="n">
        <v>0</v>
      </c>
      <c r="J429" t="n">
        <v>0</v>
      </c>
      <c r="K429" t="n">
        <v>0</v>
      </c>
      <c r="N429" t="n">
        <v>0</v>
      </c>
      <c r="O429" t="n">
        <v>7</v>
      </c>
      <extLst>
        <ext uri="smNativeData">
          <pm:rowDef xmlns:pm="smNativeData" id="1721823419" r="429" hidden="0" collapsedDB="1" collapsedOL="0"/>
        </ext>
      </extLst>
    </row>
    <row r="430" spans="1:15" hidden="1">
      <c r="A430" s="14">
        <f>B430-DATE(2022,10,11)</f>
        <v>190</v>
      </c>
      <c r="B430" s="1" t="n">
        <v>45035</v>
      </c>
      <c r="C430" t="n">
        <v>6</v>
      </c>
      <c r="D430" t="s">
        <v>22</v>
      </c>
      <c r="E430">
        <f>0+7</f>
        <v>7</v>
      </c>
      <c r="F430" t="n">
        <v>0</v>
      </c>
      <c r="G430" s="7">
        <f>SUM(H430:I430)</f>
        <v>0</v>
      </c>
      <c r="H430" t="n">
        <v>0</v>
      </c>
      <c r="J430" t="n">
        <v>0</v>
      </c>
      <c r="K430" t="n">
        <v>0</v>
      </c>
      <c r="N430" t="n">
        <v>0</v>
      </c>
      <c r="O430" t="n">
        <v>7</v>
      </c>
      <extLst>
        <ext uri="smNativeData">
          <pm:rowDef xmlns:pm="smNativeData" id="1721823419" r="430" hidden="0" collapsedDB="1" collapsedOL="0"/>
        </ext>
      </extLst>
    </row>
    <row r="431" spans="1:15" hidden="1">
      <c r="A431" s="14">
        <f>B431-DATE(2022,10,11)</f>
        <v>190</v>
      </c>
      <c r="B431" s="1" t="n">
        <v>45035</v>
      </c>
      <c r="C431" t="n">
        <v>6</v>
      </c>
      <c r="D431" t="s">
        <v>23</v>
      </c>
      <c r="E431" t="n">
        <v>9</v>
      </c>
      <c r="F431" t="n">
        <v>0</v>
      </c>
      <c r="G431" s="7">
        <f>SUM(H431:I431)</f>
        <v>0</v>
      </c>
      <c r="H431" t="n">
        <v>0</v>
      </c>
      <c r="J431" t="n">
        <v>0</v>
      </c>
      <c r="K431" t="n">
        <v>0</v>
      </c>
      <c r="N431" t="s">
        <v>29</v>
      </c>
      <c r="O431" t="s">
        <v>29</v>
      </c>
      <extLst>
        <ext uri="smNativeData">
          <pm:rowDef xmlns:pm="smNativeData" id="1721823419" r="431" hidden="0" collapsedDB="1" collapsedOL="0"/>
        </ext>
      </extLst>
    </row>
    <row r="432" spans="1:15" hidden="1">
      <c r="A432" s="14">
        <f>B432-DATE(2022,10,11)</f>
        <v>190</v>
      </c>
      <c r="B432" s="1" t="n">
        <v>45035</v>
      </c>
      <c r="C432" t="n">
        <v>6</v>
      </c>
      <c r="D432" t="s">
        <v>25</v>
      </c>
      <c r="E432" t="n">
        <v>9</v>
      </c>
      <c r="F432" t="n">
        <v>0</v>
      </c>
      <c r="G432" s="7">
        <f>SUM(H432:I432)</f>
        <v>0</v>
      </c>
      <c r="H432" t="n">
        <v>0</v>
      </c>
      <c r="J432" t="n">
        <v>0</v>
      </c>
      <c r="K432" t="n">
        <v>0</v>
      </c>
      <c r="N432" t="n">
        <v>2</v>
      </c>
      <c r="O432" t="n">
        <v>7</v>
      </c>
      <extLst>
        <ext uri="smNativeData">
          <pm:rowDef xmlns:pm="smNativeData" id="1721823419" r="432" hidden="0" collapsedDB="1" collapsedOL="0"/>
        </ext>
      </extLst>
    </row>
    <row r="433" spans="1:15" hidden="1">
      <c r="A433" s="14">
        <f>B433-DATE(2022,10,11)</f>
        <v>190</v>
      </c>
      <c r="B433" s="11" t="n">
        <v>45035</v>
      </c>
      <c r="C433" s="7" t="n">
        <v>6</v>
      </c>
      <c r="D433" s="9" t="s">
        <v>26</v>
      </c>
      <c r="E433" s="7">
        <f>6+5</f>
        <v>11</v>
      </c>
      <c r="F433" s="10" t="n">
        <v>0</v>
      </c>
      <c r="G433" s="7">
        <f>SUM(H433:I433)</f>
        <v>0</v>
      </c>
      <c r="H433" s="7" t="n">
        <v>0</v>
      </c>
      <c r="I433" s="7"/>
      <c r="J433" s="7" t="n">
        <v>0</v>
      </c>
      <c r="K433" s="7" t="n">
        <v>0</v>
      </c>
      <c r="L433" s="7"/>
      <c r="M433" s="7"/>
      <c r="N433" s="7" t="n">
        <v>6</v>
      </c>
      <c r="O433" s="7" t="n">
        <v>5</v>
      </c>
      <extLst>
        <ext uri="smNativeData">
          <pm:rowDef xmlns:pm="smNativeData" id="1721823419" r="433" hidden="0" collapsedDB="1" collapsedOL="0"/>
        </ext>
      </extLst>
    </row>
    <row r="434" spans="1:15" hidden="1">
      <c r="A434" s="14">
        <f>B434-DATE(2022,10,11)</f>
        <v>195</v>
      </c>
      <c r="B434" s="1" t="n">
        <v>45040</v>
      </c>
      <c r="C434" t="n">
        <v>6</v>
      </c>
      <c r="D434" t="s">
        <v>17</v>
      </c>
      <c r="E434" t="n">
        <v>11</v>
      </c>
      <c r="F434" t="n">
        <v>0</v>
      </c>
      <c r="G434" s="7">
        <f>SUM(H434:I434)</f>
        <v>0</v>
      </c>
      <c r="H434" t="n">
        <v>0</v>
      </c>
      <c r="J434" t="n">
        <v>0</v>
      </c>
      <c r="K434" t="n">
        <v>3</v>
      </c>
      <c r="N434" t="s">
        <v>29</v>
      </c>
      <c r="O434" t="s">
        <v>29</v>
      </c>
      <extLst>
        <ext uri="smNativeData">
          <pm:rowDef xmlns:pm="smNativeData" id="1721823419" r="434" hidden="0" collapsedDB="1" collapsedOL="0"/>
        </ext>
      </extLst>
    </row>
    <row r="435" spans="1:15" hidden="1">
      <c r="A435" s="14">
        <f>B435-DATE(2022,10,11)</f>
        <v>195</v>
      </c>
      <c r="B435" s="1" t="n">
        <v>45040</v>
      </c>
      <c r="C435" t="n">
        <v>6</v>
      </c>
      <c r="D435" t="s">
        <v>18</v>
      </c>
      <c r="E435" t="n">
        <v>13</v>
      </c>
      <c r="F435" t="n">
        <v>0</v>
      </c>
      <c r="G435" s="7">
        <f>SUM(H435:I435)</f>
        <v>0</v>
      </c>
      <c r="H435" t="n">
        <v>0</v>
      </c>
      <c r="J435" t="n">
        <v>0</v>
      </c>
      <c r="K435" t="n">
        <v>0</v>
      </c>
      <c r="N435" t="s">
        <v>29</v>
      </c>
      <c r="O435" t="s">
        <v>29</v>
      </c>
      <extLst>
        <ext uri="smNativeData">
          <pm:rowDef xmlns:pm="smNativeData" id="1721823419" r="435" hidden="0" collapsedDB="1" collapsedOL="0"/>
        </ext>
      </extLst>
    </row>
    <row r="436" spans="1:15" hidden="1">
      <c r="A436" s="14">
        <f>B436-DATE(2022,10,11)</f>
        <v>195</v>
      </c>
      <c r="B436" s="1" t="n">
        <v>45040</v>
      </c>
      <c r="C436" t="n">
        <v>6</v>
      </c>
      <c r="D436" t="s">
        <v>19</v>
      </c>
      <c r="E436" t="n">
        <v>14</v>
      </c>
      <c r="F436" t="n">
        <v>0</v>
      </c>
      <c r="G436" s="7">
        <f>SUM(H436:I436)</f>
        <v>0</v>
      </c>
      <c r="H436" t="n">
        <v>0</v>
      </c>
      <c r="J436" t="n">
        <v>0</v>
      </c>
      <c r="K436" t="n">
        <v>0</v>
      </c>
      <c r="N436" t="s">
        <v>29</v>
      </c>
      <c r="O436" t="s">
        <v>29</v>
      </c>
      <extLst>
        <ext uri="smNativeData">
          <pm:rowDef xmlns:pm="smNativeData" id="1721823419" r="436" hidden="0" collapsedDB="1" collapsedOL="0"/>
        </ext>
      </extLst>
    </row>
    <row r="437" spans="1:15" hidden="1">
      <c r="A437" s="14">
        <f>B437-DATE(2022,10,11)</f>
        <v>195</v>
      </c>
      <c r="B437" s="1" t="n">
        <v>45040</v>
      </c>
      <c r="C437" t="n">
        <v>6</v>
      </c>
      <c r="D437" t="s">
        <v>20</v>
      </c>
      <c r="E437" t="n">
        <v>14</v>
      </c>
      <c r="F437" t="n">
        <v>0</v>
      </c>
      <c r="G437" s="7">
        <f>SUM(H437:I437)</f>
        <v>0</v>
      </c>
      <c r="H437" t="n">
        <v>0</v>
      </c>
      <c r="J437" t="n">
        <v>0</v>
      </c>
      <c r="K437" t="n">
        <v>0</v>
      </c>
      <c r="N437" t="s">
        <v>29</v>
      </c>
      <c r="O437" t="s">
        <v>29</v>
      </c>
      <extLst>
        <ext uri="smNativeData">
          <pm:rowDef xmlns:pm="smNativeData" id="1721823419" r="437" hidden="0" collapsedDB="1" collapsedOL="0"/>
        </ext>
      </extLst>
    </row>
    <row r="438" spans="1:15" hidden="1">
      <c r="A438" s="14">
        <f>B438-DATE(2022,10,11)</f>
        <v>195</v>
      </c>
      <c r="B438" s="1" t="n">
        <v>45040</v>
      </c>
      <c r="C438" t="n">
        <v>6</v>
      </c>
      <c r="D438" t="s">
        <v>21</v>
      </c>
      <c r="E438" t="n">
        <v>7</v>
      </c>
      <c r="F438" t="n">
        <v>0</v>
      </c>
      <c r="G438" s="7">
        <f>SUM(H438:I438)</f>
        <v>0</v>
      </c>
      <c r="H438" t="n">
        <v>0</v>
      </c>
      <c r="J438" t="n">
        <v>0</v>
      </c>
      <c r="K438" t="n">
        <v>0</v>
      </c>
      <c r="N438" t="n">
        <v>0</v>
      </c>
      <c r="O438" t="n">
        <v>7</v>
      </c>
      <extLst>
        <ext uri="smNativeData">
          <pm:rowDef xmlns:pm="smNativeData" id="1721823419" r="438" hidden="0" collapsedDB="1" collapsedOL="0"/>
        </ext>
      </extLst>
    </row>
    <row r="439" spans="1:15" hidden="1">
      <c r="A439" s="14">
        <f>B439-DATE(2022,10,11)</f>
        <v>195</v>
      </c>
      <c r="B439" s="1" t="n">
        <v>45040</v>
      </c>
      <c r="C439" t="n">
        <v>6</v>
      </c>
      <c r="D439" t="s">
        <v>22</v>
      </c>
      <c r="E439" t="n">
        <v>7</v>
      </c>
      <c r="F439" t="n">
        <v>0</v>
      </c>
      <c r="G439" s="7">
        <f>SUM(H439:I439)</f>
        <v>0</v>
      </c>
      <c r="H439" t="n">
        <v>0</v>
      </c>
      <c r="J439" t="n">
        <v>0</v>
      </c>
      <c r="K439" t="n">
        <v>0</v>
      </c>
      <c r="N439" t="n">
        <v>0</v>
      </c>
      <c r="O439" t="n">
        <v>7</v>
      </c>
      <extLst>
        <ext uri="smNativeData">
          <pm:rowDef xmlns:pm="smNativeData" id="1721823419" r="439" hidden="0" collapsedDB="1" collapsedOL="0"/>
        </ext>
      </extLst>
    </row>
    <row r="440" spans="1:15" hidden="1">
      <c r="A440" s="14">
        <f>B440-DATE(2022,10,11)</f>
        <v>195</v>
      </c>
      <c r="B440" s="1" t="n">
        <v>45040</v>
      </c>
      <c r="C440" t="n">
        <v>6</v>
      </c>
      <c r="D440" t="s">
        <v>23</v>
      </c>
      <c r="E440" t="n">
        <v>8</v>
      </c>
      <c r="F440" t="n">
        <v>0</v>
      </c>
      <c r="G440" s="7">
        <f>SUM(H440:I440)</f>
        <v>0</v>
      </c>
      <c r="H440" t="n">
        <v>0</v>
      </c>
      <c r="J440" t="n">
        <v>1</v>
      </c>
      <c r="K440" t="n">
        <v>0</v>
      </c>
      <c r="N440" t="s">
        <v>29</v>
      </c>
      <c r="O440" t="s">
        <v>29</v>
      </c>
      <extLst>
        <ext uri="smNativeData">
          <pm:rowDef xmlns:pm="smNativeData" id="1721823419" r="440" hidden="0" collapsedDB="1" collapsedOL="0"/>
        </ext>
      </extLst>
    </row>
    <row r="441" spans="1:15" hidden="1">
      <c r="A441" s="14">
        <f>B441-DATE(2022,10,11)</f>
        <v>195</v>
      </c>
      <c r="B441" s="1" t="n">
        <v>45040</v>
      </c>
      <c r="C441" t="n">
        <v>6</v>
      </c>
      <c r="D441" t="s">
        <v>25</v>
      </c>
      <c r="E441" t="n">
        <v>9</v>
      </c>
      <c r="F441" t="n">
        <v>0</v>
      </c>
      <c r="G441" s="7">
        <f>SUM(H441:I441)</f>
        <v>0</v>
      </c>
      <c r="H441" t="n">
        <v>0</v>
      </c>
      <c r="J441" t="n">
        <v>0</v>
      </c>
      <c r="K441" t="n">
        <v>0</v>
      </c>
      <c r="N441" t="n">
        <v>2</v>
      </c>
      <c r="O441" t="n">
        <v>7</v>
      </c>
      <extLst>
        <ext uri="smNativeData">
          <pm:rowDef xmlns:pm="smNativeData" id="1721823419" r="441" hidden="0" collapsedDB="1" collapsedOL="0"/>
        </ext>
      </extLst>
    </row>
    <row r="442" spans="1:15" hidden="1">
      <c r="A442" s="14">
        <f>B442-DATE(2022,10,11)</f>
        <v>195</v>
      </c>
      <c r="B442" s="11" t="n">
        <v>45040</v>
      </c>
      <c r="C442" s="7" t="n">
        <v>6</v>
      </c>
      <c r="D442" s="9" t="s">
        <v>26</v>
      </c>
      <c r="E442" s="7" t="n">
        <v>10</v>
      </c>
      <c r="F442" s="10" t="n">
        <v>0</v>
      </c>
      <c r="G442" s="7">
        <f>SUM(H442:I442)</f>
        <v>0</v>
      </c>
      <c r="H442" s="7" t="n">
        <v>0</v>
      </c>
      <c r="I442" s="7"/>
      <c r="J442" s="7" t="n">
        <v>0</v>
      </c>
      <c r="K442" s="7" t="n">
        <v>0</v>
      </c>
      <c r="L442" s="7"/>
      <c r="M442" s="7"/>
      <c r="N442" s="7" t="n">
        <v>6</v>
      </c>
      <c r="O442" s="7" t="n">
        <v>4</v>
      </c>
      <extLst>
        <ext uri="smNativeData">
          <pm:rowDef xmlns:pm="smNativeData" id="1721823419" r="442" hidden="0" collapsedDB="1" collapsedOL="0"/>
        </ext>
      </extLst>
    </row>
    <row r="443" spans="1:15" hidden="1">
      <c r="A443" s="14">
        <f>B443-DATE(2022,10,11)</f>
        <v>199</v>
      </c>
      <c r="B443" s="1" t="n">
        <v>45044</v>
      </c>
      <c r="C443" t="n">
        <v>6</v>
      </c>
      <c r="D443" t="s">
        <v>17</v>
      </c>
      <c r="E443" t="n">
        <v>11</v>
      </c>
      <c r="F443" t="n">
        <v>0</v>
      </c>
      <c r="G443" s="7">
        <f>SUM(H443:I443)</f>
        <v>0</v>
      </c>
      <c r="H443" t="n">
        <v>0</v>
      </c>
      <c r="J443" t="n">
        <v>0</v>
      </c>
      <c r="K443" t="n">
        <v>2</v>
      </c>
      <c r="N443" t="s">
        <v>29</v>
      </c>
      <c r="O443" t="s">
        <v>29</v>
      </c>
      <extLst>
        <ext uri="smNativeData">
          <pm:rowDef xmlns:pm="smNativeData" id="1721823419" r="443" hidden="0" collapsedDB="1" collapsedOL="0"/>
        </ext>
      </extLst>
    </row>
    <row r="444" spans="1:15" hidden="1">
      <c r="A444" s="14">
        <f>B444-DATE(2022,10,11)</f>
        <v>199</v>
      </c>
      <c r="B444" s="1" t="n">
        <v>45044</v>
      </c>
      <c r="C444" t="n">
        <v>6</v>
      </c>
      <c r="D444" t="s">
        <v>18</v>
      </c>
      <c r="E444" t="n">
        <v>13</v>
      </c>
      <c r="F444" t="n">
        <v>0</v>
      </c>
      <c r="G444" s="7">
        <f>SUM(H444:I444)</f>
        <v>0</v>
      </c>
      <c r="H444" t="n">
        <v>0</v>
      </c>
      <c r="J444" t="n">
        <v>0</v>
      </c>
      <c r="K444" t="n">
        <v>0</v>
      </c>
      <c r="N444" t="s">
        <v>29</v>
      </c>
      <c r="O444" t="s">
        <v>29</v>
      </c>
      <extLst>
        <ext uri="smNativeData">
          <pm:rowDef xmlns:pm="smNativeData" id="1721823419" r="444" hidden="0" collapsedDB="1" collapsedOL="0"/>
        </ext>
      </extLst>
    </row>
    <row r="445" spans="1:15" hidden="1">
      <c r="A445" s="14">
        <f>B445-DATE(2022,10,11)</f>
        <v>199</v>
      </c>
      <c r="B445" s="1" t="n">
        <v>45044</v>
      </c>
      <c r="C445" t="n">
        <v>6</v>
      </c>
      <c r="D445" t="s">
        <v>19</v>
      </c>
      <c r="E445" t="n">
        <v>13</v>
      </c>
      <c r="F445" t="n">
        <v>0</v>
      </c>
      <c r="G445" s="7">
        <f>SUM(H445:I445)</f>
        <v>0</v>
      </c>
      <c r="H445" t="n">
        <v>0</v>
      </c>
      <c r="J445" t="n">
        <v>0</v>
      </c>
      <c r="K445" t="n">
        <v>0</v>
      </c>
      <c r="N445" t="s">
        <v>29</v>
      </c>
      <c r="O445" t="s">
        <v>29</v>
      </c>
      <extLst>
        <ext uri="smNativeData">
          <pm:rowDef xmlns:pm="smNativeData" id="1721823419" r="445" hidden="0" collapsedDB="1" collapsedOL="0"/>
        </ext>
      </extLst>
    </row>
    <row r="446" spans="1:15" hidden="1">
      <c r="A446" s="14">
        <f>B446-DATE(2022,10,11)</f>
        <v>199</v>
      </c>
      <c r="B446" s="1" t="n">
        <v>45044</v>
      </c>
      <c r="C446" t="n">
        <v>6</v>
      </c>
      <c r="D446" t="s">
        <v>20</v>
      </c>
      <c r="E446" t="n">
        <v>13</v>
      </c>
      <c r="F446" t="n">
        <v>0</v>
      </c>
      <c r="G446" s="7">
        <f>SUM(H446:I446)</f>
        <v>0</v>
      </c>
      <c r="H446" t="n">
        <v>0</v>
      </c>
      <c r="J446" t="n">
        <v>1</v>
      </c>
      <c r="K446" t="n">
        <v>0</v>
      </c>
      <c r="N446" t="s">
        <v>29</v>
      </c>
      <c r="O446" t="s">
        <v>29</v>
      </c>
      <extLst>
        <ext uri="smNativeData">
          <pm:rowDef xmlns:pm="smNativeData" id="1721823419" r="446" hidden="0" collapsedDB="1" collapsedOL="0"/>
        </ext>
      </extLst>
    </row>
    <row r="447" spans="1:15" hidden="1">
      <c r="A447" s="14">
        <f>B447-DATE(2022,10,11)</f>
        <v>199</v>
      </c>
      <c r="B447" s="1" t="n">
        <v>45044</v>
      </c>
      <c r="C447" t="n">
        <v>6</v>
      </c>
      <c r="D447" t="s">
        <v>21</v>
      </c>
      <c r="E447" t="n">
        <v>6</v>
      </c>
      <c r="F447" t="n">
        <v>0</v>
      </c>
      <c r="G447" s="7">
        <f>SUM(H447:I447)</f>
        <v>0</v>
      </c>
      <c r="H447" t="n">
        <v>0</v>
      </c>
      <c r="J447" t="n">
        <v>0</v>
      </c>
      <c r="K447" t="n">
        <v>0</v>
      </c>
      <c r="N447" t="n">
        <v>0</v>
      </c>
      <c r="O447" t="n">
        <v>7</v>
      </c>
      <extLst>
        <ext uri="smNativeData">
          <pm:rowDef xmlns:pm="smNativeData" id="1721823419" r="447" hidden="0" collapsedDB="1" collapsedOL="0"/>
        </ext>
      </extLst>
    </row>
    <row r="448" spans="1:15" hidden="1">
      <c r="A448" s="14">
        <f>B448-DATE(2022,10,11)</f>
        <v>199</v>
      </c>
      <c r="B448" s="1" t="n">
        <v>45044</v>
      </c>
      <c r="C448" t="n">
        <v>6</v>
      </c>
      <c r="D448" t="s">
        <v>22</v>
      </c>
      <c r="E448" t="n">
        <v>7</v>
      </c>
      <c r="F448" t="n">
        <v>0</v>
      </c>
      <c r="G448" s="7">
        <f>SUM(H448:I448)</f>
        <v>0</v>
      </c>
      <c r="H448" t="n">
        <v>0</v>
      </c>
      <c r="J448" t="n">
        <v>0</v>
      </c>
      <c r="K448" t="n">
        <v>0</v>
      </c>
      <c r="N448" t="n">
        <v>0</v>
      </c>
      <c r="O448" t="n">
        <v>7</v>
      </c>
      <extLst>
        <ext uri="smNativeData">
          <pm:rowDef xmlns:pm="smNativeData" id="1721823419" r="448" hidden="0" collapsedDB="1" collapsedOL="0"/>
        </ext>
      </extLst>
    </row>
    <row r="449" spans="1:15" hidden="1">
      <c r="A449" s="14">
        <f>B449-DATE(2022,10,11)</f>
        <v>199</v>
      </c>
      <c r="B449" s="1" t="n">
        <v>45044</v>
      </c>
      <c r="C449" t="n">
        <v>6</v>
      </c>
      <c r="D449" t="s">
        <v>23</v>
      </c>
      <c r="E449" t="n">
        <v>7</v>
      </c>
      <c r="F449" t="n">
        <v>0</v>
      </c>
      <c r="G449" s="7">
        <f>SUM(H449:I449)</f>
        <v>0</v>
      </c>
      <c r="H449" t="n">
        <v>0</v>
      </c>
      <c r="J449" t="n">
        <v>0</v>
      </c>
      <c r="K449" t="n">
        <v>0</v>
      </c>
      <c r="N449" t="s">
        <v>29</v>
      </c>
      <c r="O449" t="s">
        <v>29</v>
      </c>
      <extLst>
        <ext uri="smNativeData">
          <pm:rowDef xmlns:pm="smNativeData" id="1721823419" r="449" hidden="0" collapsedDB="1" collapsedOL="0"/>
        </ext>
      </extLst>
    </row>
    <row r="450" spans="1:15" hidden="1">
      <c r="A450" s="14">
        <f>B450-DATE(2022,10,11)</f>
        <v>199</v>
      </c>
      <c r="B450" s="1" t="n">
        <v>45044</v>
      </c>
      <c r="C450" t="n">
        <v>6</v>
      </c>
      <c r="D450" t="s">
        <v>25</v>
      </c>
      <c r="E450">
        <f>2+7</f>
        <v>9</v>
      </c>
      <c r="F450" t="n">
        <v>0</v>
      </c>
      <c r="G450" s="7">
        <f>SUM(H450:I450)</f>
        <v>0</v>
      </c>
      <c r="H450" t="n">
        <v>0</v>
      </c>
      <c r="J450" t="n">
        <v>0</v>
      </c>
      <c r="K450" t="n">
        <v>0</v>
      </c>
      <c r="N450" t="n">
        <v>2</v>
      </c>
      <c r="O450" t="n">
        <v>7</v>
      </c>
      <extLst>
        <ext uri="smNativeData">
          <pm:rowDef xmlns:pm="smNativeData" id="1721823419" r="450" hidden="0" collapsedDB="1" collapsedOL="0"/>
        </ext>
      </extLst>
    </row>
    <row r="451" spans="1:15" hidden="1">
      <c r="A451" s="14">
        <f>B451-DATE(2022,10,11)</f>
        <v>199</v>
      </c>
      <c r="B451" s="11" t="n">
        <v>45044</v>
      </c>
      <c r="C451" s="7" t="n">
        <v>6</v>
      </c>
      <c r="D451" s="9" t="s">
        <v>26</v>
      </c>
      <c r="E451" s="7">
        <f>6+3</f>
        <v>9</v>
      </c>
      <c r="F451" s="10" t="n">
        <v>0</v>
      </c>
      <c r="G451" s="7">
        <f>SUM(H451:I451)</f>
        <v>0</v>
      </c>
      <c r="H451" s="7" t="n">
        <v>0</v>
      </c>
      <c r="I451" s="7"/>
      <c r="J451" s="7" t="n">
        <v>0</v>
      </c>
      <c r="K451" s="7" t="n">
        <v>0</v>
      </c>
      <c r="L451" s="7"/>
      <c r="M451" s="7"/>
      <c r="N451" s="7" t="n">
        <v>6</v>
      </c>
      <c r="O451" s="7" t="n">
        <v>4</v>
      </c>
      <extLst>
        <ext uri="smNativeData">
          <pm:rowDef xmlns:pm="smNativeData" id="1721823419" r="451" hidden="0" collapsedDB="1" collapsedOL="0"/>
        </ext>
      </extLst>
    </row>
    <row r="452" spans="1:15" hidden="1">
      <c r="A452" s="14">
        <f>B452-DATE(2022,10,11)</f>
        <v>204</v>
      </c>
      <c r="B452" s="1" t="n">
        <v>45049</v>
      </c>
      <c r="C452" t="n">
        <v>6</v>
      </c>
      <c r="D452" t="s">
        <v>17</v>
      </c>
      <c r="E452" t="n">
        <v>11</v>
      </c>
      <c r="F452" t="n">
        <v>0</v>
      </c>
      <c r="G452" s="7">
        <f>SUM(H452:I452)</f>
        <v>0</v>
      </c>
      <c r="H452" t="n">
        <v>0</v>
      </c>
      <c r="J452" t="n">
        <v>0</v>
      </c>
      <c r="K452" t="n">
        <v>3</v>
      </c>
      <c r="N452" t="s">
        <v>29</v>
      </c>
      <c r="O452" t="s">
        <v>29</v>
      </c>
      <extLst>
        <ext uri="smNativeData">
          <pm:rowDef xmlns:pm="smNativeData" id="1721823419" r="452" hidden="0" collapsedDB="1" collapsedOL="0"/>
        </ext>
      </extLst>
    </row>
    <row r="453" spans="1:15" hidden="1">
      <c r="A453" s="14">
        <f>B453-DATE(2022,10,11)</f>
        <v>204</v>
      </c>
      <c r="B453" s="1" t="n">
        <v>45049</v>
      </c>
      <c r="C453" t="n">
        <v>6</v>
      </c>
      <c r="D453" t="s">
        <v>18</v>
      </c>
      <c r="E453" t="n">
        <v>13</v>
      </c>
      <c r="F453" t="n">
        <v>0</v>
      </c>
      <c r="G453" s="7">
        <f>SUM(H453:I453)</f>
        <v>0</v>
      </c>
      <c r="H453" t="n">
        <v>0</v>
      </c>
      <c r="J453" t="n">
        <v>0</v>
      </c>
      <c r="K453" t="n">
        <v>0</v>
      </c>
      <c r="N453" t="s">
        <v>29</v>
      </c>
      <c r="O453" t="s">
        <v>29</v>
      </c>
      <extLst>
        <ext uri="smNativeData">
          <pm:rowDef xmlns:pm="smNativeData" id="1721823419" r="453" hidden="0" collapsedDB="1" collapsedOL="0"/>
        </ext>
      </extLst>
    </row>
    <row r="454" spans="1:15" hidden="1">
      <c r="A454" s="14">
        <f>B454-DATE(2022,10,11)</f>
        <v>204</v>
      </c>
      <c r="B454" s="1" t="n">
        <v>45049</v>
      </c>
      <c r="C454" t="n">
        <v>6</v>
      </c>
      <c r="D454" t="s">
        <v>19</v>
      </c>
      <c r="E454" t="n">
        <v>12</v>
      </c>
      <c r="F454" t="n">
        <v>0</v>
      </c>
      <c r="G454" s="7">
        <f>SUM(H454:I454)</f>
        <v>0</v>
      </c>
      <c r="H454" t="n">
        <v>0</v>
      </c>
      <c r="J454" t="n">
        <v>0</v>
      </c>
      <c r="K454" t="n">
        <v>0</v>
      </c>
      <c r="N454" t="s">
        <v>29</v>
      </c>
      <c r="O454" t="s">
        <v>29</v>
      </c>
      <extLst>
        <ext uri="smNativeData">
          <pm:rowDef xmlns:pm="smNativeData" id="1721823419" r="454" hidden="0" collapsedDB="1" collapsedOL="0"/>
        </ext>
      </extLst>
    </row>
    <row r="455" spans="1:15" hidden="1">
      <c r="A455" s="14">
        <f>B455-DATE(2022,10,11)</f>
        <v>204</v>
      </c>
      <c r="B455" s="1" t="n">
        <v>45049</v>
      </c>
      <c r="C455" t="n">
        <v>6</v>
      </c>
      <c r="D455" t="s">
        <v>20</v>
      </c>
      <c r="E455" t="n">
        <v>13</v>
      </c>
      <c r="F455" t="n">
        <v>0</v>
      </c>
      <c r="G455" s="7">
        <f>SUM(H455:I455)</f>
        <v>0</v>
      </c>
      <c r="H455" t="n">
        <v>0</v>
      </c>
      <c r="J455" t="n">
        <v>0</v>
      </c>
      <c r="K455" t="n">
        <v>0</v>
      </c>
      <c r="N455" t="s">
        <v>29</v>
      </c>
      <c r="O455" t="s">
        <v>29</v>
      </c>
      <extLst>
        <ext uri="smNativeData">
          <pm:rowDef xmlns:pm="smNativeData" id="1721823419" r="455" hidden="0" collapsedDB="1" collapsedOL="0"/>
        </ext>
      </extLst>
    </row>
    <row r="456" spans="1:15" hidden="1">
      <c r="A456" s="14">
        <f>B456-DATE(2022,10,11)</f>
        <v>204</v>
      </c>
      <c r="B456" s="1" t="n">
        <v>45049</v>
      </c>
      <c r="C456" t="n">
        <v>6</v>
      </c>
      <c r="D456" t="s">
        <v>21</v>
      </c>
      <c r="E456" t="n">
        <v>6</v>
      </c>
      <c r="F456" t="n">
        <v>0</v>
      </c>
      <c r="G456" s="7">
        <f>SUM(H456:I456)</f>
        <v>0</v>
      </c>
      <c r="H456" t="n">
        <v>0</v>
      </c>
      <c r="J456" t="n">
        <v>0</v>
      </c>
      <c r="K456" t="n">
        <v>0</v>
      </c>
      <c r="N456" t="n">
        <v>0</v>
      </c>
      <c r="O456" t="n">
        <v>6</v>
      </c>
      <extLst>
        <ext uri="smNativeData">
          <pm:rowDef xmlns:pm="smNativeData" id="1721823419" r="456" hidden="0" collapsedDB="1" collapsedOL="0"/>
        </ext>
      </extLst>
    </row>
    <row r="457" spans="1:15" hidden="1">
      <c r="A457" s="14">
        <f>B457-DATE(2022,10,11)</f>
        <v>204</v>
      </c>
      <c r="B457" s="1" t="n">
        <v>45049</v>
      </c>
      <c r="C457" t="n">
        <v>6</v>
      </c>
      <c r="D457" t="s">
        <v>22</v>
      </c>
      <c r="E457" t="n">
        <v>7</v>
      </c>
      <c r="F457" t="n">
        <v>0</v>
      </c>
      <c r="G457" s="7">
        <f>SUM(H457:I457)</f>
        <v>0</v>
      </c>
      <c r="H457" t="n">
        <v>0</v>
      </c>
      <c r="J457" t="n">
        <v>0</v>
      </c>
      <c r="K457" t="n">
        <v>0</v>
      </c>
      <c r="N457" t="n">
        <v>0</v>
      </c>
      <c r="O457" t="n">
        <v>7</v>
      </c>
      <extLst>
        <ext uri="smNativeData">
          <pm:rowDef xmlns:pm="smNativeData" id="1721823419" r="457" hidden="0" collapsedDB="1" collapsedOL="0"/>
        </ext>
      </extLst>
    </row>
    <row r="458" spans="1:15" hidden="1">
      <c r="A458" s="14">
        <f>B458-DATE(2022,10,11)</f>
        <v>204</v>
      </c>
      <c r="B458" s="1" t="n">
        <v>45049</v>
      </c>
      <c r="C458" t="n">
        <v>6</v>
      </c>
      <c r="D458" t="s">
        <v>23</v>
      </c>
      <c r="E458" t="n">
        <v>7</v>
      </c>
      <c r="F458" t="n">
        <v>0</v>
      </c>
      <c r="G458" s="7">
        <f>SUM(H458:I458)</f>
        <v>0</v>
      </c>
      <c r="H458" t="n">
        <v>0</v>
      </c>
      <c r="J458" t="n">
        <v>0</v>
      </c>
      <c r="K458" t="n">
        <v>0</v>
      </c>
      <c r="N458" t="s">
        <v>29</v>
      </c>
      <c r="O458" t="s">
        <v>29</v>
      </c>
      <extLst>
        <ext uri="smNativeData">
          <pm:rowDef xmlns:pm="smNativeData" id="1721823419" r="458" hidden="0" collapsedDB="1" collapsedOL="0"/>
        </ext>
      </extLst>
    </row>
    <row r="459" spans="1:15" hidden="1">
      <c r="A459" s="14">
        <f>B459-DATE(2022,10,11)</f>
        <v>204</v>
      </c>
      <c r="B459" s="1" t="n">
        <v>45049</v>
      </c>
      <c r="C459" t="n">
        <v>6</v>
      </c>
      <c r="D459" t="s">
        <v>25</v>
      </c>
      <c r="E459">
        <f>2+7</f>
        <v>9</v>
      </c>
      <c r="F459" t="n">
        <v>0</v>
      </c>
      <c r="G459" s="7">
        <f>SUM(H459:I459)</f>
        <v>0</v>
      </c>
      <c r="H459" t="n">
        <v>0</v>
      </c>
      <c r="J459" t="n">
        <v>1</v>
      </c>
      <c r="K459" t="n">
        <v>0</v>
      </c>
      <c r="N459" t="n">
        <v>2</v>
      </c>
      <c r="O459" t="n">
        <v>7</v>
      </c>
      <extLst>
        <ext uri="smNativeData">
          <pm:rowDef xmlns:pm="smNativeData" id="1721823419" r="459" hidden="0" collapsedDB="1" collapsedOL="0"/>
        </ext>
      </extLst>
    </row>
    <row r="460" spans="1:15" hidden="1">
      <c r="A460" s="14">
        <f>B460-DATE(2022,10,11)</f>
        <v>204</v>
      </c>
      <c r="B460" s="11" t="n">
        <v>45049</v>
      </c>
      <c r="C460" s="7" t="n">
        <v>6</v>
      </c>
      <c r="D460" s="9" t="s">
        <v>26</v>
      </c>
      <c r="E460" s="7">
        <f>6+2</f>
        <v>8</v>
      </c>
      <c r="F460" s="10" t="n">
        <v>0</v>
      </c>
      <c r="G460" s="7">
        <f>SUM(H460:I460)</f>
        <v>0</v>
      </c>
      <c r="H460" s="7" t="n">
        <v>0</v>
      </c>
      <c r="I460" s="7"/>
      <c r="J460" s="7" t="n">
        <v>0</v>
      </c>
      <c r="K460" s="7" t="n">
        <v>0</v>
      </c>
      <c r="L460" s="7"/>
      <c r="M460" s="7"/>
      <c r="N460" s="7" t="n">
        <v>6</v>
      </c>
      <c r="O460" s="7" t="n">
        <v>2</v>
      </c>
      <extLst>
        <ext uri="smNativeData">
          <pm:rowDef xmlns:pm="smNativeData" id="1721823419" r="460" hidden="0" collapsedDB="1" collapsedOL="0"/>
        </ext>
      </extLst>
    </row>
    <row r="461" spans="1:15" hidden="1">
      <c r="A461" s="14">
        <f>B461-DATE(2022,10,11)</f>
        <v>209</v>
      </c>
      <c r="B461" s="1" t="n">
        <v>45054</v>
      </c>
      <c r="C461" t="n">
        <v>6</v>
      </c>
      <c r="D461" t="s">
        <v>17</v>
      </c>
      <c r="E461" t="n">
        <v>11</v>
      </c>
      <c r="F461" t="n">
        <v>0</v>
      </c>
      <c r="G461" s="7">
        <f>SUM(H461:I461)</f>
        <v>0</v>
      </c>
      <c r="H461" t="n">
        <v>0</v>
      </c>
      <c r="J461" t="n">
        <v>0</v>
      </c>
      <c r="K461" t="n">
        <v>0</v>
      </c>
      <c r="N461" t="s">
        <v>29</v>
      </c>
      <c r="O461" t="s">
        <v>29</v>
      </c>
      <extLst>
        <ext uri="smNativeData">
          <pm:rowDef xmlns:pm="smNativeData" id="1721823419" r="461" hidden="0" collapsedDB="1" collapsedOL="0"/>
        </ext>
      </extLst>
    </row>
    <row r="462" spans="1:15" hidden="1">
      <c r="A462" s="14">
        <f>B462-DATE(2022,10,11)</f>
        <v>209</v>
      </c>
      <c r="B462" s="1" t="n">
        <v>45054</v>
      </c>
      <c r="C462" t="n">
        <v>6</v>
      </c>
      <c r="D462" t="s">
        <v>18</v>
      </c>
      <c r="E462" t="n">
        <v>13</v>
      </c>
      <c r="F462" t="n">
        <v>0</v>
      </c>
      <c r="G462" s="7">
        <f>SUM(H462:I462)</f>
        <v>0</v>
      </c>
      <c r="H462" t="n">
        <v>0</v>
      </c>
      <c r="J462" t="n">
        <v>0</v>
      </c>
      <c r="K462" t="n">
        <v>0</v>
      </c>
      <c r="N462" t="s">
        <v>29</v>
      </c>
      <c r="O462" t="s">
        <v>29</v>
      </c>
      <extLst>
        <ext uri="smNativeData">
          <pm:rowDef xmlns:pm="smNativeData" id="1721823419" r="462" hidden="0" collapsedDB="1" collapsedOL="0"/>
        </ext>
      </extLst>
    </row>
    <row r="463" spans="1:15" hidden="1">
      <c r="A463" s="14">
        <f>B463-DATE(2022,10,11)</f>
        <v>209</v>
      </c>
      <c r="B463" s="1" t="n">
        <v>45054</v>
      </c>
      <c r="C463" t="n">
        <v>6</v>
      </c>
      <c r="D463" t="s">
        <v>19</v>
      </c>
      <c r="E463" t="n">
        <v>12</v>
      </c>
      <c r="F463" t="n">
        <v>0</v>
      </c>
      <c r="G463" s="7">
        <f>SUM(H463:I463)</f>
        <v>0</v>
      </c>
      <c r="H463" t="n">
        <v>0</v>
      </c>
      <c r="J463" t="n">
        <v>0</v>
      </c>
      <c r="K463" t="n">
        <v>0</v>
      </c>
      <c r="N463" t="s">
        <v>29</v>
      </c>
      <c r="O463" t="s">
        <v>29</v>
      </c>
      <extLst>
        <ext uri="smNativeData">
          <pm:rowDef xmlns:pm="smNativeData" id="1721823419" r="463" hidden="0" collapsedDB="1" collapsedOL="0"/>
        </ext>
      </extLst>
    </row>
    <row r="464" spans="1:15" hidden="1">
      <c r="A464" s="14">
        <f>B464-DATE(2022,10,11)</f>
        <v>209</v>
      </c>
      <c r="B464" s="1" t="n">
        <v>45054</v>
      </c>
      <c r="C464" t="n">
        <v>6</v>
      </c>
      <c r="D464" t="s">
        <v>20</v>
      </c>
      <c r="E464" t="n">
        <v>12</v>
      </c>
      <c r="F464" t="n">
        <v>0</v>
      </c>
      <c r="G464" s="7">
        <f>SUM(H464:I464)</f>
        <v>0</v>
      </c>
      <c r="H464" t="n">
        <v>0</v>
      </c>
      <c r="J464" t="n">
        <v>0</v>
      </c>
      <c r="K464" t="n">
        <v>0</v>
      </c>
      <c r="N464" t="s">
        <v>29</v>
      </c>
      <c r="O464" t="s">
        <v>29</v>
      </c>
      <extLst>
        <ext uri="smNativeData">
          <pm:rowDef xmlns:pm="smNativeData" id="1721823419" r="464" hidden="0" collapsedDB="1" collapsedOL="0"/>
        </ext>
      </extLst>
    </row>
    <row r="465" spans="1:15" hidden="1">
      <c r="A465" s="14">
        <f>B465-DATE(2022,10,11)</f>
        <v>209</v>
      </c>
      <c r="B465" s="1" t="n">
        <v>45054</v>
      </c>
      <c r="C465" t="n">
        <v>6</v>
      </c>
      <c r="D465" t="s">
        <v>21</v>
      </c>
      <c r="E465" t="n">
        <v>6</v>
      </c>
      <c r="F465" t="n">
        <v>0</v>
      </c>
      <c r="G465" s="7">
        <f>SUM(H465:I465)</f>
        <v>0</v>
      </c>
      <c r="H465" t="n">
        <v>0</v>
      </c>
      <c r="J465" t="n">
        <v>0</v>
      </c>
      <c r="K465" t="n">
        <v>0</v>
      </c>
      <c r="N465" t="n">
        <v>0</v>
      </c>
      <c r="O465" t="n">
        <v>6</v>
      </c>
      <extLst>
        <ext uri="smNativeData">
          <pm:rowDef xmlns:pm="smNativeData" id="1721823419" r="465" hidden="0" collapsedDB="1" collapsedOL="0"/>
        </ext>
      </extLst>
    </row>
    <row r="466" spans="1:15" hidden="1">
      <c r="A466" s="14">
        <f>B466-DATE(2022,10,11)</f>
        <v>209</v>
      </c>
      <c r="B466" s="1" t="n">
        <v>45054</v>
      </c>
      <c r="C466" t="n">
        <v>6</v>
      </c>
      <c r="D466" t="s">
        <v>22</v>
      </c>
      <c r="E466" t="n">
        <v>7</v>
      </c>
      <c r="F466" t="n">
        <v>0</v>
      </c>
      <c r="G466" s="7">
        <f>SUM(H466:I466)</f>
        <v>0</v>
      </c>
      <c r="H466" t="n">
        <v>0</v>
      </c>
      <c r="J466" t="n">
        <v>2</v>
      </c>
      <c r="K466" t="n">
        <v>0</v>
      </c>
      <c r="N466" t="n">
        <v>0</v>
      </c>
      <c r="O466" t="n">
        <v>7</v>
      </c>
      <extLst>
        <ext uri="smNativeData">
          <pm:rowDef xmlns:pm="smNativeData" id="1721823419" r="466" hidden="0" collapsedDB="1" collapsedOL="0"/>
        </ext>
      </extLst>
    </row>
    <row r="467" spans="1:15" hidden="1">
      <c r="A467" s="14">
        <f>B467-DATE(2022,10,11)</f>
        <v>209</v>
      </c>
      <c r="B467" s="1" t="n">
        <v>45054</v>
      </c>
      <c r="C467" t="n">
        <v>6</v>
      </c>
      <c r="D467" t="s">
        <v>23</v>
      </c>
      <c r="E467" t="n">
        <v>7</v>
      </c>
      <c r="F467" t="n">
        <v>0</v>
      </c>
      <c r="G467" s="7">
        <f>SUM(H467:I467)</f>
        <v>0</v>
      </c>
      <c r="H467" t="n">
        <v>0</v>
      </c>
      <c r="J467" t="n">
        <v>0</v>
      </c>
      <c r="K467" t="n">
        <v>0</v>
      </c>
      <c r="N467" t="s">
        <v>29</v>
      </c>
      <c r="O467" t="s">
        <v>29</v>
      </c>
      <extLst>
        <ext uri="smNativeData">
          <pm:rowDef xmlns:pm="smNativeData" id="1721823419" r="467" hidden="0" collapsedDB="1" collapsedOL="0"/>
        </ext>
      </extLst>
    </row>
    <row r="468" spans="1:15" hidden="1">
      <c r="A468" s="14">
        <f>B468-DATE(2022,10,11)</f>
        <v>209</v>
      </c>
      <c r="B468" s="1" t="n">
        <v>45054</v>
      </c>
      <c r="C468" t="n">
        <v>6</v>
      </c>
      <c r="D468" t="s">
        <v>25</v>
      </c>
      <c r="E468">
        <f>2+7</f>
        <v>9</v>
      </c>
      <c r="F468" t="n">
        <v>0</v>
      </c>
      <c r="G468" s="7">
        <f>SUM(H468:I468)</f>
        <v>0</v>
      </c>
      <c r="H468" t="n">
        <v>0</v>
      </c>
      <c r="J468" t="n">
        <v>0</v>
      </c>
      <c r="K468" t="n">
        <v>0</v>
      </c>
      <c r="N468" t="n">
        <v>2</v>
      </c>
      <c r="O468" t="n">
        <v>7</v>
      </c>
      <extLst>
        <ext uri="smNativeData">
          <pm:rowDef xmlns:pm="smNativeData" id="1721823419" r="468" hidden="0" collapsedDB="1" collapsedOL="0"/>
        </ext>
      </extLst>
    </row>
    <row r="469" spans="1:15" hidden="1">
      <c r="A469" s="14">
        <f>B469-DATE(2022,10,11)</f>
        <v>209</v>
      </c>
      <c r="B469" s="11" t="n">
        <v>45054</v>
      </c>
      <c r="C469" s="7" t="n">
        <v>6</v>
      </c>
      <c r="D469" s="9" t="s">
        <v>26</v>
      </c>
      <c r="E469" s="7">
        <f>6+2</f>
        <v>8</v>
      </c>
      <c r="F469" s="10" t="n">
        <v>0</v>
      </c>
      <c r="G469" s="7">
        <f>SUM(H469:I469)</f>
        <v>0</v>
      </c>
      <c r="H469" s="7" t="n">
        <v>0</v>
      </c>
      <c r="I469" s="7"/>
      <c r="J469" s="7" t="n">
        <v>0</v>
      </c>
      <c r="K469" s="7" t="n">
        <v>0</v>
      </c>
      <c r="L469" s="7"/>
      <c r="M469" s="7"/>
      <c r="N469" s="7" t="n">
        <v>6</v>
      </c>
      <c r="O469" s="7" t="n">
        <v>2</v>
      </c>
      <extLst>
        <ext uri="smNativeData">
          <pm:rowDef xmlns:pm="smNativeData" id="1721823419" r="469" hidden="0" collapsedDB="1" collapsedOL="0"/>
        </ext>
      </extLst>
    </row>
    <row r="470" spans="1:15" hidden="1">
      <c r="A470" s="14">
        <f>B470-DATE(2022,10,11)</f>
        <v>213</v>
      </c>
      <c r="B470" s="1" t="n">
        <v>45058</v>
      </c>
      <c r="C470" t="n">
        <v>6</v>
      </c>
      <c r="D470" t="s">
        <v>17</v>
      </c>
      <c r="E470" t="n">
        <v>11</v>
      </c>
      <c r="F470" t="n">
        <v>0</v>
      </c>
      <c r="G470" s="7">
        <f>SUM(H470:I470)</f>
        <v>0</v>
      </c>
      <c r="H470" t="n">
        <v>0</v>
      </c>
      <c r="J470" t="n">
        <v>0</v>
      </c>
      <c r="K470" t="n">
        <v>1</v>
      </c>
      <c r="N470" t="s">
        <v>29</v>
      </c>
      <c r="O470" t="s">
        <v>29</v>
      </c>
      <extLst>
        <ext uri="smNativeData">
          <pm:rowDef xmlns:pm="smNativeData" id="1721823419" r="470" hidden="0" collapsedDB="1" collapsedOL="0"/>
        </ext>
      </extLst>
    </row>
    <row r="471" spans="1:15" hidden="1">
      <c r="A471" s="14">
        <f>B471-DATE(2022,10,11)</f>
        <v>213</v>
      </c>
      <c r="B471" s="1" t="n">
        <v>45058</v>
      </c>
      <c r="C471" t="n">
        <v>6</v>
      </c>
      <c r="D471" t="s">
        <v>18</v>
      </c>
      <c r="E471" t="n">
        <v>12</v>
      </c>
      <c r="F471" t="n">
        <v>0</v>
      </c>
      <c r="G471" s="7">
        <f>SUM(H471:I471)</f>
        <v>0</v>
      </c>
      <c r="H471" t="n">
        <v>0</v>
      </c>
      <c r="J471" t="n">
        <v>0</v>
      </c>
      <c r="K471" t="n">
        <v>0</v>
      </c>
      <c r="N471" t="s">
        <v>29</v>
      </c>
      <c r="O471" t="s">
        <v>29</v>
      </c>
      <extLst>
        <ext uri="smNativeData">
          <pm:rowDef xmlns:pm="smNativeData" id="1721823419" r="471" hidden="0" collapsedDB="1" collapsedOL="0"/>
        </ext>
      </extLst>
    </row>
    <row r="472" spans="1:15" hidden="1">
      <c r="A472" s="14">
        <f>B472-DATE(2022,10,11)</f>
        <v>213</v>
      </c>
      <c r="B472" s="1" t="n">
        <v>45058</v>
      </c>
      <c r="C472" t="n">
        <v>6</v>
      </c>
      <c r="D472" t="s">
        <v>19</v>
      </c>
      <c r="E472" t="n">
        <v>12</v>
      </c>
      <c r="F472" t="n">
        <v>0</v>
      </c>
      <c r="G472" s="7">
        <f>SUM(H472:I472)</f>
        <v>0</v>
      </c>
      <c r="H472" t="n">
        <v>0</v>
      </c>
      <c r="J472" t="n">
        <v>0</v>
      </c>
      <c r="K472" t="n">
        <v>0</v>
      </c>
      <c r="N472" t="s">
        <v>29</v>
      </c>
      <c r="O472" t="s">
        <v>29</v>
      </c>
      <extLst>
        <ext uri="smNativeData">
          <pm:rowDef xmlns:pm="smNativeData" id="1721823419" r="472" hidden="0" collapsedDB="1" collapsedOL="0"/>
        </ext>
      </extLst>
    </row>
    <row r="473" spans="1:15" hidden="1">
      <c r="A473" s="14">
        <f>B473-DATE(2022,10,11)</f>
        <v>213</v>
      </c>
      <c r="B473" s="1" t="n">
        <v>45058</v>
      </c>
      <c r="C473" t="n">
        <v>6</v>
      </c>
      <c r="D473" t="s">
        <v>20</v>
      </c>
      <c r="E473" t="n">
        <v>12</v>
      </c>
      <c r="F473" t="n">
        <v>0</v>
      </c>
      <c r="G473" s="7">
        <f>SUM(H473:I473)</f>
        <v>0</v>
      </c>
      <c r="H473" t="n">
        <v>0</v>
      </c>
      <c r="J473" t="n">
        <v>0</v>
      </c>
      <c r="K473" t="n">
        <v>0</v>
      </c>
      <c r="N473" t="s">
        <v>29</v>
      </c>
      <c r="O473" t="s">
        <v>29</v>
      </c>
      <extLst>
        <ext uri="smNativeData">
          <pm:rowDef xmlns:pm="smNativeData" id="1721823419" r="473" hidden="0" collapsedDB="1" collapsedOL="0"/>
        </ext>
      </extLst>
    </row>
    <row r="474" spans="1:15" hidden="1">
      <c r="A474" s="14">
        <f>B474-DATE(2022,10,11)</f>
        <v>213</v>
      </c>
      <c r="B474" s="1" t="n">
        <v>45058</v>
      </c>
      <c r="C474" t="n">
        <v>6</v>
      </c>
      <c r="D474" t="s">
        <v>21</v>
      </c>
      <c r="E474" t="n">
        <v>6</v>
      </c>
      <c r="F474" t="n">
        <v>0</v>
      </c>
      <c r="G474" s="7">
        <f>SUM(H474:I474)</f>
        <v>0</v>
      </c>
      <c r="H474" t="n">
        <v>0</v>
      </c>
      <c r="J474" t="n">
        <v>0</v>
      </c>
      <c r="K474" t="n">
        <v>0</v>
      </c>
      <c r="N474" t="n">
        <v>0</v>
      </c>
      <c r="O474" t="n">
        <v>6</v>
      </c>
      <extLst>
        <ext uri="smNativeData">
          <pm:rowDef xmlns:pm="smNativeData" id="1721823419" r="474" hidden="0" collapsedDB="1" collapsedOL="0"/>
        </ext>
      </extLst>
    </row>
    <row r="475" spans="1:15" hidden="1">
      <c r="A475" s="14">
        <f>B475-DATE(2022,10,11)</f>
        <v>213</v>
      </c>
      <c r="B475" s="1" t="n">
        <v>45058</v>
      </c>
      <c r="C475" t="n">
        <v>6</v>
      </c>
      <c r="D475" t="s">
        <v>22</v>
      </c>
      <c r="E475" t="n">
        <v>7</v>
      </c>
      <c r="F475" t="n">
        <v>0</v>
      </c>
      <c r="G475" s="7">
        <f>SUM(H475:I475)</f>
        <v>0</v>
      </c>
      <c r="H475" t="n">
        <v>0</v>
      </c>
      <c r="J475" t="n">
        <v>0</v>
      </c>
      <c r="K475" t="n">
        <v>0</v>
      </c>
      <c r="N475" t="n">
        <v>0</v>
      </c>
      <c r="O475" t="n">
        <v>7</v>
      </c>
      <extLst>
        <ext uri="smNativeData">
          <pm:rowDef xmlns:pm="smNativeData" id="1721823419" r="475" hidden="0" collapsedDB="1" collapsedOL="0"/>
        </ext>
      </extLst>
    </row>
    <row r="476" spans="1:15" hidden="1">
      <c r="A476" s="14">
        <f>B476-DATE(2022,10,11)</f>
        <v>213</v>
      </c>
      <c r="B476" s="1" t="n">
        <v>45058</v>
      </c>
      <c r="C476" t="n">
        <v>6</v>
      </c>
      <c r="D476" t="s">
        <v>23</v>
      </c>
      <c r="E476" t="n">
        <v>7</v>
      </c>
      <c r="F476" t="n">
        <v>0</v>
      </c>
      <c r="G476" s="7">
        <f>SUM(H476:I476)</f>
        <v>0</v>
      </c>
      <c r="H476" t="n">
        <v>0</v>
      </c>
      <c r="J476" t="n">
        <v>0</v>
      </c>
      <c r="K476" t="n">
        <v>0</v>
      </c>
      <c r="N476" t="s">
        <v>29</v>
      </c>
      <c r="O476" t="s">
        <v>29</v>
      </c>
      <extLst>
        <ext uri="smNativeData">
          <pm:rowDef xmlns:pm="smNativeData" id="1721823419" r="476" hidden="0" collapsedDB="1" collapsedOL="0"/>
        </ext>
      </extLst>
    </row>
    <row r="477" spans="1:15" hidden="1">
      <c r="A477" s="14">
        <f>B477-DATE(2022,10,11)</f>
        <v>213</v>
      </c>
      <c r="B477" s="1" t="n">
        <v>45058</v>
      </c>
      <c r="C477" t="n">
        <v>6</v>
      </c>
      <c r="D477" t="s">
        <v>25</v>
      </c>
      <c r="E477" t="n">
        <v>9</v>
      </c>
      <c r="F477" t="n">
        <v>0</v>
      </c>
      <c r="G477" s="7">
        <f>SUM(H477:I477)</f>
        <v>0</v>
      </c>
      <c r="H477" t="n">
        <v>0</v>
      </c>
      <c r="J477" t="n">
        <v>0</v>
      </c>
      <c r="K477" t="n">
        <v>0</v>
      </c>
      <c r="N477" t="n">
        <v>2</v>
      </c>
      <c r="O477" t="n">
        <v>7</v>
      </c>
      <extLst>
        <ext uri="smNativeData">
          <pm:rowDef xmlns:pm="smNativeData" id="1721823419" r="477" hidden="0" collapsedDB="1" collapsedOL="0"/>
        </ext>
      </extLst>
    </row>
    <row r="478" spans="1:15" hidden="1">
      <c r="A478" s="14">
        <f>B478-DATE(2022,10,11)</f>
        <v>213</v>
      </c>
      <c r="B478" s="11" t="n">
        <v>45058</v>
      </c>
      <c r="C478" s="7" t="n">
        <v>6</v>
      </c>
      <c r="D478" s="9" t="s">
        <v>26</v>
      </c>
      <c r="E478" s="7">
        <f>6+1</f>
        <v>7</v>
      </c>
      <c r="F478" s="10" t="n">
        <v>0</v>
      </c>
      <c r="G478" s="7">
        <f>SUM(H478:I478)</f>
        <v>0</v>
      </c>
      <c r="H478" s="7" t="n">
        <v>0</v>
      </c>
      <c r="I478" s="7"/>
      <c r="J478" s="7" t="n">
        <v>0</v>
      </c>
      <c r="K478" s="7" t="n">
        <v>0</v>
      </c>
      <c r="L478" s="7"/>
      <c r="M478" s="7"/>
      <c r="N478" s="7" t="n">
        <v>6</v>
      </c>
      <c r="O478" s="7" t="n">
        <v>1</v>
      </c>
      <extLst>
        <ext uri="smNativeData">
          <pm:rowDef xmlns:pm="smNativeData" id="1721823419" r="478" hidden="0" collapsedDB="1" collapsedOL="0"/>
        </ext>
      </extLst>
    </row>
    <row r="479" spans="1:15" hidden="1">
      <c r="A479" s="14">
        <f>B479-DATE(2022,10,11)</f>
        <v>218</v>
      </c>
      <c r="B479" s="1" t="n">
        <v>45063</v>
      </c>
      <c r="C479" t="n">
        <v>6</v>
      </c>
      <c r="D479" t="s">
        <v>17</v>
      </c>
      <c r="E479" t="n">
        <v>11</v>
      </c>
      <c r="F479" t="n">
        <v>0</v>
      </c>
      <c r="G479" s="7">
        <f>SUM(H479:I479)</f>
        <v>0</v>
      </c>
      <c r="H479" t="n">
        <v>0</v>
      </c>
      <c r="J479" t="n">
        <v>0</v>
      </c>
      <c r="K479" t="n">
        <v>2</v>
      </c>
      <c r="N479" t="n">
        <v>6</v>
      </c>
      <c r="O479" t="n">
        <v>5</v>
      </c>
      <extLst>
        <ext uri="smNativeData">
          <pm:rowDef xmlns:pm="smNativeData" id="1721823419" r="479" hidden="0" collapsedDB="1" collapsedOL="0"/>
        </ext>
      </extLst>
    </row>
    <row r="480" spans="1:15" hidden="1">
      <c r="A480" s="14">
        <f>B480-DATE(2022,10,11)</f>
        <v>218</v>
      </c>
      <c r="B480" s="1" t="n">
        <v>45063</v>
      </c>
      <c r="C480" t="n">
        <v>6</v>
      </c>
      <c r="D480" t="s">
        <v>18</v>
      </c>
      <c r="E480" t="n">
        <v>11</v>
      </c>
      <c r="F480" t="n">
        <v>0</v>
      </c>
      <c r="G480" s="7">
        <f>SUM(H480:I480)</f>
        <v>0</v>
      </c>
      <c r="H480" t="n">
        <v>0</v>
      </c>
      <c r="J480" t="n">
        <v>1</v>
      </c>
      <c r="K480" t="n">
        <v>0</v>
      </c>
      <c r="N480" t="n">
        <v>7</v>
      </c>
      <c r="O480" t="n">
        <v>4</v>
      </c>
      <extLst>
        <ext uri="smNativeData">
          <pm:rowDef xmlns:pm="smNativeData" id="1721823419" r="480" hidden="0" collapsedDB="1" collapsedOL="0"/>
        </ext>
      </extLst>
    </row>
    <row r="481" spans="1:15" hidden="1">
      <c r="A481" s="14">
        <f>B481-DATE(2022,10,11)</f>
        <v>218</v>
      </c>
      <c r="B481" s="1" t="n">
        <v>45063</v>
      </c>
      <c r="C481" t="n">
        <v>6</v>
      </c>
      <c r="D481" t="s">
        <v>19</v>
      </c>
      <c r="E481" t="n">
        <v>11</v>
      </c>
      <c r="F481" t="n">
        <v>0</v>
      </c>
      <c r="G481" s="7">
        <f>SUM(H481:I481)</f>
        <v>0</v>
      </c>
      <c r="H481" t="n">
        <v>0</v>
      </c>
      <c r="J481" t="n">
        <v>0</v>
      </c>
      <c r="K481" t="n">
        <v>0</v>
      </c>
      <c r="N481" t="n">
        <v>5</v>
      </c>
      <c r="O481" t="n">
        <v>6</v>
      </c>
      <extLst>
        <ext uri="smNativeData">
          <pm:rowDef xmlns:pm="smNativeData" id="1721823419" r="481" hidden="0" collapsedDB="1" collapsedOL="0"/>
        </ext>
      </extLst>
    </row>
    <row r="482" spans="1:15" hidden="1">
      <c r="A482" s="14">
        <f>B482-DATE(2022,10,11)</f>
        <v>218</v>
      </c>
      <c r="B482" s="1" t="n">
        <v>45063</v>
      </c>
      <c r="C482" t="n">
        <v>6</v>
      </c>
      <c r="D482" t="s">
        <v>20</v>
      </c>
      <c r="E482" t="n">
        <v>12</v>
      </c>
      <c r="F482" t="n">
        <v>0</v>
      </c>
      <c r="G482" s="7">
        <f>SUM(H482:I482)</f>
        <v>0</v>
      </c>
      <c r="H482" t="n">
        <v>0</v>
      </c>
      <c r="J482" t="n">
        <v>0</v>
      </c>
      <c r="K482" t="n">
        <v>0</v>
      </c>
      <c r="N482" t="n">
        <v>7</v>
      </c>
      <c r="O482" t="n">
        <v>5</v>
      </c>
      <extLst>
        <ext uri="smNativeData">
          <pm:rowDef xmlns:pm="smNativeData" id="1721823419" r="482" hidden="0" collapsedDB="1" collapsedOL="0"/>
        </ext>
      </extLst>
    </row>
    <row r="483" spans="1:15" hidden="1">
      <c r="A483" s="14">
        <f>B483-DATE(2022,10,11)</f>
        <v>218</v>
      </c>
      <c r="B483" s="1" t="n">
        <v>45063</v>
      </c>
      <c r="C483" t="n">
        <v>6</v>
      </c>
      <c r="D483" t="s">
        <v>21</v>
      </c>
      <c r="E483" t="n">
        <v>6</v>
      </c>
      <c r="F483" t="n">
        <v>0</v>
      </c>
      <c r="G483" s="7">
        <f>SUM(H483:I483)</f>
        <v>0</v>
      </c>
      <c r="H483" t="n">
        <v>0</v>
      </c>
      <c r="J483" t="n">
        <v>0</v>
      </c>
      <c r="K483" t="n">
        <v>0</v>
      </c>
      <c r="N483" t="n">
        <v>0</v>
      </c>
      <c r="O483" t="n">
        <v>6</v>
      </c>
      <extLst>
        <ext uri="smNativeData">
          <pm:rowDef xmlns:pm="smNativeData" id="1721823419" r="483" hidden="0" collapsedDB="1" collapsedOL="0"/>
        </ext>
      </extLst>
    </row>
    <row r="484" spans="1:15" hidden="1">
      <c r="A484" s="14">
        <f>B484-DATE(2022,10,11)</f>
        <v>218</v>
      </c>
      <c r="B484" s="1" t="n">
        <v>45063</v>
      </c>
      <c r="C484" t="n">
        <v>6</v>
      </c>
      <c r="D484" t="s">
        <v>22</v>
      </c>
      <c r="E484" t="n">
        <v>6</v>
      </c>
      <c r="F484" t="n">
        <v>0</v>
      </c>
      <c r="G484" s="7">
        <f>SUM(H484:I484)</f>
        <v>0</v>
      </c>
      <c r="H484" t="n">
        <v>0</v>
      </c>
      <c r="J484" t="n">
        <v>0</v>
      </c>
      <c r="K484" t="n">
        <v>0</v>
      </c>
      <c r="N484" t="n">
        <v>0</v>
      </c>
      <c r="O484" t="n">
        <v>7</v>
      </c>
      <extLst>
        <ext uri="smNativeData">
          <pm:rowDef xmlns:pm="smNativeData" id="1721823419" r="484" hidden="0" collapsedDB="1" collapsedOL="0"/>
        </ext>
      </extLst>
    </row>
    <row r="485" spans="1:15" hidden="1">
      <c r="A485" s="14">
        <f>B485-DATE(2022,10,11)</f>
        <v>218</v>
      </c>
      <c r="B485" s="1" t="n">
        <v>45063</v>
      </c>
      <c r="C485" t="n">
        <v>6</v>
      </c>
      <c r="D485" t="s">
        <v>23</v>
      </c>
      <c r="E485" t="n">
        <v>7</v>
      </c>
      <c r="F485" t="n">
        <v>0</v>
      </c>
      <c r="G485" s="7">
        <f>SUM(H485:I485)</f>
        <v>0</v>
      </c>
      <c r="H485" t="n">
        <v>0</v>
      </c>
      <c r="J485" t="n">
        <v>0</v>
      </c>
      <c r="K485" t="n">
        <v>0</v>
      </c>
      <c r="N485" t="n">
        <v>4</v>
      </c>
      <c r="O485" t="n">
        <v>3</v>
      </c>
      <extLst>
        <ext uri="smNativeData">
          <pm:rowDef xmlns:pm="smNativeData" id="1721823419" r="485" hidden="0" collapsedDB="1" collapsedOL="0"/>
        </ext>
      </extLst>
    </row>
    <row r="486" spans="1:15" hidden="1">
      <c r="A486" s="14">
        <f>B486-DATE(2022,10,11)</f>
        <v>218</v>
      </c>
      <c r="B486" s="1" t="n">
        <v>45063</v>
      </c>
      <c r="C486" t="n">
        <v>6</v>
      </c>
      <c r="D486" t="s">
        <v>25</v>
      </c>
      <c r="E486">
        <f>2+7</f>
        <v>9</v>
      </c>
      <c r="F486" t="n">
        <v>0</v>
      </c>
      <c r="G486" s="7">
        <f>SUM(H486:I486)</f>
        <v>0</v>
      </c>
      <c r="H486" t="n">
        <v>0</v>
      </c>
      <c r="J486" t="n">
        <v>1</v>
      </c>
      <c r="K486" t="n">
        <v>0</v>
      </c>
      <c r="N486" t="n">
        <v>2</v>
      </c>
      <c r="O486" t="n">
        <v>7</v>
      </c>
      <extLst>
        <ext uri="smNativeData">
          <pm:rowDef xmlns:pm="smNativeData" id="1721823419" r="486" hidden="0" collapsedDB="1" collapsedOL="0"/>
        </ext>
      </extLst>
    </row>
    <row r="487" spans="1:15" hidden="1">
      <c r="A487" s="14">
        <f>B487-DATE(2022,10,11)</f>
        <v>218</v>
      </c>
      <c r="B487" s="1" t="n">
        <v>45063</v>
      </c>
      <c r="C487" t="n">
        <v>6</v>
      </c>
      <c r="D487" s="4" t="s">
        <v>26</v>
      </c>
      <c r="E487">
        <f>6+1</f>
        <v>7</v>
      </c>
      <c r="F487" s="3" t="n">
        <v>0</v>
      </c>
      <c r="G487" s="7">
        <f>SUM(H487:I487)</f>
        <v>0</v>
      </c>
      <c r="H487" t="n">
        <v>0</v>
      </c>
      <c r="J487" t="n">
        <v>0</v>
      </c>
      <c r="K487" t="n">
        <v>0</v>
      </c>
      <c r="N487" t="n">
        <v>6</v>
      </c>
      <c r="O487" t="n">
        <v>1</v>
      </c>
      <extLst>
        <ext uri="smNativeData">
          <pm:rowDef xmlns:pm="smNativeData" id="1721823419" r="487" hidden="0" collapsedDB="1" collapsedOL="0"/>
        </ext>
      </extLst>
    </row>
    <row r="496" spans="4:6">
      <c r="D496" s="4"/>
      <c r="F496" s="3"/>
    </row>
    <row r="505" spans="4:6">
      <c r="D505" s="4"/>
      <c r="F505" s="3"/>
    </row>
    <row r="514" spans="4:6">
      <c r="D514" s="4"/>
      <c r="F514" s="3"/>
    </row>
    <row r="523" spans="4:6">
      <c r="D523" s="4"/>
      <c r="F523" s="3"/>
    </row>
  </sheetData>
  <autoFilter ref="B1:O487">
    <filterColumn colId="11">
      <filters>
        <filter val="1"/>
        <filter val="10"/>
        <filter val="12"/>
        <filter val="2"/>
        <filter val="22"/>
        <filter val="24"/>
        <filter val="3"/>
        <filter val="38"/>
        <filter val="4"/>
        <filter val="5"/>
      </filters>
    </filterColumn>
  </autoFilter>
  <printOptions>
    <extLst>
      <ext uri="smNativeData">
        <pm:pageFlags xmlns:pm="smNativeData" id="172182341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21823419" l="56" r="56" t="56" b="56" borderId="0" fillId="0" vertical="0"/>
        <pm:footer xmlns:pm="smNativeData" id="1721823419" l="56" r="56" t="56" b="56" borderId="0" fillId="0" vertical="2"/>
      </ext>
    </extLst>
  </headerFooter>
  <extLst>
    <ext uri="smNativeData">
      <pm:sheetPrefs xmlns:pm="smNativeData" day="17218234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2022-03-23T12:58:39Z</dcterms:created>
  <dcterms:modified xsi:type="dcterms:W3CDTF">2024-07-24T12:16:59Z</dcterms:modified>
</cp:coreProperties>
</file>