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555"/>
  </bookViews>
  <sheets>
    <sheet name="Лакта" sheetId="1" r:id="rId1"/>
    <sheet name="стандартный раствор лактата " sheetId="2" r:id="rId2"/>
  </sheets>
  <calcPr calcId="144525"/>
</workbook>
</file>

<file path=xl/sharedStrings.xml><?xml version="1.0" encoding="utf-8"?>
<sst xmlns="http://schemas.openxmlformats.org/spreadsheetml/2006/main" count="63" uniqueCount="39">
  <si>
    <t>Date</t>
  </si>
  <si>
    <t>Sample</t>
  </si>
  <si>
    <t>Ecy_labels</t>
  </si>
  <si>
    <t>Feed</t>
  </si>
  <si>
    <t>Lactate, umol g-1</t>
  </si>
  <si>
    <t>Glucose, umol g-1</t>
  </si>
  <si>
    <t>Glycogen glucose corrected, umol g-1</t>
  </si>
  <si>
    <t>322 329 314</t>
  </si>
  <si>
    <t>BFM</t>
  </si>
  <si>
    <t>320 315 331</t>
  </si>
  <si>
    <t>327 326 313</t>
  </si>
  <si>
    <t>316 324 319</t>
  </si>
  <si>
    <t>346 343 339</t>
  </si>
  <si>
    <t>TC</t>
  </si>
  <si>
    <t>345 370 345a</t>
  </si>
  <si>
    <t>342 338 349</t>
  </si>
  <si>
    <t>344 347 342</t>
  </si>
  <si>
    <t>386 395 390</t>
  </si>
  <si>
    <t>DG</t>
  </si>
  <si>
    <t>398 392 394</t>
  </si>
  <si>
    <t>401 393 387</t>
  </si>
  <si>
    <t>399 402 389</t>
  </si>
  <si>
    <t>308 323 311</t>
  </si>
  <si>
    <t>302 303 309</t>
  </si>
  <si>
    <t>352 364 358</t>
  </si>
  <si>
    <t>365 363 355</t>
  </si>
  <si>
    <t>379 375 380</t>
  </si>
  <si>
    <t>381 388 397</t>
  </si>
  <si>
    <t>Новый спек</t>
  </si>
  <si>
    <t>V sample,uL</t>
  </si>
  <si>
    <t>V assay, ul</t>
  </si>
  <si>
    <t>L, cm</t>
  </si>
  <si>
    <t>Abs start 1.5</t>
  </si>
  <si>
    <t>Abs stop 28</t>
  </si>
  <si>
    <t>Delta Abs</t>
  </si>
  <si>
    <t>Lactat, mmol L-1</t>
  </si>
  <si>
    <t>2mMol/L</t>
  </si>
  <si>
    <t>1mMol/L</t>
  </si>
  <si>
    <t>0,5mMol/L</t>
  </si>
</sst>
</file>

<file path=xl/styles.xml><?xml version="1.0" encoding="utf-8"?>
<styleSheet xmlns="http://schemas.openxmlformats.org/spreadsheetml/2006/main">
  <numFmts count="5">
    <numFmt numFmtId="176" formatCode="0.000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</numFmts>
  <fonts count="33">
    <font>
      <sz val="11"/>
      <color theme="1"/>
      <name val="Calibri"/>
      <charset val="204"/>
      <scheme val="minor"/>
    </font>
    <font>
      <sz val="11"/>
      <color theme="1"/>
      <name val="Arial"/>
      <charset val="204"/>
    </font>
    <font>
      <sz val="11"/>
      <name val="Arial"/>
      <charset val="204"/>
    </font>
    <font>
      <sz val="11"/>
      <color theme="9" tint="-0.25"/>
      <name val="Arial"/>
      <charset val="204"/>
    </font>
    <font>
      <sz val="11"/>
      <color theme="7" tint="-0.25"/>
      <name val="Arial"/>
      <charset val="204"/>
    </font>
    <font>
      <sz val="11"/>
      <color theme="6" tint="-0.25"/>
      <name val="Arial"/>
      <charset val="204"/>
    </font>
    <font>
      <sz val="11"/>
      <name val="Arial"/>
      <charset val="134"/>
    </font>
    <font>
      <sz val="11"/>
      <color theme="7" tint="-0.25"/>
      <name val="Arial"/>
      <charset val="134"/>
    </font>
    <font>
      <sz val="11"/>
      <name val="Calibri Light"/>
      <charset val="134"/>
      <scheme val="major"/>
    </font>
    <font>
      <sz val="11"/>
      <color theme="1"/>
      <name val="Arial"/>
      <charset val="134"/>
    </font>
    <font>
      <sz val="11"/>
      <color rgb="FF000000"/>
      <name val="Arial"/>
      <charset val="204"/>
    </font>
    <font>
      <sz val="11"/>
      <name val="Calibri"/>
      <charset val="20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0"/>
      <name val="Arial"/>
      <charset val="204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5">
    <xf numFmtId="0" fontId="0" fillId="0" borderId="0"/>
    <xf numFmtId="0" fontId="25" fillId="0" borderId="0"/>
    <xf numFmtId="0" fontId="25" fillId="0" borderId="0"/>
    <xf numFmtId="0" fontId="25" fillId="0" borderId="0"/>
    <xf numFmtId="0" fontId="14" fillId="3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0" fillId="0" borderId="0"/>
    <xf numFmtId="0" fontId="14" fillId="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5" fillId="0" borderId="0"/>
    <xf numFmtId="0" fontId="14" fillId="2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5" fillId="0" borderId="0"/>
    <xf numFmtId="0" fontId="14" fillId="24" borderId="0" applyNumberFormat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9" fillId="7" borderId="7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3" fillId="30" borderId="8" applyNumberFormat="0" applyFont="0" applyAlignment="0" applyProtection="0">
      <alignment vertical="center"/>
    </xf>
    <xf numFmtId="0" fontId="21" fillId="8" borderId="1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6" fillId="23" borderId="4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ont="1" applyBorder="1"/>
    <xf numFmtId="0" fontId="0" fillId="0" borderId="0" xfId="0" applyFont="1"/>
    <xf numFmtId="0" fontId="1" fillId="0" borderId="0" xfId="7" applyFont="1" applyFill="1" applyBorder="1"/>
    <xf numFmtId="58" fontId="2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58" fontId="6" fillId="0" borderId="0" xfId="0" applyNumberFormat="1" applyFont="1" applyFill="1" applyBorder="1" applyAlignment="1"/>
    <xf numFmtId="0" fontId="6" fillId="0" borderId="0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7" fillId="0" borderId="0" xfId="0" applyFont="1" applyFill="1" applyBorder="1" applyAlignment="1"/>
    <xf numFmtId="0" fontId="0" fillId="0" borderId="0" xfId="7" applyFont="1"/>
    <xf numFmtId="0" fontId="0" fillId="0" borderId="0" xfId="7" applyFont="1" applyAlignment="1">
      <alignment horizontal="center"/>
    </xf>
    <xf numFmtId="0" fontId="2" fillId="0" borderId="0" xfId="7" applyFont="1" applyFill="1" applyBorder="1" applyAlignment="1"/>
    <xf numFmtId="0" fontId="6" fillId="0" borderId="0" xfId="0" applyFont="1" applyFill="1" applyBorder="1" applyAlignment="1">
      <alignment horizontal="center" vertical="distributed"/>
    </xf>
    <xf numFmtId="0" fontId="1" fillId="0" borderId="0" xfId="0" applyFont="1" applyFill="1"/>
    <xf numFmtId="0" fontId="6" fillId="0" borderId="0" xfId="0" applyFont="1" applyFill="1" applyBorder="1" applyAlignment="1"/>
    <xf numFmtId="0" fontId="2" fillId="0" borderId="0" xfId="0" applyFont="1" applyFill="1" applyBorder="1"/>
    <xf numFmtId="2" fontId="1" fillId="0" borderId="0" xfId="0" applyNumberFormat="1" applyFont="1" applyFill="1"/>
    <xf numFmtId="2" fontId="6" fillId="0" borderId="0" xfId="0" applyNumberFormat="1" applyFont="1" applyFill="1" applyBorder="1" applyAlignment="1"/>
    <xf numFmtId="2" fontId="2" fillId="0" borderId="0" xfId="0" applyNumberFormat="1" applyFont="1" applyFill="1" applyBorder="1" applyAlignment="1"/>
    <xf numFmtId="2" fontId="8" fillId="0" borderId="0" xfId="0" applyNumberFormat="1" applyFont="1" applyFill="1" applyBorder="1" applyAlignment="1"/>
    <xf numFmtId="0" fontId="9" fillId="0" borderId="0" xfId="0" applyFont="1" applyFill="1" applyAlignment="1"/>
    <xf numFmtId="0" fontId="1" fillId="0" borderId="0" xfId="7" applyFont="1" applyFill="1"/>
    <xf numFmtId="0" fontId="0" fillId="0" borderId="0" xfId="0" applyFont="1" applyAlignment="1">
      <alignment horizontal="center"/>
    </xf>
    <xf numFmtId="0" fontId="2" fillId="0" borderId="0" xfId="0" applyFont="1" applyFill="1" applyBorder="1" applyAlignment="1"/>
    <xf numFmtId="0" fontId="2" fillId="0" borderId="0" xfId="7" applyFont="1" applyFill="1" applyBorder="1" applyAlignment="1">
      <alignment horizontal="center"/>
    </xf>
    <xf numFmtId="0" fontId="10" fillId="0" borderId="0" xfId="0" applyFont="1" applyFill="1"/>
    <xf numFmtId="0" fontId="1" fillId="0" borderId="0" xfId="7" applyFont="1" applyFill="1" applyAlignment="1">
      <alignment horizontal="center"/>
    </xf>
    <xf numFmtId="2" fontId="1" fillId="0" borderId="0" xfId="7" applyNumberFormat="1" applyFont="1" applyFill="1"/>
    <xf numFmtId="0" fontId="0" fillId="0" borderId="0" xfId="7" applyFont="1" applyFill="1"/>
    <xf numFmtId="0" fontId="0" fillId="0" borderId="0" xfId="0" applyFont="1" applyFill="1"/>
    <xf numFmtId="176" fontId="0" fillId="0" borderId="0" xfId="7" applyNumberFormat="1" applyFont="1"/>
    <xf numFmtId="0" fontId="11" fillId="0" borderId="0" xfId="7" applyFont="1" applyFill="1" applyBorder="1" applyAlignment="1"/>
    <xf numFmtId="0" fontId="0" fillId="2" borderId="0" xfId="0" applyFont="1" applyFill="1"/>
  </cellXfs>
  <cellStyles count="55">
    <cellStyle name="Normal" xfId="0" builtinId="0"/>
    <cellStyle name="Обычный 3 2" xfId="1"/>
    <cellStyle name="Normal 2 2" xfId="2"/>
    <cellStyle name="Normal 2" xfId="3"/>
    <cellStyle name="60% - Accent6" xfId="4" builtinId="52"/>
    <cellStyle name="40% - Accent6" xfId="5" builtinId="51"/>
    <cellStyle name="60% - Accent5" xfId="6" builtinId="48"/>
    <cellStyle name="Обычный 4" xfId="7"/>
    <cellStyle name="Accent6" xfId="8" builtinId="49"/>
    <cellStyle name="40% - Accent5" xfId="9" builtinId="47"/>
    <cellStyle name="20% - Accent5" xfId="10" builtinId="46"/>
    <cellStyle name="60% - Accent4" xfId="11" builtinId="44"/>
    <cellStyle name="Обычный 3" xfId="12"/>
    <cellStyle name="Accent5" xfId="13" builtinId="45"/>
    <cellStyle name="40% - Accent4" xfId="14" builtinId="43"/>
    <cellStyle name="Обычный 2" xfId="15"/>
    <cellStyle name="Accent4" xfId="16" builtinId="41"/>
    <cellStyle name="Linked Cell" xfId="17" builtinId="24"/>
    <cellStyle name="40% - Accent3" xfId="18" builtinId="39"/>
    <cellStyle name="60% - Accent2" xfId="19" builtinId="36"/>
    <cellStyle name="Accent3" xfId="20" builtinId="37"/>
    <cellStyle name="40% - Accent2" xfId="21" builtinId="35"/>
    <cellStyle name="20% - Accent2" xfId="22" builtinId="34"/>
    <cellStyle name="Accent2" xfId="23" builtinId="33"/>
    <cellStyle name="40% - Accent1" xfId="24" builtinId="31"/>
    <cellStyle name="20% - Accent1" xfId="25" builtinId="30"/>
    <cellStyle name="Accent1" xfId="26" builtinId="29"/>
    <cellStyle name="Neutral" xfId="27" builtinId="28"/>
    <cellStyle name="60% - Accent1" xfId="28" builtinId="32"/>
    <cellStyle name="Bad" xfId="29" builtinId="27"/>
    <cellStyle name="20% - Accent4" xfId="30" builtinId="42"/>
    <cellStyle name="Total" xfId="31" builtinId="25"/>
    <cellStyle name="Output" xfId="32" builtinId="21"/>
    <cellStyle name="Currency" xfId="33" builtinId="4"/>
    <cellStyle name="20% - Accent3" xfId="34" builtinId="38"/>
    <cellStyle name="Note" xfId="35" builtinId="10"/>
    <cellStyle name="Input" xfId="36" builtinId="20"/>
    <cellStyle name="Heading 4" xfId="37" builtinId="19"/>
    <cellStyle name="Calculation" xfId="38" builtinId="22"/>
    <cellStyle name="Good" xfId="39" builtinId="26"/>
    <cellStyle name="Heading 3" xfId="40" builtinId="18"/>
    <cellStyle name="CExplanatory Text" xfId="41" builtinId="53"/>
    <cellStyle name="Heading 1" xfId="42" builtinId="16"/>
    <cellStyle name="Comma [0]" xfId="43" builtinId="6"/>
    <cellStyle name="20% - Accent6" xfId="44" builtinId="50"/>
    <cellStyle name="Title" xfId="45" builtinId="15"/>
    <cellStyle name="Currency [0]" xfId="46" builtinId="7"/>
    <cellStyle name="Warning Text" xfId="47" builtinId="11"/>
    <cellStyle name="Followed Hyperlink" xfId="48" builtinId="9"/>
    <cellStyle name="Heading 2" xfId="49" builtinId="17"/>
    <cellStyle name="Comma" xfId="50" builtinId="3"/>
    <cellStyle name="Check Cell" xfId="51" builtinId="23"/>
    <cellStyle name="60% - Accent3" xfId="52" builtinId="40"/>
    <cellStyle name="Percent" xfId="53" builtinId="5"/>
    <cellStyle name="Hyperlink" xfId="54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Концентрация</a:t>
            </a:r>
            <a:r>
              <a:rPr lang="ru-RU" baseline="0"/>
              <a:t> лактата </a:t>
            </a:r>
            <a:r>
              <a:rPr lang="en-US" baseline="0"/>
              <a:t>mMol/L</a:t>
            </a:r>
            <a:r>
              <a:rPr lang="ru-RU" baseline="0"/>
              <a:t> 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28171478565179"/>
          <c:y val="0.171712962962963"/>
          <c:w val="0.914164390708768"/>
          <c:h val="0.735533302239659"/>
        </c:manualLayout>
      </c:layout>
      <c:scatterChart>
        <c:scatterStyle val="marker"/>
        <c:varyColors val="0"/>
        <c:ser>
          <c:idx val="0"/>
          <c:order val="0"/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trendline>
            <c:spPr>
              <a:ln w="19050" cap="rnd" cmpd="sng" algn="ctr">
                <a:solidFill>
                  <a:schemeClr val="accent1"/>
                </a:solidFill>
                <a:prstDash val="sysDot"/>
                <a:round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'стандартный раствор лактата '!$G$27:$G$29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0.5</c:v>
                </c:pt>
              </c:numCache>
            </c:numRef>
          </c:xVal>
          <c:yVal>
            <c:numRef>
              <c:f>'стандартный раствор лактата '!$H$27:$H$29</c:f>
              <c:numCache>
                <c:formatCode>General</c:formatCode>
                <c:ptCount val="3"/>
                <c:pt idx="0">
                  <c:v>1.35851768488746</c:v>
                </c:pt>
                <c:pt idx="1">
                  <c:v>0.860922829581994</c:v>
                </c:pt>
                <c:pt idx="2">
                  <c:v>0.508509646302251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25344"/>
        <c:axId val="86026880"/>
      </c:scatterChart>
      <c:valAx>
        <c:axId val="860253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6026880"/>
        <c:crosses val="autoZero"/>
        <c:crossBetween val="midCat"/>
      </c:valAx>
      <c:valAx>
        <c:axId val="86026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02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</xdr:col>
      <xdr:colOff>304800</xdr:colOff>
      <xdr:row>6</xdr:row>
      <xdr:rowOff>95249</xdr:rowOff>
    </xdr:from>
    <xdr:to>
      <xdr:col>24</xdr:col>
      <xdr:colOff>123825</xdr:colOff>
      <xdr:row>20</xdr:row>
      <xdr:rowOff>161924</xdr:rowOff>
    </xdr:to>
    <xdr:graphicFrame>
      <xdr:nvGraphicFramePr>
        <xdr:cNvPr id="5" name="Диаграмма 4"/>
        <xdr:cNvGraphicFramePr/>
      </xdr:nvGraphicFramePr>
      <xdr:xfrm>
        <a:off x="11821160" y="1180465"/>
        <a:ext cx="5305425" cy="26003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244"/>
  <sheetViews>
    <sheetView tabSelected="1" workbookViewId="0">
      <selection activeCell="H5" sqref="H5"/>
    </sheetView>
  </sheetViews>
  <sheetFormatPr defaultColWidth="9" defaultRowHeight="14.25"/>
  <cols>
    <col min="1" max="1" width="16.1416666666667" style="4" customWidth="1"/>
    <col min="2" max="3" width="11.5666666666667" style="4" customWidth="1"/>
    <col min="4" max="4" width="8" style="4" customWidth="1"/>
    <col min="5" max="5" width="15.2833333333333" style="4" customWidth="1"/>
    <col min="6" max="6" width="18.8583333333333" style="4" customWidth="1"/>
    <col min="7" max="8" width="18.2833333333333" style="4" customWidth="1"/>
    <col min="9" max="10" width="18.7083333333333" style="4" customWidth="1"/>
    <col min="11" max="11" width="9" style="4"/>
    <col min="12" max="12" width="12" style="4" customWidth="1"/>
    <col min="13" max="13" width="10.5666666666667" style="4" customWidth="1"/>
    <col min="14" max="14" width="9" style="4"/>
    <col min="15" max="15" width="9.14166666666667" style="4"/>
    <col min="16" max="16" width="11.5666666666667" style="4" customWidth="1"/>
    <col min="17" max="17" width="12.2833333333333" style="4" customWidth="1"/>
    <col min="18" max="18" width="9.14166666666667" style="4"/>
    <col min="19" max="19" width="11.5666666666667" style="4" customWidth="1"/>
    <col min="20" max="21" width="9.85833333333333" style="4" customWidth="1"/>
    <col min="22" max="22" width="16.1416666666667" style="4" customWidth="1"/>
    <col min="23" max="23" width="9" style="4"/>
    <col min="24" max="24" width="11.1416666666667" style="4" customWidth="1"/>
    <col min="25" max="25" width="10.2833333333333" style="4" customWidth="1"/>
    <col min="26" max="26" width="9.70833333333333" style="4" customWidth="1"/>
    <col min="27" max="16384" width="9" style="4"/>
  </cols>
  <sheetData>
    <row r="1" s="3" customFormat="1" ht="28.5" spans="1:22">
      <c r="A1" s="5" t="s">
        <v>0</v>
      </c>
      <c r="B1" s="5" t="s">
        <v>1</v>
      </c>
      <c r="C1" s="5" t="s">
        <v>2</v>
      </c>
      <c r="D1" s="5" t="s">
        <v>3</v>
      </c>
      <c r="E1" s="17" t="s">
        <v>4</v>
      </c>
      <c r="F1" s="18" t="s">
        <v>5</v>
      </c>
      <c r="G1" s="18" t="s">
        <v>6</v>
      </c>
      <c r="H1" s="5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</row>
    <row r="2" spans="1:22">
      <c r="A2" s="6">
        <v>44050</v>
      </c>
      <c r="B2" s="7">
        <v>192</v>
      </c>
      <c r="C2" s="7" t="s">
        <v>7</v>
      </c>
      <c r="D2" s="8" t="s">
        <v>8</v>
      </c>
      <c r="E2" s="4">
        <v>0.870920479099679</v>
      </c>
      <c r="F2" s="19">
        <v>0.81</v>
      </c>
      <c r="G2" s="20">
        <v>0.92</v>
      </c>
      <c r="H2" s="21"/>
      <c r="I2" s="29"/>
      <c r="J2" s="27"/>
      <c r="K2" s="27"/>
      <c r="L2" s="17"/>
      <c r="M2" s="27"/>
      <c r="N2" s="30"/>
      <c r="O2" s="31"/>
      <c r="P2" s="31"/>
      <c r="Q2" s="33"/>
      <c r="R2" s="31"/>
      <c r="S2" s="31"/>
      <c r="T2" s="33"/>
      <c r="U2" s="27"/>
      <c r="V2" s="27"/>
    </row>
    <row r="3" spans="1:22">
      <c r="A3" s="6">
        <v>44050</v>
      </c>
      <c r="B3" s="7">
        <v>193</v>
      </c>
      <c r="C3" s="7" t="s">
        <v>9</v>
      </c>
      <c r="D3" s="8" t="s">
        <v>8</v>
      </c>
      <c r="E3" s="4">
        <v>0.763187305466238</v>
      </c>
      <c r="F3" s="22">
        <v>1.11</v>
      </c>
      <c r="G3" s="23">
        <v>1.47</v>
      </c>
      <c r="H3" s="21"/>
      <c r="I3" s="29"/>
      <c r="J3" s="27"/>
      <c r="K3" s="27"/>
      <c r="L3" s="17"/>
      <c r="M3" s="27"/>
      <c r="N3" s="30"/>
      <c r="O3" s="31"/>
      <c r="P3" s="31"/>
      <c r="Q3" s="33"/>
      <c r="R3" s="31"/>
      <c r="S3" s="31"/>
      <c r="T3" s="33"/>
      <c r="U3" s="27"/>
      <c r="V3" s="27"/>
    </row>
    <row r="4" spans="1:22">
      <c r="A4" s="6">
        <v>44050</v>
      </c>
      <c r="B4" s="7">
        <v>194</v>
      </c>
      <c r="C4" s="7" t="s">
        <v>10</v>
      </c>
      <c r="D4" s="8" t="s">
        <v>8</v>
      </c>
      <c r="E4" s="4">
        <v>0.430420745980708</v>
      </c>
      <c r="F4" s="22">
        <v>0.46</v>
      </c>
      <c r="G4" s="23">
        <v>4.62</v>
      </c>
      <c r="H4" s="21"/>
      <c r="I4" s="29"/>
      <c r="J4" s="27"/>
      <c r="K4" s="27"/>
      <c r="L4" s="17"/>
      <c r="M4" s="27"/>
      <c r="N4" s="32"/>
      <c r="O4" s="31"/>
      <c r="P4" s="31"/>
      <c r="Q4" s="33"/>
      <c r="R4" s="31"/>
      <c r="S4" s="31"/>
      <c r="T4" s="33"/>
      <c r="U4" s="27"/>
      <c r="V4" s="27"/>
    </row>
    <row r="5" spans="1:22">
      <c r="A5" s="6">
        <v>44050</v>
      </c>
      <c r="B5" s="7">
        <v>195</v>
      </c>
      <c r="C5" s="7" t="s">
        <v>11</v>
      </c>
      <c r="D5" s="8" t="s">
        <v>8</v>
      </c>
      <c r="E5" s="4">
        <v>0.312400606109325</v>
      </c>
      <c r="F5" s="22">
        <v>0.65</v>
      </c>
      <c r="G5" s="23">
        <v>1.14</v>
      </c>
      <c r="H5" s="21"/>
      <c r="I5" s="29"/>
      <c r="J5" s="27"/>
      <c r="K5" s="27"/>
      <c r="L5" s="17"/>
      <c r="M5" s="27"/>
      <c r="N5" s="32"/>
      <c r="O5" s="31"/>
      <c r="P5" s="31"/>
      <c r="Q5" s="33"/>
      <c r="R5" s="31"/>
      <c r="S5" s="31"/>
      <c r="T5" s="33"/>
      <c r="U5" s="19"/>
      <c r="V5" s="27"/>
    </row>
    <row r="6" spans="1:22">
      <c r="A6" s="6">
        <v>44050</v>
      </c>
      <c r="B6" s="7">
        <v>196</v>
      </c>
      <c r="C6" s="7" t="s">
        <v>12</v>
      </c>
      <c r="D6" s="9" t="s">
        <v>13</v>
      </c>
      <c r="E6" s="4">
        <v>1.12105534244373</v>
      </c>
      <c r="F6" s="22">
        <v>0.68</v>
      </c>
      <c r="G6" s="23">
        <v>5.91</v>
      </c>
      <c r="H6" s="21"/>
      <c r="I6" s="29"/>
      <c r="J6" s="27"/>
      <c r="K6" s="27"/>
      <c r="L6" s="17"/>
      <c r="M6" s="27"/>
      <c r="N6" s="32"/>
      <c r="O6" s="31"/>
      <c r="P6" s="31"/>
      <c r="Q6" s="33"/>
      <c r="R6" s="31"/>
      <c r="S6" s="31"/>
      <c r="T6" s="33"/>
      <c r="U6" s="19"/>
      <c r="V6" s="27"/>
    </row>
    <row r="7" spans="1:22">
      <c r="A7" s="6">
        <v>44050</v>
      </c>
      <c r="B7" s="7">
        <v>197</v>
      </c>
      <c r="C7" s="7" t="s">
        <v>14</v>
      </c>
      <c r="D7" s="9" t="s">
        <v>13</v>
      </c>
      <c r="E7" s="4">
        <v>0.767170905144695</v>
      </c>
      <c r="F7" s="22">
        <v>0.74</v>
      </c>
      <c r="G7" s="24">
        <v>5.21</v>
      </c>
      <c r="H7" s="21"/>
      <c r="I7" s="21"/>
      <c r="J7" s="27"/>
      <c r="K7" s="27"/>
      <c r="L7" s="17"/>
      <c r="M7" s="27"/>
      <c r="N7" s="32"/>
      <c r="O7" s="31"/>
      <c r="P7" s="31"/>
      <c r="Q7" s="33"/>
      <c r="R7" s="31"/>
      <c r="S7" s="31"/>
      <c r="T7" s="33"/>
      <c r="U7" s="19"/>
      <c r="V7" s="27"/>
    </row>
    <row r="8" spans="1:38">
      <c r="A8" s="6">
        <v>44050</v>
      </c>
      <c r="B8" s="7">
        <v>198</v>
      </c>
      <c r="C8" s="7" t="s">
        <v>15</v>
      </c>
      <c r="D8" s="9" t="s">
        <v>13</v>
      </c>
      <c r="E8" s="4">
        <v>0.755796048231511</v>
      </c>
      <c r="F8" s="19">
        <v>0.66</v>
      </c>
      <c r="G8" s="25">
        <v>6.89</v>
      </c>
      <c r="H8" s="21"/>
      <c r="I8" s="21"/>
      <c r="J8" s="27"/>
      <c r="K8" s="27"/>
      <c r="L8" s="17"/>
      <c r="M8" s="27"/>
      <c r="N8" s="32"/>
      <c r="O8" s="31"/>
      <c r="P8" s="31"/>
      <c r="Q8" s="33"/>
      <c r="R8" s="31"/>
      <c r="S8" s="31"/>
      <c r="T8" s="33"/>
      <c r="U8" s="19"/>
      <c r="V8" s="27"/>
      <c r="W8" s="15"/>
      <c r="X8" s="36"/>
      <c r="Y8" s="15"/>
      <c r="Z8" s="15"/>
      <c r="AA8" s="37"/>
      <c r="AB8" s="15"/>
      <c r="AC8" s="16"/>
      <c r="AD8" s="15"/>
      <c r="AE8" s="15"/>
      <c r="AF8" s="15"/>
      <c r="AG8" s="15"/>
      <c r="AH8" s="15"/>
      <c r="AI8" s="15"/>
      <c r="AJ8" s="15"/>
      <c r="AK8" s="15"/>
      <c r="AL8" s="15"/>
    </row>
    <row r="9" spans="1:22">
      <c r="A9" s="6">
        <v>44050</v>
      </c>
      <c r="B9" s="7">
        <v>199</v>
      </c>
      <c r="C9" s="7" t="s">
        <v>16</v>
      </c>
      <c r="D9" s="9" t="s">
        <v>13</v>
      </c>
      <c r="E9" s="4">
        <v>0.931474393890676</v>
      </c>
      <c r="F9" s="19">
        <v>0.34</v>
      </c>
      <c r="G9" s="25">
        <v>7.49</v>
      </c>
      <c r="H9" s="21"/>
      <c r="I9" s="21"/>
      <c r="J9" s="27"/>
      <c r="K9" s="27"/>
      <c r="L9" s="17"/>
      <c r="M9" s="27"/>
      <c r="N9" s="32"/>
      <c r="O9" s="31"/>
      <c r="P9" s="31"/>
      <c r="Q9" s="33"/>
      <c r="R9" s="31"/>
      <c r="S9" s="31"/>
      <c r="T9" s="33"/>
      <c r="U9" s="19"/>
      <c r="V9" s="27"/>
    </row>
    <row r="10" spans="1:22">
      <c r="A10" s="6">
        <v>44050</v>
      </c>
      <c r="B10" s="7">
        <v>200</v>
      </c>
      <c r="C10" s="7" t="s">
        <v>17</v>
      </c>
      <c r="D10" s="10" t="s">
        <v>18</v>
      </c>
      <c r="E10" s="4">
        <v>1.282831085209</v>
      </c>
      <c r="F10" s="19">
        <v>0.48</v>
      </c>
      <c r="G10" s="25">
        <v>4.38</v>
      </c>
      <c r="H10" s="21"/>
      <c r="I10" s="21"/>
      <c r="J10" s="27"/>
      <c r="K10" s="27"/>
      <c r="L10" s="17"/>
      <c r="M10" s="27"/>
      <c r="N10" s="32"/>
      <c r="O10" s="31"/>
      <c r="P10" s="31"/>
      <c r="Q10" s="33"/>
      <c r="R10" s="31"/>
      <c r="S10" s="31"/>
      <c r="T10" s="33"/>
      <c r="U10" s="19"/>
      <c r="V10" s="27"/>
    </row>
    <row r="11" spans="1:22">
      <c r="A11" s="6">
        <v>44050</v>
      </c>
      <c r="B11" s="7">
        <v>201</v>
      </c>
      <c r="C11" s="7" t="s">
        <v>19</v>
      </c>
      <c r="D11" s="10" t="s">
        <v>18</v>
      </c>
      <c r="E11" s="4">
        <v>0.931474393890675</v>
      </c>
      <c r="F11" s="19">
        <v>0.37</v>
      </c>
      <c r="G11" s="25">
        <v>4.28</v>
      </c>
      <c r="H11" s="21"/>
      <c r="I11" s="21"/>
      <c r="J11" s="27"/>
      <c r="K11" s="27"/>
      <c r="L11" s="17"/>
      <c r="M11" s="27"/>
      <c r="N11" s="32"/>
      <c r="O11" s="31"/>
      <c r="P11" s="31"/>
      <c r="Q11" s="33"/>
      <c r="R11" s="31"/>
      <c r="S11" s="31"/>
      <c r="T11" s="33"/>
      <c r="U11" s="19"/>
      <c r="V11" s="27"/>
    </row>
    <row r="12" spans="1:22">
      <c r="A12" s="6">
        <v>44050</v>
      </c>
      <c r="B12" s="7">
        <v>202</v>
      </c>
      <c r="C12" s="7" t="s">
        <v>20</v>
      </c>
      <c r="D12" s="10" t="s">
        <v>18</v>
      </c>
      <c r="E12" s="4">
        <v>0.928946647909967</v>
      </c>
      <c r="F12" s="19">
        <v>0.25</v>
      </c>
      <c r="G12" s="25">
        <v>3.27</v>
      </c>
      <c r="H12" s="21"/>
      <c r="I12" s="21"/>
      <c r="J12" s="27"/>
      <c r="K12" s="27"/>
      <c r="L12" s="17"/>
      <c r="M12" s="27"/>
      <c r="N12" s="32"/>
      <c r="O12" s="31"/>
      <c r="P12" s="31"/>
      <c r="Q12" s="33"/>
      <c r="R12" s="31"/>
      <c r="S12" s="31"/>
      <c r="T12" s="33"/>
      <c r="U12" s="19"/>
      <c r="V12" s="27"/>
    </row>
    <row r="13" spans="1:22">
      <c r="A13" s="6">
        <v>44050</v>
      </c>
      <c r="B13" s="7">
        <v>203</v>
      </c>
      <c r="C13" s="7" t="s">
        <v>21</v>
      </c>
      <c r="D13" s="10" t="s">
        <v>18</v>
      </c>
      <c r="E13" s="4">
        <v>0.590228686495177</v>
      </c>
      <c r="F13" s="19">
        <v>0.42</v>
      </c>
      <c r="G13" s="25">
        <v>2.06</v>
      </c>
      <c r="H13" s="21"/>
      <c r="I13" s="21"/>
      <c r="J13" s="27"/>
      <c r="K13" s="27"/>
      <c r="L13" s="17"/>
      <c r="M13" s="27"/>
      <c r="N13" s="32"/>
      <c r="O13" s="31"/>
      <c r="P13" s="31"/>
      <c r="Q13" s="33"/>
      <c r="R13" s="31"/>
      <c r="S13" s="31"/>
      <c r="T13" s="33"/>
      <c r="U13" s="19"/>
      <c r="V13" s="27"/>
    </row>
    <row r="14" spans="1:22">
      <c r="A14" s="11">
        <v>44060</v>
      </c>
      <c r="B14" s="12">
        <v>204</v>
      </c>
      <c r="C14" s="12" t="s">
        <v>22</v>
      </c>
      <c r="D14" s="13" t="s">
        <v>8</v>
      </c>
      <c r="E14" s="4">
        <v>0.811406459807074</v>
      </c>
      <c r="F14" s="26">
        <v>0.89</v>
      </c>
      <c r="G14" s="27">
        <v>3.14</v>
      </c>
      <c r="H14" s="20"/>
      <c r="I14" s="20"/>
      <c r="J14" s="27"/>
      <c r="K14" s="27"/>
      <c r="L14" s="17"/>
      <c r="M14" s="27"/>
      <c r="N14" s="32"/>
      <c r="O14" s="31"/>
      <c r="P14" s="31"/>
      <c r="Q14" s="33"/>
      <c r="R14" s="31"/>
      <c r="S14" s="31"/>
      <c r="T14" s="33"/>
      <c r="U14" s="19"/>
      <c r="V14" s="27"/>
    </row>
    <row r="15" spans="1:22">
      <c r="A15" s="11">
        <v>44060</v>
      </c>
      <c r="B15" s="12">
        <v>205</v>
      </c>
      <c r="C15" s="12" t="s">
        <v>23</v>
      </c>
      <c r="D15" s="13" t="s">
        <v>8</v>
      </c>
      <c r="E15" s="4">
        <v>1.07681978778135</v>
      </c>
      <c r="F15" s="26">
        <v>0.87</v>
      </c>
      <c r="G15" s="27">
        <v>1.47</v>
      </c>
      <c r="H15" s="20"/>
      <c r="I15" s="20"/>
      <c r="J15" s="27"/>
      <c r="K15" s="27"/>
      <c r="L15" s="17"/>
      <c r="M15" s="27"/>
      <c r="N15" s="32"/>
      <c r="O15" s="31"/>
      <c r="P15" s="31"/>
      <c r="Q15" s="33"/>
      <c r="R15" s="31"/>
      <c r="S15" s="31"/>
      <c r="T15" s="33"/>
      <c r="U15" s="19"/>
      <c r="V15" s="27"/>
    </row>
    <row r="16" spans="1:22">
      <c r="A16" s="11">
        <v>44060</v>
      </c>
      <c r="B16" s="12">
        <v>206</v>
      </c>
      <c r="C16" s="12" t="s">
        <v>24</v>
      </c>
      <c r="D16" s="14" t="s">
        <v>13</v>
      </c>
      <c r="E16" s="4">
        <v>1.1438050562701</v>
      </c>
      <c r="F16" s="26">
        <v>1.12</v>
      </c>
      <c r="G16" s="27">
        <v>4.66</v>
      </c>
      <c r="H16" s="20"/>
      <c r="I16" s="20"/>
      <c r="J16" s="27"/>
      <c r="K16" s="27"/>
      <c r="L16" s="17"/>
      <c r="M16" s="27"/>
      <c r="N16" s="32"/>
      <c r="O16" s="31"/>
      <c r="P16" s="31"/>
      <c r="Q16" s="33"/>
      <c r="R16" s="31"/>
      <c r="S16" s="31"/>
      <c r="T16" s="33"/>
      <c r="U16" s="19"/>
      <c r="V16" s="27"/>
    </row>
    <row r="17" spans="1:22">
      <c r="A17" s="11">
        <v>44060</v>
      </c>
      <c r="B17" s="12">
        <v>207</v>
      </c>
      <c r="C17" s="12" t="s">
        <v>25</v>
      </c>
      <c r="D17" s="14" t="s">
        <v>13</v>
      </c>
      <c r="E17" s="4">
        <v>0.590228686495176</v>
      </c>
      <c r="F17" s="26">
        <v>0.86</v>
      </c>
      <c r="G17" s="27">
        <v>4.69</v>
      </c>
      <c r="H17" s="20"/>
      <c r="I17" s="20"/>
      <c r="J17" s="27"/>
      <c r="K17" s="27"/>
      <c r="L17" s="17"/>
      <c r="M17" s="27"/>
      <c r="N17" s="32"/>
      <c r="O17" s="31"/>
      <c r="P17" s="31"/>
      <c r="Q17" s="33"/>
      <c r="R17" s="31"/>
      <c r="S17" s="31"/>
      <c r="T17" s="33"/>
      <c r="U17" s="19"/>
      <c r="V17" s="27"/>
    </row>
    <row r="18" spans="1:22">
      <c r="A18" s="11">
        <v>44060</v>
      </c>
      <c r="B18" s="12">
        <v>208</v>
      </c>
      <c r="C18" s="12" t="s">
        <v>26</v>
      </c>
      <c r="D18" s="10" t="s">
        <v>18</v>
      </c>
      <c r="E18" s="4">
        <v>0.744421191318328</v>
      </c>
      <c r="F18" s="26">
        <v>0.09</v>
      </c>
      <c r="G18" s="27">
        <v>3.61</v>
      </c>
      <c r="H18" s="20"/>
      <c r="I18" s="20"/>
      <c r="J18" s="27"/>
      <c r="K18" s="27"/>
      <c r="L18" s="17"/>
      <c r="M18" s="27"/>
      <c r="N18" s="32"/>
      <c r="O18" s="31"/>
      <c r="P18" s="31"/>
      <c r="Q18" s="33"/>
      <c r="R18" s="31"/>
      <c r="S18" s="31"/>
      <c r="T18" s="33"/>
      <c r="U18" s="19"/>
      <c r="V18" s="27"/>
    </row>
    <row r="19" spans="1:22">
      <c r="A19" s="11">
        <v>44060</v>
      </c>
      <c r="B19" s="12">
        <v>209</v>
      </c>
      <c r="C19" s="12" t="s">
        <v>27</v>
      </c>
      <c r="D19" s="10" t="s">
        <v>18</v>
      </c>
      <c r="E19" s="4">
        <v>0.620561638263665</v>
      </c>
      <c r="F19" s="26">
        <v>0.09</v>
      </c>
      <c r="G19" s="27">
        <v>3.97</v>
      </c>
      <c r="H19" s="20"/>
      <c r="I19" s="20"/>
      <c r="J19" s="27"/>
      <c r="K19" s="27"/>
      <c r="L19" s="17"/>
      <c r="M19" s="27"/>
      <c r="N19" s="32"/>
      <c r="O19" s="31"/>
      <c r="P19" s="31"/>
      <c r="Q19" s="33"/>
      <c r="R19" s="31"/>
      <c r="S19" s="31"/>
      <c r="T19" s="33"/>
      <c r="U19" s="19"/>
      <c r="V19" s="27"/>
    </row>
    <row r="20" spans="2:21">
      <c r="B20" s="15"/>
      <c r="C20" s="15"/>
      <c r="D20" s="16"/>
      <c r="Q20" s="34"/>
      <c r="R20" s="35"/>
      <c r="S20" s="35"/>
      <c r="T20" s="35"/>
      <c r="U20" s="35"/>
    </row>
    <row r="21" spans="2:21">
      <c r="B21" s="15"/>
      <c r="C21" s="15"/>
      <c r="D21" s="16"/>
      <c r="Q21" s="34"/>
      <c r="R21" s="35"/>
      <c r="S21" s="35"/>
      <c r="T21" s="35"/>
      <c r="U21" s="35"/>
    </row>
    <row r="22" spans="2:21">
      <c r="B22" s="15"/>
      <c r="C22" s="15"/>
      <c r="D22" s="16"/>
      <c r="Q22" s="34"/>
      <c r="R22" s="35"/>
      <c r="S22" s="35"/>
      <c r="T22" s="35"/>
      <c r="U22" s="35"/>
    </row>
    <row r="23" spans="2:21">
      <c r="B23" s="15"/>
      <c r="C23" s="15"/>
      <c r="D23" s="16"/>
      <c r="Q23" s="34"/>
      <c r="R23" s="35"/>
      <c r="S23" s="35"/>
      <c r="T23" s="35"/>
      <c r="U23" s="35"/>
    </row>
    <row r="24" spans="2:21">
      <c r="B24" s="15"/>
      <c r="C24" s="15"/>
      <c r="D24" s="16"/>
      <c r="Q24" s="34"/>
      <c r="R24" s="35"/>
      <c r="S24" s="35"/>
      <c r="T24" s="35"/>
      <c r="U24" s="35"/>
    </row>
    <row r="25" spans="2:21">
      <c r="B25" s="15"/>
      <c r="C25" s="15"/>
      <c r="D25" s="16"/>
      <c r="Q25" s="34"/>
      <c r="R25" s="35"/>
      <c r="S25" s="35"/>
      <c r="T25" s="35"/>
      <c r="U25" s="35"/>
    </row>
    <row r="26" spans="2:21">
      <c r="B26" s="15"/>
      <c r="C26" s="15"/>
      <c r="D26" s="16"/>
      <c r="Q26" s="34"/>
      <c r="R26" s="35"/>
      <c r="S26" s="35"/>
      <c r="T26" s="35"/>
      <c r="U26" s="35"/>
    </row>
    <row r="27" spans="2:21">
      <c r="B27" s="15"/>
      <c r="C27" s="15"/>
      <c r="D27" s="16"/>
      <c r="Q27" s="34"/>
      <c r="R27" s="35"/>
      <c r="S27" s="35"/>
      <c r="T27" s="35"/>
      <c r="U27" s="35"/>
    </row>
    <row r="28" spans="2:21">
      <c r="B28" s="15"/>
      <c r="C28" s="15"/>
      <c r="D28" s="16"/>
      <c r="Q28" s="34"/>
      <c r="R28" s="35"/>
      <c r="S28" s="35"/>
      <c r="T28" s="35"/>
      <c r="U28" s="35"/>
    </row>
    <row r="29" spans="2:21">
      <c r="B29" s="15"/>
      <c r="C29" s="15"/>
      <c r="D29" s="16"/>
      <c r="Q29" s="34"/>
      <c r="R29" s="35"/>
      <c r="S29" s="35"/>
      <c r="T29" s="35"/>
      <c r="U29" s="35"/>
    </row>
    <row r="30" spans="2:21">
      <c r="B30" s="15"/>
      <c r="C30" s="15"/>
      <c r="D30" s="16"/>
      <c r="Q30" s="34"/>
      <c r="R30" s="35"/>
      <c r="S30" s="35"/>
      <c r="T30" s="35"/>
      <c r="U30" s="35"/>
    </row>
    <row r="31" spans="2:21">
      <c r="B31" s="15"/>
      <c r="C31" s="15"/>
      <c r="D31" s="16"/>
      <c r="Q31" s="34"/>
      <c r="R31" s="35"/>
      <c r="S31" s="35"/>
      <c r="T31" s="35"/>
      <c r="U31" s="35"/>
    </row>
    <row r="32" spans="2:21">
      <c r="B32" s="15"/>
      <c r="C32" s="15"/>
      <c r="D32" s="16"/>
      <c r="Q32" s="34"/>
      <c r="R32" s="35"/>
      <c r="S32" s="35"/>
      <c r="T32" s="35"/>
      <c r="U32" s="35"/>
    </row>
    <row r="33" spans="2:21">
      <c r="B33" s="15"/>
      <c r="C33" s="15"/>
      <c r="D33" s="16"/>
      <c r="Q33" s="34"/>
      <c r="R33" s="35"/>
      <c r="S33" s="35"/>
      <c r="T33" s="35"/>
      <c r="U33" s="35"/>
    </row>
    <row r="34" spans="2:21">
      <c r="B34" s="15"/>
      <c r="C34" s="15"/>
      <c r="D34" s="16"/>
      <c r="Q34" s="34"/>
      <c r="R34" s="35"/>
      <c r="S34" s="35"/>
      <c r="T34" s="35"/>
      <c r="U34" s="35"/>
    </row>
    <row r="35" spans="2:27">
      <c r="B35" s="15"/>
      <c r="C35" s="15"/>
      <c r="D35" s="16"/>
      <c r="E35" s="28"/>
      <c r="Q35" s="34"/>
      <c r="R35" s="35"/>
      <c r="S35" s="35"/>
      <c r="T35" s="35"/>
      <c r="U35" s="35"/>
      <c r="W35" s="28"/>
      <c r="X35" s="28"/>
      <c r="Y35" s="28"/>
      <c r="Z35" s="28"/>
      <c r="AA35" s="28"/>
    </row>
    <row r="36" spans="2:21">
      <c r="B36" s="15"/>
      <c r="C36" s="15"/>
      <c r="D36" s="16"/>
      <c r="Q36" s="34"/>
      <c r="R36" s="35"/>
      <c r="S36" s="35"/>
      <c r="T36" s="35"/>
      <c r="U36" s="35"/>
    </row>
    <row r="37" spans="2:21">
      <c r="B37" s="15"/>
      <c r="C37" s="15"/>
      <c r="D37" s="16"/>
      <c r="Q37" s="34"/>
      <c r="R37" s="35"/>
      <c r="S37" s="35"/>
      <c r="T37" s="35"/>
      <c r="U37" s="35"/>
    </row>
    <row r="38" spans="2:21">
      <c r="B38" s="15"/>
      <c r="C38" s="15"/>
      <c r="D38" s="16"/>
      <c r="Q38" s="34"/>
      <c r="R38" s="35"/>
      <c r="S38" s="35"/>
      <c r="T38" s="35"/>
      <c r="U38" s="35"/>
    </row>
    <row r="39" spans="2:21">
      <c r="B39" s="15"/>
      <c r="C39" s="15"/>
      <c r="D39" s="16"/>
      <c r="Q39" s="34"/>
      <c r="R39" s="35"/>
      <c r="S39" s="35"/>
      <c r="T39" s="35"/>
      <c r="U39" s="35"/>
    </row>
    <row r="40" spans="2:21">
      <c r="B40" s="15"/>
      <c r="C40" s="15"/>
      <c r="D40" s="16"/>
      <c r="Q40" s="34"/>
      <c r="R40" s="35"/>
      <c r="S40" s="35"/>
      <c r="T40" s="35"/>
      <c r="U40" s="35"/>
    </row>
    <row r="41" spans="2:27">
      <c r="B41" s="15"/>
      <c r="C41" s="15"/>
      <c r="D41" s="16"/>
      <c r="Q41" s="34"/>
      <c r="R41" s="35"/>
      <c r="S41" s="35"/>
      <c r="T41" s="35"/>
      <c r="U41" s="35"/>
      <c r="AA41" s="38"/>
    </row>
    <row r="42" spans="2:21">
      <c r="B42" s="15"/>
      <c r="C42" s="15"/>
      <c r="D42" s="16"/>
      <c r="Q42" s="34"/>
      <c r="R42" s="35"/>
      <c r="S42" s="35"/>
      <c r="T42" s="35"/>
      <c r="U42" s="35"/>
    </row>
    <row r="43" spans="2:21">
      <c r="B43" s="15"/>
      <c r="C43" s="15"/>
      <c r="D43" s="16"/>
      <c r="Q43" s="34"/>
      <c r="R43" s="35"/>
      <c r="S43" s="35"/>
      <c r="T43" s="35"/>
      <c r="U43" s="35"/>
    </row>
    <row r="44" spans="2:21">
      <c r="B44" s="15"/>
      <c r="C44" s="15"/>
      <c r="D44" s="16"/>
      <c r="Q44" s="34"/>
      <c r="R44" s="35"/>
      <c r="S44" s="35"/>
      <c r="T44" s="35"/>
      <c r="U44" s="35"/>
    </row>
    <row r="45" spans="2:21">
      <c r="B45" s="15"/>
      <c r="C45" s="15"/>
      <c r="D45" s="16"/>
      <c r="Q45" s="34"/>
      <c r="R45" s="35"/>
      <c r="S45" s="35"/>
      <c r="T45" s="35"/>
      <c r="U45" s="35"/>
    </row>
    <row r="46" spans="2:21">
      <c r="B46" s="15"/>
      <c r="C46" s="15"/>
      <c r="D46" s="16"/>
      <c r="Q46" s="34"/>
      <c r="R46" s="35"/>
      <c r="S46" s="35"/>
      <c r="T46" s="35"/>
      <c r="U46" s="35"/>
    </row>
    <row r="47" spans="2:21">
      <c r="B47" s="15"/>
      <c r="C47" s="15"/>
      <c r="D47" s="16"/>
      <c r="Q47" s="34"/>
      <c r="R47" s="35"/>
      <c r="S47" s="35"/>
      <c r="T47" s="35"/>
      <c r="U47" s="35"/>
    </row>
    <row r="48" spans="2:21">
      <c r="B48" s="15"/>
      <c r="C48" s="15"/>
      <c r="D48" s="16"/>
      <c r="Q48" s="34"/>
      <c r="R48" s="35"/>
      <c r="S48" s="35"/>
      <c r="T48" s="35"/>
      <c r="U48" s="35"/>
    </row>
    <row r="49" spans="2:21">
      <c r="B49" s="15"/>
      <c r="C49" s="15"/>
      <c r="D49" s="16"/>
      <c r="Q49" s="34"/>
      <c r="R49" s="35"/>
      <c r="S49" s="35"/>
      <c r="T49" s="35"/>
      <c r="U49" s="35"/>
    </row>
    <row r="50" spans="2:21">
      <c r="B50" s="15"/>
      <c r="C50" s="15"/>
      <c r="D50" s="16"/>
      <c r="Q50" s="34"/>
      <c r="R50" s="35"/>
      <c r="S50" s="35"/>
      <c r="T50" s="35"/>
      <c r="U50" s="35"/>
    </row>
    <row r="51" spans="2:21">
      <c r="B51" s="15"/>
      <c r="C51" s="15"/>
      <c r="D51" s="16"/>
      <c r="Q51" s="34"/>
      <c r="R51" s="35"/>
      <c r="S51" s="35"/>
      <c r="T51" s="35"/>
      <c r="U51" s="35"/>
    </row>
    <row r="52" spans="2:21">
      <c r="B52" s="15"/>
      <c r="C52" s="15"/>
      <c r="D52" s="16"/>
      <c r="Q52" s="34"/>
      <c r="R52" s="35"/>
      <c r="S52" s="35"/>
      <c r="T52" s="35"/>
      <c r="U52" s="35"/>
    </row>
    <row r="53" spans="2:21">
      <c r="B53" s="15"/>
      <c r="C53" s="15"/>
      <c r="D53" s="16"/>
      <c r="Q53" s="34"/>
      <c r="R53" s="35"/>
      <c r="S53" s="35"/>
      <c r="T53" s="35"/>
      <c r="U53" s="35"/>
    </row>
    <row r="54" spans="2:21">
      <c r="B54" s="15"/>
      <c r="C54" s="15"/>
      <c r="D54" s="16"/>
      <c r="Q54" s="34"/>
      <c r="R54" s="35"/>
      <c r="S54" s="35"/>
      <c r="T54" s="35"/>
      <c r="U54" s="35"/>
    </row>
    <row r="55" spans="2:21">
      <c r="B55" s="15"/>
      <c r="C55" s="15"/>
      <c r="D55" s="16"/>
      <c r="Q55" s="34"/>
      <c r="R55" s="35"/>
      <c r="S55" s="35"/>
      <c r="T55" s="35"/>
      <c r="U55" s="35"/>
    </row>
    <row r="56" spans="2:21">
      <c r="B56" s="15"/>
      <c r="C56" s="15"/>
      <c r="D56" s="16"/>
      <c r="Q56" s="34"/>
      <c r="R56" s="35"/>
      <c r="S56" s="35"/>
      <c r="T56" s="35"/>
      <c r="U56" s="35"/>
    </row>
    <row r="57" spans="2:21">
      <c r="B57" s="15"/>
      <c r="C57" s="15"/>
      <c r="D57" s="16"/>
      <c r="Q57" s="34"/>
      <c r="R57" s="35"/>
      <c r="S57" s="35"/>
      <c r="T57" s="35"/>
      <c r="U57" s="35"/>
    </row>
    <row r="58" spans="2:21">
      <c r="B58" s="15"/>
      <c r="C58" s="15"/>
      <c r="D58" s="16"/>
      <c r="Q58" s="34"/>
      <c r="R58" s="35"/>
      <c r="S58" s="35"/>
      <c r="T58" s="35"/>
      <c r="U58" s="35"/>
    </row>
    <row r="59" spans="2:21">
      <c r="B59" s="15"/>
      <c r="C59" s="15"/>
      <c r="D59" s="16"/>
      <c r="Q59" s="34"/>
      <c r="R59" s="35"/>
      <c r="S59" s="35"/>
      <c r="T59" s="35"/>
      <c r="U59" s="35"/>
    </row>
    <row r="60" spans="2:21">
      <c r="B60" s="15"/>
      <c r="C60" s="15"/>
      <c r="D60" s="16"/>
      <c r="Q60" s="34"/>
      <c r="R60" s="35"/>
      <c r="S60" s="35"/>
      <c r="T60" s="35"/>
      <c r="U60" s="35"/>
    </row>
    <row r="61" spans="2:21">
      <c r="B61" s="15"/>
      <c r="C61" s="15"/>
      <c r="D61" s="16"/>
      <c r="Q61" s="34"/>
      <c r="R61" s="35"/>
      <c r="S61" s="35"/>
      <c r="T61" s="35"/>
      <c r="U61" s="35"/>
    </row>
    <row r="62" spans="2:21">
      <c r="B62" s="15"/>
      <c r="C62" s="15"/>
      <c r="D62" s="16"/>
      <c r="Q62" s="34"/>
      <c r="R62" s="35"/>
      <c r="S62" s="35"/>
      <c r="T62" s="35"/>
      <c r="U62" s="35"/>
    </row>
    <row r="63" spans="2:21">
      <c r="B63" s="15"/>
      <c r="C63" s="15"/>
      <c r="D63" s="16"/>
      <c r="Q63" s="34"/>
      <c r="R63" s="35"/>
      <c r="S63" s="35"/>
      <c r="T63" s="35"/>
      <c r="U63" s="35"/>
    </row>
    <row r="64" spans="2:21">
      <c r="B64" s="15"/>
      <c r="C64" s="15"/>
      <c r="D64" s="16"/>
      <c r="Q64" s="34"/>
      <c r="R64" s="35"/>
      <c r="S64" s="35"/>
      <c r="T64" s="35"/>
      <c r="U64" s="35"/>
    </row>
    <row r="65" spans="2:21">
      <c r="B65" s="15"/>
      <c r="C65" s="15"/>
      <c r="D65" s="16"/>
      <c r="Q65" s="34"/>
      <c r="R65" s="35"/>
      <c r="S65" s="35"/>
      <c r="T65" s="35"/>
      <c r="U65" s="35"/>
    </row>
    <row r="66" spans="2:21">
      <c r="B66" s="15"/>
      <c r="C66" s="15"/>
      <c r="D66" s="16"/>
      <c r="Q66" s="34"/>
      <c r="R66" s="35"/>
      <c r="S66" s="35"/>
      <c r="T66" s="35"/>
      <c r="U66" s="35"/>
    </row>
    <row r="67" spans="2:21">
      <c r="B67" s="15"/>
      <c r="C67" s="15"/>
      <c r="D67" s="16"/>
      <c r="Q67" s="34"/>
      <c r="R67" s="35"/>
      <c r="S67" s="35"/>
      <c r="T67" s="35"/>
      <c r="U67" s="35"/>
    </row>
    <row r="68" spans="2:21">
      <c r="B68" s="15"/>
      <c r="C68" s="15"/>
      <c r="D68" s="16"/>
      <c r="Q68" s="34"/>
      <c r="R68" s="35"/>
      <c r="S68" s="35"/>
      <c r="T68" s="35"/>
      <c r="U68" s="35"/>
    </row>
    <row r="69" spans="2:21">
      <c r="B69" s="15"/>
      <c r="C69" s="15"/>
      <c r="D69" s="16"/>
      <c r="Q69" s="34"/>
      <c r="R69" s="35"/>
      <c r="S69" s="35"/>
      <c r="T69" s="35"/>
      <c r="U69" s="35"/>
    </row>
    <row r="70" spans="2:21">
      <c r="B70" s="15"/>
      <c r="C70" s="15"/>
      <c r="D70" s="16"/>
      <c r="Q70" s="34"/>
      <c r="R70" s="35"/>
      <c r="S70" s="35"/>
      <c r="T70" s="35"/>
      <c r="U70" s="35"/>
    </row>
    <row r="71" spans="2:21">
      <c r="B71" s="15"/>
      <c r="C71" s="15"/>
      <c r="D71" s="16"/>
      <c r="Q71" s="34"/>
      <c r="R71" s="35"/>
      <c r="S71" s="35"/>
      <c r="T71" s="35"/>
      <c r="U71" s="35"/>
    </row>
    <row r="72" spans="2:21">
      <c r="B72" s="15"/>
      <c r="C72" s="15"/>
      <c r="D72" s="16"/>
      <c r="Q72" s="34"/>
      <c r="R72" s="35"/>
      <c r="S72" s="35"/>
      <c r="T72" s="35"/>
      <c r="U72" s="35"/>
    </row>
    <row r="73" spans="2:21">
      <c r="B73" s="15"/>
      <c r="C73" s="15"/>
      <c r="D73" s="16"/>
      <c r="Q73" s="34"/>
      <c r="R73" s="35"/>
      <c r="S73" s="35"/>
      <c r="T73" s="35"/>
      <c r="U73" s="35"/>
    </row>
    <row r="74" spans="2:21">
      <c r="B74" s="15"/>
      <c r="C74" s="15"/>
      <c r="D74" s="16"/>
      <c r="Q74" s="34"/>
      <c r="R74" s="35"/>
      <c r="S74" s="35"/>
      <c r="T74" s="35"/>
      <c r="U74" s="35"/>
    </row>
    <row r="75" spans="2:21">
      <c r="B75" s="15"/>
      <c r="C75" s="15"/>
      <c r="D75" s="16"/>
      <c r="Q75" s="34"/>
      <c r="R75" s="35"/>
      <c r="S75" s="35"/>
      <c r="T75" s="35"/>
      <c r="U75" s="35"/>
    </row>
    <row r="76" spans="2:21">
      <c r="B76" s="15"/>
      <c r="C76" s="15"/>
      <c r="D76" s="16"/>
      <c r="Q76" s="34"/>
      <c r="R76" s="35"/>
      <c r="S76" s="35"/>
      <c r="T76" s="35"/>
      <c r="U76" s="35"/>
    </row>
    <row r="77" spans="2:21">
      <c r="B77" s="15"/>
      <c r="C77" s="15"/>
      <c r="D77" s="16"/>
      <c r="Q77" s="34"/>
      <c r="R77" s="35"/>
      <c r="S77" s="35"/>
      <c r="T77" s="35"/>
      <c r="U77" s="35"/>
    </row>
    <row r="78" spans="2:21">
      <c r="B78" s="15"/>
      <c r="C78" s="15"/>
      <c r="D78" s="16"/>
      <c r="Q78" s="34"/>
      <c r="R78" s="35"/>
      <c r="S78" s="35"/>
      <c r="T78" s="35"/>
      <c r="U78" s="35"/>
    </row>
    <row r="79" spans="2:21">
      <c r="B79" s="15"/>
      <c r="C79" s="15"/>
      <c r="D79" s="16"/>
      <c r="Q79" s="34"/>
      <c r="R79" s="35"/>
      <c r="S79" s="35"/>
      <c r="T79" s="35"/>
      <c r="U79" s="35"/>
    </row>
    <row r="80" spans="2:21">
      <c r="B80" s="15"/>
      <c r="C80" s="15"/>
      <c r="D80" s="16"/>
      <c r="Q80" s="34"/>
      <c r="R80" s="35"/>
      <c r="S80" s="35"/>
      <c r="T80" s="35"/>
      <c r="U80" s="35"/>
    </row>
    <row r="81" spans="2:21">
      <c r="B81" s="15"/>
      <c r="C81" s="15"/>
      <c r="D81" s="16"/>
      <c r="Q81" s="34"/>
      <c r="R81" s="35"/>
      <c r="S81" s="35"/>
      <c r="T81" s="35"/>
      <c r="U81" s="35"/>
    </row>
    <row r="82" spans="2:21">
      <c r="B82" s="15"/>
      <c r="C82" s="15"/>
      <c r="D82" s="16"/>
      <c r="Q82" s="34"/>
      <c r="R82" s="35"/>
      <c r="S82" s="35"/>
      <c r="T82" s="35"/>
      <c r="U82" s="35"/>
    </row>
    <row r="83" spans="2:21">
      <c r="B83" s="15"/>
      <c r="C83" s="15"/>
      <c r="D83" s="16"/>
      <c r="Q83" s="34"/>
      <c r="R83" s="35"/>
      <c r="S83" s="35"/>
      <c r="T83" s="35"/>
      <c r="U83" s="35"/>
    </row>
    <row r="84" spans="2:21">
      <c r="B84" s="15"/>
      <c r="C84" s="15"/>
      <c r="D84" s="16"/>
      <c r="Q84" s="34"/>
      <c r="R84" s="35"/>
      <c r="S84" s="35"/>
      <c r="T84" s="35"/>
      <c r="U84" s="35"/>
    </row>
    <row r="85" spans="2:21">
      <c r="B85" s="15"/>
      <c r="C85" s="15"/>
      <c r="D85" s="16"/>
      <c r="Q85" s="34"/>
      <c r="R85" s="35"/>
      <c r="S85" s="35"/>
      <c r="T85" s="35"/>
      <c r="U85" s="35"/>
    </row>
    <row r="86" spans="2:21">
      <c r="B86" s="15"/>
      <c r="C86" s="15"/>
      <c r="D86" s="16"/>
      <c r="Q86" s="34"/>
      <c r="R86" s="35"/>
      <c r="S86" s="35"/>
      <c r="T86" s="35"/>
      <c r="U86" s="35"/>
    </row>
    <row r="87" spans="2:21">
      <c r="B87" s="15"/>
      <c r="C87" s="15"/>
      <c r="D87" s="16"/>
      <c r="Q87" s="34"/>
      <c r="R87" s="35"/>
      <c r="S87" s="35"/>
      <c r="T87" s="35"/>
      <c r="U87" s="35"/>
    </row>
    <row r="88" spans="2:21">
      <c r="B88" s="15"/>
      <c r="C88" s="15"/>
      <c r="D88" s="16"/>
      <c r="Q88" s="34"/>
      <c r="R88" s="35"/>
      <c r="S88" s="35"/>
      <c r="T88" s="35"/>
      <c r="U88" s="35"/>
    </row>
    <row r="89" spans="2:21">
      <c r="B89" s="15"/>
      <c r="C89" s="15"/>
      <c r="D89" s="16"/>
      <c r="Q89" s="34"/>
      <c r="R89" s="35"/>
      <c r="S89" s="35"/>
      <c r="T89" s="35"/>
      <c r="U89" s="35"/>
    </row>
    <row r="90" spans="2:21">
      <c r="B90" s="15"/>
      <c r="C90" s="15"/>
      <c r="D90" s="16"/>
      <c r="Q90" s="34"/>
      <c r="R90" s="35"/>
      <c r="S90" s="35"/>
      <c r="T90" s="35"/>
      <c r="U90" s="35"/>
    </row>
    <row r="91" spans="2:21">
      <c r="B91" s="15"/>
      <c r="C91" s="15"/>
      <c r="D91" s="16"/>
      <c r="Q91" s="34"/>
      <c r="R91" s="35"/>
      <c r="S91" s="35"/>
      <c r="T91" s="35"/>
      <c r="U91" s="35"/>
    </row>
    <row r="92" spans="2:21">
      <c r="B92" s="15"/>
      <c r="C92" s="15"/>
      <c r="D92" s="16"/>
      <c r="Q92" s="34"/>
      <c r="R92" s="35"/>
      <c r="S92" s="35"/>
      <c r="T92" s="35"/>
      <c r="U92" s="35"/>
    </row>
    <row r="93" spans="2:21">
      <c r="B93" s="15"/>
      <c r="C93" s="15"/>
      <c r="D93" s="16"/>
      <c r="Q93" s="34"/>
      <c r="R93" s="35"/>
      <c r="S93" s="35"/>
      <c r="T93" s="35"/>
      <c r="U93" s="35"/>
    </row>
    <row r="94" spans="2:21">
      <c r="B94" s="15"/>
      <c r="C94" s="15"/>
      <c r="D94" s="16"/>
      <c r="Q94" s="34"/>
      <c r="R94" s="35"/>
      <c r="S94" s="35"/>
      <c r="T94" s="35"/>
      <c r="U94" s="35"/>
    </row>
    <row r="95" spans="2:21">
      <c r="B95" s="15"/>
      <c r="C95" s="15"/>
      <c r="D95" s="16"/>
      <c r="Q95" s="34"/>
      <c r="R95" s="35"/>
      <c r="S95" s="35"/>
      <c r="T95" s="35"/>
      <c r="U95" s="35"/>
    </row>
    <row r="96" spans="2:21">
      <c r="B96" s="15"/>
      <c r="C96" s="15"/>
      <c r="D96" s="16"/>
      <c r="Q96" s="34"/>
      <c r="R96" s="35"/>
      <c r="S96" s="35"/>
      <c r="T96" s="35"/>
      <c r="U96" s="35"/>
    </row>
    <row r="97" spans="2:21">
      <c r="B97" s="15"/>
      <c r="C97" s="15"/>
      <c r="D97" s="16"/>
      <c r="Q97" s="34"/>
      <c r="R97" s="35"/>
      <c r="S97" s="35"/>
      <c r="T97" s="35"/>
      <c r="U97" s="35"/>
    </row>
    <row r="98" spans="2:21">
      <c r="B98" s="15"/>
      <c r="C98" s="15"/>
      <c r="D98" s="16"/>
      <c r="Q98" s="34"/>
      <c r="R98" s="35"/>
      <c r="S98" s="35"/>
      <c r="T98" s="35"/>
      <c r="U98" s="35"/>
    </row>
    <row r="99" spans="2:21">
      <c r="B99" s="15"/>
      <c r="C99" s="15"/>
      <c r="D99" s="16"/>
      <c r="Q99" s="34"/>
      <c r="R99" s="35"/>
      <c r="S99" s="35"/>
      <c r="T99" s="35"/>
      <c r="U99" s="35"/>
    </row>
    <row r="100" spans="2:21">
      <c r="B100" s="15"/>
      <c r="C100" s="15"/>
      <c r="D100" s="16"/>
      <c r="Q100" s="34"/>
      <c r="R100" s="35"/>
      <c r="S100" s="35"/>
      <c r="T100" s="35"/>
      <c r="U100" s="35"/>
    </row>
    <row r="101" spans="2:21">
      <c r="B101" s="15"/>
      <c r="C101" s="15"/>
      <c r="D101" s="16"/>
      <c r="Q101" s="34"/>
      <c r="R101" s="35"/>
      <c r="S101" s="35"/>
      <c r="T101" s="35"/>
      <c r="U101" s="35"/>
    </row>
    <row r="102" spans="2:21">
      <c r="B102" s="15"/>
      <c r="C102" s="15"/>
      <c r="D102" s="16"/>
      <c r="Q102" s="35"/>
      <c r="R102" s="35"/>
      <c r="S102" s="35"/>
      <c r="T102" s="35"/>
      <c r="U102" s="35"/>
    </row>
    <row r="103" spans="2:21">
      <c r="B103" s="15"/>
      <c r="C103" s="15"/>
      <c r="D103" s="16"/>
      <c r="Q103" s="35"/>
      <c r="R103" s="35"/>
      <c r="S103" s="35"/>
      <c r="T103" s="35"/>
      <c r="U103" s="35"/>
    </row>
    <row r="104" spans="2:21">
      <c r="B104" s="15"/>
      <c r="C104" s="15"/>
      <c r="D104" s="16"/>
      <c r="Q104" s="35"/>
      <c r="R104" s="35"/>
      <c r="S104" s="35"/>
      <c r="T104" s="35"/>
      <c r="U104" s="35"/>
    </row>
    <row r="105" spans="2:21">
      <c r="B105" s="15"/>
      <c r="C105" s="15"/>
      <c r="D105" s="16"/>
      <c r="Q105" s="35"/>
      <c r="R105" s="35"/>
      <c r="S105" s="35"/>
      <c r="T105" s="35"/>
      <c r="U105" s="35"/>
    </row>
    <row r="106" spans="2:21">
      <c r="B106" s="15"/>
      <c r="C106" s="15"/>
      <c r="D106" s="16"/>
      <c r="Q106" s="35"/>
      <c r="R106" s="35"/>
      <c r="S106" s="35"/>
      <c r="T106" s="35"/>
      <c r="U106" s="35"/>
    </row>
    <row r="107" spans="2:21">
      <c r="B107" s="15"/>
      <c r="C107" s="15"/>
      <c r="D107" s="16"/>
      <c r="Q107" s="35"/>
      <c r="R107" s="35"/>
      <c r="S107" s="35"/>
      <c r="T107" s="35"/>
      <c r="U107" s="35"/>
    </row>
    <row r="108" spans="4:21">
      <c r="D108" s="16"/>
      <c r="Q108" s="35"/>
      <c r="R108" s="35"/>
      <c r="S108" s="35"/>
      <c r="T108" s="35"/>
      <c r="U108" s="35"/>
    </row>
    <row r="109" spans="4:21">
      <c r="D109" s="16"/>
      <c r="Q109" s="35"/>
      <c r="R109" s="35"/>
      <c r="S109" s="35"/>
      <c r="T109" s="35"/>
      <c r="U109" s="35"/>
    </row>
    <row r="110" spans="4:21">
      <c r="D110" s="16"/>
      <c r="Q110" s="35"/>
      <c r="R110" s="35"/>
      <c r="S110" s="35"/>
      <c r="T110" s="35"/>
      <c r="U110" s="35"/>
    </row>
    <row r="111" spans="4:21">
      <c r="D111" s="16"/>
      <c r="Q111" s="35"/>
      <c r="R111" s="35"/>
      <c r="S111" s="35"/>
      <c r="T111" s="35"/>
      <c r="U111" s="35"/>
    </row>
    <row r="112" spans="4:21">
      <c r="D112" s="16"/>
      <c r="Q112" s="35"/>
      <c r="R112" s="35"/>
      <c r="S112" s="35"/>
      <c r="T112" s="35"/>
      <c r="U112" s="35"/>
    </row>
    <row r="113" spans="4:21">
      <c r="D113" s="16"/>
      <c r="Q113" s="35"/>
      <c r="R113" s="35"/>
      <c r="S113" s="35"/>
      <c r="T113" s="35"/>
      <c r="U113" s="35"/>
    </row>
    <row r="114" spans="4:21">
      <c r="D114" s="16"/>
      <c r="Q114" s="35"/>
      <c r="R114" s="35"/>
      <c r="S114" s="35"/>
      <c r="T114" s="35"/>
      <c r="U114" s="35"/>
    </row>
    <row r="115" spans="4:21">
      <c r="D115" s="16"/>
      <c r="Q115" s="35"/>
      <c r="R115" s="35"/>
      <c r="S115" s="35"/>
      <c r="T115" s="35"/>
      <c r="U115" s="35"/>
    </row>
    <row r="116" spans="4:21">
      <c r="D116" s="16"/>
      <c r="Q116" s="35"/>
      <c r="R116" s="35"/>
      <c r="S116" s="35"/>
      <c r="T116" s="35"/>
      <c r="U116" s="35"/>
    </row>
    <row r="117" spans="4:21">
      <c r="D117" s="16"/>
      <c r="Q117" s="35"/>
      <c r="R117" s="35"/>
      <c r="S117" s="35"/>
      <c r="T117" s="35"/>
      <c r="U117" s="35"/>
    </row>
    <row r="118" spans="4:21">
      <c r="D118" s="16"/>
      <c r="Q118" s="35"/>
      <c r="R118" s="35"/>
      <c r="S118" s="35"/>
      <c r="T118" s="35"/>
      <c r="U118" s="35"/>
    </row>
    <row r="119" spans="4:21">
      <c r="D119" s="16"/>
      <c r="Q119" s="35"/>
      <c r="R119" s="35"/>
      <c r="S119" s="35"/>
      <c r="T119" s="35"/>
      <c r="U119" s="35"/>
    </row>
    <row r="120" spans="4:21">
      <c r="D120" s="16"/>
      <c r="Q120" s="35"/>
      <c r="R120" s="35"/>
      <c r="S120" s="35"/>
      <c r="T120" s="35"/>
      <c r="U120" s="35"/>
    </row>
    <row r="121" spans="4:21">
      <c r="D121" s="16"/>
      <c r="Q121" s="35"/>
      <c r="R121" s="35"/>
      <c r="S121" s="35"/>
      <c r="T121" s="35"/>
      <c r="U121" s="35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</sheetData>
  <mergeCells count="1">
    <mergeCell ref="W35:AA35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9:T29"/>
  <sheetViews>
    <sheetView workbookViewId="0">
      <selection activeCell="S16" sqref="S16"/>
    </sheetView>
  </sheetViews>
  <sheetFormatPr defaultColWidth="9" defaultRowHeight="14.25"/>
  <cols>
    <col min="2" max="2" width="11" customWidth="1"/>
    <col min="3" max="3" width="10.7083333333333" customWidth="1"/>
    <col min="6" max="6" width="11.1416666666667" customWidth="1"/>
    <col min="7" max="7" width="10.2833333333333" customWidth="1"/>
  </cols>
  <sheetData>
    <row r="9" spans="2:2">
      <c r="B9" t="s">
        <v>28</v>
      </c>
    </row>
    <row r="10" spans="3:13">
      <c r="C10" t="s">
        <v>29</v>
      </c>
      <c r="D10" t="s">
        <v>30</v>
      </c>
      <c r="E10" t="s">
        <v>31</v>
      </c>
      <c r="F10" t="s">
        <v>32</v>
      </c>
      <c r="G10" t="s">
        <v>33</v>
      </c>
      <c r="H10" t="s">
        <v>34</v>
      </c>
      <c r="I10" t="s">
        <v>32</v>
      </c>
      <c r="J10" t="s">
        <v>33</v>
      </c>
      <c r="K10" t="s">
        <v>34</v>
      </c>
      <c r="L10" t="s">
        <v>34</v>
      </c>
      <c r="M10" t="s">
        <v>35</v>
      </c>
    </row>
    <row r="11" spans="2:13">
      <c r="B11" t="s">
        <v>36</v>
      </c>
      <c r="C11">
        <v>100</v>
      </c>
      <c r="D11">
        <v>930</v>
      </c>
      <c r="E11">
        <v>1</v>
      </c>
      <c r="F11">
        <v>0.4123</v>
      </c>
      <c r="G11">
        <v>1.3209</v>
      </c>
      <c r="H11">
        <f t="shared" ref="H11:H12" si="0">G11-F11</f>
        <v>0.9086</v>
      </c>
      <c r="I11">
        <v>0.4123</v>
      </c>
      <c r="J11">
        <v>1.3209</v>
      </c>
      <c r="K11">
        <f>J11-I11</f>
        <v>0.9086</v>
      </c>
      <c r="L11">
        <f>AVERAGE(H11,K11)</f>
        <v>0.9086</v>
      </c>
      <c r="M11">
        <f>L11*D11/(C11*6.22*E11)</f>
        <v>1.35851768488746</v>
      </c>
    </row>
    <row r="12" spans="2:13">
      <c r="B12" t="s">
        <v>37</v>
      </c>
      <c r="C12">
        <v>100</v>
      </c>
      <c r="D12">
        <v>930</v>
      </c>
      <c r="E12">
        <v>1</v>
      </c>
      <c r="F12">
        <v>0.4123</v>
      </c>
      <c r="G12">
        <v>1.0002</v>
      </c>
      <c r="H12">
        <f t="shared" si="0"/>
        <v>0.5879</v>
      </c>
      <c r="I12">
        <v>0.4326</v>
      </c>
      <c r="J12">
        <v>0.9963</v>
      </c>
      <c r="K12">
        <f>J12-I12</f>
        <v>0.5637</v>
      </c>
      <c r="L12">
        <f t="shared" ref="L12:L13" si="1">AVERAGE(H12,K12)</f>
        <v>0.5758</v>
      </c>
      <c r="M12">
        <f>L12*D12/(C12*6.22*E12)</f>
        <v>0.860922829581994</v>
      </c>
    </row>
    <row r="13" spans="2:13">
      <c r="B13" t="s">
        <v>38</v>
      </c>
      <c r="C13">
        <v>100</v>
      </c>
      <c r="D13">
        <v>930</v>
      </c>
      <c r="E13">
        <v>1</v>
      </c>
      <c r="F13">
        <v>0.4278</v>
      </c>
      <c r="G13">
        <v>0.7698</v>
      </c>
      <c r="H13">
        <f t="shared" ref="H13" si="2">G13-F13</f>
        <v>0.342</v>
      </c>
      <c r="I13">
        <v>0.4379</v>
      </c>
      <c r="J13">
        <v>0.7761</v>
      </c>
      <c r="K13">
        <f t="shared" ref="K13" si="3">J13-I13</f>
        <v>0.3382</v>
      </c>
      <c r="L13">
        <f t="shared" si="1"/>
        <v>0.3401</v>
      </c>
      <c r="M13">
        <f t="shared" ref="M13" si="4">L13*D13/(C13*6.22*E13)</f>
        <v>0.508509646302251</v>
      </c>
    </row>
    <row r="16" spans="6:8">
      <c r="F16" t="s">
        <v>32</v>
      </c>
      <c r="G16" t="s">
        <v>33</v>
      </c>
      <c r="H16" t="s">
        <v>34</v>
      </c>
    </row>
    <row r="17" spans="2:13">
      <c r="B17" t="s">
        <v>38</v>
      </c>
      <c r="C17">
        <v>100</v>
      </c>
      <c r="D17">
        <v>930</v>
      </c>
      <c r="E17">
        <v>1</v>
      </c>
      <c r="F17">
        <v>0.389</v>
      </c>
      <c r="G17">
        <v>0.765</v>
      </c>
      <c r="H17">
        <f>G17-F17</f>
        <v>0.376</v>
      </c>
      <c r="M17">
        <f>H17*D17/(C17*6.22*E17)</f>
        <v>0.562186495176849</v>
      </c>
    </row>
    <row r="18" spans="2:13">
      <c r="B18" t="s">
        <v>37</v>
      </c>
      <c r="C18">
        <v>100</v>
      </c>
      <c r="D18">
        <v>930</v>
      </c>
      <c r="E18">
        <v>1</v>
      </c>
      <c r="F18">
        <v>0.379</v>
      </c>
      <c r="G18">
        <v>0.986</v>
      </c>
      <c r="H18">
        <f>G18-F18</f>
        <v>0.607</v>
      </c>
      <c r="M18">
        <f>H18*D18/(C18*6.22*E18)</f>
        <v>0.907572347266881</v>
      </c>
    </row>
    <row r="23" spans="16:16">
      <c r="P23" s="1"/>
    </row>
    <row r="24" spans="14:20">
      <c r="N24" s="2"/>
      <c r="O24" s="2"/>
      <c r="P24" s="2"/>
      <c r="Q24" s="2"/>
      <c r="R24" s="2"/>
      <c r="S24" s="2"/>
      <c r="T24" s="2"/>
    </row>
    <row r="27" spans="7:8">
      <c r="G27">
        <v>2</v>
      </c>
      <c r="H27">
        <v>1.35851768488746</v>
      </c>
    </row>
    <row r="28" spans="7:8">
      <c r="G28">
        <v>1</v>
      </c>
      <c r="H28">
        <v>0.860922829581994</v>
      </c>
    </row>
    <row r="29" spans="7:8">
      <c r="G29">
        <v>0.5</v>
      </c>
      <c r="H29">
        <v>0.508509646302251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SPecialiST RePack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Лакта</vt:lpstr>
      <vt:lpstr>стандартный раствор лактата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Яна</dc:creator>
  <cp:lastModifiedBy>drozdovapb</cp:lastModifiedBy>
  <dcterms:created xsi:type="dcterms:W3CDTF">2018-10-12T20:30:00Z</dcterms:created>
  <dcterms:modified xsi:type="dcterms:W3CDTF">2020-11-05T15:02:34Z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1033-11.1.0.8722</vt:lpwstr>
  </property>
</Properties>
</file>