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a29b2a034b341cc7/"/>
    </mc:Choice>
  </mc:AlternateContent>
  <xr:revisionPtr revIDLastSave="13" documentId="11_179E44C9BD3C9D742B1876D772F41EF8720D6BC2" xr6:coauthVersionLast="47" xr6:coauthVersionMax="47" xr10:uidLastSave="{5FBB3DA4-1377-42A7-B48A-EFF1BC1F4248}"/>
  <bookViews>
    <workbookView xWindow="-120" yWindow="-120" windowWidth="15600" windowHeight="11040" tabRatio="500" activeTab="1" xr2:uid="{00000000-000D-0000-FFFF-FFFF00000000}"/>
  </bookViews>
  <sheets>
    <sheet name="Self Esteem" sheetId="1" r:id="rId1"/>
    <sheet name="ANOVA" sheetId="6" r:id="rId2"/>
    <sheet name="CHI Square" sheetId="3" r:id="rId3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_88b0c18e-5034-488b-a329-6945aa68ee31" name="Table1" connection="Query - 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0" i="6" l="1"/>
  <c r="B17" i="3" l="1"/>
  <c r="C5" i="3"/>
  <c r="B5" i="3"/>
  <c r="C4" i="3"/>
  <c r="B4" i="3"/>
  <c r="C3" i="3"/>
  <c r="B3" i="3"/>
  <c r="C2" i="3"/>
  <c r="B2" i="3"/>
  <c r="C6" i="3" l="1"/>
  <c r="D3" i="3"/>
  <c r="D10" i="3" s="1"/>
  <c r="C10" i="3" s="1"/>
  <c r="D5" i="3"/>
  <c r="D12" i="3" s="1"/>
  <c r="D4" i="3"/>
  <c r="D11" i="3" s="1"/>
  <c r="C11" i="3" s="1"/>
  <c r="B6" i="3"/>
  <c r="D2" i="3"/>
  <c r="D9" i="3" s="1"/>
  <c r="B10" i="3"/>
  <c r="C12" i="3"/>
  <c r="B12" i="3"/>
  <c r="B11" i="3" l="1"/>
  <c r="C9" i="3"/>
  <c r="C13" i="3" s="1"/>
  <c r="B9" i="3"/>
  <c r="B18" i="3"/>
  <c r="B19" i="3" s="1"/>
  <c r="B1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FF3C75-F84D-4C68-A63B-C87724F7E3C1}" keepAlive="1" name="Query - PivotedData" description="Connection to the 'PivotedData' query in the workbook." type="5" refreshedVersion="0" background="1">
    <dbPr connection="Provider=Microsoft.Mashup.OleDb.1;Data Source=$Workbook$;Location=PivotedData;Extended Properties=&quot;&quot;" command="SELECT * FROM [PivotedData]"/>
  </connection>
  <connection id="2" xr16:uid="{772E5188-C98C-492B-ABFA-D527F7B52325}" keepAlive="1" name="Query - PivotedData (2)" description="Connection to the 'PivotedData (2)' query in the workbook." type="5" refreshedVersion="8" background="1" saveData="1">
    <dbPr connection="Provider=Microsoft.Mashup.OleDb.1;Data Source=$Workbook$;Location=&quot;PivotedData (2)&quot;;Extended Properties=&quot;&quot;" command="SELECT * FROM [PivotedData (2)]"/>
  </connection>
  <connection id="3" xr16:uid="{6BB4A17C-1D65-4959-92A4-EF5E8492AA31}" name="Query - Table1" description="Connection to the 'Table1' query in the workbook." type="100" refreshedVersion="8" minRefreshableVersion="5">
    <extLst>
      <ext xmlns:x15="http://schemas.microsoft.com/office/spreadsheetml/2010/11/main" uri="{DE250136-89BD-433C-8126-D09CA5730AF9}">
        <x15:connection id="bc53f61c-2c08-4e9d-af62-4a9d83987594"/>
      </ext>
    </extLst>
  </connection>
  <connection id="4" xr16:uid="{85F65109-B5BD-4422-9CB5-9882AA5554C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<sst xmlns="http://schemas.openxmlformats.org/spreadsheetml/2006/main" count="177" uniqueCount="41">
  <si>
    <t>Self Esteem Data</t>
  </si>
  <si>
    <t xml:space="preserve">Marital Status </t>
  </si>
  <si>
    <t>Length of Work (months)</t>
  </si>
  <si>
    <t>Support Level</t>
  </si>
  <si>
    <t>Education (years)</t>
  </si>
  <si>
    <t>Age</t>
  </si>
  <si>
    <t>Self Esteem</t>
  </si>
  <si>
    <t>Single</t>
  </si>
  <si>
    <t>None</t>
  </si>
  <si>
    <t>Direct</t>
  </si>
  <si>
    <t>Married</t>
  </si>
  <si>
    <t>Separated</t>
  </si>
  <si>
    <t>Divorced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</si>
  <si>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</si>
  <si>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</si>
  <si>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</si>
  <si>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</si>
  <si>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</si>
  <si>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</si>
  <si>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</si>
  <si>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</si>
  <si>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</si>
  <si>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</si>
  <si>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</si>
  <si>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</si>
  <si>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</si>
  <si>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</si>
  <si>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</si>
  <si>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</si>
  <si>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</si>
  <si>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</si>
  <si>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Observed</t>
  </si>
  <si>
    <t>H0: Marital Status is independent of support level</t>
  </si>
  <si>
    <t>H1: Marital Status is not independent of support level</t>
  </si>
  <si>
    <t xml:space="preserve">Separated </t>
  </si>
  <si>
    <t>Expected</t>
  </si>
  <si>
    <t>Alpha</t>
  </si>
  <si>
    <t>Degrees Freedom</t>
  </si>
  <si>
    <t>Chi Square Critical</t>
  </si>
  <si>
    <t xml:space="preserve">Chi Square </t>
  </si>
  <si>
    <t>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</si>
</sst>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i/>
      <sz val="10"/>
      <name val="Arial"/>
      <family val="2"/>
    </font>
    <font>
      <sz val="10"/>
      <name val="Liberation Sans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464B09-78D1-434A-B9F8-4925D5A455ED}" name="Table1" displayName="Table1" ref="A3:F63" totalsRowShown="0" headerRowDxfId="7" dataDxfId="6">
  <autoFilter ref="A3:F63" xr:uid="{FE464B09-78D1-434A-B9F8-4925D5A455ED}"/>
  <tableColumns count="6">
    <tableColumn id="1" xr3:uid="{F4B6D9BA-B0A1-4BC1-B430-2783E65AF5E6}" name="Marital Status " dataDxfId="5"/>
    <tableColumn id="2" xr3:uid="{7BC0259B-92DD-4714-ACA3-AF164042DAB1}" name="Length of Work (months)" dataDxfId="4"/>
    <tableColumn id="3" xr3:uid="{535D1398-525F-448E-8395-0678F1C6D62E}" name="Support Level" dataDxfId="3"/>
    <tableColumn id="4" xr3:uid="{3FD88646-011C-4018-BD0B-899089C69CDD}" name="Education (years)" dataDxfId="2"/>
    <tableColumn id="5" xr3:uid="{7D374133-6490-44EA-8954-7958A645AD4E}" name="Age" dataDxfId="1"/>
    <tableColumn id="6" xr3:uid="{F6558675-8E33-4A62-8DB5-DDBB8494FE5E}" name="Self Estee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opLeftCell="A3" zoomScale="150" zoomScaleNormal="150" workbookViewId="0">
      <selection activeCell="G11" sqref="G11"/>
    </sheetView>
  </sheetViews>
  <sheetFormatPr defaultColWidth="14.7109375" defaultRowHeight="12.75"/>
  <cols>
    <col min="1" max="1" width="16.5703125" style="1" bestFit="1" customWidth="1"/>
    <col min="2" max="2" width="24.7109375" style="1" customWidth="1"/>
    <col min="3" max="3" width="14.7109375" style="1" customWidth="1"/>
    <col min="4" max="4" width="18" style="1" customWidth="1"/>
    <col min="5" max="5" width="5.5703125" style="1" customWidth="1"/>
    <col min="6" max="6" width="12.7109375" style="1" customWidth="1"/>
    <col min="7" max="16384" width="14.7109375" style="1"/>
  </cols>
  <sheetData>
    <row r="1" spans="1:6">
      <c r="A1" s="2" t="s">
        <v>0</v>
      </c>
    </row>
    <row r="3" spans="1:6">
      <c r="A3" s="3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3" t="s">
        <v>6</v>
      </c>
    </row>
    <row r="4" spans="1:6">
      <c r="A4" s="4" t="s">
        <v>7</v>
      </c>
      <c r="B4" s="4">
        <v>4</v>
      </c>
      <c r="C4" s="4" t="s">
        <v>8</v>
      </c>
      <c r="D4" s="4">
        <v>9</v>
      </c>
      <c r="E4" s="4">
        <v>52</v>
      </c>
      <c r="F4" s="4">
        <v>2</v>
      </c>
    </row>
    <row r="5" spans="1:6">
      <c r="A5" s="4" t="s">
        <v>7</v>
      </c>
      <c r="B5" s="4">
        <v>4</v>
      </c>
      <c r="C5" s="4" t="s">
        <v>8</v>
      </c>
      <c r="D5" s="4">
        <v>9</v>
      </c>
      <c r="E5" s="4">
        <v>52</v>
      </c>
      <c r="F5" s="4">
        <v>2</v>
      </c>
    </row>
    <row r="6" spans="1:6">
      <c r="A6" s="4" t="s">
        <v>7</v>
      </c>
      <c r="B6" s="4">
        <v>14</v>
      </c>
      <c r="C6" s="4" t="s">
        <v>9</v>
      </c>
      <c r="D6" s="4">
        <v>11</v>
      </c>
      <c r="E6" s="4">
        <v>40</v>
      </c>
      <c r="F6" s="4">
        <v>3</v>
      </c>
    </row>
    <row r="7" spans="1:6">
      <c r="A7" s="4" t="s">
        <v>7</v>
      </c>
      <c r="B7" s="4">
        <v>10</v>
      </c>
      <c r="C7" s="4" t="s">
        <v>9</v>
      </c>
      <c r="D7" s="4">
        <v>9</v>
      </c>
      <c r="E7" s="4">
        <v>46</v>
      </c>
      <c r="F7" s="4">
        <v>3</v>
      </c>
    </row>
    <row r="8" spans="1:6">
      <c r="A8" s="4" t="s">
        <v>7</v>
      </c>
      <c r="B8" s="4">
        <v>12</v>
      </c>
      <c r="C8" s="4" t="s">
        <v>8</v>
      </c>
      <c r="D8" s="4">
        <v>12</v>
      </c>
      <c r="E8" s="4">
        <v>40</v>
      </c>
      <c r="F8" s="4">
        <v>3</v>
      </c>
    </row>
    <row r="9" spans="1:6">
      <c r="A9" s="4" t="s">
        <v>7</v>
      </c>
      <c r="B9" s="4">
        <v>6</v>
      </c>
      <c r="C9" s="4" t="s">
        <v>8</v>
      </c>
      <c r="D9" s="4">
        <v>10</v>
      </c>
      <c r="E9" s="4">
        <v>47</v>
      </c>
      <c r="F9" s="4">
        <v>3</v>
      </c>
    </row>
    <row r="10" spans="1:6">
      <c r="A10" s="4" t="s">
        <v>7</v>
      </c>
      <c r="B10" s="4">
        <v>4</v>
      </c>
      <c r="C10" s="4" t="s">
        <v>8</v>
      </c>
      <c r="D10" s="4">
        <v>10</v>
      </c>
      <c r="E10" s="4">
        <v>50</v>
      </c>
      <c r="F10" s="4">
        <v>3</v>
      </c>
    </row>
    <row r="11" spans="1:6">
      <c r="A11" s="4" t="s">
        <v>7</v>
      </c>
      <c r="B11" s="4">
        <v>5</v>
      </c>
      <c r="C11" s="4" t="s">
        <v>8</v>
      </c>
      <c r="D11" s="4">
        <v>10</v>
      </c>
      <c r="E11" s="4">
        <v>44</v>
      </c>
      <c r="F11" s="4">
        <v>3</v>
      </c>
    </row>
    <row r="12" spans="1:6">
      <c r="A12" s="4" t="s">
        <v>10</v>
      </c>
      <c r="B12" s="4">
        <v>9</v>
      </c>
      <c r="C12" s="4" t="s">
        <v>9</v>
      </c>
      <c r="D12" s="4">
        <v>9</v>
      </c>
      <c r="E12" s="4">
        <v>46</v>
      </c>
      <c r="F12" s="4">
        <v>3</v>
      </c>
    </row>
    <row r="13" spans="1:6">
      <c r="A13" s="4" t="s">
        <v>10</v>
      </c>
      <c r="B13" s="4">
        <v>4</v>
      </c>
      <c r="C13" s="4" t="s">
        <v>8</v>
      </c>
      <c r="D13" s="4">
        <v>9</v>
      </c>
      <c r="E13" s="4">
        <v>47</v>
      </c>
      <c r="F13" s="4">
        <v>3</v>
      </c>
    </row>
    <row r="14" spans="1:6">
      <c r="A14" s="4" t="s">
        <v>10</v>
      </c>
      <c r="B14" s="4">
        <v>4</v>
      </c>
      <c r="C14" s="4" t="s">
        <v>8</v>
      </c>
      <c r="D14" s="4">
        <v>10</v>
      </c>
      <c r="E14" s="4">
        <v>51</v>
      </c>
      <c r="F14" s="4">
        <v>3</v>
      </c>
    </row>
    <row r="15" spans="1:6">
      <c r="A15" s="4" t="s">
        <v>11</v>
      </c>
      <c r="B15" s="4">
        <v>11</v>
      </c>
      <c r="C15" s="4" t="s">
        <v>9</v>
      </c>
      <c r="D15" s="4">
        <v>9</v>
      </c>
      <c r="E15" s="4">
        <v>47</v>
      </c>
      <c r="F15" s="4">
        <v>3</v>
      </c>
    </row>
    <row r="16" spans="1:6">
      <c r="A16" s="4" t="s">
        <v>11</v>
      </c>
      <c r="B16" s="4">
        <v>10</v>
      </c>
      <c r="C16" s="4" t="s">
        <v>9</v>
      </c>
      <c r="D16" s="4">
        <v>9</v>
      </c>
      <c r="E16" s="4">
        <v>51</v>
      </c>
      <c r="F16" s="4">
        <v>3</v>
      </c>
    </row>
    <row r="17" spans="1:6">
      <c r="A17" s="4" t="s">
        <v>11</v>
      </c>
      <c r="B17" s="4">
        <v>12</v>
      </c>
      <c r="C17" s="4" t="s">
        <v>9</v>
      </c>
      <c r="D17" s="4">
        <v>10</v>
      </c>
      <c r="E17" s="4">
        <v>42</v>
      </c>
      <c r="F17" s="4">
        <v>3</v>
      </c>
    </row>
    <row r="18" spans="1:6">
      <c r="A18" s="4" t="s">
        <v>11</v>
      </c>
      <c r="B18" s="4">
        <v>9</v>
      </c>
      <c r="C18" s="4" t="s">
        <v>9</v>
      </c>
      <c r="D18" s="4">
        <v>9</v>
      </c>
      <c r="E18" s="4">
        <v>48</v>
      </c>
      <c r="F18" s="4">
        <v>3</v>
      </c>
    </row>
    <row r="19" spans="1:6">
      <c r="A19" s="4" t="s">
        <v>11</v>
      </c>
      <c r="B19" s="4">
        <v>3</v>
      </c>
      <c r="C19" s="4" t="s">
        <v>8</v>
      </c>
      <c r="D19" s="4">
        <v>9</v>
      </c>
      <c r="E19" s="4">
        <v>46</v>
      </c>
      <c r="F19" s="4">
        <v>3</v>
      </c>
    </row>
    <row r="20" spans="1:6">
      <c r="A20" s="4" t="s">
        <v>11</v>
      </c>
      <c r="B20" s="4">
        <v>14</v>
      </c>
      <c r="C20" s="4" t="s">
        <v>8</v>
      </c>
      <c r="D20" s="4">
        <v>12</v>
      </c>
      <c r="E20" s="4">
        <v>37</v>
      </c>
      <c r="F20" s="4">
        <v>3</v>
      </c>
    </row>
    <row r="21" spans="1:6">
      <c r="A21" s="4" t="s">
        <v>11</v>
      </c>
      <c r="B21" s="4">
        <v>13</v>
      </c>
      <c r="C21" s="4" t="s">
        <v>8</v>
      </c>
      <c r="D21" s="4">
        <v>12</v>
      </c>
      <c r="E21" s="4">
        <v>35</v>
      </c>
      <c r="F21" s="4">
        <v>3</v>
      </c>
    </row>
    <row r="22" spans="1:6">
      <c r="A22" s="4" t="s">
        <v>11</v>
      </c>
      <c r="B22" s="4">
        <v>3</v>
      </c>
      <c r="C22" s="4" t="s">
        <v>8</v>
      </c>
      <c r="D22" s="4">
        <v>9</v>
      </c>
      <c r="E22" s="4">
        <v>43</v>
      </c>
      <c r="F22" s="4">
        <v>3</v>
      </c>
    </row>
    <row r="23" spans="1:6">
      <c r="A23" s="4" t="s">
        <v>11</v>
      </c>
      <c r="B23" s="4">
        <v>4</v>
      </c>
      <c r="C23" s="4" t="s">
        <v>8</v>
      </c>
      <c r="D23" s="4">
        <v>10</v>
      </c>
      <c r="E23" s="4">
        <v>45</v>
      </c>
      <c r="F23" s="4">
        <v>3</v>
      </c>
    </row>
    <row r="24" spans="1:6">
      <c r="A24" s="4" t="s">
        <v>12</v>
      </c>
      <c r="B24" s="4">
        <v>10</v>
      </c>
      <c r="C24" s="4" t="s">
        <v>9</v>
      </c>
      <c r="D24" s="4">
        <v>10</v>
      </c>
      <c r="E24" s="4">
        <v>50</v>
      </c>
      <c r="F24" s="4">
        <v>3</v>
      </c>
    </row>
    <row r="25" spans="1:6">
      <c r="A25" s="4" t="s">
        <v>12</v>
      </c>
      <c r="B25" s="4">
        <v>8</v>
      </c>
      <c r="C25" s="4" t="s">
        <v>8</v>
      </c>
      <c r="D25" s="4">
        <v>9</v>
      </c>
      <c r="E25" s="4">
        <v>46</v>
      </c>
      <c r="F25" s="4">
        <v>3</v>
      </c>
    </row>
    <row r="26" spans="1:6">
      <c r="A26" s="4" t="s">
        <v>12</v>
      </c>
      <c r="B26" s="4">
        <v>2</v>
      </c>
      <c r="C26" s="4" t="s">
        <v>8</v>
      </c>
      <c r="D26" s="4">
        <v>11</v>
      </c>
      <c r="E26" s="4">
        <v>49</v>
      </c>
      <c r="F26" s="4">
        <v>3</v>
      </c>
    </row>
    <row r="27" spans="1:6">
      <c r="A27" s="4" t="s">
        <v>12</v>
      </c>
      <c r="B27" s="4">
        <v>7</v>
      </c>
      <c r="C27" s="4" t="s">
        <v>8</v>
      </c>
      <c r="D27" s="4">
        <v>12</v>
      </c>
      <c r="E27" s="4">
        <v>48</v>
      </c>
      <c r="F27" s="4">
        <v>3</v>
      </c>
    </row>
    <row r="28" spans="1:6">
      <c r="A28" s="4" t="s">
        <v>12</v>
      </c>
      <c r="B28" s="4">
        <v>8</v>
      </c>
      <c r="C28" s="4" t="s">
        <v>8</v>
      </c>
      <c r="D28" s="4">
        <v>10</v>
      </c>
      <c r="E28" s="4">
        <v>45</v>
      </c>
      <c r="F28" s="4">
        <v>3</v>
      </c>
    </row>
    <row r="29" spans="1:6">
      <c r="A29" s="4" t="s">
        <v>12</v>
      </c>
      <c r="B29" s="4">
        <v>9</v>
      </c>
      <c r="C29" s="4" t="s">
        <v>8</v>
      </c>
      <c r="D29" s="4">
        <v>9</v>
      </c>
      <c r="E29" s="4">
        <v>47</v>
      </c>
      <c r="F29" s="4">
        <v>3</v>
      </c>
    </row>
    <row r="30" spans="1:6">
      <c r="A30" s="4" t="s">
        <v>12</v>
      </c>
      <c r="B30" s="4">
        <v>6</v>
      </c>
      <c r="C30" s="4" t="s">
        <v>8</v>
      </c>
      <c r="D30" s="4">
        <v>9</v>
      </c>
      <c r="E30" s="4">
        <v>46</v>
      </c>
      <c r="F30" s="4">
        <v>3</v>
      </c>
    </row>
    <row r="31" spans="1:6">
      <c r="A31" s="4" t="s">
        <v>12</v>
      </c>
      <c r="B31" s="4">
        <v>4</v>
      </c>
      <c r="C31" s="4" t="s">
        <v>8</v>
      </c>
      <c r="D31" s="4">
        <v>9</v>
      </c>
      <c r="E31" s="4">
        <v>47</v>
      </c>
      <c r="F31" s="4">
        <v>3</v>
      </c>
    </row>
    <row r="32" spans="1:6">
      <c r="A32" s="4" t="s">
        <v>12</v>
      </c>
      <c r="B32" s="4">
        <v>3</v>
      </c>
      <c r="C32" s="4" t="s">
        <v>8</v>
      </c>
      <c r="D32" s="4">
        <v>10</v>
      </c>
      <c r="E32" s="4">
        <v>45</v>
      </c>
      <c r="F32" s="4">
        <v>3</v>
      </c>
    </row>
    <row r="33" spans="1:6">
      <c r="A33" s="4" t="s">
        <v>12</v>
      </c>
      <c r="B33" s="4">
        <v>2</v>
      </c>
      <c r="C33" s="4" t="s">
        <v>8</v>
      </c>
      <c r="D33" s="4">
        <v>10</v>
      </c>
      <c r="E33" s="4">
        <v>47</v>
      </c>
      <c r="F33" s="4">
        <v>3</v>
      </c>
    </row>
    <row r="34" spans="1:6">
      <c r="A34" s="4" t="s">
        <v>7</v>
      </c>
      <c r="B34" s="4">
        <v>12</v>
      </c>
      <c r="C34" s="4" t="s">
        <v>9</v>
      </c>
      <c r="D34" s="4">
        <v>13</v>
      </c>
      <c r="E34" s="4">
        <v>28</v>
      </c>
      <c r="F34" s="4">
        <v>4</v>
      </c>
    </row>
    <row r="35" spans="1:6">
      <c r="A35" s="4" t="s">
        <v>7</v>
      </c>
      <c r="B35" s="4">
        <v>37</v>
      </c>
      <c r="C35" s="4" t="s">
        <v>9</v>
      </c>
      <c r="D35" s="4">
        <v>12</v>
      </c>
      <c r="E35" s="4">
        <v>42</v>
      </c>
      <c r="F35" s="4">
        <v>4</v>
      </c>
    </row>
    <row r="36" spans="1:6">
      <c r="A36" s="4" t="s">
        <v>7</v>
      </c>
      <c r="B36" s="4">
        <v>23</v>
      </c>
      <c r="C36" s="4" t="s">
        <v>9</v>
      </c>
      <c r="D36" s="4">
        <v>10</v>
      </c>
      <c r="E36" s="4">
        <v>40</v>
      </c>
      <c r="F36" s="4">
        <v>4</v>
      </c>
    </row>
    <row r="37" spans="1:6">
      <c r="A37" s="4" t="s">
        <v>7</v>
      </c>
      <c r="B37" s="4">
        <v>23</v>
      </c>
      <c r="C37" s="4" t="s">
        <v>9</v>
      </c>
      <c r="D37" s="4">
        <v>12</v>
      </c>
      <c r="E37" s="4">
        <v>38</v>
      </c>
      <c r="F37" s="4">
        <v>4</v>
      </c>
    </row>
    <row r="38" spans="1:6">
      <c r="A38" s="4" t="s">
        <v>7</v>
      </c>
      <c r="B38" s="4">
        <v>10</v>
      </c>
      <c r="C38" s="4" t="s">
        <v>9</v>
      </c>
      <c r="D38" s="4">
        <v>9</v>
      </c>
      <c r="E38" s="4">
        <v>45</v>
      </c>
      <c r="F38" s="4">
        <v>4</v>
      </c>
    </row>
    <row r="39" spans="1:6">
      <c r="A39" s="4" t="s">
        <v>7</v>
      </c>
      <c r="B39" s="4">
        <v>10</v>
      </c>
      <c r="C39" s="4" t="s">
        <v>9</v>
      </c>
      <c r="D39" s="4">
        <v>10</v>
      </c>
      <c r="E39" s="4">
        <v>47</v>
      </c>
      <c r="F39" s="4">
        <v>4</v>
      </c>
    </row>
    <row r="40" spans="1:6">
      <c r="A40" s="4" t="s">
        <v>7</v>
      </c>
      <c r="B40" s="4">
        <v>9</v>
      </c>
      <c r="C40" s="4" t="s">
        <v>9</v>
      </c>
      <c r="D40" s="4">
        <v>9</v>
      </c>
      <c r="E40" s="4">
        <v>47</v>
      </c>
      <c r="F40" s="4">
        <v>4</v>
      </c>
    </row>
    <row r="41" spans="1:6">
      <c r="A41" s="4" t="s">
        <v>10</v>
      </c>
      <c r="B41" s="4">
        <v>23</v>
      </c>
      <c r="C41" s="4" t="s">
        <v>8</v>
      </c>
      <c r="D41" s="4">
        <v>12</v>
      </c>
      <c r="E41" s="4">
        <v>39</v>
      </c>
      <c r="F41" s="4">
        <v>4</v>
      </c>
    </row>
    <row r="42" spans="1:6">
      <c r="A42" s="4" t="s">
        <v>11</v>
      </c>
      <c r="B42" s="4">
        <v>12</v>
      </c>
      <c r="C42" s="4" t="s">
        <v>9</v>
      </c>
      <c r="D42" s="4">
        <v>10</v>
      </c>
      <c r="E42" s="4">
        <v>43</v>
      </c>
      <c r="F42" s="4">
        <v>4</v>
      </c>
    </row>
    <row r="43" spans="1:6">
      <c r="A43" s="4" t="s">
        <v>11</v>
      </c>
      <c r="B43" s="4">
        <v>21</v>
      </c>
      <c r="C43" s="4" t="s">
        <v>8</v>
      </c>
      <c r="D43" s="4">
        <v>11</v>
      </c>
      <c r="E43" s="4">
        <v>39</v>
      </c>
      <c r="F43" s="4">
        <v>4</v>
      </c>
    </row>
    <row r="44" spans="1:6">
      <c r="A44" s="4" t="s">
        <v>11</v>
      </c>
      <c r="B44" s="4">
        <v>10</v>
      </c>
      <c r="C44" s="4" t="s">
        <v>8</v>
      </c>
      <c r="D44" s="4">
        <v>12</v>
      </c>
      <c r="E44" s="4">
        <v>33</v>
      </c>
      <c r="F44" s="4">
        <v>4</v>
      </c>
    </row>
    <row r="45" spans="1:6">
      <c r="A45" s="4" t="s">
        <v>11</v>
      </c>
      <c r="B45" s="4">
        <v>11</v>
      </c>
      <c r="C45" s="4" t="s">
        <v>8</v>
      </c>
      <c r="D45" s="4">
        <v>12</v>
      </c>
      <c r="E45" s="4">
        <v>35</v>
      </c>
      <c r="F45" s="4">
        <v>4</v>
      </c>
    </row>
    <row r="46" spans="1:6">
      <c r="A46" s="4" t="s">
        <v>12</v>
      </c>
      <c r="B46" s="4">
        <v>14</v>
      </c>
      <c r="C46" s="4" t="s">
        <v>8</v>
      </c>
      <c r="D46" s="4">
        <v>12</v>
      </c>
      <c r="E46" s="4">
        <v>45</v>
      </c>
      <c r="F46" s="4">
        <v>4</v>
      </c>
    </row>
    <row r="47" spans="1:6">
      <c r="A47" s="4" t="s">
        <v>12</v>
      </c>
      <c r="B47" s="4">
        <v>12</v>
      </c>
      <c r="C47" s="4" t="s">
        <v>8</v>
      </c>
      <c r="D47" s="4">
        <v>13</v>
      </c>
      <c r="E47" s="4">
        <v>41</v>
      </c>
      <c r="F47" s="4">
        <v>4</v>
      </c>
    </row>
    <row r="48" spans="1:6">
      <c r="A48" s="4" t="s">
        <v>12</v>
      </c>
      <c r="B48" s="4">
        <v>5</v>
      </c>
      <c r="C48" s="4" t="s">
        <v>8</v>
      </c>
      <c r="D48" s="4">
        <v>9</v>
      </c>
      <c r="E48" s="4">
        <v>43</v>
      </c>
      <c r="F48" s="4">
        <v>4</v>
      </c>
    </row>
    <row r="49" spans="1:6">
      <c r="A49" s="4" t="s">
        <v>7</v>
      </c>
      <c r="B49" s="4">
        <v>51</v>
      </c>
      <c r="C49" s="4" t="s">
        <v>9</v>
      </c>
      <c r="D49" s="4">
        <v>12</v>
      </c>
      <c r="E49" s="4">
        <v>28</v>
      </c>
      <c r="F49" s="4">
        <v>5</v>
      </c>
    </row>
    <row r="50" spans="1:6">
      <c r="A50" s="4" t="s">
        <v>7</v>
      </c>
      <c r="B50" s="4">
        <v>40</v>
      </c>
      <c r="C50" s="4" t="s">
        <v>9</v>
      </c>
      <c r="D50" s="4">
        <v>14</v>
      </c>
      <c r="E50" s="4">
        <v>32</v>
      </c>
      <c r="F50" s="4">
        <v>5</v>
      </c>
    </row>
    <row r="51" spans="1:6">
      <c r="A51" s="4" t="s">
        <v>7</v>
      </c>
      <c r="B51" s="4">
        <v>29</v>
      </c>
      <c r="C51" s="4" t="s">
        <v>9</v>
      </c>
      <c r="D51" s="4">
        <v>14</v>
      </c>
      <c r="E51" s="4">
        <v>38</v>
      </c>
      <c r="F51" s="4">
        <v>5</v>
      </c>
    </row>
    <row r="52" spans="1:6">
      <c r="A52" s="4" t="s">
        <v>7</v>
      </c>
      <c r="B52" s="4">
        <v>29</v>
      </c>
      <c r="C52" s="4" t="s">
        <v>9</v>
      </c>
      <c r="D52" s="4">
        <v>14</v>
      </c>
      <c r="E52" s="4">
        <v>36</v>
      </c>
      <c r="F52" s="1">
        <v>5</v>
      </c>
    </row>
    <row r="53" spans="1:6">
      <c r="A53" s="4" t="s">
        <v>7</v>
      </c>
      <c r="B53" s="4">
        <v>29</v>
      </c>
      <c r="C53" s="4" t="s">
        <v>9</v>
      </c>
      <c r="D53" s="4">
        <v>14</v>
      </c>
      <c r="E53" s="4">
        <v>39</v>
      </c>
      <c r="F53" s="4">
        <v>5</v>
      </c>
    </row>
    <row r="54" spans="1:6">
      <c r="A54" s="4" t="s">
        <v>7</v>
      </c>
      <c r="B54" s="4">
        <v>21</v>
      </c>
      <c r="C54" s="4" t="s">
        <v>9</v>
      </c>
      <c r="D54" s="4">
        <v>13</v>
      </c>
      <c r="E54" s="4">
        <v>39</v>
      </c>
      <c r="F54" s="4">
        <v>5</v>
      </c>
    </row>
    <row r="55" spans="1:6">
      <c r="A55" s="4" t="s">
        <v>10</v>
      </c>
      <c r="B55" s="4">
        <v>7</v>
      </c>
      <c r="C55" s="4" t="s">
        <v>9</v>
      </c>
      <c r="D55" s="4">
        <v>9</v>
      </c>
      <c r="E55" s="4">
        <v>48</v>
      </c>
      <c r="F55" s="4">
        <v>5</v>
      </c>
    </row>
    <row r="56" spans="1:6">
      <c r="A56" s="4" t="s">
        <v>10</v>
      </c>
      <c r="B56" s="4">
        <v>24</v>
      </c>
      <c r="C56" s="4" t="s">
        <v>9</v>
      </c>
      <c r="D56" s="4">
        <v>12</v>
      </c>
      <c r="E56" s="4">
        <v>29</v>
      </c>
      <c r="F56" s="4">
        <v>5</v>
      </c>
    </row>
    <row r="57" spans="1:6">
      <c r="A57" s="4" t="s">
        <v>10</v>
      </c>
      <c r="B57" s="4">
        <v>32</v>
      </c>
      <c r="C57" s="4" t="s">
        <v>9</v>
      </c>
      <c r="D57" s="4">
        <v>13</v>
      </c>
      <c r="E57" s="4">
        <v>26</v>
      </c>
      <c r="F57" s="4">
        <v>5</v>
      </c>
    </row>
    <row r="58" spans="1:6">
      <c r="A58" s="4" t="s">
        <v>11</v>
      </c>
      <c r="B58" s="4">
        <v>37</v>
      </c>
      <c r="C58" s="4" t="s">
        <v>9</v>
      </c>
      <c r="D58" s="4">
        <v>14</v>
      </c>
      <c r="E58" s="4">
        <v>30</v>
      </c>
      <c r="F58" s="4">
        <v>5</v>
      </c>
    </row>
    <row r="59" spans="1:6">
      <c r="A59" s="4" t="s">
        <v>12</v>
      </c>
      <c r="B59" s="4">
        <v>31</v>
      </c>
      <c r="C59" s="4" t="s">
        <v>9</v>
      </c>
      <c r="D59" s="4">
        <v>13</v>
      </c>
      <c r="E59" s="4">
        <v>26</v>
      </c>
      <c r="F59" s="4">
        <v>5</v>
      </c>
    </row>
    <row r="60" spans="1:6">
      <c r="A60" s="4" t="s">
        <v>7</v>
      </c>
      <c r="B60" s="4">
        <v>58</v>
      </c>
      <c r="C60" s="4" t="s">
        <v>9</v>
      </c>
      <c r="D60" s="4">
        <v>12</v>
      </c>
      <c r="E60" s="4">
        <v>27</v>
      </c>
      <c r="F60" s="4">
        <v>6</v>
      </c>
    </row>
    <row r="61" spans="1:6">
      <c r="A61" s="4" t="s">
        <v>7</v>
      </c>
      <c r="B61" s="4">
        <v>17</v>
      </c>
      <c r="C61" s="4" t="s">
        <v>8</v>
      </c>
      <c r="D61" s="4">
        <v>12</v>
      </c>
      <c r="E61" s="4">
        <v>38</v>
      </c>
      <c r="F61" s="4">
        <v>6</v>
      </c>
    </row>
    <row r="62" spans="1:6">
      <c r="A62" s="4" t="s">
        <v>10</v>
      </c>
      <c r="B62" s="4">
        <v>61</v>
      </c>
      <c r="C62" s="4" t="s">
        <v>9</v>
      </c>
      <c r="D62" s="4">
        <v>16</v>
      </c>
      <c r="E62" s="4">
        <v>28</v>
      </c>
      <c r="F62" s="4">
        <v>6</v>
      </c>
    </row>
    <row r="63" spans="1:6">
      <c r="A63" s="4" t="s">
        <v>11</v>
      </c>
      <c r="B63" s="4">
        <v>64</v>
      </c>
      <c r="C63" s="4" t="s">
        <v>9</v>
      </c>
      <c r="D63" s="4">
        <v>14</v>
      </c>
      <c r="E63" s="4">
        <v>38</v>
      </c>
      <c r="F63" s="4">
        <v>6</v>
      </c>
    </row>
  </sheetData>
  <pageMargins left="0.5" right="0.4" top="0.83333333333333304" bottom="0.66666666666666696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B4FA-DC6D-4890-B382-0BAE8AC35EBE}">
  <dimension ref="A1:L23"/>
  <sheetViews>
    <sheetView tabSelected="1" workbookViewId="0">
      <selection activeCell="G21" sqref="G21"/>
    </sheetView>
  </sheetViews>
  <sheetFormatPr defaultRowHeight="12.75"/>
  <cols>
    <col min="6" max="6" width="17" customWidth="1"/>
  </cols>
  <sheetData>
    <row r="1" spans="1:12">
      <c r="A1" s="6" t="s">
        <v>7</v>
      </c>
      <c r="B1" s="6" t="s">
        <v>10</v>
      </c>
      <c r="C1" s="6" t="s">
        <v>11</v>
      </c>
      <c r="D1" s="6" t="s">
        <v>12</v>
      </c>
    </row>
    <row r="2" spans="1:12">
      <c r="A2" s="6">
        <v>2</v>
      </c>
      <c r="B2" s="6">
        <v>3</v>
      </c>
      <c r="C2" s="6">
        <v>3</v>
      </c>
      <c r="D2" s="6">
        <v>3</v>
      </c>
    </row>
    <row r="3" spans="1:12">
      <c r="A3" s="6">
        <v>2</v>
      </c>
      <c r="B3" s="6">
        <v>3</v>
      </c>
      <c r="C3" s="6">
        <v>3</v>
      </c>
      <c r="D3" s="6">
        <v>3</v>
      </c>
      <c r="F3" t="s">
        <v>13</v>
      </c>
    </row>
    <row r="4" spans="1:12">
      <c r="A4" s="6">
        <v>3</v>
      </c>
      <c r="B4" s="6">
        <v>3</v>
      </c>
      <c r="C4" s="6">
        <v>3</v>
      </c>
      <c r="D4" s="6">
        <v>3</v>
      </c>
    </row>
    <row r="5" spans="1:12" ht="13.5" thickBot="1">
      <c r="A5" s="6">
        <v>3</v>
      </c>
      <c r="B5" s="6">
        <v>4</v>
      </c>
      <c r="C5" s="6">
        <v>3</v>
      </c>
      <c r="D5" s="6">
        <v>3</v>
      </c>
      <c r="F5" t="s">
        <v>14</v>
      </c>
    </row>
    <row r="6" spans="1:12">
      <c r="A6" s="6">
        <v>3</v>
      </c>
      <c r="B6" s="6">
        <v>5</v>
      </c>
      <c r="C6" s="6">
        <v>3</v>
      </c>
      <c r="D6" s="6">
        <v>3</v>
      </c>
      <c r="F6" s="9" t="s">
        <v>15</v>
      </c>
      <c r="G6" s="9" t="s">
        <v>16</v>
      </c>
      <c r="H6" s="9" t="s">
        <v>17</v>
      </c>
      <c r="I6" s="9" t="s">
        <v>18</v>
      </c>
      <c r="J6" s="9" t="s">
        <v>19</v>
      </c>
    </row>
    <row r="7" spans="1:12">
      <c r="A7" s="6">
        <v>3</v>
      </c>
      <c r="B7" s="6">
        <v>5</v>
      </c>
      <c r="C7" s="6">
        <v>3</v>
      </c>
      <c r="D7" s="6">
        <v>3</v>
      </c>
      <c r="F7" s="7" t="s">
        <v>7</v>
      </c>
      <c r="G7" s="7">
        <v>22</v>
      </c>
      <c r="H7" s="7">
        <v>86</v>
      </c>
      <c r="I7" s="7">
        <v>3.9090909090909092</v>
      </c>
      <c r="J7" s="7">
        <v>1.134199134199134</v>
      </c>
    </row>
    <row r="8" spans="1:12">
      <c r="A8" s="6">
        <v>3</v>
      </c>
      <c r="B8" s="6">
        <v>5</v>
      </c>
      <c r="C8" s="6">
        <v>3</v>
      </c>
      <c r="D8" s="6">
        <v>3</v>
      </c>
      <c r="F8" s="7" t="s">
        <v>10</v>
      </c>
      <c r="G8" s="7">
        <v>8</v>
      </c>
      <c r="H8" s="7">
        <v>34</v>
      </c>
      <c r="I8" s="7">
        <v>4.25</v>
      </c>
      <c r="J8" s="7">
        <v>1.3571428571428572</v>
      </c>
    </row>
    <row r="9" spans="1:12">
      <c r="A9" s="6">
        <v>3</v>
      </c>
      <c r="B9" s="6">
        <v>6</v>
      </c>
      <c r="C9" s="6">
        <v>3</v>
      </c>
      <c r="D9" s="6">
        <v>3</v>
      </c>
      <c r="F9" s="7" t="s">
        <v>11</v>
      </c>
      <c r="G9" s="7">
        <v>15</v>
      </c>
      <c r="H9" s="7">
        <v>54</v>
      </c>
      <c r="I9" s="7">
        <v>3.6</v>
      </c>
      <c r="J9" s="7">
        <v>0.82857142857142818</v>
      </c>
    </row>
    <row r="10" spans="1:12" ht="13.5" thickBot="1">
      <c r="A10" s="6">
        <v>4</v>
      </c>
      <c r="B10" s="6"/>
      <c r="C10" s="6">
        <v>3</v>
      </c>
      <c r="D10" s="6">
        <v>3</v>
      </c>
      <c r="F10" s="8" t="s">
        <v>12</v>
      </c>
      <c r="G10" s="8">
        <v>14</v>
      </c>
      <c r="H10" s="8">
        <v>47</v>
      </c>
      <c r="I10" s="8">
        <v>3.3571428571428572</v>
      </c>
      <c r="J10" s="8">
        <v>0.40109890109890173</v>
      </c>
    </row>
    <row r="11" spans="1:12">
      <c r="A11" s="6">
        <v>4</v>
      </c>
      <c r="B11" s="6"/>
      <c r="C11" s="6">
        <v>4</v>
      </c>
      <c r="D11" s="6">
        <v>3</v>
      </c>
    </row>
    <row r="12" spans="1:12">
      <c r="A12" s="6">
        <v>4</v>
      </c>
      <c r="B12" s="6"/>
      <c r="C12" s="6">
        <v>4</v>
      </c>
      <c r="D12" s="6">
        <v>4</v>
      </c>
    </row>
    <row r="13" spans="1:12" ht="13.5" thickBot="1">
      <c r="A13" s="6">
        <v>4</v>
      </c>
      <c r="B13" s="6"/>
      <c r="C13" s="6">
        <v>4</v>
      </c>
      <c r="D13" s="6">
        <v>4</v>
      </c>
      <c r="F13" t="s">
        <v>20</v>
      </c>
    </row>
    <row r="14" spans="1:12">
      <c r="A14" s="6">
        <v>4</v>
      </c>
      <c r="B14" s="6"/>
      <c r="C14" s="6">
        <v>4</v>
      </c>
      <c r="D14" s="6">
        <v>4</v>
      </c>
      <c r="F14" s="9" t="s">
        <v>21</v>
      </c>
      <c r="G14" s="9" t="s">
        <v>22</v>
      </c>
      <c r="H14" s="9" t="s">
        <v>23</v>
      </c>
      <c r="I14" s="9" t="s">
        <v>24</v>
      </c>
      <c r="J14" s="9" t="s">
        <v>25</v>
      </c>
      <c r="K14" s="9" t="s">
        <v>26</v>
      </c>
      <c r="L14" s="9" t="s">
        <v>27</v>
      </c>
    </row>
    <row r="15" spans="1:12">
      <c r="A15" s="6">
        <v>4</v>
      </c>
      <c r="B15" s="6"/>
      <c r="C15" s="6">
        <v>5</v>
      </c>
      <c r="D15" s="6">
        <v>5</v>
      </c>
      <c r="F15" s="7" t="s">
        <v>28</v>
      </c>
      <c r="G15" s="7">
        <v>5.053973145498567</v>
      </c>
      <c r="H15" s="7">
        <v>3</v>
      </c>
      <c r="I15" s="7">
        <v>1.684657715166189</v>
      </c>
      <c r="J15" s="7">
        <v>1.8482268855833406</v>
      </c>
      <c r="K15" s="7">
        <v>0.14917118662863219</v>
      </c>
      <c r="L15" s="7">
        <v>2.7725369078362516</v>
      </c>
    </row>
    <row r="16" spans="1:12">
      <c r="A16" s="6">
        <v>4</v>
      </c>
      <c r="B16" s="6"/>
      <c r="C16" s="6">
        <v>6</v>
      </c>
      <c r="D16" s="6"/>
      <c r="F16" s="7" t="s">
        <v>29</v>
      </c>
      <c r="G16" s="7">
        <v>50.13246753246753</v>
      </c>
      <c r="H16" s="7">
        <v>55</v>
      </c>
      <c r="I16" s="7">
        <v>0.91149940968122778</v>
      </c>
      <c r="J16" s="7"/>
      <c r="K16" s="7"/>
      <c r="L16" s="7"/>
    </row>
    <row r="17" spans="1:12">
      <c r="A17" s="6">
        <v>5</v>
      </c>
      <c r="B17" s="6"/>
      <c r="C17" s="6"/>
      <c r="D17" s="6"/>
      <c r="F17" s="7"/>
      <c r="G17" s="7"/>
      <c r="H17" s="7"/>
      <c r="I17" s="7"/>
      <c r="J17" s="7"/>
      <c r="K17" s="7"/>
      <c r="L17" s="7"/>
    </row>
    <row r="18" spans="1:12" ht="13.5" thickBot="1">
      <c r="A18" s="6">
        <v>5</v>
      </c>
      <c r="B18" s="6"/>
      <c r="C18" s="6"/>
      <c r="D18" s="6"/>
      <c r="F18" s="8" t="s">
        <v>30</v>
      </c>
      <c r="G18" s="8">
        <v>55.186440677966097</v>
      </c>
      <c r="H18" s="8">
        <v>58</v>
      </c>
      <c r="I18" s="8"/>
      <c r="J18" s="8"/>
      <c r="K18" s="8"/>
      <c r="L18" s="8"/>
    </row>
    <row r="19" spans="1:12">
      <c r="A19" s="6">
        <v>5</v>
      </c>
      <c r="B19" s="6"/>
      <c r="C19" s="6"/>
      <c r="D19" s="6"/>
    </row>
    <row r="20" spans="1:12">
      <c r="A20" s="6">
        <v>5</v>
      </c>
      <c r="B20" s="6"/>
      <c r="C20" s="6"/>
      <c r="D20" s="6"/>
      <c r="F20" t="str">
        <f>IF(K15&lt;0.05, "Reject H0", "Do no reject H0")</f>
        <v>Do no reject H0</v>
      </c>
    </row>
    <row r="21" spans="1:12">
      <c r="A21" s="6">
        <v>5</v>
      </c>
      <c r="B21" s="6"/>
      <c r="C21" s="6"/>
      <c r="D21" s="6"/>
    </row>
    <row r="22" spans="1:12">
      <c r="A22" s="6">
        <v>5</v>
      </c>
      <c r="B22" s="6"/>
      <c r="C22" s="6"/>
      <c r="D22" s="6"/>
    </row>
    <row r="23" spans="1:12">
      <c r="A23" s="6">
        <v>6</v>
      </c>
      <c r="B23" s="6"/>
      <c r="C23" s="6"/>
      <c r="D23" s="6"/>
    </row>
  </sheetData>
  <sortState xmlns:xlrd2="http://schemas.microsoft.com/office/spreadsheetml/2017/richdata2" ref="A2:A25">
    <sortCondition ref="A1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zoomScale="90" zoomScaleNormal="90" workbookViewId="0">
      <selection activeCell="B19" sqref="B19"/>
    </sheetView>
  </sheetViews>
  <sheetFormatPr defaultColWidth="11.5703125" defaultRowHeight="12.75"/>
  <cols>
    <col min="1" max="1" width="16.7109375" customWidth="1"/>
    <col min="2" max="2" width="20.140625" customWidth="1"/>
  </cols>
  <sheetData>
    <row r="1" spans="1:6">
      <c r="A1" s="5" t="s">
        <v>31</v>
      </c>
      <c r="B1" t="s">
        <v>9</v>
      </c>
      <c r="C1" t="s">
        <v>8</v>
      </c>
      <c r="D1" t="s">
        <v>17</v>
      </c>
    </row>
    <row r="2" spans="1:6">
      <c r="A2" t="s">
        <v>7</v>
      </c>
      <c r="B2">
        <f>COUNTIFS('Self Esteem'!A4:A63, "Single", 'Self Esteem'!C4:C63, "Direct")</f>
        <v>16</v>
      </c>
      <c r="C2">
        <f>COUNTIFS('Self Esteem'!A4:A63, "Single", 'Self Esteem'!C4:C63, "None")</f>
        <v>7</v>
      </c>
      <c r="D2">
        <f>SUM(B2:C2)</f>
        <v>23</v>
      </c>
      <c r="F2" t="s">
        <v>32</v>
      </c>
    </row>
    <row r="3" spans="1:6">
      <c r="A3" t="s">
        <v>10</v>
      </c>
      <c r="B3">
        <f>COUNTIFS('Self Esteem'!A4:A63, "Married", 'Self Esteem'!C4:C63, "Direct")</f>
        <v>5</v>
      </c>
      <c r="C3">
        <f>COUNTIFS('Self Esteem'!A4:A63, "Married", 'Self Esteem'!C4:C63, "None")</f>
        <v>3</v>
      </c>
      <c r="D3">
        <f>SUM(B3:C3)</f>
        <v>8</v>
      </c>
      <c r="F3" t="s">
        <v>33</v>
      </c>
    </row>
    <row r="4" spans="1:6">
      <c r="A4" t="s">
        <v>34</v>
      </c>
      <c r="B4">
        <f>COUNTIFS('Self Esteem'!A4:A63, "Separated", 'Self Esteem'!C4:C63, "Direct")</f>
        <v>7</v>
      </c>
      <c r="C4">
        <f>COUNTIFS('Self Esteem'!A4:A63, "Separated", 'Self Esteem'!C4:C63, "None")</f>
        <v>8</v>
      </c>
      <c r="D4">
        <f>SUM(B4:C4)</f>
        <v>15</v>
      </c>
    </row>
    <row r="5" spans="1:6">
      <c r="A5" t="s">
        <v>12</v>
      </c>
      <c r="B5">
        <f>COUNTIFS('Self Esteem'!A4:A63, "Divorced", 'Self Esteem'!C4:C63, "Direct")</f>
        <v>2</v>
      </c>
      <c r="C5">
        <f>COUNTIFS('Self Esteem'!A4:A63, "Divorced", 'Self Esteem'!C4:C63, "None")</f>
        <v>12</v>
      </c>
      <c r="D5">
        <f>SUM(B5:C5)</f>
        <v>14</v>
      </c>
    </row>
    <row r="6" spans="1:6">
      <c r="A6" t="s">
        <v>17</v>
      </c>
      <c r="B6">
        <f>SUM(B2:B5)</f>
        <v>30</v>
      </c>
      <c r="C6">
        <f>SUM(C2:C5)</f>
        <v>30</v>
      </c>
    </row>
    <row r="8" spans="1:6">
      <c r="A8" s="5" t="s">
        <v>35</v>
      </c>
      <c r="B8" t="s">
        <v>9</v>
      </c>
      <c r="C8" t="s">
        <v>8</v>
      </c>
    </row>
    <row r="9" spans="1:6">
      <c r="A9" t="s">
        <v>7</v>
      </c>
      <c r="B9">
        <f>D9/2</f>
        <v>11.5</v>
      </c>
      <c r="C9">
        <f>D9/2</f>
        <v>11.5</v>
      </c>
      <c r="D9">
        <f>D2</f>
        <v>23</v>
      </c>
    </row>
    <row r="10" spans="1:6">
      <c r="A10" t="s">
        <v>10</v>
      </c>
      <c r="B10">
        <f>D10/2</f>
        <v>4</v>
      </c>
      <c r="C10">
        <f>D10/2</f>
        <v>4</v>
      </c>
      <c r="D10">
        <f>D3</f>
        <v>8</v>
      </c>
    </row>
    <row r="11" spans="1:6">
      <c r="A11" t="s">
        <v>34</v>
      </c>
      <c r="B11">
        <f>D11/2</f>
        <v>7.5</v>
      </c>
      <c r="C11">
        <f>D11/2</f>
        <v>7.5</v>
      </c>
      <c r="D11">
        <f>D4</f>
        <v>15</v>
      </c>
    </row>
    <row r="12" spans="1:6">
      <c r="A12" t="s">
        <v>12</v>
      </c>
      <c r="B12">
        <f>D12/2</f>
        <v>7</v>
      </c>
      <c r="C12">
        <f>D12/2</f>
        <v>7</v>
      </c>
      <c r="D12">
        <f>D5</f>
        <v>14</v>
      </c>
    </row>
    <row r="13" spans="1:6">
      <c r="A13" t="s">
        <v>17</v>
      </c>
      <c r="B13">
        <f>SUM(B9:B12)</f>
        <v>30</v>
      </c>
      <c r="C13">
        <f>SUM(C9:C12)</f>
        <v>30</v>
      </c>
    </row>
    <row r="15" spans="1:6">
      <c r="A15" t="s">
        <v>36</v>
      </c>
      <c r="B15">
        <v>0.05</v>
      </c>
    </row>
    <row r="16" spans="1:6">
      <c r="A16" t="s">
        <v>37</v>
      </c>
      <c r="B16">
        <v>3</v>
      </c>
    </row>
    <row r="17" spans="1:2">
      <c r="A17" t="s">
        <v>38</v>
      </c>
      <c r="B17">
        <f>CHIINV(B15,B16)</f>
        <v>7.8147279032511792</v>
      </c>
    </row>
    <row r="18" spans="1:2">
      <c r="A18" t="s">
        <v>39</v>
      </c>
      <c r="B18">
        <f>CHITEST(B2:C5,B9:C12)</f>
        <v>1.053887505553063E-2</v>
      </c>
    </row>
    <row r="19" spans="1:2">
      <c r="A19" t="s">
        <v>40</v>
      </c>
      <c r="B19" t="str">
        <f>IF(B18&lt;B15, "Reject H0", "Do no reject H0")</f>
        <v>Reject H0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X f 1 F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M N 8 L D R h 3 F t 9 K F + s A M A A A D / / w M A U E s D B B Q A A g A I A A A A I Q D L n J l X Q Q E A A H U F A A A T A A A A R m 9 y b X V s Y X M v U 2 V j d G l v b j E u b e x T s W r D M B D d D f m H Q 1 l s M I a U 0 q V k K E 6 G g l s K N n Q w H h T n E p v I U p D O I c H 4 3 6 v Y J W k S d + r Y a J D g 7 v H u 3 n v I Y E 6 l k h D 3 7 + T Z c U z B N S 7 h o 9 w p w u W M E 4 c p C K S R A / b E q t Y 5 2 s p 8 n 6 M I w l p r l P S p 9 G a h 1 M b 1 m v S d V z h l C V 8 I n L C s T U M l y U I y v y c Y s 7 D g c m 0 n J I c t M s v U Q Y N E c 2 l W S l e h E n U l j 0 3 j 9 t P 8 p m F v X J f E B c T E q T b A f C C L A M I 9 t T 4 0 L E K 5 p g L U C o 6 7 g F v Z q Y X x L O 5 V 0 t N j c O T r g H G 9 3 S p N E O E O x Q 3 N f F n n v H P E P S D X Q w Q v a x x g R b G C u S H E 6 r L Z e i f d 3 4 5 C L / C s v K u 7 V 7 7 4 E J W G g p m 9 S p n f t N P x j S O Z 5 8 O A T R e r e S O n l L / s c 4 6 + z + 6 e + l 9 S / 2 n 0 h f S z z a c E u j / m P n j s b v m / + G h f A A A A / / 8 D A F B L A Q I t A B Q A B g A I A A A A I Q A q 3 a p A 0 g A A A D c B A A A T A A A A A A A A A A A A A A A A A A A A A A B b Q 2 9 u d G V u d F 9 U e X B l c 1 0 u e G 1 s U E s B A i 0 A F A A C A A g A A A A h A C 1 3 9 R a t A A A A 9 w A A A B I A A A A A A A A A A A A A A A A A C w M A A E N v b m Z p Z y 9 Q Y W N r Y W d l L n h t b F B L A Q I t A B Q A A g A I A A A A I Q D L n J l X Q Q E A A H U F A A A T A A A A A A A A A A A A A A A A A O g D A A B G b 3 J t d W x h c y 9 T Z W N 0 a W 9 u M S 5 t U E s F B g A A A A A D A A M A w g A A A F o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H A A A A A A A A D g c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G l 2 b 3 R l Z E R h d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S 0 w M S 0 y N V Q y M T o 1 M T o y O S 4 0 O T c 2 N D Q 0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O T I w N D d k Y S 0 w N D g x L T R k M T E t Y W M 3 N y 1 j M W E w N T h m O T V k M j c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Y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j V U M j E 6 N T c 6 M j M u N z U 0 N D A 1 N 1 o i L z 4 8 R W 5 0 c n k g V H l w Z T 0 i R m l s b E N v b H V t b l R 5 c G V z I i B W Y W x 1 Z T 0 i c 0 J n T U d B d 0 1 E I i 8 + P E V u d H J 5 I F R 5 c G U 9 I k Z p b G x D b 2 x 1 b W 5 O Y W 1 l c y I g V m F s d W U 9 I n N b J n F 1 b 3 Q 7 T W F y a X R h b C B T d G F 0 d X M g J n F 1 b 3 Q 7 L C Z x d W 9 0 O 0 x l b m d 0 a C B v Z i B X b 3 J r I C h t b 2 5 0 a H M p J n F 1 b 3 Q 7 L C Z x d W 9 0 O 1 N 1 c H B v c n Q g T G V 2 Z W w m c X V v d D s s J n F 1 b 3 Q 7 R W R 1 Y 2 F 0 a W 9 u I C h 5 Z W F y c y k m c X V v d D s s J n F 1 b 3 Q 7 Q W d l J n F 1 b 3 Q 7 L C Z x d W 9 0 O 1 N l b G Y g R X N 0 Z W V t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4 Z T l i M j k z N i 1 k M j c y L T R i Y m Y t Y W N m Z i 1 h M j Q z Y z B i M D R k M m M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T W F y a X R h b C B T d G F 0 d X M g L D B 9 J n F 1 b 3 Q 7 L C Z x d W 9 0 O 1 N l Y 3 R p b 2 4 x L 1 R h Y m x l M S 9 D a G F u Z 2 V k I F R 5 c G U u e 0 x l b m d 0 a C B v Z i B X b 3 J r I C h t b 2 5 0 a H M p L D F 9 J n F 1 b 3 Q 7 L C Z x d W 9 0 O 1 N l Y 3 R p b 2 4 x L 1 R h Y m x l M S 9 D a G F u Z 2 V k I F R 5 c G U u e 1 N 1 c H B v c n Q g T G V 2 Z W w s M n 0 m c X V v d D s s J n F 1 b 3 Q 7 U 2 V j d G l v b j E v V G F i b G U x L 0 N o Y W 5 n Z W Q g V H l w Z S 5 7 R W R 1 Y 2 F 0 a W 9 u I C h 5 Z W F y c y k s M 3 0 m c X V v d D s s J n F 1 b 3 Q 7 U 2 V j d G l v b j E v V G F i b G U x L 0 N o Y W 5 n Z W Q g V H l w Z S 5 7 Q W d l L D R 9 J n F 1 b 3 Q 7 L C Z x d W 9 0 O 1 N l Y 3 R p b 2 4 x L 1 R h Y m x l M S 9 D a G F u Z 2 V k I F R 5 c G U u e 1 N l b G Y g R X N 0 Z W V t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S 9 D a G F u Z 2 V k I F R 5 c G U u e 0 1 h c m l 0 Y W w g U 3 R h d H V z I C w w f S Z x d W 9 0 O y w m c X V v d D t T Z W N 0 a W 9 u M S 9 U Y W J s Z T E v Q 2 h h b m d l Z C B U e X B l L n t M Z W 5 n d G g g b 2 Y g V 2 9 y a y A o b W 9 u d G h z K S w x f S Z x d W 9 0 O y w m c X V v d D t T Z W N 0 a W 9 u M S 9 U Y W J s Z T E v Q 2 h h b m d l Z C B U e X B l L n t T d X B w b 3 J 0 I E x l d m V s L D J 9 J n F 1 b 3 Q 7 L C Z x d W 9 0 O 1 N l Y 3 R p b 2 4 x L 1 R h Y m x l M S 9 D a G F u Z 2 V k I F R 5 c G U u e 0 V k d W N h d G l v b i A o e W V h c n M p L D N 9 J n F 1 b 3 Q 7 L C Z x d W 9 0 O 1 N l Y 3 R p b 2 4 x L 1 R h Y m x l M S 9 D a G F u Z 2 V k I F R 5 c G U u e 0 F n Z S w 0 f S Z x d W 9 0 O y w m c X V v d D t T Z W N 0 a W 9 u M S 9 U Y W J s Z T E v Q 2 h h b m d l Z C B U e X B l L n t T Z W x m I E V z d G V l b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G l 2 b 3 R l Z E R h d G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x I i 8 + P E V u d H J 5 I F R 5 c G U 9 I k Z p b G x M Y X N 0 V X B k Y X R l Z C I g V m F s d W U 9 I m Q y M D I 1 L T A x L T I 1 V D I x O j U 4 O j E 5 L j A y N z A z N D h a I i 8 + P E V u d H J 5 I F R 5 c G U 9 I k Z p b G x D b 2 x 1 b W 5 U e X B l c y I g V m F s d W U 9 I n N B d 1 l E Q X d N R E F 3 T T 0 i L z 4 8 R W 5 0 c n k g V H l w Z T 0 i R m l s b E N v b H V t b k 5 h b W V z I i B W Y W x 1 Z T 0 i c 1 s m c X V v d D t M Z W 5 n d G g g b 2 Y g V 2 9 y a y A o b W 9 u d G h z K S Z x d W 9 0 O y w m c X V v d D t T d X B w b 3 J 0 I E x l d m V s J n F 1 b 3 Q 7 L C Z x d W 9 0 O 0 V k d W N h d G l v b i A o e W V h c n M p J n F 1 b 3 Q 7 L C Z x d W 9 0 O 0 F n Z S Z x d W 9 0 O y w m c X V v d D t T a W 5 n b G U m c X V v d D s s J n F 1 b 3 Q 7 T W F y c m l l Z C Z x d W 9 0 O y w m c X V v d D t T Z X B h c m F 0 Z W Q m c X V v d D s s J n F 1 b 3 Q 7 R G l 2 b 3 J j Z W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N h Z m J h M z F i L T k 2 N T E t N D Q 3 N C 0 5 Z j N l L T U 2 N W N i N z U w M z Z j Y y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X Z v d G V k R G F 0 Y S A o M i k v Q X V 0 b 1 J l b W 9 2 Z W R D b 2 x 1 b W 5 z M S 5 7 T G V u Z 3 R o I G 9 m I F d v c m s g K G 1 v b n R o c y k s M H 0 m c X V v d D s s J n F 1 b 3 Q 7 U 2 V j d G l v b j E v U G l 2 b 3 R l Z E R h d G E g K D I p L 0 F 1 d G 9 S Z W 1 v d m V k Q 2 9 s d W 1 u c z E u e 1 N 1 c H B v c n Q g T G V 2 Z W w s M X 0 m c X V v d D s s J n F 1 b 3 Q 7 U 2 V j d G l v b j E v U G l 2 b 3 R l Z E R h d G E g K D I p L 0 F 1 d G 9 S Z W 1 v d m V k Q 2 9 s d W 1 u c z E u e 0 V k d W N h d G l v b i A o e W V h c n M p L D J 9 J n F 1 b 3 Q 7 L C Z x d W 9 0 O 1 N l Y 3 R p b 2 4 x L 1 B p d m 9 0 Z W R E Y X R h I C g y K S 9 B d X R v U m V t b 3 Z l Z E N v b H V t b n M x L n t B Z 2 U s M 3 0 m c X V v d D s s J n F 1 b 3 Q 7 U 2 V j d G l v b j E v U G l 2 b 3 R l Z E R h d G E g K D I p L 0 F 1 d G 9 S Z W 1 v d m V k Q 2 9 s d W 1 u c z E u e 1 N p b m d s Z S w 0 f S Z x d W 9 0 O y w m c X V v d D t T Z W N 0 a W 9 u M S 9 Q a X Z v d G V k R G F 0 Y S A o M i k v Q X V 0 b 1 J l b W 9 2 Z W R D b 2 x 1 b W 5 z M S 5 7 T W F y c m l l Z C w 1 f S Z x d W 9 0 O y w m c X V v d D t T Z W N 0 a W 9 u M S 9 Q a X Z v d G V k R G F 0 Y S A o M i k v Q X V 0 b 1 J l b W 9 2 Z W R D b 2 x 1 b W 5 z M S 5 7 U 2 V w Y X J h d G V k L D Z 9 J n F 1 b 3 Q 7 L C Z x d W 9 0 O 1 N l Y 3 R p b 2 4 x L 1 B p d m 9 0 Z W R E Y X R h I C g y K S 9 B d X R v U m V t b 3 Z l Z E N v b H V t b n M x L n t E a X Z v c m N l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a X Z v d G V k R G F 0 Y S A o M i k v Q X V 0 b 1 J l b W 9 2 Z W R D b 2 x 1 b W 5 z M S 5 7 T G V u Z 3 R o I G 9 m I F d v c m s g K G 1 v b n R o c y k s M H 0 m c X V v d D s s J n F 1 b 3 Q 7 U 2 V j d G l v b j E v U G l 2 b 3 R l Z E R h d G E g K D I p L 0 F 1 d G 9 S Z W 1 v d m V k Q 2 9 s d W 1 u c z E u e 1 N 1 c H B v c n Q g T G V 2 Z W w s M X 0 m c X V v d D s s J n F 1 b 3 Q 7 U 2 V j d G l v b j E v U G l 2 b 3 R l Z E R h d G E g K D I p L 0 F 1 d G 9 S Z W 1 v d m V k Q 2 9 s d W 1 u c z E u e 0 V k d W N h d G l v b i A o e W V h c n M p L D J 9 J n F 1 b 3 Q 7 L C Z x d W 9 0 O 1 N l Y 3 R p b 2 4 x L 1 B p d m 9 0 Z W R E Y X R h I C g y K S 9 B d X R v U m V t b 3 Z l Z E N v b H V t b n M x L n t B Z 2 U s M 3 0 m c X V v d D s s J n F 1 b 3 Q 7 U 2 V j d G l v b j E v U G l 2 b 3 R l Z E R h d G E g K D I p L 0 F 1 d G 9 S Z W 1 v d m V k Q 2 9 s d W 1 u c z E u e 1 N p b m d s Z S w 0 f S Z x d W 9 0 O y w m c X V v d D t T Z W N 0 a W 9 u M S 9 Q a X Z v d G V k R G F 0 Y S A o M i k v Q X V 0 b 1 J l b W 9 2 Z W R D b 2 x 1 b W 5 z M S 5 7 T W F y c m l l Z C w 1 f S Z x d W 9 0 O y w m c X V v d D t T Z W N 0 a W 9 u M S 9 Q a X Z v d G V k R G F 0 Y S A o M i k v Q X V 0 b 1 J l b W 9 2 Z W R D b 2 x 1 b W 5 z M S 5 7 U 2 V w Y X J h d G V k L D Z 9 J n F 1 b 3 Q 7 L C Z x d W 9 0 O 1 N l Y 3 R p b 2 4 x L 1 B p d m 9 0 Z W R E Y X R h I C g y K S 9 B d X R v U m V t b 3 Z l Z E N v b H V t b n M x L n t E a X Z v c m N l Z C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U G l 2 b 3 R l Z E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a X Z v d G V k R G F 0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l 2 b 3 R l Z E R h d G E v U G l 2 b 3 R l Z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a X Z v d G V k R G F 0 Y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p d m 9 0 Z W R E Y X R h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a X Z v d G V k R G F 0 Y S U y M C g y K S 9 Q a X Z v d G V k J T I w Q 2 9 s d W 1 u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U G N + A E o K T R p H L l F 2 d r 7 7 R A A A A A A I A A A A A A B B m A A A A A Q A A I A A A A N x N Q w L + w w 3 C O z r u 4 3 q O F x b n l 2 q Y B A P W 1 e 4 Z v M Y y 3 B k s A A A A A A 6 A A A A A A g A A I A A A A D i x E 6 p y V 6 M w b 0 Z Y U 9 7 s c m c P D Y L p a 8 2 G D V N r O H e / P i c J U A A A A L k G L 9 D 2 A F s + E A I H d x Z 5 0 4 e o A G b s l u z 2 3 n 8 X 0 l z N E J L a V h e B g 2 u z B C f F Y t 8 u D f H + B T W b s U x 9 U J D l r S F P E U a O l J 0 T w f 4 w 7 d l a q g s P t H / F o N C c Q A A A A G U j Z J D N J D y G Y i c C c i s O Q j r 3 t f F x Q 6 / C j v S 4 P 2 p d Z 4 5 q n h V 0 X U z y p 9 H N s b u f T N J m / 0 + 0 k O J h 6 Y W 5 n p i r G M v 1 7 Y 8 = < / D a t a M a s h u p > 
</file>

<file path=customXml/itemProps1.xml><?xml version="1.0" encoding="utf-8"?>
<ds:datastoreItem xmlns:ds="http://schemas.openxmlformats.org/officeDocument/2006/customXml" ds:itemID="{8E9B1003-907B-4D11-B748-9AC605EB26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Self Esteem</vt:lpstr>
      <vt:lpstr>ANOVA</vt:lpstr>
      <vt:lpstr>CHI Square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Philip Fowler</cp:lastModifiedBy>
  <cp:revision>2</cp:revision>
  <dcterms:created xsi:type="dcterms:W3CDTF">2008-07-30T21:40:13Z</dcterms:created>
  <dcterms:modified xsi:type="dcterms:W3CDTF">2025-01-26T00:26:05Z</dcterms:modified>
  <cp:category/>
  <cp:contentStatus/>
</cp:coreProperties>
</file>