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ball Attendanc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<sst xmlns="http://schemas.openxmlformats.org/spreadsheetml/2006/main" count="14" uniqueCount="14">
  <si>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Year</t>
  </si>
  <si>
    <t xml:space="preserve">Attendance</t>
  </si>
  <si>
    <t xml:space="preserve">Team</t>
  </si>
  <si>
    <t xml:space="preserve">MA_3</t>
  </si>
  <si>
    <t xml:space="preserve">MA_4</t>
  </si>
  <si>
    <t xml:space="preserve">MA_5</t>
  </si>
  <si>
    <t xml:space="preserve">ES_0.5</t>
  </si>
  <si>
    <t xml:space="preserve">ES_0.7</t>
  </si>
  <si>
    <t xml:space="preserve">ES_0.9</t>
  </si>
  <si>
    <t xml:space="preserve">MAD</t>
  </si>
  <si>
    <t xml:space="preserve">MAPE</t>
  </si>
  <si>
    <t xml:space="preserve">MSE</t>
  </si>
  <si>
    <t xml:space="preserve">0 = San Francisco Giants (1958-1967 seasons)</t>
  </si>
  <si>
    <t xml:space="preserve">1 = Giants plus Oakland A's after A's move to Oakland (1968-1978 seasons)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</si>
</sst>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'Baseball Attendance'!$B$1</c:f>
              <c:strCache>
                <c:ptCount val="1"/>
                <c:pt idx="0">
                  <c:v>Attendance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'Baseball Attendance'!$A$2:$A$22</c:f>
              <c:numCache>
                <c:formatCode>General</c:formatCode>
                <c:ptCount val="21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</c:numCache>
            </c:numRef>
          </c:xVal>
          <c:yVal>
            <c:numRef>
              <c:f>'Baseball Attendance'!$B$2:$B$22</c:f>
              <c:numCache>
                <c:formatCode>General</c:formatCode>
                <c:ptCount val="21"/>
                <c:pt idx="0">
                  <c:v>1273</c:v>
                </c:pt>
                <c:pt idx="1">
                  <c:v>1422</c:v>
                </c:pt>
                <c:pt idx="2">
                  <c:v>1795</c:v>
                </c:pt>
                <c:pt idx="3">
                  <c:v>1391</c:v>
                </c:pt>
                <c:pt idx="4">
                  <c:v>1593</c:v>
                </c:pt>
                <c:pt idx="5">
                  <c:v>1571</c:v>
                </c:pt>
                <c:pt idx="6">
                  <c:v>1504</c:v>
                </c:pt>
                <c:pt idx="7">
                  <c:v>1546</c:v>
                </c:pt>
                <c:pt idx="8">
                  <c:v>1657</c:v>
                </c:pt>
                <c:pt idx="9">
                  <c:v>1242</c:v>
                </c:pt>
                <c:pt idx="10">
                  <c:v>1674</c:v>
                </c:pt>
                <c:pt idx="11">
                  <c:v>1652</c:v>
                </c:pt>
                <c:pt idx="12">
                  <c:v>1519</c:v>
                </c:pt>
                <c:pt idx="13">
                  <c:v>2021</c:v>
                </c:pt>
                <c:pt idx="14">
                  <c:v>1569</c:v>
                </c:pt>
                <c:pt idx="15">
                  <c:v>1835</c:v>
                </c:pt>
                <c:pt idx="16">
                  <c:v>1366</c:v>
                </c:pt>
                <c:pt idx="17">
                  <c:v>1601</c:v>
                </c:pt>
                <c:pt idx="18">
                  <c:v>1408</c:v>
                </c:pt>
                <c:pt idx="19">
                  <c:v>1196</c:v>
                </c:pt>
                <c:pt idx="20">
                  <c:v>2267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'Baseball Attendance'!$D$1</c:f>
              <c:strCache>
                <c:ptCount val="1"/>
                <c:pt idx="0">
                  <c:v>MA_3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'Baseball Attendance'!$A$2:$A$22</c:f>
              <c:numCache>
                <c:formatCode>General</c:formatCode>
                <c:ptCount val="21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</c:numCache>
            </c:numRef>
          </c:xVal>
          <c:yVal>
            <c:numRef>
              <c:f>'Baseball Attendance'!$D$2:$D$22</c:f>
              <c:numCache>
                <c:formatCode>0</c:formatCode>
                <c:ptCount val="21"/>
                <c:pt idx="2">
                  <c:v>1496.66666666667</c:v>
                </c:pt>
                <c:pt idx="3">
                  <c:v>1536</c:v>
                </c:pt>
                <c:pt idx="4">
                  <c:v>1593</c:v>
                </c:pt>
                <c:pt idx="5">
                  <c:v>1518.33333333333</c:v>
                </c:pt>
                <c:pt idx="6">
                  <c:v>1556</c:v>
                </c:pt>
                <c:pt idx="7">
                  <c:v>1540.33333333333</c:v>
                </c:pt>
                <c:pt idx="8">
                  <c:v>1569</c:v>
                </c:pt>
                <c:pt idx="9">
                  <c:v>1481.66666666667</c:v>
                </c:pt>
                <c:pt idx="10">
                  <c:v>1524.33333333333</c:v>
                </c:pt>
                <c:pt idx="11">
                  <c:v>1522.66666666667</c:v>
                </c:pt>
                <c:pt idx="12">
                  <c:v>1615</c:v>
                </c:pt>
                <c:pt idx="13">
                  <c:v>1730.66666666667</c:v>
                </c:pt>
                <c:pt idx="14">
                  <c:v>1703</c:v>
                </c:pt>
                <c:pt idx="15">
                  <c:v>1808.33333333333</c:v>
                </c:pt>
                <c:pt idx="16">
                  <c:v>1590</c:v>
                </c:pt>
                <c:pt idx="17">
                  <c:v>1600.66666666667</c:v>
                </c:pt>
                <c:pt idx="18">
                  <c:v>1458.33333333333</c:v>
                </c:pt>
                <c:pt idx="19">
                  <c:v>1401.66666666667</c:v>
                </c:pt>
                <c:pt idx="20">
                  <c:v>1623.66666666667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'Baseball Attendance'!$E$1</c:f>
              <c:strCache>
                <c:ptCount val="1"/>
                <c:pt idx="0">
                  <c:v>MA_4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'Baseball Attendance'!$A$2:$A$22</c:f>
              <c:numCache>
                <c:formatCode>General</c:formatCode>
                <c:ptCount val="21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</c:numCache>
            </c:numRef>
          </c:xVal>
          <c:yVal>
            <c:numRef>
              <c:f>'Baseball Attendance'!$E$2:$E$22</c:f>
              <c:numCache>
                <c:formatCode>0</c:formatCode>
                <c:ptCount val="21"/>
                <c:pt idx="3">
                  <c:v>1470.25</c:v>
                </c:pt>
                <c:pt idx="4">
                  <c:v>1550.25</c:v>
                </c:pt>
                <c:pt idx="5">
                  <c:v>1587.5</c:v>
                </c:pt>
                <c:pt idx="6">
                  <c:v>1514.75</c:v>
                </c:pt>
                <c:pt idx="7">
                  <c:v>1553.5</c:v>
                </c:pt>
                <c:pt idx="8">
                  <c:v>1569.5</c:v>
                </c:pt>
                <c:pt idx="9">
                  <c:v>1487.25</c:v>
                </c:pt>
                <c:pt idx="10">
                  <c:v>1529.75</c:v>
                </c:pt>
                <c:pt idx="11">
                  <c:v>1556.25</c:v>
                </c:pt>
                <c:pt idx="12">
                  <c:v>1521.75</c:v>
                </c:pt>
                <c:pt idx="13">
                  <c:v>1716.5</c:v>
                </c:pt>
                <c:pt idx="14">
                  <c:v>1690.25</c:v>
                </c:pt>
                <c:pt idx="15">
                  <c:v>1736</c:v>
                </c:pt>
                <c:pt idx="16">
                  <c:v>1697.75</c:v>
                </c:pt>
                <c:pt idx="17">
                  <c:v>1592.75</c:v>
                </c:pt>
                <c:pt idx="18">
                  <c:v>1552.5</c:v>
                </c:pt>
                <c:pt idx="19">
                  <c:v>1392.75</c:v>
                </c:pt>
                <c:pt idx="20">
                  <c:v>1618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'Baseball Attendance'!$F$1</c:f>
              <c:strCache>
                <c:ptCount val="1"/>
                <c:pt idx="0">
                  <c:v>MA_5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'Baseball Attendance'!$A$2:$A$22</c:f>
              <c:numCache>
                <c:formatCode>General</c:formatCode>
                <c:ptCount val="21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</c:numCache>
            </c:numRef>
          </c:xVal>
          <c:yVal>
            <c:numRef>
              <c:f>'Baseball Attendance'!$F$2:$F$22</c:f>
              <c:numCache>
                <c:formatCode>0</c:formatCode>
                <c:ptCount val="21"/>
                <c:pt idx="4">
                  <c:v>1494.8</c:v>
                </c:pt>
                <c:pt idx="5">
                  <c:v>1554.4</c:v>
                </c:pt>
                <c:pt idx="6">
                  <c:v>1570.8</c:v>
                </c:pt>
                <c:pt idx="7">
                  <c:v>1521</c:v>
                </c:pt>
                <c:pt idx="8">
                  <c:v>1574.2</c:v>
                </c:pt>
                <c:pt idx="9">
                  <c:v>1504</c:v>
                </c:pt>
                <c:pt idx="10">
                  <c:v>1524.6</c:v>
                </c:pt>
                <c:pt idx="11">
                  <c:v>1554.2</c:v>
                </c:pt>
                <c:pt idx="12">
                  <c:v>1548.8</c:v>
                </c:pt>
                <c:pt idx="13">
                  <c:v>1621.6</c:v>
                </c:pt>
                <c:pt idx="14">
                  <c:v>1687</c:v>
                </c:pt>
                <c:pt idx="15">
                  <c:v>1719.2</c:v>
                </c:pt>
                <c:pt idx="16">
                  <c:v>1662</c:v>
                </c:pt>
                <c:pt idx="17">
                  <c:v>1678.4</c:v>
                </c:pt>
                <c:pt idx="18">
                  <c:v>1555.8</c:v>
                </c:pt>
                <c:pt idx="19">
                  <c:v>1481.2</c:v>
                </c:pt>
                <c:pt idx="20">
                  <c:v>1567.6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'Baseball Attendance'!$G$1</c:f>
              <c:strCache>
                <c:ptCount val="1"/>
                <c:pt idx="0">
                  <c:v>ES_0.5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'Baseball Attendance'!$A$2:$A$22</c:f>
              <c:numCache>
                <c:formatCode>General</c:formatCode>
                <c:ptCount val="21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</c:numCache>
            </c:numRef>
          </c:xVal>
          <c:yVal>
            <c:numRef>
              <c:f>'Baseball Attendance'!$G$2:$G$22</c:f>
              <c:numCache>
                <c:formatCode>0</c:formatCode>
                <c:ptCount val="21"/>
                <c:pt idx="0">
                  <c:v>1273</c:v>
                </c:pt>
                <c:pt idx="1">
                  <c:v>1347.5</c:v>
                </c:pt>
                <c:pt idx="2">
                  <c:v>1571.25</c:v>
                </c:pt>
                <c:pt idx="3">
                  <c:v>1481.125</c:v>
                </c:pt>
                <c:pt idx="4">
                  <c:v>1537.0625</c:v>
                </c:pt>
                <c:pt idx="5">
                  <c:v>1554.03125</c:v>
                </c:pt>
                <c:pt idx="6">
                  <c:v>1529.015625</c:v>
                </c:pt>
                <c:pt idx="7">
                  <c:v>1537.5078125</c:v>
                </c:pt>
                <c:pt idx="8">
                  <c:v>1597.25390625</c:v>
                </c:pt>
                <c:pt idx="9">
                  <c:v>1419.626953125</c:v>
                </c:pt>
                <c:pt idx="10">
                  <c:v>1546.8134765625</c:v>
                </c:pt>
                <c:pt idx="11">
                  <c:v>1599.40673828125</c:v>
                </c:pt>
                <c:pt idx="12">
                  <c:v>1559.20336914063</c:v>
                </c:pt>
                <c:pt idx="13">
                  <c:v>1790.10168457031</c:v>
                </c:pt>
                <c:pt idx="14">
                  <c:v>1679.55084228516</c:v>
                </c:pt>
                <c:pt idx="15">
                  <c:v>1757.27542114258</c:v>
                </c:pt>
                <c:pt idx="16">
                  <c:v>1561.63771057129</c:v>
                </c:pt>
                <c:pt idx="17">
                  <c:v>1581.31885528564</c:v>
                </c:pt>
                <c:pt idx="18">
                  <c:v>1494.65942764282</c:v>
                </c:pt>
                <c:pt idx="19">
                  <c:v>1345.32971382141</c:v>
                </c:pt>
                <c:pt idx="20">
                  <c:v>1806.16485691071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'Baseball Attendance'!$H$1</c:f>
              <c:strCache>
                <c:ptCount val="1"/>
                <c:pt idx="0">
                  <c:v>ES_0.7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'Baseball Attendance'!$A$2:$A$22</c:f>
              <c:numCache>
                <c:formatCode>General</c:formatCode>
                <c:ptCount val="21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</c:numCache>
            </c:numRef>
          </c:xVal>
          <c:yVal>
            <c:numRef>
              <c:f>'Baseball Attendance'!$H$2:$H$22</c:f>
              <c:numCache>
                <c:formatCode>0</c:formatCode>
                <c:ptCount val="21"/>
                <c:pt idx="0">
                  <c:v>1273</c:v>
                </c:pt>
                <c:pt idx="1">
                  <c:v>1377.3</c:v>
                </c:pt>
                <c:pt idx="2">
                  <c:v>1669.69</c:v>
                </c:pt>
                <c:pt idx="3">
                  <c:v>1474.607</c:v>
                </c:pt>
                <c:pt idx="4">
                  <c:v>1557.4821</c:v>
                </c:pt>
                <c:pt idx="5">
                  <c:v>1566.94463</c:v>
                </c:pt>
                <c:pt idx="6">
                  <c:v>1522.883389</c:v>
                </c:pt>
                <c:pt idx="7">
                  <c:v>1539.0650167</c:v>
                </c:pt>
                <c:pt idx="8">
                  <c:v>1621.61950501</c:v>
                </c:pt>
                <c:pt idx="9">
                  <c:v>1355.885851503</c:v>
                </c:pt>
                <c:pt idx="10">
                  <c:v>1578.5657554509</c:v>
                </c:pt>
                <c:pt idx="11">
                  <c:v>1629.96972663527</c:v>
                </c:pt>
                <c:pt idx="12">
                  <c:v>1552.29091799058</c:v>
                </c:pt>
                <c:pt idx="13">
                  <c:v>1880.38727539717</c:v>
                </c:pt>
                <c:pt idx="14">
                  <c:v>1662.41618261915</c:v>
                </c:pt>
                <c:pt idx="15">
                  <c:v>1783.22485478575</c:v>
                </c:pt>
                <c:pt idx="16">
                  <c:v>1491.16745643572</c:v>
                </c:pt>
                <c:pt idx="17">
                  <c:v>1568.05023693072</c:v>
                </c:pt>
                <c:pt idx="18">
                  <c:v>1456.01507107922</c:v>
                </c:pt>
                <c:pt idx="19">
                  <c:v>1274.00452132376</c:v>
                </c:pt>
                <c:pt idx="20">
                  <c:v>1969.10135639713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'Baseball Attendance'!$I$1</c:f>
              <c:strCache>
                <c:ptCount val="1"/>
                <c:pt idx="0">
                  <c:v>ES_0.9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'Baseball Attendance'!$A$2:$A$22</c:f>
              <c:numCache>
                <c:formatCode>General</c:formatCode>
                <c:ptCount val="21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</c:numCache>
            </c:numRef>
          </c:xVal>
          <c:yVal>
            <c:numRef>
              <c:f>'Baseball Attendance'!$I$2:$I$22</c:f>
              <c:numCache>
                <c:formatCode>0</c:formatCode>
                <c:ptCount val="21"/>
                <c:pt idx="0">
                  <c:v>1273</c:v>
                </c:pt>
                <c:pt idx="1">
                  <c:v>1407.1</c:v>
                </c:pt>
                <c:pt idx="2">
                  <c:v>1756.21</c:v>
                </c:pt>
                <c:pt idx="3">
                  <c:v>1427.521</c:v>
                </c:pt>
                <c:pt idx="4">
                  <c:v>1576.4521</c:v>
                </c:pt>
                <c:pt idx="5">
                  <c:v>1571.54521</c:v>
                </c:pt>
                <c:pt idx="6">
                  <c:v>1510.754521</c:v>
                </c:pt>
                <c:pt idx="7">
                  <c:v>1542.4754521</c:v>
                </c:pt>
                <c:pt idx="8">
                  <c:v>1645.54754521</c:v>
                </c:pt>
                <c:pt idx="9">
                  <c:v>1282.354754521</c:v>
                </c:pt>
                <c:pt idx="10">
                  <c:v>1634.8354754521</c:v>
                </c:pt>
                <c:pt idx="11">
                  <c:v>1650.28354754521</c:v>
                </c:pt>
                <c:pt idx="12">
                  <c:v>1532.12835475452</c:v>
                </c:pt>
                <c:pt idx="13">
                  <c:v>1972.11283547545</c:v>
                </c:pt>
                <c:pt idx="14">
                  <c:v>1609.31128354755</c:v>
                </c:pt>
                <c:pt idx="15">
                  <c:v>1812.43112835475</c:v>
                </c:pt>
                <c:pt idx="16">
                  <c:v>1410.64311283548</c:v>
                </c:pt>
                <c:pt idx="17">
                  <c:v>1581.96431128355</c:v>
                </c:pt>
                <c:pt idx="18">
                  <c:v>1425.39643112835</c:v>
                </c:pt>
                <c:pt idx="19">
                  <c:v>1218.93964311284</c:v>
                </c:pt>
                <c:pt idx="20">
                  <c:v>2162.19396431128</c:v>
                </c:pt>
              </c:numCache>
            </c:numRef>
          </c:yVal>
          <c:smooth val="0"/>
        </c:ser>
        <c:axId val="28745303"/>
        <c:axId val="36519024"/>
      </c:scatterChart>
      <c:valAx>
        <c:axId val="28745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519024"/>
        <c:crosses val="autoZero"/>
        <c:crossBetween val="midCat"/>
      </c:valAx>
      <c:valAx>
        <c:axId val="36519024"/>
        <c:scaling>
          <c:orientation val="minMax"/>
          <c:max val="2300"/>
          <c:min val="11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4530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101880</xdr:colOff>
      <xdr:row>0</xdr:row>
      <xdr:rowOff>36000</xdr:rowOff>
    </xdr:from>
    <xdr:to>
      <xdr:col>17</xdr:col>
      <xdr:colOff>260640</xdr:colOff>
      <xdr:row>20</xdr:row>
      <xdr:rowOff>62640</xdr:rowOff>
    </xdr:to>
    <xdr:graphicFrame>
      <xdr:nvGraphicFramePr>
        <xdr:cNvPr id="0" name=""/>
        <xdr:cNvGraphicFramePr/>
      </xdr:nvGraphicFramePr>
      <xdr:xfrm>
        <a:off x="49449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18" activeCellId="0" sqref="F18"/>
    </sheetView>
  </sheetViews>
  <sheetFormatPr defaultColWidth="8.83203125" defaultRowHeight="12.65" zeroHeight="false" outlineLevelRow="0" outlineLevelCol="0"/>
  <cols>
    <col collapsed="false" customWidth="true" hidden="false" outlineLevel="0" max="1" min="1" style="1" width="6.33"/>
    <col collapsed="false" customWidth="true" hidden="false" outlineLevel="0" max="2" min="2" style="1" width="11.4"/>
    <col collapsed="false" customWidth="true" hidden="false" outlineLevel="0" max="3" min="3" style="1" width="6.83"/>
  </cols>
  <sheetData>
    <row r="1" customFormat="false" ht="12.65" hidden="false" customHeight="false" outlineLevel="0" collapsed="false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</row>
    <row r="2" customFormat="false" ht="12.65" hidden="false" customHeight="false" outlineLevel="0" collapsed="false">
      <c r="A2" s="1" t="n">
        <v>1958</v>
      </c>
      <c r="B2" s="5" t="n">
        <v>1273</v>
      </c>
      <c r="C2" s="5" t="n">
        <v>0</v>
      </c>
      <c r="D2" s="6"/>
      <c r="E2" s="6"/>
      <c r="F2" s="6"/>
      <c r="G2" s="6" t="n">
        <v>1273</v>
      </c>
      <c r="H2" s="6" t="n">
        <v>1273</v>
      </c>
      <c r="I2" s="6" t="n">
        <v>1273</v>
      </c>
    </row>
    <row r="3" customFormat="false" ht="12.65" hidden="false" customHeight="false" outlineLevel="0" collapsed="false">
      <c r="A3" s="1" t="n">
        <v>1959</v>
      </c>
      <c r="B3" s="5" t="n">
        <v>1422</v>
      </c>
      <c r="C3" s="5" t="n">
        <v>0</v>
      </c>
      <c r="D3" s="6"/>
      <c r="E3" s="6"/>
      <c r="F3" s="6"/>
      <c r="G3" s="6" t="n">
        <f aca="false">B3*0.5+G2*(1-0.5)</f>
        <v>1347.5</v>
      </c>
      <c r="H3" s="6" t="n">
        <f aca="false">B3*0.7+H2*(1-0.7)</f>
        <v>1377.3</v>
      </c>
      <c r="I3" s="6" t="n">
        <f aca="false">B3*0.9+I2*(1-0.9)</f>
        <v>1407.1</v>
      </c>
    </row>
    <row r="4" customFormat="false" ht="12.65" hidden="false" customHeight="false" outlineLevel="0" collapsed="false">
      <c r="A4" s="1" t="n">
        <v>1960</v>
      </c>
      <c r="B4" s="5" t="n">
        <v>1795</v>
      </c>
      <c r="C4" s="5" t="n">
        <v>0</v>
      </c>
      <c r="D4" s="6" t="n">
        <f aca="false">AVERAGE(B2:B4)</f>
        <v>1496.66666666667</v>
      </c>
      <c r="E4" s="6"/>
      <c r="F4" s="6"/>
      <c r="G4" s="6" t="n">
        <f aca="false">B4*0.5+G3*(1-0.5)</f>
        <v>1571.25</v>
      </c>
      <c r="H4" s="6" t="n">
        <f aca="false">B4*0.7+H3*(1-0.7)</f>
        <v>1669.69</v>
      </c>
      <c r="I4" s="6" t="n">
        <f aca="false">B4*0.9+I3*(1-0.9)</f>
        <v>1756.21</v>
      </c>
    </row>
    <row r="5" customFormat="false" ht="12.65" hidden="false" customHeight="false" outlineLevel="0" collapsed="false">
      <c r="A5" s="1" t="n">
        <v>1961</v>
      </c>
      <c r="B5" s="5" t="n">
        <v>1391</v>
      </c>
      <c r="C5" s="5" t="n">
        <v>0</v>
      </c>
      <c r="D5" s="6" t="n">
        <f aca="false">AVERAGE(B3:B5)</f>
        <v>1536</v>
      </c>
      <c r="E5" s="6" t="n">
        <f aca="false">AVERAGE(B2:B5)</f>
        <v>1470.25</v>
      </c>
      <c r="F5" s="6"/>
      <c r="G5" s="6" t="n">
        <f aca="false">B5*0.5+G4*(1-0.5)</f>
        <v>1481.125</v>
      </c>
      <c r="H5" s="6" t="n">
        <f aca="false">B5*0.7+H4*(1-0.7)</f>
        <v>1474.607</v>
      </c>
      <c r="I5" s="6" t="n">
        <f aca="false">B5*0.9+I4*(1-0.9)</f>
        <v>1427.521</v>
      </c>
    </row>
    <row r="6" customFormat="false" ht="12.65" hidden="false" customHeight="false" outlineLevel="0" collapsed="false">
      <c r="A6" s="1" t="n">
        <v>1962</v>
      </c>
      <c r="B6" s="5" t="n">
        <v>1593</v>
      </c>
      <c r="C6" s="5" t="n">
        <v>0</v>
      </c>
      <c r="D6" s="6" t="n">
        <f aca="false">AVERAGE(B4:B6)</f>
        <v>1593</v>
      </c>
      <c r="E6" s="6" t="n">
        <f aca="false">AVERAGE(B3:B6)</f>
        <v>1550.25</v>
      </c>
      <c r="F6" s="6" t="n">
        <f aca="false">AVERAGE(B2:B6)</f>
        <v>1494.8</v>
      </c>
      <c r="G6" s="6" t="n">
        <f aca="false">B6*0.5+G5*(1-0.5)</f>
        <v>1537.0625</v>
      </c>
      <c r="H6" s="6" t="n">
        <f aca="false">B6*0.7+H5*(1-0.7)</f>
        <v>1557.4821</v>
      </c>
      <c r="I6" s="6" t="n">
        <f aca="false">B6*0.9+I5*(1-0.9)</f>
        <v>1576.4521</v>
      </c>
    </row>
    <row r="7" customFormat="false" ht="12.65" hidden="false" customHeight="false" outlineLevel="0" collapsed="false">
      <c r="A7" s="1" t="n">
        <v>1963</v>
      </c>
      <c r="B7" s="5" t="n">
        <v>1571</v>
      </c>
      <c r="C7" s="5" t="n">
        <v>0</v>
      </c>
      <c r="D7" s="6" t="n">
        <f aca="false">AVERAGE(B5:B7)</f>
        <v>1518.33333333333</v>
      </c>
      <c r="E7" s="6" t="n">
        <f aca="false">AVERAGE(B4:B7)</f>
        <v>1587.5</v>
      </c>
      <c r="F7" s="6" t="n">
        <f aca="false">AVERAGE(B3:B7)</f>
        <v>1554.4</v>
      </c>
      <c r="G7" s="6" t="n">
        <f aca="false">B7*0.5+G6*(1-0.5)</f>
        <v>1554.03125</v>
      </c>
      <c r="H7" s="6" t="n">
        <f aca="false">B7*0.7+H6*(1-0.7)</f>
        <v>1566.94463</v>
      </c>
      <c r="I7" s="6" t="n">
        <f aca="false">B7*0.9+I6*(1-0.9)</f>
        <v>1571.54521</v>
      </c>
    </row>
    <row r="8" customFormat="false" ht="12.65" hidden="false" customHeight="false" outlineLevel="0" collapsed="false">
      <c r="A8" s="1" t="n">
        <v>1964</v>
      </c>
      <c r="B8" s="5" t="n">
        <v>1504</v>
      </c>
      <c r="C8" s="5" t="n">
        <v>0</v>
      </c>
      <c r="D8" s="6" t="n">
        <f aca="false">AVERAGE(B6:B8)</f>
        <v>1556</v>
      </c>
      <c r="E8" s="6" t="n">
        <f aca="false">AVERAGE(B5:B8)</f>
        <v>1514.75</v>
      </c>
      <c r="F8" s="6" t="n">
        <f aca="false">AVERAGE(B4:B8)</f>
        <v>1570.8</v>
      </c>
      <c r="G8" s="6" t="n">
        <f aca="false">B8*0.5+G7*(1-0.5)</f>
        <v>1529.015625</v>
      </c>
      <c r="H8" s="6" t="n">
        <f aca="false">B8*0.7+H7*(1-0.7)</f>
        <v>1522.883389</v>
      </c>
      <c r="I8" s="6" t="n">
        <f aca="false">B8*0.9+I7*(1-0.9)</f>
        <v>1510.754521</v>
      </c>
    </row>
    <row r="9" customFormat="false" ht="12.65" hidden="false" customHeight="false" outlineLevel="0" collapsed="false">
      <c r="A9" s="1" t="n">
        <v>1965</v>
      </c>
      <c r="B9" s="5" t="n">
        <v>1546</v>
      </c>
      <c r="C9" s="5" t="n">
        <v>0</v>
      </c>
      <c r="D9" s="6" t="n">
        <f aca="false">AVERAGE(B7:B9)</f>
        <v>1540.33333333333</v>
      </c>
      <c r="E9" s="6" t="n">
        <f aca="false">AVERAGE(B6:B9)</f>
        <v>1553.5</v>
      </c>
      <c r="F9" s="6" t="n">
        <f aca="false">AVERAGE(B5:B9)</f>
        <v>1521</v>
      </c>
      <c r="G9" s="6" t="n">
        <f aca="false">B9*0.5+G8*(1-0.5)</f>
        <v>1537.5078125</v>
      </c>
      <c r="H9" s="6" t="n">
        <f aca="false">B9*0.7+H8*(1-0.7)</f>
        <v>1539.0650167</v>
      </c>
      <c r="I9" s="6" t="n">
        <f aca="false">B9*0.9+I8*(1-0.9)</f>
        <v>1542.4754521</v>
      </c>
    </row>
    <row r="10" customFormat="false" ht="12.65" hidden="false" customHeight="false" outlineLevel="0" collapsed="false">
      <c r="A10" s="1" t="n">
        <v>1966</v>
      </c>
      <c r="B10" s="5" t="n">
        <v>1657</v>
      </c>
      <c r="C10" s="5" t="n">
        <v>0</v>
      </c>
      <c r="D10" s="6" t="n">
        <f aca="false">AVERAGE(B8:B10)</f>
        <v>1569</v>
      </c>
      <c r="E10" s="6" t="n">
        <f aca="false">AVERAGE(B7:B10)</f>
        <v>1569.5</v>
      </c>
      <c r="F10" s="6" t="n">
        <f aca="false">AVERAGE(B6:B10)</f>
        <v>1574.2</v>
      </c>
      <c r="G10" s="6" t="n">
        <f aca="false">B10*0.5+G9*(1-0.5)</f>
        <v>1597.25390625</v>
      </c>
      <c r="H10" s="6" t="n">
        <f aca="false">B10*0.7+H9*(1-0.7)</f>
        <v>1621.61950501</v>
      </c>
      <c r="I10" s="6" t="n">
        <f aca="false">B10*0.9+I9*(1-0.9)</f>
        <v>1645.54754521</v>
      </c>
    </row>
    <row r="11" customFormat="false" ht="12.65" hidden="false" customHeight="false" outlineLevel="0" collapsed="false">
      <c r="A11" s="1" t="n">
        <v>1967</v>
      </c>
      <c r="B11" s="5" t="n">
        <v>1242</v>
      </c>
      <c r="C11" s="5" t="n">
        <v>0</v>
      </c>
      <c r="D11" s="6" t="n">
        <f aca="false">AVERAGE(B9:B11)</f>
        <v>1481.66666666667</v>
      </c>
      <c r="E11" s="6" t="n">
        <f aca="false">AVERAGE(B8:B11)</f>
        <v>1487.25</v>
      </c>
      <c r="F11" s="6" t="n">
        <f aca="false">AVERAGE(B7:B11)</f>
        <v>1504</v>
      </c>
      <c r="G11" s="6" t="n">
        <f aca="false">B11*0.5+G10*(1-0.5)</f>
        <v>1419.626953125</v>
      </c>
      <c r="H11" s="6" t="n">
        <f aca="false">B11*0.7+H10*(1-0.7)</f>
        <v>1355.885851503</v>
      </c>
      <c r="I11" s="6" t="n">
        <f aca="false">B11*0.9+I10*(1-0.9)</f>
        <v>1282.354754521</v>
      </c>
    </row>
    <row r="12" customFormat="false" ht="12.65" hidden="false" customHeight="false" outlineLevel="0" collapsed="false">
      <c r="A12" s="1" t="n">
        <v>1968</v>
      </c>
      <c r="B12" s="5" t="n">
        <v>1674</v>
      </c>
      <c r="C12" s="5" t="n">
        <v>1</v>
      </c>
      <c r="D12" s="6" t="n">
        <f aca="false">AVERAGE(B10:B12)</f>
        <v>1524.33333333333</v>
      </c>
      <c r="E12" s="6" t="n">
        <f aca="false">AVERAGE(B9:B12)</f>
        <v>1529.75</v>
      </c>
      <c r="F12" s="6" t="n">
        <f aca="false">AVERAGE(B8:B12)</f>
        <v>1524.6</v>
      </c>
      <c r="G12" s="6" t="n">
        <f aca="false">B12*0.5+G11*(1-0.5)</f>
        <v>1546.8134765625</v>
      </c>
      <c r="H12" s="6" t="n">
        <f aca="false">B12*0.7+H11*(1-0.7)</f>
        <v>1578.5657554509</v>
      </c>
      <c r="I12" s="6" t="n">
        <f aca="false">B12*0.9+I11*(1-0.9)</f>
        <v>1634.8354754521</v>
      </c>
    </row>
    <row r="13" customFormat="false" ht="12.65" hidden="false" customHeight="false" outlineLevel="0" collapsed="false">
      <c r="A13" s="1" t="n">
        <v>1969</v>
      </c>
      <c r="B13" s="5" t="n">
        <v>1652</v>
      </c>
      <c r="C13" s="5" t="n">
        <v>1</v>
      </c>
      <c r="D13" s="6" t="n">
        <f aca="false">AVERAGE(B11:B13)</f>
        <v>1522.66666666667</v>
      </c>
      <c r="E13" s="6" t="n">
        <f aca="false">AVERAGE(B10:B13)</f>
        <v>1556.25</v>
      </c>
      <c r="F13" s="6" t="n">
        <f aca="false">AVERAGE(B9:B13)</f>
        <v>1554.2</v>
      </c>
      <c r="G13" s="6" t="n">
        <f aca="false">B13*0.5+G12*(1-0.5)</f>
        <v>1599.40673828125</v>
      </c>
      <c r="H13" s="6" t="n">
        <f aca="false">B13*0.7+H12*(1-0.7)</f>
        <v>1629.96972663527</v>
      </c>
      <c r="I13" s="6" t="n">
        <f aca="false">B13*0.9+I12*(1-0.9)</f>
        <v>1650.28354754521</v>
      </c>
    </row>
    <row r="14" customFormat="false" ht="12.65" hidden="false" customHeight="false" outlineLevel="0" collapsed="false">
      <c r="A14" s="1" t="n">
        <v>1970</v>
      </c>
      <c r="B14" s="5" t="n">
        <v>1519</v>
      </c>
      <c r="C14" s="5" t="n">
        <v>1</v>
      </c>
      <c r="D14" s="6" t="n">
        <f aca="false">AVERAGE(B12:B14)</f>
        <v>1615</v>
      </c>
      <c r="E14" s="6" t="n">
        <f aca="false">AVERAGE(B11:B14)</f>
        <v>1521.75</v>
      </c>
      <c r="F14" s="6" t="n">
        <f aca="false">AVERAGE(B10:B14)</f>
        <v>1548.8</v>
      </c>
      <c r="G14" s="6" t="n">
        <f aca="false">B14*0.5+G13*(1-0.5)</f>
        <v>1559.20336914063</v>
      </c>
      <c r="H14" s="6" t="n">
        <f aca="false">B14*0.7+H13*(1-0.7)</f>
        <v>1552.29091799058</v>
      </c>
      <c r="I14" s="6" t="n">
        <f aca="false">B14*0.9+I13*(1-0.9)</f>
        <v>1532.12835475452</v>
      </c>
    </row>
    <row r="15" customFormat="false" ht="12.65" hidden="false" customHeight="false" outlineLevel="0" collapsed="false">
      <c r="A15" s="1" t="n">
        <v>1971</v>
      </c>
      <c r="B15" s="5" t="n">
        <v>2021</v>
      </c>
      <c r="C15" s="5" t="n">
        <v>1</v>
      </c>
      <c r="D15" s="6" t="n">
        <f aca="false">AVERAGE(B13:B15)</f>
        <v>1730.66666666667</v>
      </c>
      <c r="E15" s="6" t="n">
        <f aca="false">AVERAGE(B12:B15)</f>
        <v>1716.5</v>
      </c>
      <c r="F15" s="6" t="n">
        <f aca="false">AVERAGE(B11:B15)</f>
        <v>1621.6</v>
      </c>
      <c r="G15" s="6" t="n">
        <f aca="false">B15*0.5+G14*(1-0.5)</f>
        <v>1790.10168457031</v>
      </c>
      <c r="H15" s="6" t="n">
        <f aca="false">B15*0.7+H14*(1-0.7)</f>
        <v>1880.38727539717</v>
      </c>
      <c r="I15" s="6" t="n">
        <f aca="false">B15*0.9+I14*(1-0.9)</f>
        <v>1972.11283547545</v>
      </c>
    </row>
    <row r="16" customFormat="false" ht="12.65" hidden="false" customHeight="false" outlineLevel="0" collapsed="false">
      <c r="A16" s="1" t="n">
        <v>1972</v>
      </c>
      <c r="B16" s="5" t="n">
        <v>1569</v>
      </c>
      <c r="C16" s="5" t="n">
        <v>1</v>
      </c>
      <c r="D16" s="6" t="n">
        <f aca="false">AVERAGE(B14:B16)</f>
        <v>1703</v>
      </c>
      <c r="E16" s="6" t="n">
        <f aca="false">AVERAGE(B13:B16)</f>
        <v>1690.25</v>
      </c>
      <c r="F16" s="6" t="n">
        <f aca="false">AVERAGE(B12:B16)</f>
        <v>1687</v>
      </c>
      <c r="G16" s="6" t="n">
        <f aca="false">B16*0.5+G15*(1-0.5)</f>
        <v>1679.55084228516</v>
      </c>
      <c r="H16" s="6" t="n">
        <f aca="false">B16*0.7+H15*(1-0.7)</f>
        <v>1662.41618261915</v>
      </c>
      <c r="I16" s="6" t="n">
        <f aca="false">B16*0.9+I15*(1-0.9)</f>
        <v>1609.31128354755</v>
      </c>
    </row>
    <row r="17" customFormat="false" ht="12.65" hidden="false" customHeight="false" outlineLevel="0" collapsed="false">
      <c r="A17" s="1" t="n">
        <v>1973</v>
      </c>
      <c r="B17" s="5" t="n">
        <v>1835</v>
      </c>
      <c r="C17" s="5" t="n">
        <v>1</v>
      </c>
      <c r="D17" s="6" t="n">
        <f aca="false">AVERAGE(B15:B17)</f>
        <v>1808.33333333333</v>
      </c>
      <c r="E17" s="6" t="n">
        <f aca="false">AVERAGE(B14:B17)</f>
        <v>1736</v>
      </c>
      <c r="F17" s="6" t="n">
        <f aca="false">AVERAGE(B13:B17)</f>
        <v>1719.2</v>
      </c>
      <c r="G17" s="6" t="n">
        <f aca="false">B17*0.5+G16*(1-0.5)</f>
        <v>1757.27542114258</v>
      </c>
      <c r="H17" s="6" t="n">
        <f aca="false">B17*0.7+H16*(1-0.7)</f>
        <v>1783.22485478575</v>
      </c>
      <c r="I17" s="6" t="n">
        <f aca="false">B17*0.9+I16*(1-0.9)</f>
        <v>1812.43112835475</v>
      </c>
    </row>
    <row r="18" customFormat="false" ht="12.65" hidden="false" customHeight="false" outlineLevel="0" collapsed="false">
      <c r="A18" s="1" t="n">
        <v>1974</v>
      </c>
      <c r="B18" s="5" t="n">
        <v>1366</v>
      </c>
      <c r="C18" s="5" t="n">
        <v>1</v>
      </c>
      <c r="D18" s="6" t="n">
        <f aca="false">AVERAGE(B16:B18)</f>
        <v>1590</v>
      </c>
      <c r="E18" s="6" t="n">
        <f aca="false">AVERAGE(B15:B18)</f>
        <v>1697.75</v>
      </c>
      <c r="F18" s="6" t="n">
        <f aca="false">AVERAGE(B14:B18)</f>
        <v>1662</v>
      </c>
      <c r="G18" s="6" t="n">
        <f aca="false">B18*0.5+G17*(1-0.5)</f>
        <v>1561.63771057129</v>
      </c>
      <c r="H18" s="6" t="n">
        <f aca="false">B18*0.7+H17*(1-0.7)</f>
        <v>1491.16745643572</v>
      </c>
      <c r="I18" s="6" t="n">
        <f aca="false">B18*0.9+I17*(1-0.9)</f>
        <v>1410.64311283548</v>
      </c>
    </row>
    <row r="19" customFormat="false" ht="12.65" hidden="false" customHeight="false" outlineLevel="0" collapsed="false">
      <c r="A19" s="1" t="n">
        <v>1975</v>
      </c>
      <c r="B19" s="5" t="n">
        <v>1601</v>
      </c>
      <c r="C19" s="5" t="n">
        <v>1</v>
      </c>
      <c r="D19" s="6" t="n">
        <f aca="false">AVERAGE(B17:B19)</f>
        <v>1600.66666666667</v>
      </c>
      <c r="E19" s="6" t="n">
        <f aca="false">AVERAGE(B16:B19)</f>
        <v>1592.75</v>
      </c>
      <c r="F19" s="6" t="n">
        <f aca="false">AVERAGE(B15:B19)</f>
        <v>1678.4</v>
      </c>
      <c r="G19" s="6" t="n">
        <f aca="false">B19*0.5+G18*(1-0.5)</f>
        <v>1581.31885528564</v>
      </c>
      <c r="H19" s="6" t="n">
        <f aca="false">B19*0.7+H18*(1-0.7)</f>
        <v>1568.05023693072</v>
      </c>
      <c r="I19" s="6" t="n">
        <f aca="false">B19*0.9+I18*(1-0.9)</f>
        <v>1581.96431128355</v>
      </c>
    </row>
    <row r="20" customFormat="false" ht="12.65" hidden="false" customHeight="false" outlineLevel="0" collapsed="false">
      <c r="A20" s="1" t="n">
        <v>1976</v>
      </c>
      <c r="B20" s="5" t="n">
        <v>1408</v>
      </c>
      <c r="C20" s="5" t="n">
        <v>1</v>
      </c>
      <c r="D20" s="6" t="n">
        <f aca="false">AVERAGE(B18:B20)</f>
        <v>1458.33333333333</v>
      </c>
      <c r="E20" s="6" t="n">
        <f aca="false">AVERAGE(B17:B20)</f>
        <v>1552.5</v>
      </c>
      <c r="F20" s="6" t="n">
        <f aca="false">AVERAGE(B16:B20)</f>
        <v>1555.8</v>
      </c>
      <c r="G20" s="6" t="n">
        <f aca="false">B20*0.5+G19*(1-0.5)</f>
        <v>1494.65942764282</v>
      </c>
      <c r="H20" s="6" t="n">
        <f aca="false">B20*0.7+H19*(1-0.7)</f>
        <v>1456.01507107922</v>
      </c>
      <c r="I20" s="6" t="n">
        <f aca="false">B20*0.9+I19*(1-0.9)</f>
        <v>1425.39643112835</v>
      </c>
    </row>
    <row r="21" customFormat="false" ht="12.65" hidden="false" customHeight="false" outlineLevel="0" collapsed="false">
      <c r="A21" s="1" t="n">
        <v>1977</v>
      </c>
      <c r="B21" s="5" t="n">
        <v>1196</v>
      </c>
      <c r="C21" s="5" t="n">
        <v>1</v>
      </c>
      <c r="D21" s="6" t="n">
        <f aca="false">AVERAGE(B19:B21)</f>
        <v>1401.66666666667</v>
      </c>
      <c r="E21" s="6" t="n">
        <f aca="false">AVERAGE(B18:B21)</f>
        <v>1392.75</v>
      </c>
      <c r="F21" s="6" t="n">
        <f aca="false">AVERAGE(B17:B21)</f>
        <v>1481.2</v>
      </c>
      <c r="G21" s="6" t="n">
        <f aca="false">B21*0.5+G20*(1-0.5)</f>
        <v>1345.32971382141</v>
      </c>
      <c r="H21" s="6" t="n">
        <f aca="false">B21*0.7+H20*(1-0.7)</f>
        <v>1274.00452132376</v>
      </c>
      <c r="I21" s="6" t="n">
        <f aca="false">B21*0.9+I20*(1-0.9)</f>
        <v>1218.93964311284</v>
      </c>
    </row>
    <row r="22" customFormat="false" ht="12.65" hidden="false" customHeight="false" outlineLevel="0" collapsed="false">
      <c r="A22" s="1" t="n">
        <v>1978</v>
      </c>
      <c r="B22" s="5" t="n">
        <v>2267</v>
      </c>
      <c r="C22" s="5" t="n">
        <v>1</v>
      </c>
      <c r="D22" s="6" t="n">
        <f aca="false">AVERAGE(B20:B22)</f>
        <v>1623.66666666667</v>
      </c>
      <c r="E22" s="6" t="n">
        <f aca="false">AVERAGE(B19:B22)</f>
        <v>1618</v>
      </c>
      <c r="F22" s="6" t="n">
        <f aca="false">AVERAGE(B18:B22)</f>
        <v>1567.6</v>
      </c>
      <c r="G22" s="6" t="n">
        <f aca="false">B22*0.5+G21*(1-0.5)</f>
        <v>1806.16485691071</v>
      </c>
      <c r="H22" s="6" t="n">
        <f aca="false">B22*0.7+H21*(1-0.7)</f>
        <v>1969.10135639713</v>
      </c>
      <c r="I22" s="6" t="n">
        <f aca="false">B22*0.9+I21*(1-0.9)</f>
        <v>2162.19396431128</v>
      </c>
    </row>
    <row r="26" customFormat="false" ht="12.65" hidden="false" customHeight="false" outlineLevel="0" collapsed="false">
      <c r="B26" s="1" t="s">
        <v>9</v>
      </c>
      <c r="C26" s="0"/>
      <c r="D26" s="0" t="e">
        <f aca="false">AVERAGE(ABS(($B$4:$B$22)-($D$4:$D$22)))</f>
        <v>#VALUE!</v>
      </c>
    </row>
    <row r="27" customFormat="false" ht="12.65" hidden="false" customHeight="false" outlineLevel="0" collapsed="false">
      <c r="B27" s="1" t="s">
        <v>10</v>
      </c>
      <c r="C27" s="0"/>
    </row>
    <row r="28" customFormat="false" ht="12.65" hidden="false" customHeight="false" outlineLevel="0" collapsed="false">
      <c r="B28" s="1" t="s">
        <v>11</v>
      </c>
      <c r="C28" s="0"/>
    </row>
    <row r="36" customFormat="false" ht="12.65" hidden="false" customHeight="false" outlineLevel="0" collapsed="false">
      <c r="A36" s="3" t="s">
        <v>12</v>
      </c>
    </row>
    <row r="37" customFormat="false" ht="12.65" hidden="false" customHeight="false" outlineLevel="0" collapsed="false">
      <c r="A37" s="3" t="s">
        <v>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2001-09-08T00:58:35Z</dcterms:created>
  <dc:creator>James Evans</dc:creator>
  <dc:description/>
  <dc:language>en-US</dc:language>
  <cp:lastModifiedBy/>
  <dcterms:modified xsi:type="dcterms:W3CDTF">2025-01-26T14:28:25Z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