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ito Ongcapin\Desktop\"/>
    </mc:Choice>
  </mc:AlternateContent>
  <bookViews>
    <workbookView xWindow="240" yWindow="70" windowWidth="20110" windowHeight="7990" tabRatio="61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0">Sheet1!$V$1:$V$33</definedName>
    <definedName name="_xlnm.Print_Area" localSheetId="3">Sheet4!$B$1:$E$28</definedName>
    <definedName name="_xlnm.Print_Area" localSheetId="4">Sheet5!$A$37:$E$60</definedName>
  </definedNames>
  <calcPr calcId="162913"/>
</workbook>
</file>

<file path=xl/calcChain.xml><?xml version="1.0" encoding="utf-8"?>
<calcChain xmlns="http://schemas.openxmlformats.org/spreadsheetml/2006/main">
  <c r="T31" i="3" l="1"/>
  <c r="H183" i="3" l="1"/>
  <c r="K492" i="1" l="1"/>
  <c r="K494" i="1" s="1"/>
  <c r="Q475" i="1"/>
  <c r="Q468" i="1"/>
  <c r="Q451" i="1"/>
  <c r="Q447" i="1"/>
  <c r="Q441" i="1"/>
  <c r="Q440" i="1"/>
  <c r="Q439" i="1"/>
  <c r="Q436" i="1"/>
  <c r="Q435" i="1"/>
  <c r="Q430" i="1"/>
  <c r="Q431" i="1" s="1"/>
  <c r="Q416" i="1"/>
  <c r="Q415" i="1"/>
  <c r="Q410" i="1"/>
  <c r="Q408" i="1"/>
  <c r="Q403" i="1"/>
  <c r="Q402" i="1"/>
  <c r="Q401" i="1"/>
  <c r="Q400" i="1"/>
  <c r="Q399" i="1"/>
  <c r="Q398" i="1"/>
  <c r="K465" i="1"/>
  <c r="K463" i="1"/>
  <c r="K462" i="1"/>
  <c r="K461" i="1"/>
  <c r="K460" i="1"/>
  <c r="K458" i="1"/>
  <c r="K457" i="1"/>
  <c r="K456" i="1"/>
  <c r="K455" i="1"/>
  <c r="K454" i="1"/>
  <c r="K453" i="1"/>
  <c r="K441" i="1"/>
  <c r="K440" i="1"/>
  <c r="K429" i="1"/>
  <c r="K428" i="1"/>
  <c r="K427" i="1"/>
  <c r="K426" i="1"/>
  <c r="K418" i="1"/>
  <c r="K419" i="1" s="1"/>
  <c r="K405" i="1"/>
  <c r="K404" i="1"/>
  <c r="K403" i="1"/>
  <c r="K402" i="1"/>
  <c r="K401" i="1"/>
  <c r="K399" i="1"/>
  <c r="K398" i="1"/>
  <c r="W382" i="1"/>
  <c r="W375" i="1"/>
  <c r="W358" i="1"/>
  <c r="W354" i="1"/>
  <c r="W348" i="1"/>
  <c r="W347" i="1"/>
  <c r="W346" i="1"/>
  <c r="W343" i="1"/>
  <c r="W342" i="1"/>
  <c r="W337" i="1"/>
  <c r="W338" i="1" s="1"/>
  <c r="Q381" i="1"/>
  <c r="Q380" i="1"/>
  <c r="Q375" i="1"/>
  <c r="Q373" i="1"/>
  <c r="Q368" i="1"/>
  <c r="Q367" i="1"/>
  <c r="Q366" i="1"/>
  <c r="Q365" i="1"/>
  <c r="Q364" i="1"/>
  <c r="Q363" i="1"/>
  <c r="Q354" i="1"/>
  <c r="Q352" i="1"/>
  <c r="Q351" i="1"/>
  <c r="Q350" i="1"/>
  <c r="Q349" i="1"/>
  <c r="Q347" i="1"/>
  <c r="Q346" i="1"/>
  <c r="Q345" i="1"/>
  <c r="Q344" i="1"/>
  <c r="Q343" i="1"/>
  <c r="Q342" i="1"/>
  <c r="K378" i="1"/>
  <c r="K377" i="1"/>
  <c r="K366" i="1"/>
  <c r="K365" i="1"/>
  <c r="K364" i="1"/>
  <c r="K363" i="1"/>
  <c r="K355" i="1"/>
  <c r="K356" i="1" s="1"/>
  <c r="K342" i="1"/>
  <c r="K341" i="1"/>
  <c r="K340" i="1"/>
  <c r="K339" i="1"/>
  <c r="K338" i="1"/>
  <c r="K336" i="1"/>
  <c r="K335" i="1"/>
  <c r="R242" i="1"/>
  <c r="R236" i="1"/>
  <c r="R220" i="1"/>
  <c r="R216" i="1"/>
  <c r="R210" i="1"/>
  <c r="R209" i="1"/>
  <c r="R208" i="1"/>
  <c r="R205" i="1"/>
  <c r="R204" i="1"/>
  <c r="R200" i="1"/>
  <c r="R201" i="1" s="1"/>
  <c r="R187" i="1"/>
  <c r="R186" i="1"/>
  <c r="R181" i="1"/>
  <c r="R179" i="1"/>
  <c r="K298" i="1"/>
  <c r="K265" i="1"/>
  <c r="K320" i="1"/>
  <c r="K329" i="1"/>
  <c r="K314" i="1"/>
  <c r="K294" i="1"/>
  <c r="K288" i="1"/>
  <c r="K287" i="1"/>
  <c r="K286" i="1"/>
  <c r="K283" i="1"/>
  <c r="K282" i="1"/>
  <c r="K278" i="1"/>
  <c r="K279" i="1" s="1"/>
  <c r="K264" i="1"/>
  <c r="K259" i="1"/>
  <c r="K257" i="1"/>
  <c r="K253" i="1"/>
  <c r="K252" i="1"/>
  <c r="K251" i="1"/>
  <c r="K250" i="1"/>
  <c r="K249" i="1"/>
  <c r="K248" i="1"/>
  <c r="K241" i="1"/>
  <c r="K239" i="1"/>
  <c r="K238" i="1"/>
  <c r="K237" i="1"/>
  <c r="K236" i="1"/>
  <c r="K234" i="1"/>
  <c r="K233" i="1"/>
  <c r="K232" i="1"/>
  <c r="K231" i="1"/>
  <c r="K230" i="1"/>
  <c r="K229" i="1"/>
  <c r="K218" i="1"/>
  <c r="K217" i="1"/>
  <c r="K208" i="1"/>
  <c r="K207" i="1"/>
  <c r="K206" i="1"/>
  <c r="K205" i="1"/>
  <c r="K198" i="1"/>
  <c r="K199" i="1" s="1"/>
  <c r="K186" i="1"/>
  <c r="K185" i="1"/>
  <c r="K184" i="1"/>
  <c r="K183" i="1"/>
  <c r="K182" i="1"/>
  <c r="K180" i="1"/>
  <c r="K179" i="1"/>
  <c r="Q424" i="1" l="1"/>
  <c r="K379" i="1"/>
  <c r="W361" i="1"/>
  <c r="K466" i="1"/>
  <c r="Q404" i="1"/>
  <c r="Q454" i="1"/>
  <c r="Q389" i="1"/>
  <c r="R223" i="1"/>
  <c r="K349" i="1"/>
  <c r="K368" i="1"/>
  <c r="K412" i="1"/>
  <c r="Q355" i="1"/>
  <c r="Q369" i="1"/>
  <c r="R195" i="1"/>
  <c r="K431" i="1"/>
  <c r="K442" i="1"/>
  <c r="K219" i="1"/>
  <c r="K193" i="1"/>
  <c r="K254" i="1"/>
  <c r="K273" i="1"/>
  <c r="K242" i="1"/>
  <c r="K210" i="1"/>
  <c r="K301" i="1"/>
  <c r="E168" i="1"/>
  <c r="E169" i="1" s="1"/>
  <c r="E165" i="1"/>
  <c r="E146" i="1" l="1"/>
  <c r="E140" i="1"/>
  <c r="E139" i="1"/>
  <c r="E138" i="1"/>
  <c r="E135" i="1"/>
  <c r="E134" i="1"/>
  <c r="E150" i="1"/>
  <c r="E151" i="1" l="1"/>
  <c r="E124" i="1"/>
  <c r="E125" i="1" s="1"/>
  <c r="E117" i="1" l="1"/>
  <c r="E116" i="1"/>
  <c r="E112" i="1" l="1"/>
  <c r="E110" i="1"/>
  <c r="E108" i="1"/>
  <c r="E118" i="1" l="1"/>
  <c r="E103" i="1"/>
  <c r="E102" i="1"/>
  <c r="E101" i="1"/>
  <c r="E100" i="1"/>
  <c r="E99" i="1"/>
  <c r="E98" i="1"/>
  <c r="E104" i="1" l="1"/>
  <c r="E94" i="1"/>
  <c r="E72" i="1" l="1"/>
  <c r="E83" i="1"/>
  <c r="E81" i="1"/>
  <c r="E80" i="1"/>
  <c r="E79" i="1"/>
  <c r="E78" i="1"/>
  <c r="E76" i="1"/>
  <c r="E75" i="1"/>
  <c r="E74" i="1"/>
  <c r="E73" i="1"/>
  <c r="E71" i="1"/>
  <c r="E84" i="1" l="1"/>
  <c r="E58" i="1" l="1"/>
  <c r="E57" i="1"/>
  <c r="E59" i="1" l="1"/>
  <c r="E52" i="1"/>
  <c r="E40" i="1" l="1"/>
  <c r="E39" i="1"/>
  <c r="E38" i="1"/>
  <c r="E37" i="1" l="1"/>
  <c r="E28" i="1"/>
  <c r="E29" i="1" s="1"/>
  <c r="E11" i="1"/>
  <c r="E10" i="1"/>
  <c r="E9" i="1"/>
  <c r="E5" i="1"/>
  <c r="E42" i="1" l="1"/>
  <c r="E18" i="1"/>
  <c r="E55" i="5"/>
  <c r="E54" i="5"/>
  <c r="E49" i="5"/>
  <c r="E48" i="5"/>
  <c r="E47" i="5"/>
  <c r="E46" i="5"/>
  <c r="E45" i="5"/>
  <c r="E43" i="5"/>
  <c r="E42" i="5"/>
  <c r="E32" i="5" l="1"/>
  <c r="E27" i="5"/>
  <c r="E22" i="5" l="1"/>
</calcChain>
</file>

<file path=xl/sharedStrings.xml><?xml version="1.0" encoding="utf-8"?>
<sst xmlns="http://schemas.openxmlformats.org/spreadsheetml/2006/main" count="2038" uniqueCount="439">
  <si>
    <t>AMOUNT</t>
  </si>
  <si>
    <t>JERSEY CITY, NEW JERSEY 07306</t>
  </si>
  <si>
    <t xml:space="preserve">          JOSEFINO G. CRUZ</t>
  </si>
  <si>
    <t>LITO ONGCAPIN</t>
  </si>
  <si>
    <t>901 BUSILAK STREET,</t>
  </si>
  <si>
    <t>MANDALUYONG CITY 1550</t>
  </si>
  <si>
    <t>PHILIPPINES</t>
  </si>
  <si>
    <t xml:space="preserve">        128 CHESTNUT AVENUE</t>
  </si>
  <si>
    <t xml:space="preserve">            APARTMENT NO. 1</t>
  </si>
  <si>
    <t xml:space="preserve">                    U. S. A.</t>
  </si>
  <si>
    <t>DOCUMENTS</t>
  </si>
  <si>
    <t>3:00 - 4:00</t>
  </si>
  <si>
    <t>TIME</t>
  </si>
  <si>
    <t>MONDAY</t>
  </si>
  <si>
    <t>TUESDAY</t>
  </si>
  <si>
    <t>WEDNESDAY</t>
  </si>
  <si>
    <t>THURSDAY</t>
  </si>
  <si>
    <t>FRIDAY</t>
  </si>
  <si>
    <t xml:space="preserve">            JOSE R. FERMIN</t>
  </si>
  <si>
    <t xml:space="preserve">         1018 CASANDRA LANE</t>
  </si>
  <si>
    <t xml:space="preserve">   CORONA, CALIFORNIA 92879</t>
  </si>
  <si>
    <t>ONGCAPIN BUILDING</t>
  </si>
  <si>
    <t># 901 Busilak cor. Sgt. Bumatay St.</t>
  </si>
  <si>
    <t>Mandaluyong City</t>
  </si>
  <si>
    <t>Mobile: 0908-2009909</t>
  </si>
  <si>
    <t>BDO UNIBANK, INC.</t>
  </si>
  <si>
    <t>Current Acct # 000218022273</t>
  </si>
  <si>
    <t>Code: 010530214</t>
  </si>
  <si>
    <t>Savings Acct # 000210449616</t>
  </si>
  <si>
    <t>Swift Code: BNORPHMM</t>
  </si>
  <si>
    <t>BPI</t>
  </si>
  <si>
    <t>Boni - Sikap Branch</t>
  </si>
  <si>
    <t>Savings Acct # 0476 6961 82</t>
  </si>
  <si>
    <t>Swift Code: BOPIPHMM</t>
  </si>
  <si>
    <t>METROBANK</t>
  </si>
  <si>
    <t>Shaw - Pinagtipunan</t>
  </si>
  <si>
    <t>Current Acct # 728851554-5</t>
  </si>
  <si>
    <t>Code: 010261826</t>
  </si>
  <si>
    <t>Savings Acct # 3-288-07405-5</t>
  </si>
  <si>
    <t>Swift Code: MBTCPHMM</t>
  </si>
  <si>
    <t>Kalentong Branch</t>
  </si>
  <si>
    <t>Monday</t>
  </si>
  <si>
    <t>Tuesday</t>
  </si>
  <si>
    <t>Wednesday</t>
  </si>
  <si>
    <t>Thursday</t>
  </si>
  <si>
    <t>Friday</t>
  </si>
  <si>
    <t>Jean Relabo</t>
  </si>
  <si>
    <t>Angelo Ongcapin</t>
  </si>
  <si>
    <t>Lorelie Lancero</t>
  </si>
  <si>
    <t>Rhodora Capulong</t>
  </si>
  <si>
    <t>24 Roseville,</t>
  </si>
  <si>
    <t>White Plains, Q.C.</t>
  </si>
  <si>
    <t>Cell # 0917-834-4687</t>
  </si>
  <si>
    <t>MR. HECTOR  TAGAYSAY</t>
  </si>
  <si>
    <t>MARIA CORAZON ENCARNACION</t>
  </si>
  <si>
    <t>Acct. Name:</t>
  </si>
  <si>
    <t>Home Address:</t>
  </si>
  <si>
    <t>Suite 1807</t>
  </si>
  <si>
    <t>2670 Carousel Crescent,</t>
  </si>
  <si>
    <t>Ottawa, Ontario,</t>
  </si>
  <si>
    <t>Canada K1T 2N4</t>
  </si>
  <si>
    <t>Bank Information:</t>
  </si>
  <si>
    <t>2202 Bank St.,</t>
  </si>
  <si>
    <t>Ottawa, ON K1V 1J6</t>
  </si>
  <si>
    <t>Transit Number:</t>
  </si>
  <si>
    <t>00386</t>
  </si>
  <si>
    <t>010</t>
  </si>
  <si>
    <t>Account Number:</t>
  </si>
  <si>
    <t>Swift Code:</t>
  </si>
  <si>
    <t>CIBCCATT</t>
  </si>
  <si>
    <t>Canadian Imperial Bank of Commerce</t>
  </si>
  <si>
    <t>Institution No.</t>
  </si>
  <si>
    <t>Branch Address:</t>
  </si>
  <si>
    <t>DAN RODWIN P. DAYAN</t>
  </si>
  <si>
    <t>12 - RUA</t>
  </si>
  <si>
    <t>Acct Name: ANGELITO ONGCAPIN</t>
  </si>
  <si>
    <t>BPI SA: # 0476 6961 82</t>
  </si>
  <si>
    <t>Metrobank SA: # 288-3-288-13717-0</t>
  </si>
  <si>
    <t>ANGELITO ONGCAPIN</t>
  </si>
  <si>
    <t>901 Busilak St, Brgy Barangka Drive</t>
  </si>
  <si>
    <t>BDO SA: # 000210449616</t>
  </si>
  <si>
    <t>danangel2112</t>
  </si>
  <si>
    <t>aO6#1956</t>
  </si>
  <si>
    <t>Landline: 8531-5145</t>
  </si>
  <si>
    <t>Payee:</t>
  </si>
  <si>
    <t>Address:</t>
  </si>
  <si>
    <t>Amount:</t>
  </si>
  <si>
    <t>Purpose:</t>
  </si>
  <si>
    <t>JUDITH  REGNO  RICAFRANCA</t>
  </si>
  <si>
    <t>B4 L23 PH4E GOLDEN CITY SUBD,</t>
  </si>
  <si>
    <t>DILA SANTO ROSA, LAGUNA</t>
  </si>
  <si>
    <t>Purchasae of parcel of land.</t>
  </si>
  <si>
    <t>Name:</t>
  </si>
  <si>
    <t xml:space="preserve">Address: </t>
  </si>
  <si>
    <t>901 Busilak St., Brgy Barangka Drive,</t>
  </si>
  <si>
    <t>Mandaluyong City 1550</t>
  </si>
  <si>
    <t>Age:</t>
  </si>
  <si>
    <t>Date of Birth:</t>
  </si>
  <si>
    <t>Place of Birth:</t>
  </si>
  <si>
    <t>Dorie</t>
  </si>
  <si>
    <t>Unit 3 E</t>
  </si>
  <si>
    <t>Unit 4 G</t>
  </si>
  <si>
    <t>8942-3505</t>
  </si>
  <si>
    <t>8637-8938</t>
  </si>
  <si>
    <t>8736-3082</t>
  </si>
  <si>
    <t>Scala</t>
  </si>
  <si>
    <t>8635-6034</t>
  </si>
  <si>
    <t>E. DAYAN</t>
  </si>
  <si>
    <t>ELEANOR  DAYAN</t>
  </si>
  <si>
    <t>84-3441  49th Avenue E</t>
  </si>
  <si>
    <t>CANADA</t>
  </si>
  <si>
    <t>VIA AIR MAIL</t>
  </si>
  <si>
    <t>Vancouver, BC  V5S1M1</t>
  </si>
  <si>
    <t>Cell # 0908-2009909</t>
  </si>
  <si>
    <t xml:space="preserve">For other questions, pls call: </t>
  </si>
  <si>
    <t>Nancy Yee : Cell # 09178118718</t>
  </si>
  <si>
    <t xml:space="preserve">                         Landline # 79504560</t>
  </si>
  <si>
    <t>Lito Ongcapin : Cell # 09082009909</t>
  </si>
  <si>
    <t xml:space="preserve">                                Landline: 85796051</t>
  </si>
  <si>
    <t>7:30 - 9:00</t>
  </si>
  <si>
    <t>9:00 - 10:30</t>
  </si>
  <si>
    <t>10:30 - 12:00</t>
  </si>
  <si>
    <t>1:30 - 3:00</t>
  </si>
  <si>
    <t>3:00 - 4:30</t>
  </si>
  <si>
    <t>4:30 - 6:00</t>
  </si>
  <si>
    <t>6:00 - 7:30</t>
  </si>
  <si>
    <t>12:00 - 1:30</t>
  </si>
  <si>
    <t>SATURDAY</t>
  </si>
  <si>
    <t xml:space="preserve">       ABAR 1st, SAN JOSE CITY</t>
  </si>
  <si>
    <t xml:space="preserve">            NUEVA ECIJA 3121</t>
  </si>
  <si>
    <t xml:space="preserve">         EDUARDO F. CHUA</t>
  </si>
  <si>
    <t>#1653 DAMA DE NOCHE STREET,</t>
  </si>
  <si>
    <t xml:space="preserve">       SAINT CECILLIA VILLAGES,</t>
  </si>
  <si>
    <t xml:space="preserve">                             Sender:</t>
  </si>
  <si>
    <t>Mobile # 0916-2160843</t>
  </si>
  <si>
    <t>Mobile # 0936-6181552</t>
  </si>
  <si>
    <t>Soul Mass:</t>
  </si>
  <si>
    <t>Manila</t>
  </si>
  <si>
    <t>March 19, 1957</t>
  </si>
  <si>
    <t>66 years old</t>
  </si>
  <si>
    <t>ANGELITO L. ONGCAPIN</t>
  </si>
  <si>
    <t>Daytine Meds:</t>
  </si>
  <si>
    <t>i: Duodart 0.5mg/0.4mg - 1 tab. Daily</t>
  </si>
  <si>
    <t>ii: PPAR 30mg - 1 tab. Daily</t>
  </si>
  <si>
    <t>*Immunopro vitamin daily</t>
  </si>
  <si>
    <t>Night Time Meds:</t>
  </si>
  <si>
    <t>i: Rivotril 2mg - 1/4 tab</t>
  </si>
  <si>
    <t>ii: Serotia 25mg - 1 tab</t>
  </si>
  <si>
    <t>iii: Norgesic Forte - as needed</t>
  </si>
  <si>
    <t>iii: Rosuvastatin 40mg - 1 tab. T-Th-S.</t>
  </si>
  <si>
    <t>Birth Date: Feb. 6, 1956</t>
  </si>
  <si>
    <t>Birthday Mass:</t>
  </si>
  <si>
    <t>SUNDAY</t>
  </si>
  <si>
    <t>JOSEFINO  GUTIEREZ  CRUZ</t>
  </si>
  <si>
    <t>Mazzinie Street,</t>
  </si>
  <si>
    <t>Suntrust Verona, Phase 4</t>
  </si>
  <si>
    <t>Blk. 52 Lot 6 - 8</t>
  </si>
  <si>
    <t>Silang, Cavite</t>
  </si>
  <si>
    <t>Leopoldo Ongcapin</t>
  </si>
  <si>
    <t>RIZA  MABALA</t>
  </si>
  <si>
    <t>QTY</t>
  </si>
  <si>
    <t>UNIT</t>
  </si>
  <si>
    <t>ARTICLES</t>
  </si>
  <si>
    <t>Unit Price</t>
  </si>
  <si>
    <t>pcs</t>
  </si>
  <si>
    <t>CHB - 5"</t>
  </si>
  <si>
    <t>elf</t>
  </si>
  <si>
    <t>Sand</t>
  </si>
  <si>
    <t>bags</t>
  </si>
  <si>
    <t>Cement</t>
  </si>
  <si>
    <t>sack</t>
  </si>
  <si>
    <t>Gravel</t>
  </si>
  <si>
    <t>Coco lumber 2x2x8</t>
  </si>
  <si>
    <t>Plywood 1/4</t>
  </si>
  <si>
    <t>SDBar - 12mm</t>
  </si>
  <si>
    <t>SDBar - 10mm</t>
  </si>
  <si>
    <t>SDBar - 8mm</t>
  </si>
  <si>
    <t>kg</t>
  </si>
  <si>
    <t>1/2</t>
  </si>
  <si>
    <t>box</t>
  </si>
  <si>
    <t>Tex screw # 2</t>
  </si>
  <si>
    <t>ONGCAPIN MAUSOLEUM</t>
  </si>
  <si>
    <t>San Felipe Neri Catholic Cemetery</t>
  </si>
  <si>
    <t>G.I. wire # 16</t>
  </si>
  <si>
    <t>CWNail - 2"</t>
  </si>
  <si>
    <t>CWNail - 3"</t>
  </si>
  <si>
    <t>Welding rod - 3/32</t>
  </si>
  <si>
    <t>B.I. Tubular 1.5x2 x 3</t>
  </si>
  <si>
    <t>B.I. Purlins 1.5x2 x 3</t>
  </si>
  <si>
    <t>pail</t>
  </si>
  <si>
    <t>BS - Flat latex paint</t>
  </si>
  <si>
    <t xml:space="preserve">BS - Semigloss latex </t>
  </si>
  <si>
    <t>TOTAL:</t>
  </si>
  <si>
    <t>Labor:</t>
  </si>
  <si>
    <t>days</t>
  </si>
  <si>
    <t>Demolition</t>
  </si>
  <si>
    <t xml:space="preserve">days </t>
  </si>
  <si>
    <t>Construction</t>
  </si>
  <si>
    <t>SUMMARY:</t>
  </si>
  <si>
    <t>MATERIALS</t>
  </si>
  <si>
    <t>LABOR</t>
  </si>
  <si>
    <t>GRAND TOTAL:</t>
  </si>
  <si>
    <t>Mar. 3, 2024</t>
  </si>
  <si>
    <t>Angel Ongcapin, Jr.</t>
  </si>
  <si>
    <t>Mar. 4, 2024</t>
  </si>
  <si>
    <t>Cecilia Tagaysay</t>
  </si>
  <si>
    <t>Mar. 5, 2024</t>
  </si>
  <si>
    <t>Generosa Ongcapin</t>
  </si>
  <si>
    <t>Mar. 8, 2024</t>
  </si>
  <si>
    <t>Ma. Corazon Encarnacion</t>
  </si>
  <si>
    <t>Mar. 12, 2024</t>
  </si>
  <si>
    <t>Florencia O. Par</t>
  </si>
  <si>
    <t>Mar. 17, 2024</t>
  </si>
  <si>
    <t>Catalina Ongcapin</t>
  </si>
  <si>
    <t>Mar. 16, 2024</t>
  </si>
  <si>
    <t>Agapito Tagaysay</t>
  </si>
  <si>
    <t>Mar. 30, 2024</t>
  </si>
  <si>
    <t>Mar. 27, 2024</t>
  </si>
  <si>
    <t>German Tobias</t>
  </si>
  <si>
    <t>Rudy Ferrer</t>
  </si>
  <si>
    <t>Mar. 20, 2024</t>
  </si>
  <si>
    <t>Nena Veneracion</t>
  </si>
  <si>
    <t>Mar. 19, 2024</t>
  </si>
  <si>
    <t>Josefino Cruz</t>
  </si>
  <si>
    <t>Betty Ongcapin</t>
  </si>
  <si>
    <t>Emily Dayan</t>
  </si>
  <si>
    <t>Lance Gabriel Yabut</t>
  </si>
  <si>
    <t>roll</t>
  </si>
  <si>
    <t>Tansi</t>
  </si>
  <si>
    <t>Empty sacks</t>
  </si>
  <si>
    <t>Note:</t>
  </si>
  <si>
    <t>Deliver to:</t>
  </si>
  <si>
    <t>Date:</t>
  </si>
  <si>
    <t>March 9, 2024 (Saturday}</t>
  </si>
  <si>
    <t>Telephone:</t>
  </si>
  <si>
    <t>8523-2577 / 0916-2160843</t>
  </si>
  <si>
    <t>Paki sako ang buhangin…maraming salamat po!</t>
  </si>
  <si>
    <t>Mar. 9, 2024</t>
  </si>
  <si>
    <t>pairs</t>
  </si>
  <si>
    <t>Cotton gloves</t>
  </si>
  <si>
    <t>Tyrolit cutting disc</t>
  </si>
  <si>
    <t>Mar. 13, 2024</t>
  </si>
  <si>
    <t>CHB # 5</t>
  </si>
  <si>
    <t>Plywood - '1/2</t>
  </si>
  <si>
    <t>ABC skimcoat</t>
  </si>
  <si>
    <t>Mar. 14, 2024</t>
  </si>
  <si>
    <t>Mar. 15, 2024</t>
  </si>
  <si>
    <t>B.S. Flat latex</t>
  </si>
  <si>
    <t>B.S. Semigloss latex</t>
  </si>
  <si>
    <t>mts</t>
  </si>
  <si>
    <t>Liha #100 - 3M</t>
  </si>
  <si>
    <t xml:space="preserve">gal </t>
  </si>
  <si>
    <t>Epoxy primer</t>
  </si>
  <si>
    <t>Lacquer thinner</t>
  </si>
  <si>
    <t>pc</t>
  </si>
  <si>
    <t>B.I. tubular 1.5x2x4</t>
  </si>
  <si>
    <t>B.I. tubular 1.5x2x2</t>
  </si>
  <si>
    <t>Tex screw #2</t>
  </si>
  <si>
    <t>Wall angle</t>
  </si>
  <si>
    <t>Drill bit - 1/8</t>
  </si>
  <si>
    <t>kilo</t>
  </si>
  <si>
    <t>Concrete nail - 2.5</t>
  </si>
  <si>
    <t>Sealant</t>
  </si>
  <si>
    <t>bag</t>
  </si>
  <si>
    <t>Welding rod special</t>
  </si>
  <si>
    <t>D/B Purring 1x2x5</t>
  </si>
  <si>
    <t>B.I. Tubular 1.5x1x2</t>
  </si>
  <si>
    <t>Rivets - 1/8 x 1/2</t>
  </si>
  <si>
    <t>Sunrise Cutting disc 4"</t>
  </si>
  <si>
    <t>Gypsum tape 2" x 75m</t>
  </si>
  <si>
    <t>Mar. 23, 2024</t>
  </si>
  <si>
    <t>Floor tiles - 60x60</t>
  </si>
  <si>
    <t>ABC tile adhesive</t>
  </si>
  <si>
    <t>Diamond disc 4"</t>
  </si>
  <si>
    <t>Mar. 25, 2024</t>
  </si>
  <si>
    <t>gal</t>
  </si>
  <si>
    <t>G.I. wire</t>
  </si>
  <si>
    <t>Paint brush</t>
  </si>
  <si>
    <t>m</t>
  </si>
  <si>
    <t>Wire 3.5</t>
  </si>
  <si>
    <t>Roofguard paint - green</t>
  </si>
  <si>
    <t>Rubber padded gloves</t>
  </si>
  <si>
    <t>Tex screw adaptor</t>
  </si>
  <si>
    <t>PLDT</t>
  </si>
  <si>
    <t>Acct #</t>
  </si>
  <si>
    <t>0033824556</t>
  </si>
  <si>
    <t>0034041113</t>
  </si>
  <si>
    <t>Honorio Encarnacion, Jr.</t>
  </si>
  <si>
    <t>Tel. #</t>
  </si>
  <si>
    <t>(02)8523-2577</t>
  </si>
  <si>
    <t>{02)8523-2248</t>
  </si>
  <si>
    <t>Angelito Ongcapin</t>
  </si>
  <si>
    <t>Acct. #</t>
  </si>
  <si>
    <t>User:</t>
  </si>
  <si>
    <t>SKYCABLE</t>
  </si>
  <si>
    <t>Drill bit - 5/32</t>
  </si>
  <si>
    <t>Apr. 1, 2024</t>
  </si>
  <si>
    <t xml:space="preserve">Flexboard - 3.5mm </t>
  </si>
  <si>
    <t>Flexboard - 12mm</t>
  </si>
  <si>
    <t>rolls</t>
  </si>
  <si>
    <t>Electrical tape</t>
  </si>
  <si>
    <t>Apr. 5, 2024</t>
  </si>
  <si>
    <t>Paint brush - 1 1/2</t>
  </si>
  <si>
    <t>Tubular 1 x 2</t>
  </si>
  <si>
    <t>Metal furring</t>
  </si>
  <si>
    <t>Rivet 1/8 x 3/4</t>
  </si>
  <si>
    <t>Rivet 1/8 x 1/2</t>
  </si>
  <si>
    <t>li</t>
  </si>
  <si>
    <t>Paint brush - 2 1/2</t>
  </si>
  <si>
    <t>G.I. corr. Sheet</t>
  </si>
  <si>
    <t>Tex screw 2"</t>
  </si>
  <si>
    <t>Tex screw 1 1/2"</t>
  </si>
  <si>
    <t>Apr. 6, 2024</t>
  </si>
  <si>
    <t>Hardilite - 3.5x4x8</t>
  </si>
  <si>
    <t>Rivets 1/8 x 1/2</t>
  </si>
  <si>
    <t>Cobalt drill bit - 1/8</t>
  </si>
  <si>
    <t>Baby roller w/ handle</t>
  </si>
  <si>
    <t>Cutting disc</t>
  </si>
  <si>
    <t>Roofgard BS 2560</t>
  </si>
  <si>
    <t>BS Flat latex</t>
  </si>
  <si>
    <t>Silver - Bosny</t>
  </si>
  <si>
    <t>Black screw - 1"</t>
  </si>
  <si>
    <t>Total Materials:</t>
  </si>
  <si>
    <t>DATE:</t>
  </si>
  <si>
    <t>Mar. 24, 2024</t>
  </si>
  <si>
    <t>Apr. 8, 2024</t>
  </si>
  <si>
    <t>unit</t>
  </si>
  <si>
    <t>Esun 3D printer filament</t>
  </si>
  <si>
    <t>Roofgard BS 2501</t>
  </si>
  <si>
    <t xml:space="preserve">Drill bit </t>
  </si>
  <si>
    <t>CWNail 2"</t>
  </si>
  <si>
    <t>Concrete nail 2 1/2</t>
  </si>
  <si>
    <t>G.I. wire #16</t>
  </si>
  <si>
    <t>3</t>
  </si>
  <si>
    <t>Hard cloth</t>
  </si>
  <si>
    <t>can</t>
  </si>
  <si>
    <t>Bosny #256</t>
  </si>
  <si>
    <t>set</t>
  </si>
  <si>
    <t>Pioneer epoxy</t>
  </si>
  <si>
    <t>SUMMARY OF EXPENSES:</t>
  </si>
  <si>
    <t>March 9, 2024</t>
  </si>
  <si>
    <t>March 12, 2024</t>
  </si>
  <si>
    <t>March 13, 2024</t>
  </si>
  <si>
    <t>March 14, 2024</t>
  </si>
  <si>
    <t>March 15, 2024</t>
  </si>
  <si>
    <t>March 19, 2024</t>
  </si>
  <si>
    <t>March 20, 2024</t>
  </si>
  <si>
    <t>March 23, 2024</t>
  </si>
  <si>
    <t>March 24, 2024</t>
  </si>
  <si>
    <t>April 1, 2024</t>
  </si>
  <si>
    <t>April 5, 2024</t>
  </si>
  <si>
    <t>April 6, 2024</t>
  </si>
  <si>
    <t>April 8, 2024</t>
  </si>
  <si>
    <t>TOTAL MATERIAL COST:</t>
  </si>
  <si>
    <t xml:space="preserve">Add: Labor </t>
  </si>
  <si>
    <t>FLIGHT ITENERARY:</t>
  </si>
  <si>
    <t>Manila - Kuala Lumpur</t>
  </si>
  <si>
    <t>Departure: April 22 (Monday)</t>
  </si>
  <si>
    <t>Time: 1:15pm</t>
  </si>
  <si>
    <t>NAIA, Terminal 3</t>
  </si>
  <si>
    <t>Arrive: 5:15pm</t>
  </si>
  <si>
    <t>KLIAirport, Terminal 2</t>
  </si>
  <si>
    <t>Pay Period:</t>
  </si>
  <si>
    <t>PAY SLIP</t>
  </si>
  <si>
    <t>Basic Salary</t>
  </si>
  <si>
    <t>SSS</t>
  </si>
  <si>
    <t>Philhealth</t>
  </si>
  <si>
    <t>Pag-ibig</t>
  </si>
  <si>
    <t>Less Deductions:</t>
  </si>
  <si>
    <t>Cash Advance</t>
  </si>
  <si>
    <t>Others</t>
  </si>
  <si>
    <t>March 31, 2024</t>
  </si>
  <si>
    <t>DENNIS PALAGANAS</t>
  </si>
  <si>
    <t>March 1 - 31, 2024</t>
  </si>
  <si>
    <t>Php</t>
  </si>
  <si>
    <t>Add:</t>
  </si>
  <si>
    <t>Allowance</t>
  </si>
  <si>
    <t>NET SALARY</t>
  </si>
  <si>
    <t>Received from:  Mr. Angelito Ongcapin</t>
  </si>
  <si>
    <t xml:space="preserve">     The Amount of Php</t>
  </si>
  <si>
    <t>Received By: __________________</t>
  </si>
  <si>
    <t>No.________</t>
  </si>
  <si>
    <t>CPE106-4/EO1</t>
  </si>
  <si>
    <t>CPE120-3D/EO1</t>
  </si>
  <si>
    <t>CPE200-1L/EO1</t>
  </si>
  <si>
    <t>CPE106L-4/EO1</t>
  </si>
  <si>
    <t>7:00 - 8:00</t>
  </si>
  <si>
    <t>8:00 - 9:00</t>
  </si>
  <si>
    <t>9:00 - 11:00</t>
  </si>
  <si>
    <t>1:00 - 2:30</t>
  </si>
  <si>
    <t>COMA11</t>
  </si>
  <si>
    <t>DCTH306</t>
  </si>
  <si>
    <t>COPY11</t>
  </si>
  <si>
    <t>DENTSC413</t>
  </si>
  <si>
    <t>COSH11</t>
  </si>
  <si>
    <t>COPE21</t>
  </si>
  <si>
    <t>DENTSCIGYM1</t>
  </si>
  <si>
    <t>PRPO120</t>
  </si>
  <si>
    <t>PROBE</t>
  </si>
  <si>
    <t>COSH21</t>
  </si>
  <si>
    <t>DENTSC418</t>
  </si>
  <si>
    <t>SUBJECT</t>
  </si>
  <si>
    <t>Mathematics in the Modern World</t>
  </si>
  <si>
    <t>PATH-FIT 1: Movement Competency Training</t>
  </si>
  <si>
    <t>Understanding the Self</t>
  </si>
  <si>
    <t>Empowering the Self</t>
  </si>
  <si>
    <t>Religion: History and Texts</t>
  </si>
  <si>
    <t>Fundamentals of Political Science</t>
  </si>
  <si>
    <t>SECTION</t>
  </si>
  <si>
    <t>COMA11-1-19</t>
  </si>
  <si>
    <t>COPE21-1-21</t>
  </si>
  <si>
    <t>COPY11-1-17</t>
  </si>
  <si>
    <t>COSH11-1-57</t>
  </si>
  <si>
    <t>COSH21-1-32</t>
  </si>
  <si>
    <t>PRPO120-1-BAPS1A</t>
  </si>
  <si>
    <t>UNITS</t>
  </si>
  <si>
    <t>Time: 12:45pm</t>
  </si>
  <si>
    <t>Arrive: June 28 (Friday)</t>
  </si>
  <si>
    <t>Time: 2:30am</t>
  </si>
  <si>
    <t>Departure: June 27 (Thursday)</t>
  </si>
  <si>
    <t>Manila - Hongkong</t>
  </si>
  <si>
    <t>Departure: June 29 (Saturday)</t>
  </si>
  <si>
    <t>Time: 3:45pm</t>
  </si>
  <si>
    <t>Cebu Pacific 5J 112</t>
  </si>
  <si>
    <t>Hongkong - Manila</t>
  </si>
  <si>
    <t>Cebu Pacific 5J 273</t>
  </si>
  <si>
    <t>Manila - Dubai</t>
  </si>
  <si>
    <t>Time: 3:50pm</t>
  </si>
  <si>
    <t>Cebu Pacific 5J 14</t>
  </si>
  <si>
    <t>FLIGHT ITINERARY:</t>
  </si>
  <si>
    <t>Dubai - Manila</t>
  </si>
  <si>
    <t>Dubia Int'l Airport Terminal 1</t>
  </si>
  <si>
    <t>Cebu Pacific - 5J 19</t>
  </si>
  <si>
    <t>Arrive: 6:25pm</t>
  </si>
  <si>
    <t>HK Int'l Airport Terminal 1</t>
  </si>
  <si>
    <t>Departure: July 4 (Thursday)</t>
  </si>
  <si>
    <t>Time: 9:25am</t>
  </si>
  <si>
    <t>Arrive: 11:50am</t>
  </si>
  <si>
    <t>Departure: July 11 (Thursday)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</si>
</sst>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Bodoni MT"/>
      <family val="1"/>
    </font>
    <font>
      <sz val="12"/>
      <color theme="1"/>
      <name val="Bodoni MT"/>
      <family val="1"/>
    </font>
    <font>
      <b/>
      <u/>
      <sz val="12"/>
      <color theme="1"/>
      <name val="Bodoni MT"/>
      <family val="1"/>
    </font>
    <font>
      <u/>
      <sz val="11"/>
      <color theme="1"/>
      <name val="Bodoni MT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/>
    <xf numFmtId="0" fontId="0" fillId="0" borderId="8" xfId="0" applyBorder="1" applyAlignment="1">
      <alignment horizontal="center"/>
    </xf>
    <xf numFmtId="0" fontId="0" fillId="0" borderId="2" xfId="0" applyBorder="1"/>
    <xf numFmtId="0" fontId="5" fillId="0" borderId="5" xfId="0" applyFont="1" applyBorder="1" applyAlignment="1">
      <alignment horizontal="center"/>
    </xf>
    <xf numFmtId="0" fontId="0" fillId="0" borderId="3" xfId="0" applyBorder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5" xfId="0" applyFont="1" applyBorder="1"/>
    <xf numFmtId="0" fontId="7" fillId="0" borderId="3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1" fillId="0" borderId="3" xfId="0" applyFont="1" applyBorder="1"/>
    <xf numFmtId="0" fontId="9" fillId="0" borderId="0" xfId="0" applyFont="1" applyBorder="1"/>
    <xf numFmtId="0" fontId="0" fillId="0" borderId="13" xfId="0" applyBorder="1"/>
    <xf numFmtId="0" fontId="7" fillId="0" borderId="7" xfId="0" applyFont="1" applyBorder="1"/>
    <xf numFmtId="0" fontId="7" fillId="0" borderId="5" xfId="0" applyFont="1" applyBorder="1"/>
    <xf numFmtId="0" fontId="5" fillId="0" borderId="0" xfId="0" applyFont="1" applyBorder="1"/>
    <xf numFmtId="0" fontId="0" fillId="0" borderId="5" xfId="0" applyBorder="1"/>
    <xf numFmtId="0" fontId="0" fillId="0" borderId="8" xfId="0" applyBorder="1"/>
    <xf numFmtId="0" fontId="7" fillId="0" borderId="6" xfId="0" applyFont="1" applyBorder="1"/>
    <xf numFmtId="0" fontId="0" fillId="0" borderId="12" xfId="0" applyBorder="1"/>
    <xf numFmtId="0" fontId="7" fillId="0" borderId="11" xfId="0" applyFont="1" applyBorder="1"/>
    <xf numFmtId="0" fontId="7" fillId="0" borderId="9" xfId="0" applyFont="1" applyBorder="1"/>
    <xf numFmtId="0" fontId="0" fillId="0" borderId="9" xfId="0" applyBorder="1"/>
    <xf numFmtId="0" fontId="5" fillId="0" borderId="0" xfId="0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5" fillId="0" borderId="0" xfId="0" applyFont="1"/>
    <xf numFmtId="0" fontId="6" fillId="0" borderId="0" xfId="0" quotePrefix="1" applyFont="1"/>
    <xf numFmtId="0" fontId="0" fillId="0" borderId="0" xfId="0" applyAlignment="1"/>
    <xf numFmtId="0" fontId="6" fillId="0" borderId="0" xfId="0" applyFont="1" applyAlignment="1">
      <alignment horizontal="left"/>
    </xf>
    <xf numFmtId="0" fontId="16" fillId="0" borderId="0" xfId="0" applyFont="1" applyBorder="1"/>
    <xf numFmtId="0" fontId="3" fillId="0" borderId="0" xfId="0" applyFont="1" applyAlignment="1">
      <alignment horizontal="left"/>
    </xf>
    <xf numFmtId="16" fontId="1" fillId="0" borderId="1" xfId="0" quotePrefix="1" applyNumberFormat="1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43" fontId="1" fillId="0" borderId="1" xfId="1" applyFont="1" applyBorder="1"/>
    <xf numFmtId="0" fontId="1" fillId="0" borderId="1" xfId="0" applyFont="1" applyFill="1" applyBorder="1"/>
    <xf numFmtId="43" fontId="0" fillId="0" borderId="1" xfId="1" applyFont="1" applyBorder="1"/>
    <xf numFmtId="0" fontId="1" fillId="0" borderId="1" xfId="0" applyFont="1" applyFill="1" applyBorder="1" applyAlignment="1">
      <alignment horizontal="center"/>
    </xf>
    <xf numFmtId="43" fontId="17" fillId="0" borderId="1" xfId="1" applyFont="1" applyBorder="1"/>
    <xf numFmtId="0" fontId="1" fillId="0" borderId="1" xfId="0" quotePrefix="1" applyFont="1" applyBorder="1"/>
    <xf numFmtId="0" fontId="18" fillId="0" borderId="0" xfId="0" applyFont="1"/>
    <xf numFmtId="0" fontId="9" fillId="0" borderId="0" xfId="0" applyFont="1"/>
    <xf numFmtId="0" fontId="19" fillId="0" borderId="0" xfId="0" applyFont="1" applyFill="1" applyBorder="1"/>
    <xf numFmtId="0" fontId="20" fillId="0" borderId="0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1" xfId="0" quotePrefix="1" applyNumberFormat="1" applyFont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5" fillId="0" borderId="1" xfId="0" applyNumberFormat="1" applyFont="1" applyBorder="1"/>
    <xf numFmtId="0" fontId="0" fillId="0" borderId="0" xfId="0" applyFont="1" applyFill="1" applyBorder="1"/>
    <xf numFmtId="43" fontId="0" fillId="0" borderId="0" xfId="1" applyFont="1"/>
    <xf numFmtId="43" fontId="5" fillId="0" borderId="1" xfId="1" applyFont="1" applyBorder="1"/>
    <xf numFmtId="0" fontId="6" fillId="0" borderId="0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43" fontId="0" fillId="0" borderId="11" xfId="1" applyFont="1" applyBorder="1"/>
    <xf numFmtId="0" fontId="0" fillId="0" borderId="4" xfId="0" applyFont="1" applyBorder="1" applyAlignment="1">
      <alignment horizontal="center"/>
    </xf>
    <xf numFmtId="0" fontId="0" fillId="0" borderId="14" xfId="0" applyFont="1" applyBorder="1"/>
    <xf numFmtId="43" fontId="5" fillId="0" borderId="15" xfId="1" applyFont="1" applyBorder="1"/>
    <xf numFmtId="0" fontId="0" fillId="0" borderId="1" xfId="0" quotePrefix="1" applyFont="1" applyBorder="1"/>
    <xf numFmtId="0" fontId="0" fillId="0" borderId="0" xfId="0" quotePrefix="1" applyFont="1"/>
    <xf numFmtId="0" fontId="11" fillId="0" borderId="0" xfId="0" quotePrefix="1" applyFont="1" applyBorder="1"/>
    <xf numFmtId="0" fontId="11" fillId="0" borderId="0" xfId="0" applyFont="1" applyBorder="1"/>
    <xf numFmtId="0" fontId="5" fillId="0" borderId="1" xfId="0" quotePrefix="1" applyFont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3" fontId="0" fillId="0" borderId="1" xfId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right"/>
    </xf>
    <xf numFmtId="0" fontId="0" fillId="0" borderId="11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12" fontId="0" fillId="0" borderId="1" xfId="0" quotePrefix="1" applyNumberFormat="1" applyFont="1" applyBorder="1" applyAlignment="1">
      <alignment horizontal="right"/>
    </xf>
    <xf numFmtId="43" fontId="5" fillId="0" borderId="0" xfId="1" applyFont="1" applyBorder="1"/>
    <xf numFmtId="0" fontId="0" fillId="0" borderId="0" xfId="0" quotePrefix="1" applyFont="1" applyBorder="1"/>
    <xf numFmtId="0" fontId="0" fillId="0" borderId="0" xfId="0" applyFont="1" applyBorder="1"/>
    <xf numFmtId="43" fontId="0" fillId="0" borderId="0" xfId="1" applyFont="1" applyBorder="1"/>
    <xf numFmtId="0" fontId="0" fillId="0" borderId="0" xfId="0" quotePrefix="1" applyBorder="1"/>
    <xf numFmtId="0" fontId="0" fillId="0" borderId="0" xfId="0" quotePrefix="1" applyFont="1" applyBorder="1" applyAlignment="1">
      <alignment horizontal="right"/>
    </xf>
    <xf numFmtId="12" fontId="0" fillId="0" borderId="0" xfId="0" quotePrefix="1" applyNumberFormat="1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43" fontId="0" fillId="0" borderId="0" xfId="1" applyFont="1" applyBorder="1" applyAlignment="1">
      <alignment horizontal="right"/>
    </xf>
    <xf numFmtId="43" fontId="0" fillId="0" borderId="0" xfId="1" quotePrefix="1" applyFont="1" applyFill="1" applyBorder="1"/>
    <xf numFmtId="43" fontId="8" fillId="0" borderId="0" xfId="1" applyFont="1" applyBorder="1"/>
    <xf numFmtId="43" fontId="0" fillId="0" borderId="0" xfId="1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14" fillId="0" borderId="2" xfId="0" applyFont="1" applyBorder="1"/>
    <xf numFmtId="0" fontId="21" fillId="0" borderId="0" xfId="0" applyFont="1"/>
    <xf numFmtId="0" fontId="22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43" fontId="21" fillId="0" borderId="11" xfId="1" applyFont="1" applyBorder="1"/>
    <xf numFmtId="43" fontId="21" fillId="0" borderId="0" xfId="1" applyFont="1" applyBorder="1"/>
    <xf numFmtId="43" fontId="21" fillId="0" borderId="14" xfId="1" applyFont="1" applyBorder="1"/>
    <xf numFmtId="43" fontId="21" fillId="0" borderId="0" xfId="1" applyFont="1"/>
    <xf numFmtId="0" fontId="21" fillId="0" borderId="11" xfId="0" applyFont="1" applyBorder="1" applyAlignment="1">
      <alignment horizontal="right"/>
    </xf>
    <xf numFmtId="0" fontId="21" fillId="0" borderId="0" xfId="0" applyFont="1" applyBorder="1"/>
    <xf numFmtId="0" fontId="23" fillId="0" borderId="0" xfId="0" applyFont="1" applyAlignment="1">
      <alignment horizontal="right"/>
    </xf>
    <xf numFmtId="0" fontId="22" fillId="0" borderId="0" xfId="0" applyFont="1"/>
    <xf numFmtId="43" fontId="22" fillId="0" borderId="11" xfId="1" applyFont="1" applyBorder="1"/>
    <xf numFmtId="43" fontId="21" fillId="0" borderId="0" xfId="0" applyNumberFormat="1" applyFont="1"/>
    <xf numFmtId="0" fontId="24" fillId="0" borderId="0" xfId="0" applyFont="1"/>
    <xf numFmtId="0" fontId="24" fillId="0" borderId="0" xfId="0" applyFont="1" applyBorder="1"/>
    <xf numFmtId="0" fontId="0" fillId="0" borderId="5" xfId="0" applyFont="1" applyBorder="1"/>
    <xf numFmtId="0" fontId="0" fillId="0" borderId="9" xfId="0" applyFont="1" applyBorder="1"/>
    <xf numFmtId="0" fontId="25" fillId="0" borderId="5" xfId="0" applyFont="1" applyBorder="1"/>
    <xf numFmtId="0" fontId="0" fillId="0" borderId="10" xfId="0" applyFont="1" applyBorder="1"/>
    <xf numFmtId="0" fontId="25" fillId="0" borderId="0" xfId="0" applyFont="1" applyBorder="1"/>
    <xf numFmtId="0" fontId="7" fillId="0" borderId="0" xfId="0" applyFont="1" applyBorder="1"/>
    <xf numFmtId="20" fontId="0" fillId="0" borderId="0" xfId="0" applyNumberFormat="1" applyBorder="1" applyAlignment="1">
      <alignment horizontal="left"/>
    </xf>
    <xf numFmtId="0" fontId="26" fillId="0" borderId="0" xfId="0" applyFont="1"/>
    <xf numFmtId="0" fontId="26" fillId="0" borderId="1" xfId="0" applyFont="1" applyBorder="1"/>
    <xf numFmtId="0" fontId="0" fillId="0" borderId="10" xfId="0" applyBorder="1"/>
    <xf numFmtId="0" fontId="0" fillId="0" borderId="7" xfId="0" applyFont="1" applyBorder="1"/>
    <xf numFmtId="0" fontId="5" fillId="0" borderId="2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6" fillId="0" borderId="1" xfId="0" applyFont="1" applyBorder="1" applyAlignment="1">
      <alignment horizontal="center"/>
    </xf>
    <xf numFmtId="0" fontId="26" fillId="0" borderId="4" xfId="0" applyFont="1" applyBorder="1"/>
    <xf numFmtId="0" fontId="26" fillId="0" borderId="14" xfId="0" applyFont="1" applyBorder="1"/>
    <xf numFmtId="43" fontId="26" fillId="0" borderId="1" xfId="1" applyFont="1" applyBorder="1"/>
    <xf numFmtId="0" fontId="26" fillId="0" borderId="1" xfId="0" applyFont="1" applyFill="1" applyBorder="1" applyAlignment="1">
      <alignment horizontal="center"/>
    </xf>
    <xf numFmtId="0" fontId="26" fillId="0" borderId="4" xfId="0" applyFont="1" applyFill="1" applyBorder="1"/>
    <xf numFmtId="43" fontId="26" fillId="0" borderId="0" xfId="1" applyFont="1"/>
    <xf numFmtId="0" fontId="0" fillId="0" borderId="2" xfId="0" quotePrefix="1" applyFont="1" applyBorder="1"/>
    <xf numFmtId="0" fontId="0" fillId="0" borderId="2" xfId="0" applyFont="1" applyFill="1" applyBorder="1"/>
    <xf numFmtId="0" fontId="0" fillId="0" borderId="5" xfId="0" quotePrefix="1" applyFont="1" applyBorder="1"/>
    <xf numFmtId="0" fontId="14" fillId="0" borderId="5" xfId="0" applyFont="1" applyBorder="1"/>
    <xf numFmtId="0" fontId="14" fillId="0" borderId="0" xfId="0" applyFont="1" applyBorder="1"/>
    <xf numFmtId="0" fontId="0" fillId="0" borderId="0" xfId="0" applyFill="1" applyBorder="1"/>
    <xf numFmtId="0" fontId="5" fillId="0" borderId="5" xfId="0" applyFont="1" applyFill="1" applyBorder="1"/>
    <xf numFmtId="0" fontId="5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1"/>
  <sheetViews>
    <sheetView tabSelected="1" topLeftCell="N13" workbookViewId="0">
      <selection activeCell="U22" sqref="U22"/>
    </sheetView>
  </sheetViews>
  <sheetFormatPr defaultRowHeight="14.75" x14ac:dyDescent="0.75"/>
  <cols>
    <col min="1" max="1" width="3.953125" bestFit="1" customWidth="1"/>
    <col min="2" max="2" width="5" customWidth="1"/>
    <col min="3" max="3" width="21.04296875" customWidth="1"/>
    <col min="4" max="4" width="8.6328125" bestFit="1" customWidth="1"/>
    <col min="5" max="5" width="11.953125" bestFit="1" customWidth="1"/>
    <col min="6" max="6" width="24.7265625" bestFit="1" customWidth="1"/>
    <col min="7" max="7" width="3.953125" bestFit="1" customWidth="1"/>
    <col min="8" max="8" width="4.6796875" bestFit="1" customWidth="1"/>
    <col min="9" max="9" width="21.86328125" bestFit="1" customWidth="1"/>
    <col min="10" max="10" width="8.6328125" bestFit="1" customWidth="1"/>
    <col min="11" max="11" width="11.953125" bestFit="1" customWidth="1"/>
    <col min="13" max="13" width="4.1796875" customWidth="1"/>
    <col min="14" max="14" width="4.6796875" bestFit="1" customWidth="1"/>
    <col min="15" max="15" width="20.04296875" bestFit="1" customWidth="1"/>
    <col min="16" max="16" width="9.1328125" customWidth="1"/>
    <col min="17" max="17" width="11.953125" bestFit="1" customWidth="1"/>
    <col min="18" max="18" width="8.90625" bestFit="1" customWidth="1"/>
    <col min="19" max="19" width="3.953125" bestFit="1" customWidth="1"/>
    <col min="20" max="20" width="4.6796875" bestFit="1" customWidth="1"/>
    <col min="21" max="21" width="20.54296875" bestFit="1" customWidth="1"/>
    <col min="22" max="22" width="26.58984375" bestFit="1" customWidth="1"/>
    <col min="23" max="23" width="10.453125" bestFit="1" customWidth="1"/>
    <col min="24" max="24" width="31.04296875" bestFit="1" customWidth="1"/>
  </cols>
  <sheetData>
    <row r="1" spans="1:24" x14ac:dyDescent="0.75">
      <c r="A1" s="23"/>
      <c r="B1" s="23"/>
      <c r="C1" s="25" t="s">
        <v>181</v>
      </c>
      <c r="D1" s="23"/>
      <c r="E1" s="23"/>
      <c r="F1" s="118" t="s">
        <v>355</v>
      </c>
      <c r="V1" s="118" t="s">
        <v>429</v>
      </c>
    </row>
    <row r="2" spans="1:24" x14ac:dyDescent="0.75">
      <c r="A2" s="23"/>
      <c r="B2" s="23"/>
      <c r="C2" s="23"/>
      <c r="D2" s="23"/>
      <c r="E2" s="91" t="s">
        <v>237</v>
      </c>
      <c r="F2" s="40" t="s">
        <v>356</v>
      </c>
      <c r="V2" s="159" t="s">
        <v>430</v>
      </c>
      <c r="X2" s="108"/>
    </row>
    <row r="3" spans="1:24" x14ac:dyDescent="0.75">
      <c r="A3" s="23"/>
      <c r="B3" s="23"/>
      <c r="C3" s="23"/>
      <c r="D3" s="23"/>
      <c r="E3" s="91"/>
      <c r="F3" s="40"/>
      <c r="V3" s="161" t="s">
        <v>432</v>
      </c>
      <c r="X3" s="163"/>
    </row>
    <row r="4" spans="1:24" x14ac:dyDescent="0.75">
      <c r="A4" s="73" t="s">
        <v>160</v>
      </c>
      <c r="B4" s="73" t="s">
        <v>161</v>
      </c>
      <c r="C4" s="74" t="s">
        <v>162</v>
      </c>
      <c r="D4" s="73" t="s">
        <v>163</v>
      </c>
      <c r="E4" s="74" t="s">
        <v>0</v>
      </c>
      <c r="F4" s="120" t="s">
        <v>357</v>
      </c>
      <c r="G4" s="1"/>
      <c r="V4" s="120" t="s">
        <v>419</v>
      </c>
      <c r="X4" s="80"/>
    </row>
    <row r="5" spans="1:24" x14ac:dyDescent="0.75">
      <c r="A5" s="73">
        <v>200</v>
      </c>
      <c r="B5" s="73" t="s">
        <v>164</v>
      </c>
      <c r="C5" s="73" t="s">
        <v>165</v>
      </c>
      <c r="D5" s="65">
        <v>23</v>
      </c>
      <c r="E5" s="65">
        <f>D5*A5</f>
        <v>4600</v>
      </c>
      <c r="F5" t="s">
        <v>358</v>
      </c>
      <c r="G5" s="1"/>
      <c r="H5" s="12"/>
      <c r="I5" s="1"/>
      <c r="V5" s="32" t="s">
        <v>416</v>
      </c>
      <c r="X5" s="1"/>
    </row>
    <row r="6" spans="1:24" x14ac:dyDescent="0.75">
      <c r="A6" s="73"/>
      <c r="B6" s="73"/>
      <c r="C6" s="73"/>
      <c r="D6" s="65"/>
      <c r="E6" s="65"/>
      <c r="G6" s="1"/>
      <c r="H6" s="12"/>
      <c r="I6" s="1"/>
      <c r="V6" s="32" t="s">
        <v>431</v>
      </c>
      <c r="X6" s="1"/>
    </row>
    <row r="7" spans="1:24" x14ac:dyDescent="0.75">
      <c r="A7" s="73"/>
      <c r="B7" s="73"/>
      <c r="C7" s="73"/>
      <c r="D7" s="65"/>
      <c r="E7" s="65"/>
      <c r="G7" s="1"/>
      <c r="H7" s="12"/>
      <c r="I7" s="1"/>
      <c r="V7" s="32"/>
      <c r="X7" s="1"/>
    </row>
    <row r="8" spans="1:24" x14ac:dyDescent="0.75">
      <c r="A8" s="73"/>
      <c r="B8" s="73"/>
      <c r="C8" s="73"/>
      <c r="D8" s="65"/>
      <c r="E8" s="65"/>
      <c r="G8" s="1"/>
      <c r="H8" s="12"/>
      <c r="I8" s="1"/>
      <c r="V8" s="137" t="s">
        <v>137</v>
      </c>
      <c r="X8" s="1"/>
    </row>
    <row r="9" spans="1:24" x14ac:dyDescent="0.75">
      <c r="A9" s="73">
        <v>25</v>
      </c>
      <c r="B9" s="73" t="s">
        <v>168</v>
      </c>
      <c r="C9" s="73" t="s">
        <v>169</v>
      </c>
      <c r="D9" s="65">
        <v>245</v>
      </c>
      <c r="E9" s="65">
        <f t="shared" ref="E9:E11" si="0">D9*A9</f>
        <v>6125</v>
      </c>
      <c r="F9" t="s">
        <v>359</v>
      </c>
      <c r="G9" s="1"/>
      <c r="H9" s="1"/>
      <c r="I9" s="1"/>
      <c r="V9" s="19" t="s">
        <v>359</v>
      </c>
      <c r="X9" s="1"/>
    </row>
    <row r="10" spans="1:24" x14ac:dyDescent="0.75">
      <c r="A10" s="73">
        <v>5</v>
      </c>
      <c r="B10" s="73" t="s">
        <v>170</v>
      </c>
      <c r="C10" s="73" t="s">
        <v>171</v>
      </c>
      <c r="D10" s="65">
        <v>85</v>
      </c>
      <c r="E10" s="65">
        <f t="shared" si="0"/>
        <v>425</v>
      </c>
      <c r="F10" t="s">
        <v>360</v>
      </c>
      <c r="H10" s="1"/>
      <c r="I10" s="1"/>
      <c r="V10" s="19" t="s">
        <v>417</v>
      </c>
      <c r="X10" s="1"/>
    </row>
    <row r="11" spans="1:24" x14ac:dyDescent="0.75">
      <c r="A11" s="73">
        <v>15</v>
      </c>
      <c r="B11" s="73" t="s">
        <v>164</v>
      </c>
      <c r="C11" s="73" t="s">
        <v>172</v>
      </c>
      <c r="D11" s="65">
        <v>100</v>
      </c>
      <c r="E11" s="65">
        <f t="shared" si="0"/>
        <v>1500</v>
      </c>
      <c r="F11" t="s">
        <v>361</v>
      </c>
      <c r="H11" s="1"/>
      <c r="I11" s="1"/>
      <c r="V11" s="166" t="s">
        <v>418</v>
      </c>
      <c r="X11" s="1"/>
    </row>
    <row r="12" spans="1:24" x14ac:dyDescent="0.75">
      <c r="A12" s="75" t="s">
        <v>178</v>
      </c>
      <c r="B12" s="73" t="s">
        <v>177</v>
      </c>
      <c r="C12" s="73" t="s">
        <v>184</v>
      </c>
      <c r="D12" s="65"/>
      <c r="E12" s="65">
        <v>60</v>
      </c>
      <c r="X12" s="1"/>
    </row>
    <row r="13" spans="1:24" x14ac:dyDescent="0.75">
      <c r="A13" s="76" t="s">
        <v>178</v>
      </c>
      <c r="B13" s="73" t="s">
        <v>177</v>
      </c>
      <c r="C13" s="73" t="s">
        <v>185</v>
      </c>
      <c r="D13" s="65"/>
      <c r="E13" s="65">
        <v>60</v>
      </c>
      <c r="V13" s="121" t="s">
        <v>420</v>
      </c>
      <c r="X13" s="108"/>
    </row>
    <row r="14" spans="1:24" x14ac:dyDescent="0.75">
      <c r="A14" s="76"/>
      <c r="B14" s="73"/>
      <c r="C14" s="73"/>
      <c r="D14" s="65"/>
      <c r="E14" s="65"/>
      <c r="V14" s="32" t="s">
        <v>423</v>
      </c>
      <c r="X14" s="163"/>
    </row>
    <row r="15" spans="1:24" x14ac:dyDescent="0.75">
      <c r="A15" s="76">
        <v>1</v>
      </c>
      <c r="B15" s="73" t="s">
        <v>227</v>
      </c>
      <c r="C15" s="73" t="s">
        <v>228</v>
      </c>
      <c r="D15" s="65"/>
      <c r="E15" s="65">
        <v>30</v>
      </c>
      <c r="V15" s="165" t="s">
        <v>421</v>
      </c>
      <c r="X15" s="80"/>
    </row>
    <row r="16" spans="1:24" x14ac:dyDescent="0.75">
      <c r="A16" s="76">
        <v>5</v>
      </c>
      <c r="B16" s="73" t="s">
        <v>238</v>
      </c>
      <c r="C16" s="73" t="s">
        <v>239</v>
      </c>
      <c r="D16" s="65"/>
      <c r="E16" s="65">
        <v>125</v>
      </c>
      <c r="V16" s="19" t="s">
        <v>422</v>
      </c>
      <c r="X16" s="1"/>
    </row>
    <row r="17" spans="1:24" x14ac:dyDescent="0.75">
      <c r="A17" s="77">
        <v>28</v>
      </c>
      <c r="B17" s="77" t="s">
        <v>164</v>
      </c>
      <c r="C17" s="77" t="s">
        <v>229</v>
      </c>
      <c r="D17" s="44"/>
      <c r="E17" s="65">
        <v>168</v>
      </c>
      <c r="V17" s="19" t="s">
        <v>359</v>
      </c>
      <c r="X17" s="1"/>
    </row>
    <row r="18" spans="1:24" x14ac:dyDescent="0.75">
      <c r="D18" s="7" t="s">
        <v>192</v>
      </c>
      <c r="E18" s="82">
        <f>SUM(E5:E17)</f>
        <v>13093</v>
      </c>
      <c r="V18" s="32" t="s">
        <v>433</v>
      </c>
      <c r="X18" s="1"/>
    </row>
    <row r="19" spans="1:24" x14ac:dyDescent="0.75">
      <c r="V19" s="32" t="s">
        <v>434</v>
      </c>
      <c r="X19" s="1"/>
    </row>
    <row r="20" spans="1:24" x14ac:dyDescent="0.75">
      <c r="V20" s="32"/>
      <c r="X20" s="1"/>
    </row>
    <row r="21" spans="1:24" x14ac:dyDescent="0.75">
      <c r="E21" s="40" t="s">
        <v>210</v>
      </c>
      <c r="V21" s="162" t="s">
        <v>424</v>
      </c>
      <c r="X21" s="1"/>
    </row>
    <row r="22" spans="1:24" x14ac:dyDescent="0.75">
      <c r="E22" s="40"/>
      <c r="V22" s="32" t="s">
        <v>425</v>
      </c>
      <c r="X22" s="1"/>
    </row>
    <row r="23" spans="1:24" x14ac:dyDescent="0.75">
      <c r="E23" s="40"/>
      <c r="V23" s="19" t="s">
        <v>435</v>
      </c>
      <c r="X23" s="1"/>
    </row>
    <row r="24" spans="1:24" x14ac:dyDescent="0.75">
      <c r="E24" s="40"/>
      <c r="V24" s="32" t="s">
        <v>436</v>
      </c>
      <c r="X24" s="1"/>
    </row>
    <row r="25" spans="1:24" x14ac:dyDescent="0.75">
      <c r="E25" s="40"/>
      <c r="V25" s="32" t="s">
        <v>434</v>
      </c>
      <c r="X25" s="1"/>
    </row>
    <row r="26" spans="1:24" x14ac:dyDescent="0.75">
      <c r="A26" s="73" t="s">
        <v>160</v>
      </c>
      <c r="B26" s="73" t="s">
        <v>161</v>
      </c>
      <c r="C26" s="74" t="s">
        <v>162</v>
      </c>
      <c r="D26" s="73" t="s">
        <v>163</v>
      </c>
      <c r="E26" s="74" t="s">
        <v>0</v>
      </c>
      <c r="V26" s="19" t="s">
        <v>437</v>
      </c>
      <c r="X26" s="164"/>
    </row>
    <row r="27" spans="1:24" x14ac:dyDescent="0.75">
      <c r="A27" s="90"/>
      <c r="B27" s="73"/>
      <c r="C27" s="73"/>
      <c r="D27" s="65"/>
      <c r="E27" s="65"/>
      <c r="V27" s="166" t="s">
        <v>359</v>
      </c>
    </row>
    <row r="28" spans="1:24" x14ac:dyDescent="0.75">
      <c r="A28" s="44">
        <v>3</v>
      </c>
      <c r="B28" s="77" t="s">
        <v>164</v>
      </c>
      <c r="C28" s="77" t="s">
        <v>240</v>
      </c>
      <c r="D28" s="65">
        <v>120</v>
      </c>
      <c r="E28" s="65">
        <f>D28*A28</f>
        <v>360</v>
      </c>
      <c r="V28" s="1"/>
    </row>
    <row r="29" spans="1:24" x14ac:dyDescent="0.75">
      <c r="D29" s="7" t="s">
        <v>192</v>
      </c>
      <c r="E29" s="82">
        <f>SUM(E27:E28)</f>
        <v>360</v>
      </c>
      <c r="V29" s="160" t="s">
        <v>426</v>
      </c>
    </row>
    <row r="30" spans="1:24" x14ac:dyDescent="0.75">
      <c r="D30" s="45"/>
      <c r="E30" s="106"/>
      <c r="V30" s="165" t="s">
        <v>428</v>
      </c>
    </row>
    <row r="31" spans="1:24" x14ac:dyDescent="0.75">
      <c r="V31" s="165" t="s">
        <v>438</v>
      </c>
    </row>
    <row r="32" spans="1:24" x14ac:dyDescent="0.75">
      <c r="E32" s="40" t="s">
        <v>241</v>
      </c>
      <c r="V32" s="165" t="s">
        <v>427</v>
      </c>
    </row>
    <row r="33" spans="1:22" x14ac:dyDescent="0.75">
      <c r="E33" s="40"/>
      <c r="V33" s="166" t="s">
        <v>359</v>
      </c>
    </row>
    <row r="34" spans="1:22" x14ac:dyDescent="0.75">
      <c r="A34" s="90">
        <v>15</v>
      </c>
      <c r="B34" s="73" t="s">
        <v>170</v>
      </c>
      <c r="C34" s="73" t="s">
        <v>171</v>
      </c>
      <c r="D34" s="65"/>
      <c r="E34" s="65">
        <v>1335</v>
      </c>
    </row>
    <row r="35" spans="1:22" x14ac:dyDescent="0.75">
      <c r="A35" s="90" t="s">
        <v>178</v>
      </c>
      <c r="B35" s="73" t="s">
        <v>166</v>
      </c>
      <c r="C35" s="73" t="s">
        <v>167</v>
      </c>
      <c r="D35" s="65"/>
      <c r="E35" s="65">
        <v>1750</v>
      </c>
    </row>
    <row r="36" spans="1:22" x14ac:dyDescent="0.75">
      <c r="A36" s="77">
        <v>20</v>
      </c>
      <c r="B36" s="77" t="s">
        <v>164</v>
      </c>
      <c r="C36" s="77" t="s">
        <v>229</v>
      </c>
      <c r="D36" s="44"/>
      <c r="E36" s="65">
        <v>100</v>
      </c>
    </row>
    <row r="37" spans="1:22" x14ac:dyDescent="0.75">
      <c r="A37" s="77">
        <v>230</v>
      </c>
      <c r="B37" s="77" t="s">
        <v>164</v>
      </c>
      <c r="C37" s="77" t="s">
        <v>242</v>
      </c>
      <c r="D37" s="65">
        <v>23</v>
      </c>
      <c r="E37" s="65">
        <f>D37*A37</f>
        <v>5290</v>
      </c>
    </row>
    <row r="38" spans="1:22" x14ac:dyDescent="0.75">
      <c r="A38" s="44">
        <v>3</v>
      </c>
      <c r="B38" s="77" t="s">
        <v>164</v>
      </c>
      <c r="C38" s="77" t="s">
        <v>243</v>
      </c>
      <c r="D38" s="65">
        <v>880</v>
      </c>
      <c r="E38" s="65">
        <f>D38*A38</f>
        <v>2640</v>
      </c>
    </row>
    <row r="39" spans="1:22" x14ac:dyDescent="0.75">
      <c r="A39" s="77">
        <v>25</v>
      </c>
      <c r="B39" s="77" t="s">
        <v>164</v>
      </c>
      <c r="C39" s="73" t="s">
        <v>175</v>
      </c>
      <c r="D39" s="65">
        <v>156</v>
      </c>
      <c r="E39" s="65">
        <f t="shared" ref="E39:E40" si="1">D39*A39</f>
        <v>3900</v>
      </c>
    </row>
    <row r="40" spans="1:22" x14ac:dyDescent="0.75">
      <c r="A40" s="77">
        <v>2</v>
      </c>
      <c r="B40" s="77" t="s">
        <v>168</v>
      </c>
      <c r="C40" s="77" t="s">
        <v>244</v>
      </c>
      <c r="D40" s="65">
        <v>575</v>
      </c>
      <c r="E40" s="65">
        <f t="shared" si="1"/>
        <v>1150</v>
      </c>
    </row>
    <row r="41" spans="1:22" x14ac:dyDescent="0.75">
      <c r="A41" s="44">
        <v>1</v>
      </c>
      <c r="B41" s="77" t="s">
        <v>177</v>
      </c>
      <c r="C41" s="73" t="s">
        <v>183</v>
      </c>
      <c r="D41" s="65"/>
      <c r="E41" s="65">
        <v>140</v>
      </c>
    </row>
    <row r="42" spans="1:22" x14ac:dyDescent="0.75">
      <c r="D42" s="7" t="s">
        <v>192</v>
      </c>
      <c r="E42" s="82">
        <f>SUM(E34:E41)</f>
        <v>16305</v>
      </c>
    </row>
    <row r="48" spans="1:22" x14ac:dyDescent="0.75">
      <c r="E48" s="40" t="s">
        <v>245</v>
      </c>
    </row>
    <row r="49" spans="1:5" x14ac:dyDescent="0.75">
      <c r="A49" s="73" t="s">
        <v>160</v>
      </c>
      <c r="B49" s="73" t="s">
        <v>161</v>
      </c>
      <c r="C49" s="74" t="s">
        <v>162</v>
      </c>
      <c r="D49" s="73" t="s">
        <v>163</v>
      </c>
      <c r="E49" s="74" t="s">
        <v>0</v>
      </c>
    </row>
    <row r="50" spans="1:5" x14ac:dyDescent="0.75">
      <c r="A50" s="90">
        <v>1</v>
      </c>
      <c r="B50" s="73" t="s">
        <v>166</v>
      </c>
      <c r="C50" s="73" t="s">
        <v>167</v>
      </c>
      <c r="D50" s="65"/>
      <c r="E50" s="65">
        <v>3500</v>
      </c>
    </row>
    <row r="51" spans="1:5" x14ac:dyDescent="0.75">
      <c r="A51" s="44"/>
      <c r="B51" s="77"/>
      <c r="C51" s="77"/>
      <c r="D51" s="65"/>
      <c r="E51" s="65"/>
    </row>
    <row r="52" spans="1:5" x14ac:dyDescent="0.75">
      <c r="D52" s="7" t="s">
        <v>192</v>
      </c>
      <c r="E52" s="82">
        <f>SUM(E50:E51)</f>
        <v>3500</v>
      </c>
    </row>
    <row r="54" spans="1:5" x14ac:dyDescent="0.75">
      <c r="E54" s="40" t="s">
        <v>246</v>
      </c>
    </row>
    <row r="55" spans="1:5" x14ac:dyDescent="0.75">
      <c r="A55" s="73" t="s">
        <v>160</v>
      </c>
      <c r="B55" s="73" t="s">
        <v>161</v>
      </c>
      <c r="C55" s="74" t="s">
        <v>162</v>
      </c>
      <c r="D55" s="73" t="s">
        <v>163</v>
      </c>
      <c r="E55" s="74" t="s">
        <v>0</v>
      </c>
    </row>
    <row r="56" spans="1:5" x14ac:dyDescent="0.75">
      <c r="A56" s="90" t="s">
        <v>178</v>
      </c>
      <c r="B56" s="73" t="s">
        <v>166</v>
      </c>
      <c r="C56" s="73" t="s">
        <v>167</v>
      </c>
      <c r="D56" s="65"/>
      <c r="E56" s="65">
        <v>1750</v>
      </c>
    </row>
    <row r="57" spans="1:5" x14ac:dyDescent="0.75">
      <c r="A57" s="77">
        <v>15</v>
      </c>
      <c r="B57" s="77" t="s">
        <v>168</v>
      </c>
      <c r="C57" s="73" t="s">
        <v>169</v>
      </c>
      <c r="D57" s="65">
        <v>245</v>
      </c>
      <c r="E57" s="65">
        <f t="shared" ref="E57:E58" si="2">D57*A57</f>
        <v>3675</v>
      </c>
    </row>
    <row r="58" spans="1:5" x14ac:dyDescent="0.75">
      <c r="A58" s="77">
        <v>4</v>
      </c>
      <c r="B58" s="77" t="s">
        <v>168</v>
      </c>
      <c r="C58" s="77" t="s">
        <v>244</v>
      </c>
      <c r="D58" s="65">
        <v>575</v>
      </c>
      <c r="E58" s="65">
        <f t="shared" si="2"/>
        <v>2300</v>
      </c>
    </row>
    <row r="59" spans="1:5" x14ac:dyDescent="0.75">
      <c r="D59" s="7" t="s">
        <v>192</v>
      </c>
      <c r="E59" s="82">
        <f>SUM(E56:E58)</f>
        <v>7725</v>
      </c>
    </row>
    <row r="61" spans="1:5" x14ac:dyDescent="0.75">
      <c r="A61" s="23"/>
      <c r="B61" s="23"/>
      <c r="C61" s="25"/>
      <c r="D61" s="23"/>
      <c r="E61" s="23"/>
    </row>
    <row r="62" spans="1:5" x14ac:dyDescent="0.75">
      <c r="A62" s="23"/>
      <c r="B62" s="23"/>
      <c r="C62" s="23"/>
      <c r="D62" s="23"/>
      <c r="E62" s="40" t="s">
        <v>222</v>
      </c>
    </row>
    <row r="63" spans="1:5" x14ac:dyDescent="0.75">
      <c r="A63" s="73" t="s">
        <v>160</v>
      </c>
      <c r="B63" s="73" t="s">
        <v>161</v>
      </c>
      <c r="C63" s="74" t="s">
        <v>162</v>
      </c>
      <c r="D63" s="73" t="s">
        <v>163</v>
      </c>
      <c r="E63" s="74" t="s">
        <v>0</v>
      </c>
    </row>
    <row r="64" spans="1:5" x14ac:dyDescent="0.75">
      <c r="A64" s="73">
        <v>1</v>
      </c>
      <c r="B64" s="73" t="s">
        <v>189</v>
      </c>
      <c r="C64" s="73" t="s">
        <v>247</v>
      </c>
      <c r="D64" s="65"/>
      <c r="E64" s="65">
        <v>2300</v>
      </c>
    </row>
    <row r="65" spans="1:5" x14ac:dyDescent="0.75">
      <c r="A65" s="73">
        <v>1</v>
      </c>
      <c r="B65" s="73" t="s">
        <v>189</v>
      </c>
      <c r="C65" s="73" t="s">
        <v>248</v>
      </c>
      <c r="D65" s="65"/>
      <c r="E65" s="65">
        <v>2630</v>
      </c>
    </row>
    <row r="66" spans="1:5" x14ac:dyDescent="0.75">
      <c r="A66" s="90">
        <v>2</v>
      </c>
      <c r="B66" s="73" t="s">
        <v>249</v>
      </c>
      <c r="C66" s="73" t="s">
        <v>250</v>
      </c>
      <c r="D66" s="65"/>
      <c r="E66" s="65">
        <v>420</v>
      </c>
    </row>
    <row r="67" spans="1:5" x14ac:dyDescent="0.75">
      <c r="A67" s="73">
        <v>1</v>
      </c>
      <c r="B67" s="73" t="s">
        <v>251</v>
      </c>
      <c r="C67" s="73" t="s">
        <v>252</v>
      </c>
      <c r="D67" s="65"/>
      <c r="E67" s="65">
        <v>840</v>
      </c>
    </row>
    <row r="68" spans="1:5" x14ac:dyDescent="0.75">
      <c r="A68" s="73">
        <v>1</v>
      </c>
      <c r="B68" s="73" t="s">
        <v>251</v>
      </c>
      <c r="C68" s="73" t="s">
        <v>253</v>
      </c>
      <c r="D68" s="65"/>
      <c r="E68" s="65">
        <v>270</v>
      </c>
    </row>
    <row r="69" spans="1:5" x14ac:dyDescent="0.75">
      <c r="A69" s="73">
        <v>1</v>
      </c>
      <c r="B69" s="73" t="s">
        <v>263</v>
      </c>
      <c r="C69" s="77" t="s">
        <v>244</v>
      </c>
      <c r="D69" s="65"/>
      <c r="E69" s="65">
        <v>520</v>
      </c>
    </row>
    <row r="70" spans="1:5" x14ac:dyDescent="0.75">
      <c r="A70" s="73">
        <v>1</v>
      </c>
      <c r="B70" s="73" t="s">
        <v>254</v>
      </c>
      <c r="C70" s="73" t="s">
        <v>255</v>
      </c>
      <c r="D70" s="65"/>
      <c r="E70" s="65">
        <v>1450</v>
      </c>
    </row>
    <row r="71" spans="1:5" x14ac:dyDescent="0.75">
      <c r="A71" s="73">
        <v>13</v>
      </c>
      <c r="B71" s="73" t="s">
        <v>164</v>
      </c>
      <c r="C71" s="73" t="s">
        <v>256</v>
      </c>
      <c r="D71" s="65">
        <v>880</v>
      </c>
      <c r="E71" s="65">
        <f>D71*A71</f>
        <v>11440</v>
      </c>
    </row>
    <row r="72" spans="1:5" x14ac:dyDescent="0.75">
      <c r="A72" s="73">
        <v>200</v>
      </c>
      <c r="B72" s="73" t="s">
        <v>164</v>
      </c>
      <c r="C72" s="73" t="s">
        <v>257</v>
      </c>
      <c r="D72" s="65">
        <v>2</v>
      </c>
      <c r="E72" s="65">
        <f>D72*A72</f>
        <v>400</v>
      </c>
    </row>
    <row r="73" spans="1:5" x14ac:dyDescent="0.75">
      <c r="A73" s="76">
        <v>5</v>
      </c>
      <c r="B73" s="73" t="s">
        <v>177</v>
      </c>
      <c r="C73" s="73" t="s">
        <v>264</v>
      </c>
      <c r="D73" s="65">
        <v>170</v>
      </c>
      <c r="E73" s="65">
        <f t="shared" ref="E73:E83" si="3">D73*A73</f>
        <v>850</v>
      </c>
    </row>
    <row r="74" spans="1:5" x14ac:dyDescent="0.75">
      <c r="A74" s="76">
        <v>11</v>
      </c>
      <c r="B74" s="73" t="s">
        <v>164</v>
      </c>
      <c r="C74" s="73" t="s">
        <v>297</v>
      </c>
      <c r="D74" s="65">
        <v>370</v>
      </c>
      <c r="E74" s="65">
        <f t="shared" si="3"/>
        <v>4070</v>
      </c>
    </row>
    <row r="75" spans="1:5" x14ac:dyDescent="0.75">
      <c r="A75" s="76">
        <v>20</v>
      </c>
      <c r="B75" s="73" t="s">
        <v>164</v>
      </c>
      <c r="C75" s="73" t="s">
        <v>265</v>
      </c>
      <c r="D75" s="65">
        <v>120</v>
      </c>
      <c r="E75" s="65">
        <f t="shared" si="3"/>
        <v>2400</v>
      </c>
    </row>
    <row r="76" spans="1:5" x14ac:dyDescent="0.75">
      <c r="A76" s="76">
        <v>5</v>
      </c>
      <c r="B76" s="73" t="s">
        <v>164</v>
      </c>
      <c r="C76" s="73" t="s">
        <v>266</v>
      </c>
      <c r="D76" s="65">
        <v>750</v>
      </c>
      <c r="E76" s="65">
        <f t="shared" si="3"/>
        <v>3750</v>
      </c>
    </row>
    <row r="77" spans="1:5" x14ac:dyDescent="0.75">
      <c r="A77" s="76">
        <v>1</v>
      </c>
      <c r="B77" s="73" t="s">
        <v>179</v>
      </c>
      <c r="C77" s="73" t="s">
        <v>267</v>
      </c>
      <c r="D77" s="65"/>
      <c r="E77" s="65">
        <v>180</v>
      </c>
    </row>
    <row r="78" spans="1:5" x14ac:dyDescent="0.75">
      <c r="A78" s="76">
        <v>8</v>
      </c>
      <c r="B78" s="73" t="s">
        <v>164</v>
      </c>
      <c r="C78" s="73" t="s">
        <v>258</v>
      </c>
      <c r="D78" s="65">
        <v>45</v>
      </c>
      <c r="E78" s="65">
        <f t="shared" si="3"/>
        <v>360</v>
      </c>
    </row>
    <row r="79" spans="1:5" x14ac:dyDescent="0.75">
      <c r="A79" s="76">
        <v>8</v>
      </c>
      <c r="B79" s="73" t="s">
        <v>164</v>
      </c>
      <c r="C79" s="73" t="s">
        <v>268</v>
      </c>
      <c r="D79" s="65">
        <v>25</v>
      </c>
      <c r="E79" s="65">
        <f t="shared" si="3"/>
        <v>200</v>
      </c>
    </row>
    <row r="80" spans="1:5" x14ac:dyDescent="0.75">
      <c r="A80" s="77">
        <v>5</v>
      </c>
      <c r="B80" s="77" t="s">
        <v>164</v>
      </c>
      <c r="C80" s="77" t="s">
        <v>259</v>
      </c>
      <c r="D80" s="65">
        <v>50</v>
      </c>
      <c r="E80" s="65">
        <f t="shared" si="3"/>
        <v>250</v>
      </c>
    </row>
    <row r="81" spans="1:5" x14ac:dyDescent="0.75">
      <c r="A81" s="76">
        <v>1</v>
      </c>
      <c r="B81" s="73" t="s">
        <v>164</v>
      </c>
      <c r="C81" s="73" t="s">
        <v>269</v>
      </c>
      <c r="D81" s="65">
        <v>130</v>
      </c>
      <c r="E81" s="65">
        <f t="shared" si="3"/>
        <v>130</v>
      </c>
    </row>
    <row r="82" spans="1:5" x14ac:dyDescent="0.75">
      <c r="A82" s="76" t="s">
        <v>178</v>
      </c>
      <c r="B82" s="73" t="s">
        <v>260</v>
      </c>
      <c r="C82" s="73" t="s">
        <v>261</v>
      </c>
      <c r="D82" s="65"/>
      <c r="E82" s="65">
        <v>50</v>
      </c>
    </row>
    <row r="83" spans="1:5" x14ac:dyDescent="0.75">
      <c r="A83" s="76">
        <v>2</v>
      </c>
      <c r="B83" s="73" t="s">
        <v>164</v>
      </c>
      <c r="C83" s="73" t="s">
        <v>262</v>
      </c>
      <c r="D83" s="65">
        <v>190</v>
      </c>
      <c r="E83" s="65">
        <f t="shared" si="3"/>
        <v>380</v>
      </c>
    </row>
    <row r="84" spans="1:5" x14ac:dyDescent="0.75">
      <c r="D84" s="7" t="s">
        <v>192</v>
      </c>
      <c r="E84" s="82">
        <f>SUM(E64:E83)</f>
        <v>32890</v>
      </c>
    </row>
    <row r="90" spans="1:5" x14ac:dyDescent="0.75">
      <c r="E90" s="40" t="s">
        <v>220</v>
      </c>
    </row>
    <row r="91" spans="1:5" x14ac:dyDescent="0.75">
      <c r="A91" s="73" t="s">
        <v>160</v>
      </c>
      <c r="B91" s="73" t="s">
        <v>161</v>
      </c>
      <c r="C91" s="74" t="s">
        <v>162</v>
      </c>
      <c r="D91" s="73" t="s">
        <v>163</v>
      </c>
      <c r="E91" s="74" t="s">
        <v>0</v>
      </c>
    </row>
    <row r="92" spans="1:5" x14ac:dyDescent="0.75">
      <c r="A92" s="90">
        <v>1</v>
      </c>
      <c r="B92" s="73" t="s">
        <v>166</v>
      </c>
      <c r="C92" s="73" t="s">
        <v>167</v>
      </c>
      <c r="D92" s="65"/>
      <c r="E92" s="65">
        <v>3500</v>
      </c>
    </row>
    <row r="93" spans="1:5" x14ac:dyDescent="0.75">
      <c r="A93" s="44"/>
      <c r="B93" s="77"/>
      <c r="C93" s="77"/>
      <c r="D93" s="65"/>
      <c r="E93" s="65"/>
    </row>
    <row r="94" spans="1:5" x14ac:dyDescent="0.75">
      <c r="D94" s="7" t="s">
        <v>192</v>
      </c>
      <c r="E94" s="82">
        <f>SUM(E92:E93)</f>
        <v>3500</v>
      </c>
    </row>
    <row r="96" spans="1:5" x14ac:dyDescent="0.75">
      <c r="E96" s="40" t="s">
        <v>270</v>
      </c>
    </row>
    <row r="97" spans="1:5" x14ac:dyDescent="0.75">
      <c r="A97" s="73" t="s">
        <v>160</v>
      </c>
      <c r="B97" s="73" t="s">
        <v>161</v>
      </c>
      <c r="C97" s="74" t="s">
        <v>162</v>
      </c>
      <c r="D97" s="73" t="s">
        <v>163</v>
      </c>
      <c r="E97" s="74" t="s">
        <v>0</v>
      </c>
    </row>
    <row r="98" spans="1:5" x14ac:dyDescent="0.75">
      <c r="A98" s="90">
        <v>30</v>
      </c>
      <c r="B98" s="73" t="s">
        <v>164</v>
      </c>
      <c r="C98" s="73" t="s">
        <v>271</v>
      </c>
      <c r="D98" s="65">
        <v>185</v>
      </c>
      <c r="E98" s="65">
        <f>D98*A98</f>
        <v>5550</v>
      </c>
    </row>
    <row r="99" spans="1:5" x14ac:dyDescent="0.75">
      <c r="A99" s="90">
        <v>10</v>
      </c>
      <c r="B99" s="73" t="s">
        <v>168</v>
      </c>
      <c r="C99" s="73" t="s">
        <v>169</v>
      </c>
      <c r="D99" s="65">
        <v>240</v>
      </c>
      <c r="E99" s="65">
        <f t="shared" ref="E99:E103" si="4">D99*A99</f>
        <v>2400</v>
      </c>
    </row>
    <row r="100" spans="1:5" x14ac:dyDescent="0.75">
      <c r="A100" s="90">
        <v>5</v>
      </c>
      <c r="B100" s="73" t="s">
        <v>168</v>
      </c>
      <c r="C100" s="73" t="s">
        <v>272</v>
      </c>
      <c r="D100" s="65">
        <v>320</v>
      </c>
      <c r="E100" s="65">
        <f t="shared" si="4"/>
        <v>1600</v>
      </c>
    </row>
    <row r="101" spans="1:5" x14ac:dyDescent="0.75">
      <c r="A101" s="90">
        <v>1</v>
      </c>
      <c r="B101" s="73" t="s">
        <v>263</v>
      </c>
      <c r="C101" s="73" t="s">
        <v>244</v>
      </c>
      <c r="D101" s="65">
        <v>520</v>
      </c>
      <c r="E101" s="65">
        <f t="shared" si="4"/>
        <v>520</v>
      </c>
    </row>
    <row r="102" spans="1:5" x14ac:dyDescent="0.75">
      <c r="A102" s="90">
        <v>6</v>
      </c>
      <c r="B102" s="73" t="s">
        <v>164</v>
      </c>
      <c r="C102" s="73" t="s">
        <v>265</v>
      </c>
      <c r="D102" s="65">
        <v>120</v>
      </c>
      <c r="E102" s="65">
        <f t="shared" si="4"/>
        <v>720</v>
      </c>
    </row>
    <row r="103" spans="1:5" x14ac:dyDescent="0.75">
      <c r="A103" s="77">
        <v>1</v>
      </c>
      <c r="B103" s="77" t="s">
        <v>254</v>
      </c>
      <c r="C103" s="77" t="s">
        <v>273</v>
      </c>
      <c r="D103" s="65">
        <v>250</v>
      </c>
      <c r="E103" s="65">
        <f t="shared" si="4"/>
        <v>250</v>
      </c>
    </row>
    <row r="104" spans="1:5" x14ac:dyDescent="0.75">
      <c r="D104" s="7" t="s">
        <v>192</v>
      </c>
      <c r="E104" s="82">
        <f>SUM(E98:E103)</f>
        <v>11040</v>
      </c>
    </row>
    <row r="106" spans="1:5" x14ac:dyDescent="0.75">
      <c r="A106" s="23"/>
      <c r="B106" s="23"/>
      <c r="C106" s="23"/>
      <c r="D106" s="23"/>
      <c r="E106" s="91" t="s">
        <v>274</v>
      </c>
    </row>
    <row r="107" spans="1:5" x14ac:dyDescent="0.75">
      <c r="A107" s="73" t="s">
        <v>160</v>
      </c>
      <c r="B107" s="73" t="s">
        <v>161</v>
      </c>
      <c r="C107" s="74" t="s">
        <v>162</v>
      </c>
      <c r="D107" s="73" t="s">
        <v>163</v>
      </c>
      <c r="E107" s="74" t="s">
        <v>0</v>
      </c>
    </row>
    <row r="108" spans="1:5" x14ac:dyDescent="0.75">
      <c r="A108" s="73">
        <v>2</v>
      </c>
      <c r="B108" s="73" t="s">
        <v>275</v>
      </c>
      <c r="C108" s="73" t="s">
        <v>280</v>
      </c>
      <c r="D108" s="65">
        <v>620</v>
      </c>
      <c r="E108" s="65">
        <f>D108*A108</f>
        <v>1240</v>
      </c>
    </row>
    <row r="109" spans="1:5" x14ac:dyDescent="0.75">
      <c r="A109" s="73">
        <v>1</v>
      </c>
      <c r="B109" s="73" t="s">
        <v>275</v>
      </c>
      <c r="C109" s="73" t="s">
        <v>253</v>
      </c>
      <c r="D109" s="65"/>
      <c r="E109" s="65">
        <v>280</v>
      </c>
    </row>
    <row r="110" spans="1:5" x14ac:dyDescent="0.75">
      <c r="A110" s="90">
        <v>3</v>
      </c>
      <c r="B110" s="73" t="s">
        <v>238</v>
      </c>
      <c r="C110" s="73" t="s">
        <v>281</v>
      </c>
      <c r="D110" s="65">
        <v>55</v>
      </c>
      <c r="E110" s="65">
        <f t="shared" ref="E110:E112" si="5">D110*A110</f>
        <v>165</v>
      </c>
    </row>
    <row r="111" spans="1:5" x14ac:dyDescent="0.75">
      <c r="A111" s="73">
        <v>1</v>
      </c>
      <c r="B111" s="73" t="s">
        <v>254</v>
      </c>
      <c r="C111" s="73" t="s">
        <v>282</v>
      </c>
      <c r="D111" s="65"/>
      <c r="E111" s="65">
        <v>45</v>
      </c>
    </row>
    <row r="112" spans="1:5" x14ac:dyDescent="0.75">
      <c r="A112" s="73"/>
      <c r="B112" s="73"/>
      <c r="C112" s="73"/>
      <c r="D112" s="65"/>
      <c r="E112" s="65">
        <f t="shared" si="5"/>
        <v>0</v>
      </c>
    </row>
    <row r="113" spans="1:5" x14ac:dyDescent="0.75">
      <c r="A113" s="73">
        <v>1</v>
      </c>
      <c r="B113" s="73" t="s">
        <v>227</v>
      </c>
      <c r="C113" s="73" t="s">
        <v>276</v>
      </c>
      <c r="D113" s="65"/>
      <c r="E113" s="65">
        <v>50</v>
      </c>
    </row>
    <row r="114" spans="1:5" x14ac:dyDescent="0.75">
      <c r="A114" s="73">
        <v>1</v>
      </c>
      <c r="B114" s="73" t="s">
        <v>254</v>
      </c>
      <c r="C114" s="73" t="s">
        <v>277</v>
      </c>
      <c r="D114" s="65"/>
      <c r="E114" s="65">
        <v>85</v>
      </c>
    </row>
    <row r="115" spans="1:5" x14ac:dyDescent="0.75">
      <c r="A115" s="73">
        <v>21</v>
      </c>
      <c r="B115" s="73" t="s">
        <v>170</v>
      </c>
      <c r="C115" s="73" t="s">
        <v>167</v>
      </c>
      <c r="D115" s="65"/>
      <c r="E115" s="65">
        <v>1050</v>
      </c>
    </row>
    <row r="116" spans="1:5" x14ac:dyDescent="0.75">
      <c r="A116" s="73">
        <v>14</v>
      </c>
      <c r="B116" s="73" t="s">
        <v>278</v>
      </c>
      <c r="C116" s="73" t="s">
        <v>279</v>
      </c>
      <c r="D116" s="65">
        <v>38</v>
      </c>
      <c r="E116" s="65">
        <f t="shared" ref="E116:E117" si="6">D116*A116</f>
        <v>532</v>
      </c>
    </row>
    <row r="117" spans="1:5" x14ac:dyDescent="0.75">
      <c r="A117" s="73">
        <v>2</v>
      </c>
      <c r="B117" s="73" t="s">
        <v>164</v>
      </c>
      <c r="C117" s="73" t="s">
        <v>295</v>
      </c>
      <c r="D117" s="65">
        <v>120</v>
      </c>
      <c r="E117" s="65">
        <f t="shared" si="6"/>
        <v>240</v>
      </c>
    </row>
    <row r="118" spans="1:5" x14ac:dyDescent="0.75">
      <c r="D118" s="7" t="s">
        <v>192</v>
      </c>
      <c r="E118" s="82">
        <f>SUM(E108:E117)</f>
        <v>3687</v>
      </c>
    </row>
    <row r="120" spans="1:5" x14ac:dyDescent="0.75">
      <c r="E120" s="40" t="s">
        <v>296</v>
      </c>
    </row>
    <row r="121" spans="1:5" x14ac:dyDescent="0.75">
      <c r="A121" s="73" t="s">
        <v>160</v>
      </c>
      <c r="B121" s="73" t="s">
        <v>161</v>
      </c>
      <c r="C121" s="74" t="s">
        <v>162</v>
      </c>
      <c r="D121" s="73" t="s">
        <v>163</v>
      </c>
      <c r="E121" s="74" t="s">
        <v>0</v>
      </c>
    </row>
    <row r="122" spans="1:5" x14ac:dyDescent="0.75">
      <c r="A122" s="90">
        <v>1</v>
      </c>
      <c r="B122" s="73" t="s">
        <v>263</v>
      </c>
      <c r="C122" s="77" t="s">
        <v>244</v>
      </c>
      <c r="D122" s="65"/>
      <c r="E122" s="65">
        <v>550</v>
      </c>
    </row>
    <row r="123" spans="1:5" x14ac:dyDescent="0.75">
      <c r="A123" s="90">
        <v>1</v>
      </c>
      <c r="B123" s="73" t="s">
        <v>254</v>
      </c>
      <c r="C123" s="77" t="s">
        <v>298</v>
      </c>
      <c r="D123" s="65"/>
      <c r="E123" s="65">
        <v>1300</v>
      </c>
    </row>
    <row r="124" spans="1:5" x14ac:dyDescent="0.75">
      <c r="A124" s="44">
        <v>2</v>
      </c>
      <c r="B124" s="77" t="s">
        <v>299</v>
      </c>
      <c r="C124" s="77" t="s">
        <v>300</v>
      </c>
      <c r="D124" s="65">
        <v>45</v>
      </c>
      <c r="E124" s="65">
        <f>D124*A124</f>
        <v>90</v>
      </c>
    </row>
    <row r="125" spans="1:5" x14ac:dyDescent="0.75">
      <c r="D125" s="7" t="s">
        <v>192</v>
      </c>
      <c r="E125" s="82">
        <f>SUM(E122:E124)</f>
        <v>1940</v>
      </c>
    </row>
    <row r="132" spans="1:5" x14ac:dyDescent="0.75">
      <c r="E132" s="40" t="s">
        <v>301</v>
      </c>
    </row>
    <row r="133" spans="1:5" x14ac:dyDescent="0.75">
      <c r="A133" s="73" t="s">
        <v>160</v>
      </c>
      <c r="B133" s="73" t="s">
        <v>161</v>
      </c>
      <c r="C133" s="74" t="s">
        <v>162</v>
      </c>
      <c r="D133" s="73" t="s">
        <v>163</v>
      </c>
      <c r="E133" s="74" t="s">
        <v>0</v>
      </c>
    </row>
    <row r="134" spans="1:5" x14ac:dyDescent="0.75">
      <c r="A134" s="73">
        <v>8</v>
      </c>
      <c r="B134" s="73" t="s">
        <v>168</v>
      </c>
      <c r="C134" s="99" t="s">
        <v>167</v>
      </c>
      <c r="D134" s="65">
        <v>50</v>
      </c>
      <c r="E134" s="98">
        <f>D134*A134</f>
        <v>400</v>
      </c>
    </row>
    <row r="135" spans="1:5" x14ac:dyDescent="0.75">
      <c r="A135" s="73">
        <v>2</v>
      </c>
      <c r="B135" s="73" t="s">
        <v>164</v>
      </c>
      <c r="C135" s="99" t="s">
        <v>259</v>
      </c>
      <c r="D135" s="65">
        <v>85</v>
      </c>
      <c r="E135" s="98">
        <f t="shared" ref="E135:E140" si="7">D135*A135</f>
        <v>170</v>
      </c>
    </row>
    <row r="136" spans="1:5" x14ac:dyDescent="0.75">
      <c r="A136" s="73">
        <v>1</v>
      </c>
      <c r="B136" s="73" t="s">
        <v>254</v>
      </c>
      <c r="C136" s="99" t="s">
        <v>302</v>
      </c>
      <c r="D136" s="65"/>
      <c r="E136" s="98">
        <v>30</v>
      </c>
    </row>
    <row r="137" spans="1:5" x14ac:dyDescent="0.75">
      <c r="A137" s="73">
        <v>1</v>
      </c>
      <c r="B137" s="73" t="s">
        <v>254</v>
      </c>
      <c r="C137" s="99" t="s">
        <v>303</v>
      </c>
      <c r="D137" s="65"/>
      <c r="E137" s="98">
        <v>520</v>
      </c>
    </row>
    <row r="138" spans="1:5" x14ac:dyDescent="0.75">
      <c r="A138" s="73">
        <v>8</v>
      </c>
      <c r="B138" s="73" t="s">
        <v>164</v>
      </c>
      <c r="C138" s="99" t="s">
        <v>304</v>
      </c>
      <c r="D138" s="65">
        <v>100</v>
      </c>
      <c r="E138" s="98">
        <f t="shared" si="7"/>
        <v>800</v>
      </c>
    </row>
    <row r="139" spans="1:5" x14ac:dyDescent="0.75">
      <c r="A139" s="73">
        <v>50</v>
      </c>
      <c r="B139" s="73" t="s">
        <v>164</v>
      </c>
      <c r="C139" s="99" t="s">
        <v>305</v>
      </c>
      <c r="D139" s="65">
        <v>1</v>
      </c>
      <c r="E139" s="98">
        <f t="shared" si="7"/>
        <v>50</v>
      </c>
    </row>
    <row r="140" spans="1:5" x14ac:dyDescent="0.75">
      <c r="A140" s="73">
        <v>2</v>
      </c>
      <c r="B140" s="73" t="s">
        <v>168</v>
      </c>
      <c r="C140" s="99" t="s">
        <v>169</v>
      </c>
      <c r="D140" s="65">
        <v>220</v>
      </c>
      <c r="E140" s="98">
        <f t="shared" si="7"/>
        <v>440</v>
      </c>
    </row>
    <row r="141" spans="1:5" x14ac:dyDescent="0.75">
      <c r="A141" s="73">
        <v>150</v>
      </c>
      <c r="B141" s="73" t="s">
        <v>164</v>
      </c>
      <c r="C141" s="99" t="s">
        <v>306</v>
      </c>
      <c r="D141" s="65"/>
      <c r="E141" s="98">
        <v>105</v>
      </c>
    </row>
    <row r="142" spans="1:5" x14ac:dyDescent="0.75">
      <c r="A142" s="73">
        <v>1</v>
      </c>
      <c r="B142" s="73" t="s">
        <v>307</v>
      </c>
      <c r="C142" s="99" t="s">
        <v>252</v>
      </c>
      <c r="D142" s="65"/>
      <c r="E142" s="98">
        <v>280</v>
      </c>
    </row>
    <row r="143" spans="1:5" x14ac:dyDescent="0.75">
      <c r="A143" s="73">
        <v>1</v>
      </c>
      <c r="B143" s="73" t="s">
        <v>254</v>
      </c>
      <c r="C143" s="99" t="s">
        <v>308</v>
      </c>
      <c r="D143" s="65"/>
      <c r="E143" s="98">
        <v>40</v>
      </c>
    </row>
    <row r="144" spans="1:5" x14ac:dyDescent="0.75">
      <c r="A144" s="73">
        <v>143</v>
      </c>
      <c r="B144" s="73" t="s">
        <v>164</v>
      </c>
      <c r="C144" s="99" t="s">
        <v>306</v>
      </c>
      <c r="D144" s="65"/>
      <c r="E144" s="98">
        <v>100</v>
      </c>
    </row>
    <row r="145" spans="1:5" x14ac:dyDescent="0.75">
      <c r="A145" s="73">
        <v>100</v>
      </c>
      <c r="B145" s="73" t="s">
        <v>164</v>
      </c>
      <c r="C145" s="99" t="s">
        <v>305</v>
      </c>
      <c r="D145" s="65"/>
      <c r="E145" s="98">
        <v>100</v>
      </c>
    </row>
    <row r="146" spans="1:5" x14ac:dyDescent="0.75">
      <c r="A146" s="73">
        <v>3</v>
      </c>
      <c r="B146" s="73" t="s">
        <v>164</v>
      </c>
      <c r="C146" s="99" t="s">
        <v>309</v>
      </c>
      <c r="D146" s="65">
        <v>536</v>
      </c>
      <c r="E146" s="98">
        <f t="shared" ref="E146" si="8">D146*A146</f>
        <v>1608</v>
      </c>
    </row>
    <row r="147" spans="1:5" x14ac:dyDescent="0.75">
      <c r="A147" s="73">
        <v>20</v>
      </c>
      <c r="B147" s="73" t="s">
        <v>164</v>
      </c>
      <c r="C147" s="99" t="s">
        <v>310</v>
      </c>
      <c r="D147" s="65"/>
      <c r="E147" s="98">
        <v>50</v>
      </c>
    </row>
    <row r="148" spans="1:5" x14ac:dyDescent="0.75">
      <c r="A148" s="73">
        <v>20</v>
      </c>
      <c r="B148" s="73" t="s">
        <v>164</v>
      </c>
      <c r="C148" s="99" t="s">
        <v>311</v>
      </c>
      <c r="D148" s="65"/>
      <c r="E148" s="98">
        <v>40</v>
      </c>
    </row>
    <row r="149" spans="1:5" x14ac:dyDescent="0.75">
      <c r="A149" s="90">
        <v>1</v>
      </c>
      <c r="B149" s="73" t="s">
        <v>263</v>
      </c>
      <c r="C149" s="77" t="s">
        <v>244</v>
      </c>
      <c r="D149" s="65"/>
      <c r="E149" s="65">
        <v>550</v>
      </c>
    </row>
    <row r="150" spans="1:5" x14ac:dyDescent="0.75">
      <c r="A150" s="44">
        <v>6</v>
      </c>
      <c r="B150" s="77" t="s">
        <v>168</v>
      </c>
      <c r="C150" s="77" t="s">
        <v>167</v>
      </c>
      <c r="D150" s="65">
        <v>50</v>
      </c>
      <c r="E150" s="65">
        <f>D150*A150</f>
        <v>300</v>
      </c>
    </row>
    <row r="151" spans="1:5" x14ac:dyDescent="0.75">
      <c r="D151" s="7" t="s">
        <v>192</v>
      </c>
      <c r="E151" s="82">
        <f>SUM(E134:E150)</f>
        <v>5583</v>
      </c>
    </row>
    <row r="153" spans="1:5" x14ac:dyDescent="0.75">
      <c r="E153" s="40" t="s">
        <v>312</v>
      </c>
    </row>
    <row r="154" spans="1:5" x14ac:dyDescent="0.75">
      <c r="A154" s="73" t="s">
        <v>160</v>
      </c>
      <c r="B154" s="73" t="s">
        <v>161</v>
      </c>
      <c r="C154" s="74" t="s">
        <v>162</v>
      </c>
      <c r="D154" s="73" t="s">
        <v>163</v>
      </c>
      <c r="E154" s="74" t="s">
        <v>0</v>
      </c>
    </row>
    <row r="155" spans="1:5" x14ac:dyDescent="0.75">
      <c r="A155" s="73">
        <v>1</v>
      </c>
      <c r="B155" s="73" t="s">
        <v>254</v>
      </c>
      <c r="C155" s="99" t="s">
        <v>313</v>
      </c>
      <c r="D155" s="65"/>
      <c r="E155" s="98">
        <v>550</v>
      </c>
    </row>
    <row r="156" spans="1:5" x14ac:dyDescent="0.75">
      <c r="A156" s="73">
        <v>1</v>
      </c>
      <c r="B156" s="73" t="s">
        <v>179</v>
      </c>
      <c r="C156" s="99" t="s">
        <v>314</v>
      </c>
      <c r="D156" s="65"/>
      <c r="E156" s="98">
        <v>295</v>
      </c>
    </row>
    <row r="157" spans="1:5" x14ac:dyDescent="0.75">
      <c r="A157" s="73">
        <v>4</v>
      </c>
      <c r="B157" s="73" t="s">
        <v>164</v>
      </c>
      <c r="C157" s="99" t="s">
        <v>315</v>
      </c>
      <c r="D157" s="65"/>
      <c r="E157" s="98">
        <v>340</v>
      </c>
    </row>
    <row r="158" spans="1:5" x14ac:dyDescent="0.75">
      <c r="A158" s="73">
        <v>1</v>
      </c>
      <c r="B158" s="73" t="s">
        <v>254</v>
      </c>
      <c r="C158" s="99" t="s">
        <v>316</v>
      </c>
      <c r="D158" s="65"/>
      <c r="E158" s="98">
        <v>60</v>
      </c>
    </row>
    <row r="159" spans="1:5" x14ac:dyDescent="0.75">
      <c r="A159" s="73">
        <v>2</v>
      </c>
      <c r="B159" s="73" t="s">
        <v>164</v>
      </c>
      <c r="C159" s="99" t="s">
        <v>304</v>
      </c>
      <c r="D159" s="65"/>
      <c r="E159" s="98">
        <v>200</v>
      </c>
    </row>
    <row r="160" spans="1:5" x14ac:dyDescent="0.75">
      <c r="A160" s="73">
        <v>3</v>
      </c>
      <c r="B160" s="73" t="s">
        <v>254</v>
      </c>
      <c r="C160" s="99" t="s">
        <v>317</v>
      </c>
      <c r="D160" s="65"/>
      <c r="E160" s="98">
        <v>140</v>
      </c>
    </row>
    <row r="161" spans="1:11" x14ac:dyDescent="0.75">
      <c r="A161" s="73">
        <v>1</v>
      </c>
      <c r="B161" s="73" t="s">
        <v>275</v>
      </c>
      <c r="C161" s="99" t="s">
        <v>318</v>
      </c>
      <c r="D161" s="65"/>
      <c r="E161" s="98">
        <v>630</v>
      </c>
    </row>
    <row r="162" spans="1:11" x14ac:dyDescent="0.75">
      <c r="A162" s="73">
        <v>2</v>
      </c>
      <c r="B162" s="73" t="s">
        <v>307</v>
      </c>
      <c r="C162" s="99" t="s">
        <v>319</v>
      </c>
      <c r="D162" s="65"/>
      <c r="E162" s="98">
        <v>360</v>
      </c>
    </row>
    <row r="163" spans="1:11" x14ac:dyDescent="0.75">
      <c r="A163" s="73">
        <v>2</v>
      </c>
      <c r="B163" s="73" t="s">
        <v>164</v>
      </c>
      <c r="C163" s="99" t="s">
        <v>320</v>
      </c>
      <c r="D163" s="65"/>
      <c r="E163" s="98">
        <v>220</v>
      </c>
    </row>
    <row r="164" spans="1:11" x14ac:dyDescent="0.75">
      <c r="A164" s="73">
        <v>100</v>
      </c>
      <c r="B164" s="73" t="s">
        <v>164</v>
      </c>
      <c r="C164" s="99" t="s">
        <v>321</v>
      </c>
      <c r="D164" s="65"/>
      <c r="E164" s="98">
        <v>100</v>
      </c>
    </row>
    <row r="165" spans="1:11" x14ac:dyDescent="0.75">
      <c r="D165" s="7" t="s">
        <v>192</v>
      </c>
      <c r="E165" s="82">
        <f>SUM(E155:E164)</f>
        <v>2895</v>
      </c>
    </row>
    <row r="167" spans="1:11" x14ac:dyDescent="0.75">
      <c r="C167" s="100" t="s">
        <v>322</v>
      </c>
      <c r="E167" s="101">
        <v>113778</v>
      </c>
    </row>
    <row r="168" spans="1:11" x14ac:dyDescent="0.75">
      <c r="C168" s="102" t="s">
        <v>193</v>
      </c>
      <c r="D168" s="103"/>
      <c r="E168" s="86">
        <f>50000+10000</f>
        <v>60000</v>
      </c>
    </row>
    <row r="169" spans="1:11" x14ac:dyDescent="0.75">
      <c r="E169" s="81">
        <f>SUM(E167:E168)</f>
        <v>173778</v>
      </c>
    </row>
    <row r="176" spans="1:11" x14ac:dyDescent="0.75">
      <c r="G176" s="23"/>
      <c r="H176" s="23"/>
      <c r="I176" s="25" t="s">
        <v>181</v>
      </c>
      <c r="J176" s="23"/>
      <c r="K176" s="23"/>
    </row>
    <row r="177" spans="6:18" x14ac:dyDescent="0.75">
      <c r="G177" s="23"/>
      <c r="H177" s="23"/>
      <c r="I177" s="23"/>
      <c r="J177" s="23"/>
      <c r="K177" s="91"/>
    </row>
    <row r="178" spans="6:18" x14ac:dyDescent="0.75">
      <c r="F178" s="104" t="s">
        <v>323</v>
      </c>
      <c r="G178" s="73" t="s">
        <v>160</v>
      </c>
      <c r="H178" s="73" t="s">
        <v>161</v>
      </c>
      <c r="I178" s="74" t="s">
        <v>162</v>
      </c>
      <c r="J178" s="73" t="s">
        <v>163</v>
      </c>
      <c r="K178" s="74" t="s">
        <v>0</v>
      </c>
      <c r="M178" s="104" t="s">
        <v>323</v>
      </c>
      <c r="N178" s="73" t="s">
        <v>160</v>
      </c>
      <c r="O178" s="73" t="s">
        <v>161</v>
      </c>
      <c r="P178" s="74" t="s">
        <v>162</v>
      </c>
      <c r="Q178" s="73" t="s">
        <v>163</v>
      </c>
      <c r="R178" s="74" t="s">
        <v>0</v>
      </c>
    </row>
    <row r="179" spans="6:18" x14ac:dyDescent="0.75">
      <c r="F179" s="91" t="s">
        <v>237</v>
      </c>
      <c r="G179" s="73">
        <v>200</v>
      </c>
      <c r="H179" s="73" t="s">
        <v>164</v>
      </c>
      <c r="I179" s="73" t="s">
        <v>165</v>
      </c>
      <c r="J179" s="65">
        <v>23</v>
      </c>
      <c r="K179" s="65">
        <f>J179*G179</f>
        <v>4600</v>
      </c>
      <c r="M179" s="40" t="s">
        <v>324</v>
      </c>
      <c r="N179" s="73">
        <v>2</v>
      </c>
      <c r="O179" s="73" t="s">
        <v>275</v>
      </c>
      <c r="P179" s="73" t="s">
        <v>280</v>
      </c>
      <c r="Q179" s="65">
        <v>620</v>
      </c>
      <c r="R179" s="65">
        <f>Q179*N179</f>
        <v>1240</v>
      </c>
    </row>
    <row r="180" spans="6:18" x14ac:dyDescent="0.75">
      <c r="G180" s="73">
        <v>25</v>
      </c>
      <c r="H180" s="73" t="s">
        <v>168</v>
      </c>
      <c r="I180" s="73" t="s">
        <v>169</v>
      </c>
      <c r="J180" s="65">
        <v>245</v>
      </c>
      <c r="K180" s="65">
        <f t="shared" ref="K180" si="9">J180*G180</f>
        <v>6125</v>
      </c>
      <c r="N180" s="73">
        <v>1</v>
      </c>
      <c r="O180" s="73" t="s">
        <v>275</v>
      </c>
      <c r="P180" s="73" t="s">
        <v>253</v>
      </c>
      <c r="Q180" s="65"/>
      <c r="R180" s="65">
        <v>280</v>
      </c>
    </row>
    <row r="181" spans="6:18" x14ac:dyDescent="0.75">
      <c r="G181" s="90" t="s">
        <v>178</v>
      </c>
      <c r="H181" s="73" t="s">
        <v>166</v>
      </c>
      <c r="I181" s="73" t="s">
        <v>167</v>
      </c>
      <c r="J181" s="65"/>
      <c r="K181" s="65">
        <v>1750</v>
      </c>
      <c r="N181" s="90">
        <v>3</v>
      </c>
      <c r="O181" s="73" t="s">
        <v>238</v>
      </c>
      <c r="P181" s="73" t="s">
        <v>281</v>
      </c>
      <c r="Q181" s="65">
        <v>55</v>
      </c>
      <c r="R181" s="65">
        <f t="shared" ref="R181" si="10">Q181*N181</f>
        <v>165</v>
      </c>
    </row>
    <row r="182" spans="6:18" x14ac:dyDescent="0.75">
      <c r="G182" s="73">
        <v>5</v>
      </c>
      <c r="H182" s="73" t="s">
        <v>170</v>
      </c>
      <c r="I182" s="73" t="s">
        <v>171</v>
      </c>
      <c r="J182" s="65">
        <v>85</v>
      </c>
      <c r="K182" s="65">
        <f t="shared" ref="K182:K186" si="11">J182*G182</f>
        <v>425</v>
      </c>
      <c r="N182" s="73">
        <v>1</v>
      </c>
      <c r="O182" s="73" t="s">
        <v>254</v>
      </c>
      <c r="P182" s="73" t="s">
        <v>282</v>
      </c>
      <c r="Q182" s="65"/>
      <c r="R182" s="65">
        <v>45</v>
      </c>
    </row>
    <row r="183" spans="6:18" x14ac:dyDescent="0.75">
      <c r="G183" s="73">
        <v>15</v>
      </c>
      <c r="H183" s="73" t="s">
        <v>164</v>
      </c>
      <c r="I183" s="73" t="s">
        <v>172</v>
      </c>
      <c r="J183" s="65">
        <v>100</v>
      </c>
      <c r="K183" s="65">
        <f t="shared" si="11"/>
        <v>1500</v>
      </c>
      <c r="N183" s="73">
        <v>1</v>
      </c>
      <c r="O183" s="73" t="s">
        <v>227</v>
      </c>
      <c r="P183" s="73" t="s">
        <v>276</v>
      </c>
      <c r="Q183" s="65"/>
      <c r="R183" s="65">
        <v>50</v>
      </c>
    </row>
    <row r="184" spans="6:18" x14ac:dyDescent="0.75">
      <c r="G184" s="73">
        <v>15</v>
      </c>
      <c r="H184" s="73" t="s">
        <v>164</v>
      </c>
      <c r="I184" s="73" t="s">
        <v>174</v>
      </c>
      <c r="J184" s="65">
        <v>222</v>
      </c>
      <c r="K184" s="65">
        <f t="shared" si="11"/>
        <v>3330</v>
      </c>
      <c r="N184" s="73">
        <v>1</v>
      </c>
      <c r="O184" s="73" t="s">
        <v>254</v>
      </c>
      <c r="P184" s="73" t="s">
        <v>277</v>
      </c>
      <c r="Q184" s="65"/>
      <c r="R184" s="65">
        <v>85</v>
      </c>
    </row>
    <row r="185" spans="6:18" x14ac:dyDescent="0.75">
      <c r="G185" s="73">
        <v>10</v>
      </c>
      <c r="H185" s="73" t="s">
        <v>164</v>
      </c>
      <c r="I185" s="73" t="s">
        <v>175</v>
      </c>
      <c r="J185" s="65">
        <v>156</v>
      </c>
      <c r="K185" s="65">
        <f t="shared" si="11"/>
        <v>1560</v>
      </c>
      <c r="N185" s="73">
        <v>21</v>
      </c>
      <c r="O185" s="73" t="s">
        <v>170</v>
      </c>
      <c r="P185" s="73" t="s">
        <v>167</v>
      </c>
      <c r="Q185" s="65"/>
      <c r="R185" s="65">
        <v>1050</v>
      </c>
    </row>
    <row r="186" spans="6:18" x14ac:dyDescent="0.75">
      <c r="G186" s="73">
        <v>5</v>
      </c>
      <c r="H186" s="73" t="s">
        <v>164</v>
      </c>
      <c r="I186" s="73" t="s">
        <v>176</v>
      </c>
      <c r="J186" s="65">
        <v>140</v>
      </c>
      <c r="K186" s="65">
        <f t="shared" si="11"/>
        <v>700</v>
      </c>
      <c r="N186" s="73">
        <v>14</v>
      </c>
      <c r="O186" s="73" t="s">
        <v>278</v>
      </c>
      <c r="P186" s="73" t="s">
        <v>279</v>
      </c>
      <c r="Q186" s="65">
        <v>38</v>
      </c>
      <c r="R186" s="65">
        <f t="shared" ref="R186:R187" si="12">Q186*N186</f>
        <v>532</v>
      </c>
    </row>
    <row r="187" spans="6:18" x14ac:dyDescent="0.75">
      <c r="G187" s="73">
        <v>1</v>
      </c>
      <c r="H187" s="73" t="s">
        <v>177</v>
      </c>
      <c r="I187" s="73" t="s">
        <v>183</v>
      </c>
      <c r="J187" s="65"/>
      <c r="K187" s="65">
        <v>140</v>
      </c>
      <c r="N187" s="73">
        <v>2</v>
      </c>
      <c r="O187" s="73" t="s">
        <v>164</v>
      </c>
      <c r="P187" s="73" t="s">
        <v>295</v>
      </c>
      <c r="Q187" s="65">
        <v>120</v>
      </c>
      <c r="R187" s="65">
        <f t="shared" si="12"/>
        <v>240</v>
      </c>
    </row>
    <row r="188" spans="6:18" x14ac:dyDescent="0.75">
      <c r="G188" s="75" t="s">
        <v>178</v>
      </c>
      <c r="H188" s="73" t="s">
        <v>177</v>
      </c>
      <c r="I188" s="73" t="s">
        <v>184</v>
      </c>
      <c r="J188" s="65"/>
      <c r="K188" s="65">
        <v>60</v>
      </c>
      <c r="N188" s="73">
        <v>1</v>
      </c>
      <c r="O188" s="73" t="s">
        <v>179</v>
      </c>
      <c r="P188" s="73" t="s">
        <v>306</v>
      </c>
      <c r="Q188" s="65"/>
      <c r="R188" s="65">
        <v>295</v>
      </c>
    </row>
    <row r="189" spans="6:18" x14ac:dyDescent="0.75">
      <c r="G189" s="76" t="s">
        <v>178</v>
      </c>
      <c r="H189" s="73" t="s">
        <v>177</v>
      </c>
      <c r="I189" s="73" t="s">
        <v>185</v>
      </c>
      <c r="J189" s="65"/>
      <c r="K189" s="65">
        <v>60</v>
      </c>
      <c r="N189" s="73">
        <v>2</v>
      </c>
      <c r="O189" s="73" t="s">
        <v>164</v>
      </c>
      <c r="P189" s="73" t="s">
        <v>329</v>
      </c>
      <c r="Q189" s="65"/>
      <c r="R189" s="65">
        <v>170</v>
      </c>
    </row>
    <row r="190" spans="6:18" x14ac:dyDescent="0.75">
      <c r="G190" s="76">
        <v>1</v>
      </c>
      <c r="H190" s="73" t="s">
        <v>227</v>
      </c>
      <c r="I190" s="73" t="s">
        <v>228</v>
      </c>
      <c r="J190" s="65"/>
      <c r="K190" s="65">
        <v>30</v>
      </c>
      <c r="N190" s="90" t="s">
        <v>178</v>
      </c>
      <c r="O190" s="73" t="s">
        <v>177</v>
      </c>
      <c r="P190" s="73" t="s">
        <v>330</v>
      </c>
      <c r="Q190" s="65"/>
      <c r="R190" s="65">
        <v>45</v>
      </c>
    </row>
    <row r="191" spans="6:18" x14ac:dyDescent="0.75">
      <c r="G191" s="76">
        <v>5</v>
      </c>
      <c r="H191" s="73" t="s">
        <v>238</v>
      </c>
      <c r="I191" s="73" t="s">
        <v>239</v>
      </c>
      <c r="J191" s="65"/>
      <c r="K191" s="65">
        <v>125</v>
      </c>
      <c r="N191" s="90">
        <v>1</v>
      </c>
      <c r="O191" s="73" t="s">
        <v>177</v>
      </c>
      <c r="P191" s="73" t="s">
        <v>331</v>
      </c>
      <c r="Q191" s="65"/>
      <c r="R191" s="65">
        <v>125</v>
      </c>
    </row>
    <row r="192" spans="6:18" x14ac:dyDescent="0.75">
      <c r="G192" s="77">
        <v>28</v>
      </c>
      <c r="H192" s="77" t="s">
        <v>164</v>
      </c>
      <c r="I192" s="77" t="s">
        <v>229</v>
      </c>
      <c r="J192" s="44"/>
      <c r="K192" s="65">
        <v>168</v>
      </c>
      <c r="N192" s="105" t="s">
        <v>333</v>
      </c>
      <c r="O192" s="73" t="s">
        <v>177</v>
      </c>
      <c r="P192" s="73" t="s">
        <v>332</v>
      </c>
      <c r="Q192" s="65"/>
      <c r="R192" s="65">
        <v>300</v>
      </c>
    </row>
    <row r="193" spans="6:18" x14ac:dyDescent="0.75">
      <c r="J193" s="7" t="s">
        <v>192</v>
      </c>
      <c r="K193" s="82">
        <f>SUM(K179:K192)</f>
        <v>20573</v>
      </c>
      <c r="N193" s="73">
        <v>2</v>
      </c>
      <c r="O193" s="73" t="s">
        <v>278</v>
      </c>
      <c r="P193" s="73" t="s">
        <v>334</v>
      </c>
      <c r="Q193" s="65"/>
      <c r="R193" s="65">
        <v>130</v>
      </c>
    </row>
    <row r="194" spans="6:18" x14ac:dyDescent="0.75">
      <c r="N194" s="73"/>
      <c r="O194" s="73"/>
      <c r="P194" s="73"/>
      <c r="Q194" s="65"/>
      <c r="R194" s="65"/>
    </row>
    <row r="195" spans="6:18" x14ac:dyDescent="0.75">
      <c r="F195" s="104" t="s">
        <v>323</v>
      </c>
      <c r="G195" s="73" t="s">
        <v>160</v>
      </c>
      <c r="H195" s="73" t="s">
        <v>161</v>
      </c>
      <c r="I195" s="74" t="s">
        <v>162</v>
      </c>
      <c r="J195" s="73" t="s">
        <v>163</v>
      </c>
      <c r="K195" s="74" t="s">
        <v>0</v>
      </c>
      <c r="Q195" s="7" t="s">
        <v>192</v>
      </c>
      <c r="R195" s="82">
        <f>SUM(R179:R194)</f>
        <v>4752</v>
      </c>
    </row>
    <row r="196" spans="6:18" x14ac:dyDescent="0.75">
      <c r="F196" s="40" t="s">
        <v>210</v>
      </c>
      <c r="G196" s="90">
        <v>1</v>
      </c>
      <c r="H196" s="73" t="s">
        <v>166</v>
      </c>
      <c r="I196" s="73" t="s">
        <v>167</v>
      </c>
      <c r="J196" s="65"/>
      <c r="K196" s="65">
        <v>3500</v>
      </c>
    </row>
    <row r="197" spans="6:18" x14ac:dyDescent="0.75">
      <c r="G197" s="77">
        <v>56</v>
      </c>
      <c r="H197" s="77" t="s">
        <v>164</v>
      </c>
      <c r="I197" s="77" t="s">
        <v>229</v>
      </c>
      <c r="J197" s="44"/>
      <c r="K197" s="65">
        <v>280</v>
      </c>
      <c r="M197" s="104" t="s">
        <v>323</v>
      </c>
      <c r="N197" s="73" t="s">
        <v>160</v>
      </c>
      <c r="O197" s="73" t="s">
        <v>161</v>
      </c>
      <c r="P197" s="74" t="s">
        <v>162</v>
      </c>
      <c r="Q197" s="73" t="s">
        <v>163</v>
      </c>
      <c r="R197" s="74" t="s">
        <v>0</v>
      </c>
    </row>
    <row r="198" spans="6:18" x14ac:dyDescent="0.75">
      <c r="G198" s="44">
        <v>3</v>
      </c>
      <c r="H198" s="77" t="s">
        <v>164</v>
      </c>
      <c r="I198" s="77" t="s">
        <v>240</v>
      </c>
      <c r="J198" s="65">
        <v>120</v>
      </c>
      <c r="K198" s="65">
        <f>J198*G198</f>
        <v>360</v>
      </c>
      <c r="M198" s="40" t="s">
        <v>296</v>
      </c>
      <c r="N198" s="90">
        <v>1</v>
      </c>
      <c r="O198" s="73" t="s">
        <v>263</v>
      </c>
      <c r="P198" s="77" t="s">
        <v>244</v>
      </c>
      <c r="Q198" s="65"/>
      <c r="R198" s="65">
        <v>550</v>
      </c>
    </row>
    <row r="199" spans="6:18" x14ac:dyDescent="0.75">
      <c r="J199" s="7" t="s">
        <v>192</v>
      </c>
      <c r="K199" s="82">
        <f>SUM(K196:K198)</f>
        <v>4140</v>
      </c>
      <c r="N199" s="90">
        <v>1</v>
      </c>
      <c r="O199" s="73" t="s">
        <v>254</v>
      </c>
      <c r="P199" s="77" t="s">
        <v>298</v>
      </c>
      <c r="Q199" s="65"/>
      <c r="R199" s="65">
        <v>1300</v>
      </c>
    </row>
    <row r="200" spans="6:18" x14ac:dyDescent="0.75">
      <c r="N200" s="44">
        <v>2</v>
      </c>
      <c r="O200" s="77" t="s">
        <v>299</v>
      </c>
      <c r="P200" s="77" t="s">
        <v>300</v>
      </c>
      <c r="Q200" s="65">
        <v>45</v>
      </c>
      <c r="R200" s="65">
        <f>Q200*N200</f>
        <v>90</v>
      </c>
    </row>
    <row r="201" spans="6:18" x14ac:dyDescent="0.75">
      <c r="F201" s="104" t="s">
        <v>323</v>
      </c>
      <c r="G201" s="73" t="s">
        <v>160</v>
      </c>
      <c r="H201" s="73" t="s">
        <v>161</v>
      </c>
      <c r="I201" s="74" t="s">
        <v>162</v>
      </c>
      <c r="J201" s="73" t="s">
        <v>163</v>
      </c>
      <c r="K201" s="74" t="s">
        <v>0</v>
      </c>
      <c r="Q201" s="7" t="s">
        <v>192</v>
      </c>
      <c r="R201" s="82">
        <f>SUM(R198:R200)</f>
        <v>1940</v>
      </c>
    </row>
    <row r="202" spans="6:18" x14ac:dyDescent="0.75">
      <c r="F202" s="40" t="s">
        <v>241</v>
      </c>
      <c r="G202" s="90">
        <v>15</v>
      </c>
      <c r="H202" s="73" t="s">
        <v>170</v>
      </c>
      <c r="I202" s="73" t="s">
        <v>171</v>
      </c>
      <c r="J202" s="65"/>
      <c r="K202" s="65">
        <v>1335</v>
      </c>
    </row>
    <row r="203" spans="6:18" x14ac:dyDescent="0.75">
      <c r="G203" s="90" t="s">
        <v>178</v>
      </c>
      <c r="H203" s="73" t="s">
        <v>166</v>
      </c>
      <c r="I203" s="73" t="s">
        <v>167</v>
      </c>
      <c r="J203" s="65"/>
      <c r="K203" s="65">
        <v>1750</v>
      </c>
      <c r="M203" s="104" t="s">
        <v>323</v>
      </c>
      <c r="N203" s="73" t="s">
        <v>160</v>
      </c>
      <c r="O203" s="73" t="s">
        <v>161</v>
      </c>
      <c r="P203" s="74" t="s">
        <v>162</v>
      </c>
      <c r="Q203" s="73" t="s">
        <v>163</v>
      </c>
      <c r="R203" s="74" t="s">
        <v>0</v>
      </c>
    </row>
    <row r="204" spans="6:18" x14ac:dyDescent="0.75">
      <c r="G204" s="77">
        <v>20</v>
      </c>
      <c r="H204" s="77" t="s">
        <v>164</v>
      </c>
      <c r="I204" s="77" t="s">
        <v>229</v>
      </c>
      <c r="J204" s="44"/>
      <c r="K204" s="65">
        <v>100</v>
      </c>
      <c r="M204" s="40" t="s">
        <v>301</v>
      </c>
      <c r="N204" s="73">
        <v>8</v>
      </c>
      <c r="O204" s="73" t="s">
        <v>168</v>
      </c>
      <c r="P204" s="99" t="s">
        <v>167</v>
      </c>
      <c r="Q204" s="65">
        <v>50</v>
      </c>
      <c r="R204" s="98">
        <f>Q204*N204</f>
        <v>400</v>
      </c>
    </row>
    <row r="205" spans="6:18" x14ac:dyDescent="0.75">
      <c r="G205" s="77">
        <v>230</v>
      </c>
      <c r="H205" s="77" t="s">
        <v>164</v>
      </c>
      <c r="I205" s="77" t="s">
        <v>242</v>
      </c>
      <c r="J205" s="65">
        <v>23</v>
      </c>
      <c r="K205" s="65">
        <f>J205*G205</f>
        <v>5290</v>
      </c>
      <c r="N205" s="73">
        <v>2</v>
      </c>
      <c r="O205" s="73" t="s">
        <v>164</v>
      </c>
      <c r="P205" s="99" t="s">
        <v>259</v>
      </c>
      <c r="Q205" s="65">
        <v>85</v>
      </c>
      <c r="R205" s="98">
        <f t="shared" ref="R205" si="13">Q205*N205</f>
        <v>170</v>
      </c>
    </row>
    <row r="206" spans="6:18" x14ac:dyDescent="0.75">
      <c r="G206" s="44">
        <v>3</v>
      </c>
      <c r="H206" s="77" t="s">
        <v>164</v>
      </c>
      <c r="I206" s="77" t="s">
        <v>243</v>
      </c>
      <c r="J206" s="65">
        <v>880</v>
      </c>
      <c r="K206" s="65">
        <f>J206*G206</f>
        <v>2640</v>
      </c>
      <c r="N206" s="73">
        <v>1</v>
      </c>
      <c r="O206" s="73" t="s">
        <v>254</v>
      </c>
      <c r="P206" s="99" t="s">
        <v>302</v>
      </c>
      <c r="Q206" s="65"/>
      <c r="R206" s="98">
        <v>30</v>
      </c>
    </row>
    <row r="207" spans="6:18" x14ac:dyDescent="0.75">
      <c r="G207" s="77">
        <v>25</v>
      </c>
      <c r="H207" s="77" t="s">
        <v>164</v>
      </c>
      <c r="I207" s="73" t="s">
        <v>175</v>
      </c>
      <c r="J207" s="65">
        <v>156</v>
      </c>
      <c r="K207" s="65">
        <f t="shared" ref="K207:K208" si="14">J207*G207</f>
        <v>3900</v>
      </c>
      <c r="N207" s="73">
        <v>1</v>
      </c>
      <c r="O207" s="73" t="s">
        <v>254</v>
      </c>
      <c r="P207" s="99" t="s">
        <v>303</v>
      </c>
      <c r="Q207" s="65"/>
      <c r="R207" s="98">
        <v>520</v>
      </c>
    </row>
    <row r="208" spans="6:18" x14ac:dyDescent="0.75">
      <c r="G208" s="77">
        <v>2</v>
      </c>
      <c r="H208" s="77" t="s">
        <v>168</v>
      </c>
      <c r="I208" s="77" t="s">
        <v>244</v>
      </c>
      <c r="J208" s="65">
        <v>575</v>
      </c>
      <c r="K208" s="65">
        <f t="shared" si="14"/>
        <v>1150</v>
      </c>
      <c r="N208" s="73">
        <v>8</v>
      </c>
      <c r="O208" s="73" t="s">
        <v>164</v>
      </c>
      <c r="P208" s="99" t="s">
        <v>304</v>
      </c>
      <c r="Q208" s="65">
        <v>100</v>
      </c>
      <c r="R208" s="98">
        <f t="shared" ref="R208:R210" si="15">Q208*N208</f>
        <v>800</v>
      </c>
    </row>
    <row r="209" spans="6:18" x14ac:dyDescent="0.75">
      <c r="G209" s="44">
        <v>1</v>
      </c>
      <c r="H209" s="77" t="s">
        <v>177</v>
      </c>
      <c r="I209" s="73" t="s">
        <v>183</v>
      </c>
      <c r="J209" s="65"/>
      <c r="K209" s="65">
        <v>140</v>
      </c>
      <c r="N209" s="73">
        <v>50</v>
      </c>
      <c r="O209" s="73" t="s">
        <v>164</v>
      </c>
      <c r="P209" s="99" t="s">
        <v>305</v>
      </c>
      <c r="Q209" s="65">
        <v>1</v>
      </c>
      <c r="R209" s="98">
        <f t="shared" si="15"/>
        <v>50</v>
      </c>
    </row>
    <row r="210" spans="6:18" x14ac:dyDescent="0.75">
      <c r="J210" s="7" t="s">
        <v>192</v>
      </c>
      <c r="K210" s="82">
        <f>SUM(K202:K209)</f>
        <v>16305</v>
      </c>
      <c r="N210" s="73">
        <v>2</v>
      </c>
      <c r="O210" s="73" t="s">
        <v>168</v>
      </c>
      <c r="P210" s="99" t="s">
        <v>169</v>
      </c>
      <c r="Q210" s="65">
        <v>220</v>
      </c>
      <c r="R210" s="98">
        <f t="shared" si="15"/>
        <v>440</v>
      </c>
    </row>
    <row r="211" spans="6:18" x14ac:dyDescent="0.75">
      <c r="N211" s="73">
        <v>300</v>
      </c>
      <c r="O211" s="73" t="s">
        <v>164</v>
      </c>
      <c r="P211" s="99" t="s">
        <v>306</v>
      </c>
      <c r="Q211" s="65"/>
      <c r="R211" s="98">
        <v>210</v>
      </c>
    </row>
    <row r="212" spans="6:18" x14ac:dyDescent="0.75">
      <c r="F212" s="104" t="s">
        <v>323</v>
      </c>
      <c r="G212" s="73" t="s">
        <v>160</v>
      </c>
      <c r="H212" s="73" t="s">
        <v>161</v>
      </c>
      <c r="I212" s="74" t="s">
        <v>162</v>
      </c>
      <c r="J212" s="73" t="s">
        <v>163</v>
      </c>
      <c r="K212" s="74" t="s">
        <v>0</v>
      </c>
      <c r="N212" s="73">
        <v>1</v>
      </c>
      <c r="O212" s="73" t="s">
        <v>307</v>
      </c>
      <c r="P212" s="99" t="s">
        <v>252</v>
      </c>
      <c r="Q212" s="65"/>
      <c r="R212" s="98">
        <v>280</v>
      </c>
    </row>
    <row r="213" spans="6:18" x14ac:dyDescent="0.75">
      <c r="F213" s="40" t="s">
        <v>245</v>
      </c>
      <c r="G213" s="90">
        <v>1</v>
      </c>
      <c r="H213" s="73" t="s">
        <v>166</v>
      </c>
      <c r="I213" s="73" t="s">
        <v>167</v>
      </c>
      <c r="J213" s="65"/>
      <c r="K213" s="82">
        <v>3500</v>
      </c>
      <c r="N213" s="73">
        <v>1</v>
      </c>
      <c r="O213" s="73" t="s">
        <v>254</v>
      </c>
      <c r="P213" s="99" t="s">
        <v>308</v>
      </c>
      <c r="Q213" s="65"/>
      <c r="R213" s="98">
        <v>40</v>
      </c>
    </row>
    <row r="214" spans="6:18" x14ac:dyDescent="0.75">
      <c r="K214" s="40"/>
      <c r="N214" s="73">
        <v>143</v>
      </c>
      <c r="O214" s="73" t="s">
        <v>164</v>
      </c>
      <c r="P214" s="99" t="s">
        <v>306</v>
      </c>
      <c r="Q214" s="65"/>
      <c r="R214" s="98">
        <v>100</v>
      </c>
    </row>
    <row r="215" spans="6:18" x14ac:dyDescent="0.75">
      <c r="F215" s="104" t="s">
        <v>323</v>
      </c>
      <c r="G215" s="73" t="s">
        <v>160</v>
      </c>
      <c r="H215" s="73" t="s">
        <v>161</v>
      </c>
      <c r="I215" s="74" t="s">
        <v>162</v>
      </c>
      <c r="J215" s="73" t="s">
        <v>163</v>
      </c>
      <c r="K215" s="74" t="s">
        <v>0</v>
      </c>
      <c r="N215" s="73">
        <v>200</v>
      </c>
      <c r="O215" s="73" t="s">
        <v>164</v>
      </c>
      <c r="P215" s="99" t="s">
        <v>305</v>
      </c>
      <c r="Q215" s="65"/>
      <c r="R215" s="98">
        <v>200</v>
      </c>
    </row>
    <row r="216" spans="6:18" x14ac:dyDescent="0.75">
      <c r="F216" s="40" t="s">
        <v>246</v>
      </c>
      <c r="G216" s="90" t="s">
        <v>178</v>
      </c>
      <c r="H216" s="73" t="s">
        <v>166</v>
      </c>
      <c r="I216" s="73" t="s">
        <v>167</v>
      </c>
      <c r="J216" s="65"/>
      <c r="K216" s="65">
        <v>1750</v>
      </c>
      <c r="N216" s="73">
        <v>3</v>
      </c>
      <c r="O216" s="73" t="s">
        <v>164</v>
      </c>
      <c r="P216" s="99" t="s">
        <v>309</v>
      </c>
      <c r="Q216" s="65">
        <v>536</v>
      </c>
      <c r="R216" s="98">
        <f t="shared" ref="R216" si="16">Q216*N216</f>
        <v>1608</v>
      </c>
    </row>
    <row r="217" spans="6:18" x14ac:dyDescent="0.75">
      <c r="G217" s="77">
        <v>15</v>
      </c>
      <c r="H217" s="77" t="s">
        <v>168</v>
      </c>
      <c r="I217" s="73" t="s">
        <v>169</v>
      </c>
      <c r="J217" s="65">
        <v>245</v>
      </c>
      <c r="K217" s="65">
        <f t="shared" ref="K217:K218" si="17">J217*G217</f>
        <v>3675</v>
      </c>
      <c r="N217" s="73">
        <v>20</v>
      </c>
      <c r="O217" s="73" t="s">
        <v>164</v>
      </c>
      <c r="P217" s="99" t="s">
        <v>310</v>
      </c>
      <c r="Q217" s="65"/>
      <c r="R217" s="98">
        <v>50</v>
      </c>
    </row>
    <row r="218" spans="6:18" x14ac:dyDescent="0.75">
      <c r="G218" s="77">
        <v>4</v>
      </c>
      <c r="H218" s="77" t="s">
        <v>168</v>
      </c>
      <c r="I218" s="77" t="s">
        <v>244</v>
      </c>
      <c r="J218" s="65">
        <v>575</v>
      </c>
      <c r="K218" s="65">
        <f t="shared" si="17"/>
        <v>2300</v>
      </c>
      <c r="N218" s="73">
        <v>20</v>
      </c>
      <c r="O218" s="73" t="s">
        <v>164</v>
      </c>
      <c r="P218" s="99" t="s">
        <v>311</v>
      </c>
      <c r="Q218" s="65"/>
      <c r="R218" s="98">
        <v>40</v>
      </c>
    </row>
    <row r="219" spans="6:18" x14ac:dyDescent="0.75">
      <c r="J219" s="7" t="s">
        <v>192</v>
      </c>
      <c r="K219" s="82">
        <f>SUM(K216:K218)</f>
        <v>7725</v>
      </c>
      <c r="N219" s="90">
        <v>1</v>
      </c>
      <c r="O219" s="73" t="s">
        <v>263</v>
      </c>
      <c r="P219" s="77" t="s">
        <v>244</v>
      </c>
      <c r="Q219" s="65"/>
      <c r="R219" s="65">
        <v>550</v>
      </c>
    </row>
    <row r="220" spans="6:18" x14ac:dyDescent="0.75">
      <c r="N220" s="44">
        <v>6</v>
      </c>
      <c r="O220" s="77" t="s">
        <v>168</v>
      </c>
      <c r="P220" s="77" t="s">
        <v>167</v>
      </c>
      <c r="Q220" s="65">
        <v>50</v>
      </c>
      <c r="R220" s="65">
        <f>Q220*N220</f>
        <v>300</v>
      </c>
    </row>
    <row r="221" spans="6:18" x14ac:dyDescent="0.75">
      <c r="F221" s="104" t="s">
        <v>323</v>
      </c>
      <c r="G221" s="73" t="s">
        <v>160</v>
      </c>
      <c r="H221" s="73" t="s">
        <v>161</v>
      </c>
      <c r="I221" s="74" t="s">
        <v>162</v>
      </c>
      <c r="J221" s="73" t="s">
        <v>163</v>
      </c>
      <c r="K221" s="74" t="s">
        <v>0</v>
      </c>
      <c r="N221" s="90">
        <v>1</v>
      </c>
      <c r="O221" s="73" t="s">
        <v>335</v>
      </c>
      <c r="P221" s="77" t="s">
        <v>336</v>
      </c>
      <c r="Q221" s="65"/>
      <c r="R221" s="65">
        <v>95</v>
      </c>
    </row>
    <row r="222" spans="6:18" x14ac:dyDescent="0.75">
      <c r="F222" s="40" t="s">
        <v>222</v>
      </c>
      <c r="G222" s="73">
        <v>1</v>
      </c>
      <c r="H222" s="73" t="s">
        <v>189</v>
      </c>
      <c r="I222" s="73" t="s">
        <v>247</v>
      </c>
      <c r="J222" s="65"/>
      <c r="K222" s="65">
        <v>2300</v>
      </c>
      <c r="N222" s="44">
        <v>1</v>
      </c>
      <c r="O222" s="77" t="s">
        <v>337</v>
      </c>
      <c r="P222" s="77" t="s">
        <v>338</v>
      </c>
      <c r="Q222" s="65"/>
      <c r="R222" s="65">
        <v>320</v>
      </c>
    </row>
    <row r="223" spans="6:18" x14ac:dyDescent="0.75">
      <c r="G223" s="73">
        <v>1</v>
      </c>
      <c r="H223" s="73" t="s">
        <v>189</v>
      </c>
      <c r="I223" s="73" t="s">
        <v>248</v>
      </c>
      <c r="J223" s="65"/>
      <c r="K223" s="65">
        <v>2630</v>
      </c>
      <c r="Q223" s="7" t="s">
        <v>192</v>
      </c>
      <c r="R223" s="82">
        <f>SUM(R204:R222)</f>
        <v>6203</v>
      </c>
    </row>
    <row r="224" spans="6:18" x14ac:dyDescent="0.75">
      <c r="G224" s="90">
        <v>2</v>
      </c>
      <c r="H224" s="73" t="s">
        <v>249</v>
      </c>
      <c r="I224" s="73" t="s">
        <v>250</v>
      </c>
      <c r="J224" s="65"/>
      <c r="K224" s="65">
        <v>420</v>
      </c>
    </row>
    <row r="225" spans="7:18" x14ac:dyDescent="0.75">
      <c r="G225" s="73">
        <v>1</v>
      </c>
      <c r="H225" s="73" t="s">
        <v>251</v>
      </c>
      <c r="I225" s="73" t="s">
        <v>252</v>
      </c>
      <c r="J225" s="65"/>
      <c r="K225" s="65">
        <v>840</v>
      </c>
      <c r="M225" s="104" t="s">
        <v>323</v>
      </c>
      <c r="N225" s="73" t="s">
        <v>160</v>
      </c>
      <c r="O225" s="73" t="s">
        <v>161</v>
      </c>
      <c r="P225" s="74" t="s">
        <v>162</v>
      </c>
      <c r="Q225" s="73" t="s">
        <v>163</v>
      </c>
      <c r="R225" s="74" t="s">
        <v>0</v>
      </c>
    </row>
    <row r="226" spans="7:18" x14ac:dyDescent="0.75">
      <c r="G226" s="73">
        <v>1</v>
      </c>
      <c r="H226" s="73" t="s">
        <v>251</v>
      </c>
      <c r="I226" s="73" t="s">
        <v>253</v>
      </c>
      <c r="J226" s="65"/>
      <c r="K226" s="65">
        <v>270</v>
      </c>
      <c r="M226" s="40" t="s">
        <v>312</v>
      </c>
      <c r="N226" s="73">
        <v>1</v>
      </c>
      <c r="O226" s="73" t="s">
        <v>254</v>
      </c>
      <c r="P226" s="99" t="s">
        <v>313</v>
      </c>
      <c r="Q226" s="65"/>
      <c r="R226" s="98">
        <v>550</v>
      </c>
    </row>
    <row r="227" spans="7:18" x14ac:dyDescent="0.75">
      <c r="G227" s="73">
        <v>1</v>
      </c>
      <c r="H227" s="73" t="s">
        <v>263</v>
      </c>
      <c r="I227" s="77" t="s">
        <v>244</v>
      </c>
      <c r="J227" s="65"/>
      <c r="K227" s="65">
        <v>520</v>
      </c>
      <c r="N227" s="73">
        <v>1</v>
      </c>
      <c r="O227" s="73" t="s">
        <v>179</v>
      </c>
      <c r="P227" s="99" t="s">
        <v>314</v>
      </c>
      <c r="Q227" s="65"/>
      <c r="R227" s="98">
        <v>295</v>
      </c>
    </row>
    <row r="228" spans="7:18" x14ac:dyDescent="0.75">
      <c r="G228" s="73">
        <v>1</v>
      </c>
      <c r="H228" s="73" t="s">
        <v>254</v>
      </c>
      <c r="I228" s="73" t="s">
        <v>255</v>
      </c>
      <c r="J228" s="65"/>
      <c r="K228" s="65">
        <v>1450</v>
      </c>
      <c r="N228" s="73">
        <v>4</v>
      </c>
      <c r="O228" s="73" t="s">
        <v>164</v>
      </c>
      <c r="P228" s="99" t="s">
        <v>315</v>
      </c>
      <c r="Q228" s="65"/>
      <c r="R228" s="98">
        <v>340</v>
      </c>
    </row>
    <row r="229" spans="7:18" x14ac:dyDescent="0.75">
      <c r="G229" s="73">
        <v>13</v>
      </c>
      <c r="H229" s="73" t="s">
        <v>164</v>
      </c>
      <c r="I229" s="73" t="s">
        <v>256</v>
      </c>
      <c r="J229" s="65">
        <v>880</v>
      </c>
      <c r="K229" s="65">
        <f>J229*G229</f>
        <v>11440</v>
      </c>
      <c r="N229" s="73">
        <v>1</v>
      </c>
      <c r="O229" s="73" t="s">
        <v>254</v>
      </c>
      <c r="P229" s="99" t="s">
        <v>316</v>
      </c>
      <c r="Q229" s="65"/>
      <c r="R229" s="98">
        <v>60</v>
      </c>
    </row>
    <row r="230" spans="7:18" x14ac:dyDescent="0.75">
      <c r="G230" s="73">
        <v>200</v>
      </c>
      <c r="H230" s="73" t="s">
        <v>164</v>
      </c>
      <c r="I230" s="73" t="s">
        <v>257</v>
      </c>
      <c r="J230" s="65">
        <v>2</v>
      </c>
      <c r="K230" s="65">
        <f>J230*G230</f>
        <v>400</v>
      </c>
      <c r="N230" s="73">
        <v>2</v>
      </c>
      <c r="O230" s="73" t="s">
        <v>164</v>
      </c>
      <c r="P230" s="99" t="s">
        <v>304</v>
      </c>
      <c r="Q230" s="65"/>
      <c r="R230" s="98">
        <v>200</v>
      </c>
    </row>
    <row r="231" spans="7:18" x14ac:dyDescent="0.75">
      <c r="G231" s="76">
        <v>5</v>
      </c>
      <c r="H231" s="73" t="s">
        <v>177</v>
      </c>
      <c r="I231" s="73" t="s">
        <v>264</v>
      </c>
      <c r="J231" s="65">
        <v>170</v>
      </c>
      <c r="K231" s="65">
        <f t="shared" ref="K231:K234" si="18">J231*G231</f>
        <v>850</v>
      </c>
      <c r="N231" s="73">
        <v>3</v>
      </c>
      <c r="O231" s="73" t="s">
        <v>254</v>
      </c>
      <c r="P231" s="99" t="s">
        <v>317</v>
      </c>
      <c r="Q231" s="65"/>
      <c r="R231" s="98">
        <v>140</v>
      </c>
    </row>
    <row r="232" spans="7:18" x14ac:dyDescent="0.75">
      <c r="G232" s="76">
        <v>11</v>
      </c>
      <c r="H232" s="73" t="s">
        <v>164</v>
      </c>
      <c r="I232" s="73" t="s">
        <v>297</v>
      </c>
      <c r="J232" s="65">
        <v>370</v>
      </c>
      <c r="K232" s="65">
        <f t="shared" si="18"/>
        <v>4070</v>
      </c>
      <c r="N232" s="73">
        <v>1</v>
      </c>
      <c r="O232" s="73" t="s">
        <v>275</v>
      </c>
      <c r="P232" s="99" t="s">
        <v>318</v>
      </c>
      <c r="Q232" s="65"/>
      <c r="R232" s="98">
        <v>630</v>
      </c>
    </row>
    <row r="233" spans="7:18" x14ac:dyDescent="0.75">
      <c r="G233" s="76">
        <v>20</v>
      </c>
      <c r="H233" s="73" t="s">
        <v>164</v>
      </c>
      <c r="I233" s="73" t="s">
        <v>265</v>
      </c>
      <c r="J233" s="65">
        <v>120</v>
      </c>
      <c r="K233" s="65">
        <f t="shared" si="18"/>
        <v>2400</v>
      </c>
      <c r="N233" s="73">
        <v>2</v>
      </c>
      <c r="O233" s="73" t="s">
        <v>307</v>
      </c>
      <c r="P233" s="99" t="s">
        <v>319</v>
      </c>
      <c r="Q233" s="65"/>
      <c r="R233" s="98">
        <v>360</v>
      </c>
    </row>
    <row r="234" spans="7:18" x14ac:dyDescent="0.75">
      <c r="G234" s="76">
        <v>5</v>
      </c>
      <c r="H234" s="73" t="s">
        <v>164</v>
      </c>
      <c r="I234" s="73" t="s">
        <v>266</v>
      </c>
      <c r="J234" s="65">
        <v>750</v>
      </c>
      <c r="K234" s="65">
        <f t="shared" si="18"/>
        <v>3750</v>
      </c>
      <c r="N234" s="73">
        <v>2</v>
      </c>
      <c r="O234" s="73" t="s">
        <v>164</v>
      </c>
      <c r="P234" s="99" t="s">
        <v>320</v>
      </c>
      <c r="Q234" s="65"/>
      <c r="R234" s="98">
        <v>220</v>
      </c>
    </row>
    <row r="235" spans="7:18" x14ac:dyDescent="0.75">
      <c r="G235" s="76">
        <v>1</v>
      </c>
      <c r="H235" s="73" t="s">
        <v>179</v>
      </c>
      <c r="I235" s="73" t="s">
        <v>267</v>
      </c>
      <c r="J235" s="65"/>
      <c r="K235" s="65">
        <v>180</v>
      </c>
      <c r="N235" s="73">
        <v>100</v>
      </c>
      <c r="O235" s="73" t="s">
        <v>164</v>
      </c>
      <c r="P235" s="99" t="s">
        <v>321</v>
      </c>
      <c r="Q235" s="65"/>
      <c r="R235" s="98">
        <v>100</v>
      </c>
    </row>
    <row r="236" spans="7:18" x14ac:dyDescent="0.75">
      <c r="G236" s="76">
        <v>8</v>
      </c>
      <c r="H236" s="73" t="s">
        <v>164</v>
      </c>
      <c r="I236" s="73" t="s">
        <v>258</v>
      </c>
      <c r="J236" s="65">
        <v>45</v>
      </c>
      <c r="K236" s="65">
        <f t="shared" ref="K236:K239" si="19">J236*G236</f>
        <v>360</v>
      </c>
      <c r="Q236" s="7" t="s">
        <v>192</v>
      </c>
      <c r="R236" s="82">
        <f>SUM(R226:R235)</f>
        <v>2895</v>
      </c>
    </row>
    <row r="237" spans="7:18" x14ac:dyDescent="0.75">
      <c r="G237" s="76">
        <v>8</v>
      </c>
      <c r="H237" s="73" t="s">
        <v>164</v>
      </c>
      <c r="I237" s="73" t="s">
        <v>268</v>
      </c>
      <c r="J237" s="65">
        <v>25</v>
      </c>
      <c r="K237" s="65">
        <f t="shared" si="19"/>
        <v>200</v>
      </c>
    </row>
    <row r="238" spans="7:18" x14ac:dyDescent="0.75">
      <c r="G238" s="77">
        <v>5</v>
      </c>
      <c r="H238" s="77" t="s">
        <v>164</v>
      </c>
      <c r="I238" s="77" t="s">
        <v>259</v>
      </c>
      <c r="J238" s="65">
        <v>50</v>
      </c>
      <c r="K238" s="65">
        <f t="shared" si="19"/>
        <v>250</v>
      </c>
      <c r="M238" s="104" t="s">
        <v>323</v>
      </c>
      <c r="N238" s="73" t="s">
        <v>160</v>
      </c>
      <c r="O238" s="73" t="s">
        <v>161</v>
      </c>
      <c r="P238" s="74" t="s">
        <v>162</v>
      </c>
      <c r="Q238" s="73" t="s">
        <v>163</v>
      </c>
      <c r="R238" s="74" t="s">
        <v>0</v>
      </c>
    </row>
    <row r="239" spans="7:18" x14ac:dyDescent="0.75">
      <c r="G239" s="76">
        <v>1</v>
      </c>
      <c r="H239" s="73" t="s">
        <v>164</v>
      </c>
      <c r="I239" s="73" t="s">
        <v>269</v>
      </c>
      <c r="J239" s="65">
        <v>130</v>
      </c>
      <c r="K239" s="65">
        <f t="shared" si="19"/>
        <v>130</v>
      </c>
      <c r="M239" s="40" t="s">
        <v>325</v>
      </c>
      <c r="N239" s="73">
        <v>1</v>
      </c>
      <c r="O239" s="73" t="s">
        <v>326</v>
      </c>
      <c r="P239" s="99" t="s">
        <v>327</v>
      </c>
      <c r="Q239" s="65"/>
      <c r="R239" s="98">
        <v>975</v>
      </c>
    </row>
    <row r="240" spans="7:18" x14ac:dyDescent="0.75">
      <c r="G240" s="76" t="s">
        <v>178</v>
      </c>
      <c r="H240" s="73" t="s">
        <v>260</v>
      </c>
      <c r="I240" s="73" t="s">
        <v>261</v>
      </c>
      <c r="J240" s="65"/>
      <c r="K240" s="65">
        <v>50</v>
      </c>
      <c r="N240" s="73">
        <v>1</v>
      </c>
      <c r="O240" s="73" t="s">
        <v>275</v>
      </c>
      <c r="P240" s="99" t="s">
        <v>328</v>
      </c>
      <c r="Q240" s="65"/>
      <c r="R240" s="98">
        <v>630</v>
      </c>
    </row>
    <row r="241" spans="6:18" x14ac:dyDescent="0.75">
      <c r="G241" s="76">
        <v>2</v>
      </c>
      <c r="H241" s="73" t="s">
        <v>164</v>
      </c>
      <c r="I241" s="73" t="s">
        <v>262</v>
      </c>
      <c r="J241" s="65">
        <v>190</v>
      </c>
      <c r="K241" s="65">
        <f t="shared" ref="K241" si="20">J241*G241</f>
        <v>380</v>
      </c>
      <c r="N241" s="73">
        <v>1</v>
      </c>
      <c r="O241" s="73" t="s">
        <v>307</v>
      </c>
      <c r="P241" s="99" t="s">
        <v>319</v>
      </c>
      <c r="Q241" s="65"/>
      <c r="R241" s="98">
        <v>180</v>
      </c>
    </row>
    <row r="242" spans="6:18" x14ac:dyDescent="0.75">
      <c r="J242" s="7" t="s">
        <v>192</v>
      </c>
      <c r="K242" s="82">
        <f>SUM(K222:K241)</f>
        <v>32890</v>
      </c>
      <c r="Q242" s="7" t="s">
        <v>192</v>
      </c>
      <c r="R242" s="82">
        <f>SUM(R239:R241)</f>
        <v>1785</v>
      </c>
    </row>
    <row r="244" spans="6:18" x14ac:dyDescent="0.75">
      <c r="F244" s="104" t="s">
        <v>323</v>
      </c>
      <c r="G244" s="73" t="s">
        <v>160</v>
      </c>
      <c r="H244" s="73" t="s">
        <v>161</v>
      </c>
      <c r="I244" s="74" t="s">
        <v>162</v>
      </c>
      <c r="J244" s="73" t="s">
        <v>163</v>
      </c>
      <c r="K244" s="74" t="s">
        <v>0</v>
      </c>
    </row>
    <row r="245" spans="6:18" x14ac:dyDescent="0.75">
      <c r="F245" s="40" t="s">
        <v>220</v>
      </c>
      <c r="G245" s="90">
        <v>1</v>
      </c>
      <c r="H245" s="73" t="s">
        <v>166</v>
      </c>
      <c r="I245" s="73" t="s">
        <v>167</v>
      </c>
      <c r="J245" s="65"/>
      <c r="K245" s="82">
        <v>3500</v>
      </c>
    </row>
    <row r="246" spans="6:18" x14ac:dyDescent="0.75">
      <c r="K246" s="40"/>
    </row>
    <row r="247" spans="6:18" x14ac:dyDescent="0.75">
      <c r="F247" s="104" t="s">
        <v>323</v>
      </c>
      <c r="G247" s="73" t="s">
        <v>160</v>
      </c>
      <c r="H247" s="73" t="s">
        <v>161</v>
      </c>
      <c r="I247" s="74" t="s">
        <v>162</v>
      </c>
      <c r="J247" s="73" t="s">
        <v>163</v>
      </c>
      <c r="K247" s="74" t="s">
        <v>0</v>
      </c>
    </row>
    <row r="248" spans="6:18" x14ac:dyDescent="0.75">
      <c r="F248" s="40" t="s">
        <v>270</v>
      </c>
      <c r="G248" s="90">
        <v>30</v>
      </c>
      <c r="H248" s="73" t="s">
        <v>164</v>
      </c>
      <c r="I248" s="73" t="s">
        <v>271</v>
      </c>
      <c r="J248" s="65">
        <v>185</v>
      </c>
      <c r="K248" s="65">
        <f>J248*G248</f>
        <v>5550</v>
      </c>
    </row>
    <row r="249" spans="6:18" x14ac:dyDescent="0.75">
      <c r="G249" s="90">
        <v>10</v>
      </c>
      <c r="H249" s="73" t="s">
        <v>168</v>
      </c>
      <c r="I249" s="73" t="s">
        <v>169</v>
      </c>
      <c r="J249" s="65">
        <v>240</v>
      </c>
      <c r="K249" s="65">
        <f t="shared" ref="K249:K253" si="21">J249*G249</f>
        <v>2400</v>
      </c>
    </row>
    <row r="250" spans="6:18" x14ac:dyDescent="0.75">
      <c r="G250" s="90">
        <v>5</v>
      </c>
      <c r="H250" s="73" t="s">
        <v>168</v>
      </c>
      <c r="I250" s="73" t="s">
        <v>272</v>
      </c>
      <c r="J250" s="65">
        <v>320</v>
      </c>
      <c r="K250" s="65">
        <f t="shared" si="21"/>
        <v>1600</v>
      </c>
    </row>
    <row r="251" spans="6:18" x14ac:dyDescent="0.75">
      <c r="G251" s="90">
        <v>1</v>
      </c>
      <c r="H251" s="73" t="s">
        <v>263</v>
      </c>
      <c r="I251" s="73" t="s">
        <v>244</v>
      </c>
      <c r="J251" s="65">
        <v>520</v>
      </c>
      <c r="K251" s="65">
        <f t="shared" si="21"/>
        <v>520</v>
      </c>
    </row>
    <row r="252" spans="6:18" x14ac:dyDescent="0.75">
      <c r="G252" s="90">
        <v>6</v>
      </c>
      <c r="H252" s="73" t="s">
        <v>164</v>
      </c>
      <c r="I252" s="73" t="s">
        <v>265</v>
      </c>
      <c r="J252" s="65">
        <v>120</v>
      </c>
      <c r="K252" s="65">
        <f t="shared" si="21"/>
        <v>720</v>
      </c>
    </row>
    <row r="253" spans="6:18" x14ac:dyDescent="0.75">
      <c r="G253" s="77">
        <v>1</v>
      </c>
      <c r="H253" s="77" t="s">
        <v>254</v>
      </c>
      <c r="I253" s="77" t="s">
        <v>273</v>
      </c>
      <c r="J253" s="65">
        <v>250</v>
      </c>
      <c r="K253" s="65">
        <f t="shared" si="21"/>
        <v>250</v>
      </c>
    </row>
    <row r="254" spans="6:18" x14ac:dyDescent="0.75">
      <c r="J254" s="7" t="s">
        <v>192</v>
      </c>
      <c r="K254" s="82">
        <f>SUM(K248:K253)</f>
        <v>11040</v>
      </c>
    </row>
    <row r="256" spans="6:18" x14ac:dyDescent="0.75">
      <c r="F256" s="104" t="s">
        <v>323</v>
      </c>
      <c r="G256" s="73" t="s">
        <v>160</v>
      </c>
      <c r="H256" s="73" t="s">
        <v>161</v>
      </c>
      <c r="I256" s="74" t="s">
        <v>162</v>
      </c>
      <c r="J256" s="73" t="s">
        <v>163</v>
      </c>
      <c r="K256" s="74" t="s">
        <v>0</v>
      </c>
    </row>
    <row r="257" spans="6:12" x14ac:dyDescent="0.75">
      <c r="F257" s="40" t="s">
        <v>324</v>
      </c>
      <c r="G257" s="73">
        <v>2</v>
      </c>
      <c r="H257" s="73" t="s">
        <v>275</v>
      </c>
      <c r="I257" s="73" t="s">
        <v>280</v>
      </c>
      <c r="J257" s="65">
        <v>620</v>
      </c>
      <c r="K257" s="65">
        <f>J257*G257</f>
        <v>1240</v>
      </c>
    </row>
    <row r="258" spans="6:12" x14ac:dyDescent="0.75">
      <c r="G258" s="73">
        <v>1</v>
      </c>
      <c r="H258" s="73" t="s">
        <v>275</v>
      </c>
      <c r="I258" s="73" t="s">
        <v>253</v>
      </c>
      <c r="J258" s="65"/>
      <c r="K258" s="65">
        <v>280</v>
      </c>
    </row>
    <row r="259" spans="6:12" x14ac:dyDescent="0.75">
      <c r="G259" s="90">
        <v>3</v>
      </c>
      <c r="H259" s="73" t="s">
        <v>238</v>
      </c>
      <c r="I259" s="73" t="s">
        <v>281</v>
      </c>
      <c r="J259" s="65">
        <v>55</v>
      </c>
      <c r="K259" s="65">
        <f t="shared" ref="K259" si="22">J259*G259</f>
        <v>165</v>
      </c>
    </row>
    <row r="260" spans="6:12" x14ac:dyDescent="0.75">
      <c r="G260" s="73">
        <v>1</v>
      </c>
      <c r="H260" s="73" t="s">
        <v>254</v>
      </c>
      <c r="I260" s="73" t="s">
        <v>282</v>
      </c>
      <c r="J260" s="65"/>
      <c r="K260" s="65">
        <v>45</v>
      </c>
    </row>
    <row r="261" spans="6:12" x14ac:dyDescent="0.75">
      <c r="G261" s="73">
        <v>1</v>
      </c>
      <c r="H261" s="73" t="s">
        <v>227</v>
      </c>
      <c r="I261" s="73" t="s">
        <v>276</v>
      </c>
      <c r="J261" s="65"/>
      <c r="K261" s="65">
        <v>50</v>
      </c>
    </row>
    <row r="262" spans="6:12" x14ac:dyDescent="0.75">
      <c r="G262" s="73">
        <v>1</v>
      </c>
      <c r="H262" s="73" t="s">
        <v>254</v>
      </c>
      <c r="I262" s="73" t="s">
        <v>277</v>
      </c>
      <c r="J262" s="65"/>
      <c r="K262" s="65">
        <v>85</v>
      </c>
    </row>
    <row r="263" spans="6:12" x14ac:dyDescent="0.75">
      <c r="G263" s="73">
        <v>21</v>
      </c>
      <c r="H263" s="73" t="s">
        <v>170</v>
      </c>
      <c r="I263" s="73" t="s">
        <v>167</v>
      </c>
      <c r="J263" s="65"/>
      <c r="K263" s="65">
        <v>1050</v>
      </c>
    </row>
    <row r="264" spans="6:12" x14ac:dyDescent="0.75">
      <c r="G264" s="73">
        <v>14</v>
      </c>
      <c r="H264" s="73" t="s">
        <v>278</v>
      </c>
      <c r="I264" s="73" t="s">
        <v>279</v>
      </c>
      <c r="J264" s="65">
        <v>38</v>
      </c>
      <c r="K264" s="65">
        <f t="shared" ref="K264" si="23">J264*G264</f>
        <v>532</v>
      </c>
    </row>
    <row r="265" spans="6:12" x14ac:dyDescent="0.75">
      <c r="G265" s="73">
        <v>2</v>
      </c>
      <c r="H265" s="73" t="s">
        <v>164</v>
      </c>
      <c r="I265" s="73" t="s">
        <v>295</v>
      </c>
      <c r="J265" s="65">
        <v>120</v>
      </c>
      <c r="K265" s="65">
        <f t="shared" ref="K265" si="24">J265*G265</f>
        <v>240</v>
      </c>
    </row>
    <row r="266" spans="6:12" x14ac:dyDescent="0.75">
      <c r="G266" s="73">
        <v>1</v>
      </c>
      <c r="H266" s="73" t="s">
        <v>179</v>
      </c>
      <c r="I266" s="73" t="s">
        <v>306</v>
      </c>
      <c r="J266" s="65"/>
      <c r="K266" s="65">
        <v>295</v>
      </c>
    </row>
    <row r="267" spans="6:12" x14ac:dyDescent="0.75">
      <c r="G267" s="73">
        <v>2</v>
      </c>
      <c r="H267" s="73" t="s">
        <v>164</v>
      </c>
      <c r="I267" s="73" t="s">
        <v>329</v>
      </c>
      <c r="J267" s="65"/>
      <c r="K267" s="65">
        <v>170</v>
      </c>
    </row>
    <row r="268" spans="6:12" x14ac:dyDescent="0.75">
      <c r="G268" s="90" t="s">
        <v>178</v>
      </c>
      <c r="H268" s="73" t="s">
        <v>177</v>
      </c>
      <c r="I268" s="73" t="s">
        <v>330</v>
      </c>
      <c r="J268" s="65"/>
      <c r="K268" s="65">
        <v>45</v>
      </c>
    </row>
    <row r="269" spans="6:12" x14ac:dyDescent="0.75">
      <c r="G269" s="90">
        <v>1</v>
      </c>
      <c r="H269" s="73" t="s">
        <v>177</v>
      </c>
      <c r="I269" s="73" t="s">
        <v>331</v>
      </c>
      <c r="J269" s="65"/>
      <c r="K269" s="65">
        <v>125</v>
      </c>
    </row>
    <row r="270" spans="6:12" x14ac:dyDescent="0.75">
      <c r="G270" s="105" t="s">
        <v>333</v>
      </c>
      <c r="H270" s="73" t="s">
        <v>177</v>
      </c>
      <c r="I270" s="73" t="s">
        <v>332</v>
      </c>
      <c r="J270" s="65"/>
      <c r="K270" s="65">
        <v>300</v>
      </c>
    </row>
    <row r="271" spans="6:12" x14ac:dyDescent="0.75">
      <c r="G271" s="73">
        <v>2</v>
      </c>
      <c r="H271" s="73" t="s">
        <v>278</v>
      </c>
      <c r="I271" s="73" t="s">
        <v>334</v>
      </c>
      <c r="J271" s="65"/>
      <c r="K271" s="65">
        <v>130</v>
      </c>
    </row>
    <row r="272" spans="6:12" x14ac:dyDescent="0.75">
      <c r="G272" s="73"/>
      <c r="H272" s="73"/>
      <c r="I272" s="73"/>
      <c r="J272" s="65"/>
      <c r="K272" s="65"/>
      <c r="L272">
        <v>1</v>
      </c>
    </row>
    <row r="273" spans="6:11" x14ac:dyDescent="0.75">
      <c r="J273" s="7" t="s">
        <v>192</v>
      </c>
      <c r="K273" s="82">
        <f>SUM(K257:K272)</f>
        <v>4752</v>
      </c>
    </row>
    <row r="275" spans="6:11" x14ac:dyDescent="0.75">
      <c r="F275" s="104" t="s">
        <v>323</v>
      </c>
      <c r="G275" s="73" t="s">
        <v>160</v>
      </c>
      <c r="H275" s="73" t="s">
        <v>161</v>
      </c>
      <c r="I275" s="74" t="s">
        <v>162</v>
      </c>
      <c r="J275" s="73" t="s">
        <v>163</v>
      </c>
      <c r="K275" s="74" t="s">
        <v>0</v>
      </c>
    </row>
    <row r="276" spans="6:11" x14ac:dyDescent="0.75">
      <c r="F276" s="40" t="s">
        <v>296</v>
      </c>
      <c r="G276" s="90">
        <v>1</v>
      </c>
      <c r="H276" s="73" t="s">
        <v>263</v>
      </c>
      <c r="I276" s="77" t="s">
        <v>244</v>
      </c>
      <c r="J276" s="65"/>
      <c r="K276" s="65">
        <v>550</v>
      </c>
    </row>
    <row r="277" spans="6:11" x14ac:dyDescent="0.75">
      <c r="G277" s="90">
        <v>1</v>
      </c>
      <c r="H277" s="73" t="s">
        <v>254</v>
      </c>
      <c r="I277" s="77" t="s">
        <v>298</v>
      </c>
      <c r="J277" s="65"/>
      <c r="K277" s="65">
        <v>1300</v>
      </c>
    </row>
    <row r="278" spans="6:11" x14ac:dyDescent="0.75">
      <c r="G278" s="44">
        <v>2</v>
      </c>
      <c r="H278" s="77" t="s">
        <v>299</v>
      </c>
      <c r="I278" s="77" t="s">
        <v>300</v>
      </c>
      <c r="J278" s="65">
        <v>45</v>
      </c>
      <c r="K278" s="65">
        <f>J278*G278</f>
        <v>90</v>
      </c>
    </row>
    <row r="279" spans="6:11" x14ac:dyDescent="0.75">
      <c r="J279" s="7" t="s">
        <v>192</v>
      </c>
      <c r="K279" s="82">
        <f>SUM(K276:K278)</f>
        <v>1940</v>
      </c>
    </row>
    <row r="281" spans="6:11" x14ac:dyDescent="0.75">
      <c r="F281" s="104" t="s">
        <v>323</v>
      </c>
      <c r="G281" s="73" t="s">
        <v>160</v>
      </c>
      <c r="H281" s="73" t="s">
        <v>161</v>
      </c>
      <c r="I281" s="74" t="s">
        <v>162</v>
      </c>
      <c r="J281" s="73" t="s">
        <v>163</v>
      </c>
      <c r="K281" s="74" t="s">
        <v>0</v>
      </c>
    </row>
    <row r="282" spans="6:11" x14ac:dyDescent="0.75">
      <c r="F282" s="40" t="s">
        <v>301</v>
      </c>
      <c r="G282" s="73">
        <v>8</v>
      </c>
      <c r="H282" s="73" t="s">
        <v>168</v>
      </c>
      <c r="I282" s="99" t="s">
        <v>167</v>
      </c>
      <c r="J282" s="65">
        <v>50</v>
      </c>
      <c r="K282" s="98">
        <f>J282*G282</f>
        <v>400</v>
      </c>
    </row>
    <row r="283" spans="6:11" x14ac:dyDescent="0.75">
      <c r="G283" s="73">
        <v>2</v>
      </c>
      <c r="H283" s="73" t="s">
        <v>164</v>
      </c>
      <c r="I283" s="99" t="s">
        <v>259</v>
      </c>
      <c r="J283" s="65">
        <v>85</v>
      </c>
      <c r="K283" s="98">
        <f t="shared" ref="K283" si="25">J283*G283</f>
        <v>170</v>
      </c>
    </row>
    <row r="284" spans="6:11" x14ac:dyDescent="0.75">
      <c r="G284" s="73">
        <v>1</v>
      </c>
      <c r="H284" s="73" t="s">
        <v>254</v>
      </c>
      <c r="I284" s="99" t="s">
        <v>302</v>
      </c>
      <c r="J284" s="65"/>
      <c r="K284" s="98">
        <v>30</v>
      </c>
    </row>
    <row r="285" spans="6:11" x14ac:dyDescent="0.75">
      <c r="G285" s="73">
        <v>1</v>
      </c>
      <c r="H285" s="73" t="s">
        <v>254</v>
      </c>
      <c r="I285" s="99" t="s">
        <v>303</v>
      </c>
      <c r="J285" s="65"/>
      <c r="K285" s="98">
        <v>520</v>
      </c>
    </row>
    <row r="286" spans="6:11" x14ac:dyDescent="0.75">
      <c r="G286" s="73">
        <v>8</v>
      </c>
      <c r="H286" s="73" t="s">
        <v>164</v>
      </c>
      <c r="I286" s="99" t="s">
        <v>304</v>
      </c>
      <c r="J286" s="65">
        <v>100</v>
      </c>
      <c r="K286" s="98">
        <f t="shared" ref="K286:K288" si="26">J286*G286</f>
        <v>800</v>
      </c>
    </row>
    <row r="287" spans="6:11" x14ac:dyDescent="0.75">
      <c r="G287" s="73">
        <v>50</v>
      </c>
      <c r="H287" s="73" t="s">
        <v>164</v>
      </c>
      <c r="I287" s="99" t="s">
        <v>305</v>
      </c>
      <c r="J287" s="65">
        <v>1</v>
      </c>
      <c r="K287" s="98">
        <f t="shared" si="26"/>
        <v>50</v>
      </c>
    </row>
    <row r="288" spans="6:11" x14ac:dyDescent="0.75">
      <c r="G288" s="73">
        <v>2</v>
      </c>
      <c r="H288" s="73" t="s">
        <v>168</v>
      </c>
      <c r="I288" s="99" t="s">
        <v>169</v>
      </c>
      <c r="J288" s="65">
        <v>220</v>
      </c>
      <c r="K288" s="98">
        <f t="shared" si="26"/>
        <v>440</v>
      </c>
    </row>
    <row r="289" spans="6:11" x14ac:dyDescent="0.75">
      <c r="G289" s="73">
        <v>300</v>
      </c>
      <c r="H289" s="73" t="s">
        <v>164</v>
      </c>
      <c r="I289" s="99" t="s">
        <v>306</v>
      </c>
      <c r="J289" s="65"/>
      <c r="K289" s="98">
        <v>210</v>
      </c>
    </row>
    <row r="290" spans="6:11" x14ac:dyDescent="0.75">
      <c r="G290" s="73">
        <v>1</v>
      </c>
      <c r="H290" s="73" t="s">
        <v>307</v>
      </c>
      <c r="I290" s="99" t="s">
        <v>252</v>
      </c>
      <c r="J290" s="65"/>
      <c r="K290" s="98">
        <v>280</v>
      </c>
    </row>
    <row r="291" spans="6:11" x14ac:dyDescent="0.75">
      <c r="G291" s="73">
        <v>1</v>
      </c>
      <c r="H291" s="73" t="s">
        <v>254</v>
      </c>
      <c r="I291" s="99" t="s">
        <v>308</v>
      </c>
      <c r="J291" s="65"/>
      <c r="K291" s="98">
        <v>40</v>
      </c>
    </row>
    <row r="292" spans="6:11" x14ac:dyDescent="0.75">
      <c r="G292" s="73">
        <v>143</v>
      </c>
      <c r="H292" s="73" t="s">
        <v>164</v>
      </c>
      <c r="I292" s="99" t="s">
        <v>306</v>
      </c>
      <c r="J292" s="65"/>
      <c r="K292" s="98">
        <v>100</v>
      </c>
    </row>
    <row r="293" spans="6:11" x14ac:dyDescent="0.75">
      <c r="G293" s="73">
        <v>200</v>
      </c>
      <c r="H293" s="73" t="s">
        <v>164</v>
      </c>
      <c r="I293" s="99" t="s">
        <v>305</v>
      </c>
      <c r="J293" s="65"/>
      <c r="K293" s="98">
        <v>200</v>
      </c>
    </row>
    <row r="294" spans="6:11" x14ac:dyDescent="0.75">
      <c r="G294" s="73">
        <v>3</v>
      </c>
      <c r="H294" s="73" t="s">
        <v>164</v>
      </c>
      <c r="I294" s="99" t="s">
        <v>309</v>
      </c>
      <c r="J294" s="65">
        <v>536</v>
      </c>
      <c r="K294" s="98">
        <f t="shared" ref="K294" si="27">J294*G294</f>
        <v>1608</v>
      </c>
    </row>
    <row r="295" spans="6:11" x14ac:dyDescent="0.75">
      <c r="G295" s="73">
        <v>20</v>
      </c>
      <c r="H295" s="73" t="s">
        <v>164</v>
      </c>
      <c r="I295" s="99" t="s">
        <v>310</v>
      </c>
      <c r="J295" s="65"/>
      <c r="K295" s="98">
        <v>50</v>
      </c>
    </row>
    <row r="296" spans="6:11" x14ac:dyDescent="0.75">
      <c r="G296" s="73">
        <v>20</v>
      </c>
      <c r="H296" s="73" t="s">
        <v>164</v>
      </c>
      <c r="I296" s="99" t="s">
        <v>311</v>
      </c>
      <c r="J296" s="65"/>
      <c r="K296" s="98">
        <v>40</v>
      </c>
    </row>
    <row r="297" spans="6:11" x14ac:dyDescent="0.75">
      <c r="G297" s="90">
        <v>1</v>
      </c>
      <c r="H297" s="73" t="s">
        <v>263</v>
      </c>
      <c r="I297" s="77" t="s">
        <v>244</v>
      </c>
      <c r="J297" s="65"/>
      <c r="K297" s="65">
        <v>550</v>
      </c>
    </row>
    <row r="298" spans="6:11" x14ac:dyDescent="0.75">
      <c r="G298" s="44">
        <v>6</v>
      </c>
      <c r="H298" s="77" t="s">
        <v>168</v>
      </c>
      <c r="I298" s="77" t="s">
        <v>167</v>
      </c>
      <c r="J298" s="65">
        <v>50</v>
      </c>
      <c r="K298" s="65">
        <f>J298*G298</f>
        <v>300</v>
      </c>
    </row>
    <row r="299" spans="6:11" x14ac:dyDescent="0.75">
      <c r="G299" s="90">
        <v>1</v>
      </c>
      <c r="H299" s="73" t="s">
        <v>335</v>
      </c>
      <c r="I299" s="77" t="s">
        <v>336</v>
      </c>
      <c r="J299" s="65"/>
      <c r="K299" s="65">
        <v>95</v>
      </c>
    </row>
    <row r="300" spans="6:11" x14ac:dyDescent="0.75">
      <c r="G300" s="44">
        <v>1</v>
      </c>
      <c r="H300" s="77" t="s">
        <v>337</v>
      </c>
      <c r="I300" s="77" t="s">
        <v>338</v>
      </c>
      <c r="J300" s="65"/>
      <c r="K300" s="65">
        <v>320</v>
      </c>
    </row>
    <row r="301" spans="6:11" x14ac:dyDescent="0.75">
      <c r="J301" s="7" t="s">
        <v>192</v>
      </c>
      <c r="K301" s="82">
        <f>SUM(K282:K300)</f>
        <v>6203</v>
      </c>
    </row>
    <row r="303" spans="6:11" x14ac:dyDescent="0.75">
      <c r="F303" s="104" t="s">
        <v>323</v>
      </c>
      <c r="G303" s="73" t="s">
        <v>160</v>
      </c>
      <c r="H303" s="73" t="s">
        <v>161</v>
      </c>
      <c r="I303" s="74" t="s">
        <v>162</v>
      </c>
      <c r="J303" s="73" t="s">
        <v>163</v>
      </c>
      <c r="K303" s="74" t="s">
        <v>0</v>
      </c>
    </row>
    <row r="304" spans="6:11" x14ac:dyDescent="0.75">
      <c r="F304" s="40" t="s">
        <v>312</v>
      </c>
      <c r="G304" s="73">
        <v>1</v>
      </c>
      <c r="H304" s="73" t="s">
        <v>254</v>
      </c>
      <c r="I304" s="99" t="s">
        <v>313</v>
      </c>
      <c r="J304" s="65"/>
      <c r="K304" s="98">
        <v>550</v>
      </c>
    </row>
    <row r="305" spans="6:11" x14ac:dyDescent="0.75">
      <c r="G305" s="73">
        <v>1</v>
      </c>
      <c r="H305" s="73" t="s">
        <v>179</v>
      </c>
      <c r="I305" s="99" t="s">
        <v>314</v>
      </c>
      <c r="J305" s="65"/>
      <c r="K305" s="98">
        <v>295</v>
      </c>
    </row>
    <row r="306" spans="6:11" x14ac:dyDescent="0.75">
      <c r="G306" s="73">
        <v>4</v>
      </c>
      <c r="H306" s="73" t="s">
        <v>164</v>
      </c>
      <c r="I306" s="99" t="s">
        <v>315</v>
      </c>
      <c r="J306" s="65"/>
      <c r="K306" s="98">
        <v>340</v>
      </c>
    </row>
    <row r="307" spans="6:11" x14ac:dyDescent="0.75">
      <c r="G307" s="73">
        <v>1</v>
      </c>
      <c r="H307" s="73" t="s">
        <v>254</v>
      </c>
      <c r="I307" s="99" t="s">
        <v>316</v>
      </c>
      <c r="J307" s="65"/>
      <c r="K307" s="98">
        <v>60</v>
      </c>
    </row>
    <row r="308" spans="6:11" x14ac:dyDescent="0.75">
      <c r="G308" s="73">
        <v>2</v>
      </c>
      <c r="H308" s="73" t="s">
        <v>164</v>
      </c>
      <c r="I308" s="99" t="s">
        <v>304</v>
      </c>
      <c r="J308" s="65"/>
      <c r="K308" s="98">
        <v>200</v>
      </c>
    </row>
    <row r="309" spans="6:11" x14ac:dyDescent="0.75">
      <c r="G309" s="73">
        <v>3</v>
      </c>
      <c r="H309" s="73" t="s">
        <v>254</v>
      </c>
      <c r="I309" s="99" t="s">
        <v>317</v>
      </c>
      <c r="J309" s="65"/>
      <c r="K309" s="98">
        <v>140</v>
      </c>
    </row>
    <row r="310" spans="6:11" x14ac:dyDescent="0.75">
      <c r="G310" s="73">
        <v>1</v>
      </c>
      <c r="H310" s="73" t="s">
        <v>275</v>
      </c>
      <c r="I310" s="99" t="s">
        <v>318</v>
      </c>
      <c r="J310" s="65"/>
      <c r="K310" s="98">
        <v>630</v>
      </c>
    </row>
    <row r="311" spans="6:11" x14ac:dyDescent="0.75">
      <c r="G311" s="73">
        <v>2</v>
      </c>
      <c r="H311" s="73" t="s">
        <v>307</v>
      </c>
      <c r="I311" s="99" t="s">
        <v>319</v>
      </c>
      <c r="J311" s="65"/>
      <c r="K311" s="98">
        <v>360</v>
      </c>
    </row>
    <row r="312" spans="6:11" x14ac:dyDescent="0.75">
      <c r="G312" s="73">
        <v>2</v>
      </c>
      <c r="H312" s="73" t="s">
        <v>164</v>
      </c>
      <c r="I312" s="99" t="s">
        <v>320</v>
      </c>
      <c r="J312" s="65"/>
      <c r="K312" s="98">
        <v>220</v>
      </c>
    </row>
    <row r="313" spans="6:11" x14ac:dyDescent="0.75">
      <c r="G313" s="73">
        <v>100</v>
      </c>
      <c r="H313" s="73" t="s">
        <v>164</v>
      </c>
      <c r="I313" s="99" t="s">
        <v>321</v>
      </c>
      <c r="J313" s="65"/>
      <c r="K313" s="98">
        <v>100</v>
      </c>
    </row>
    <row r="314" spans="6:11" x14ac:dyDescent="0.75">
      <c r="J314" s="7" t="s">
        <v>192</v>
      </c>
      <c r="K314" s="82">
        <f>SUM(K304:K313)</f>
        <v>2895</v>
      </c>
    </row>
    <row r="316" spans="6:11" x14ac:dyDescent="0.75">
      <c r="F316" s="104" t="s">
        <v>323</v>
      </c>
      <c r="G316" s="73" t="s">
        <v>160</v>
      </c>
      <c r="H316" s="73" t="s">
        <v>161</v>
      </c>
      <c r="I316" s="74" t="s">
        <v>162</v>
      </c>
      <c r="J316" s="73" t="s">
        <v>163</v>
      </c>
      <c r="K316" s="74" t="s">
        <v>0</v>
      </c>
    </row>
    <row r="317" spans="6:11" x14ac:dyDescent="0.75">
      <c r="F317" s="40" t="s">
        <v>325</v>
      </c>
      <c r="G317" s="73">
        <v>1</v>
      </c>
      <c r="H317" s="73" t="s">
        <v>326</v>
      </c>
      <c r="I317" s="99" t="s">
        <v>327</v>
      </c>
      <c r="J317" s="65"/>
      <c r="K317" s="98">
        <v>975</v>
      </c>
    </row>
    <row r="318" spans="6:11" x14ac:dyDescent="0.75">
      <c r="G318" s="73">
        <v>1</v>
      </c>
      <c r="H318" s="73" t="s">
        <v>275</v>
      </c>
      <c r="I318" s="99" t="s">
        <v>328</v>
      </c>
      <c r="J318" s="65"/>
      <c r="K318" s="98">
        <v>630</v>
      </c>
    </row>
    <row r="319" spans="6:11" x14ac:dyDescent="0.75">
      <c r="G319" s="73">
        <v>1</v>
      </c>
      <c r="H319" s="73" t="s">
        <v>307</v>
      </c>
      <c r="I319" s="99" t="s">
        <v>319</v>
      </c>
      <c r="J319" s="65"/>
      <c r="K319" s="98">
        <v>180</v>
      </c>
    </row>
    <row r="320" spans="6:11" x14ac:dyDescent="0.75">
      <c r="J320" s="7" t="s">
        <v>192</v>
      </c>
      <c r="K320" s="82">
        <f>SUM(K317:K319)</f>
        <v>1785</v>
      </c>
    </row>
    <row r="327" spans="6:23" x14ac:dyDescent="0.75">
      <c r="I327" s="100" t="s">
        <v>322</v>
      </c>
      <c r="K327" s="101">
        <v>117248</v>
      </c>
    </row>
    <row r="328" spans="6:23" x14ac:dyDescent="0.75">
      <c r="I328" s="102" t="s">
        <v>193</v>
      </c>
      <c r="J328" s="103"/>
      <c r="K328" s="86">
        <v>58000</v>
      </c>
    </row>
    <row r="329" spans="6:23" x14ac:dyDescent="0.75">
      <c r="K329" s="81">
        <f>SUM(K327:K328)</f>
        <v>175248</v>
      </c>
    </row>
    <row r="332" spans="6:23" x14ac:dyDescent="0.75">
      <c r="G332" s="23"/>
      <c r="H332" s="23"/>
      <c r="I332" s="25" t="s">
        <v>181</v>
      </c>
      <c r="J332" s="23"/>
      <c r="K332" s="23"/>
    </row>
    <row r="333" spans="6:23" x14ac:dyDescent="0.75">
      <c r="G333" s="23"/>
      <c r="H333" s="23"/>
      <c r="I333" s="23"/>
      <c r="J333" s="23"/>
      <c r="K333" s="91" t="s">
        <v>237</v>
      </c>
      <c r="Q333" s="40" t="s">
        <v>222</v>
      </c>
      <c r="W333" s="40" t="s">
        <v>296</v>
      </c>
    </row>
    <row r="334" spans="6:23" x14ac:dyDescent="0.75">
      <c r="F334" s="104"/>
      <c r="G334" s="73" t="s">
        <v>160</v>
      </c>
      <c r="H334" s="73" t="s">
        <v>161</v>
      </c>
      <c r="I334" s="74" t="s">
        <v>162</v>
      </c>
      <c r="J334" s="73" t="s">
        <v>163</v>
      </c>
      <c r="K334" s="74" t="s">
        <v>0</v>
      </c>
      <c r="M334" s="73" t="s">
        <v>160</v>
      </c>
      <c r="N334" s="73" t="s">
        <v>161</v>
      </c>
      <c r="O334" s="74" t="s">
        <v>162</v>
      </c>
      <c r="P334" s="73" t="s">
        <v>163</v>
      </c>
      <c r="Q334" s="74" t="s">
        <v>0</v>
      </c>
      <c r="S334" s="73" t="s">
        <v>160</v>
      </c>
      <c r="T334" s="73" t="s">
        <v>161</v>
      </c>
      <c r="U334" s="74" t="s">
        <v>162</v>
      </c>
      <c r="V334" s="73" t="s">
        <v>163</v>
      </c>
      <c r="W334" s="74" t="s">
        <v>0</v>
      </c>
    </row>
    <row r="335" spans="6:23" x14ac:dyDescent="0.75">
      <c r="F335" s="91"/>
      <c r="G335" s="73">
        <v>200</v>
      </c>
      <c r="H335" s="73" t="s">
        <v>164</v>
      </c>
      <c r="I335" s="73" t="s">
        <v>165</v>
      </c>
      <c r="J335" s="65">
        <v>23</v>
      </c>
      <c r="K335" s="65">
        <f>J335*G335</f>
        <v>4600</v>
      </c>
      <c r="M335" s="73">
        <v>1</v>
      </c>
      <c r="N335" s="73" t="s">
        <v>189</v>
      </c>
      <c r="O335" s="73" t="s">
        <v>247</v>
      </c>
      <c r="P335" s="65"/>
      <c r="Q335" s="65">
        <v>2300</v>
      </c>
      <c r="S335" s="90">
        <v>1</v>
      </c>
      <c r="T335" s="73" t="s">
        <v>263</v>
      </c>
      <c r="U335" s="77" t="s">
        <v>244</v>
      </c>
      <c r="V335" s="65"/>
      <c r="W335" s="65">
        <v>550</v>
      </c>
    </row>
    <row r="336" spans="6:23" x14ac:dyDescent="0.75">
      <c r="G336" s="73">
        <v>25</v>
      </c>
      <c r="H336" s="73" t="s">
        <v>168</v>
      </c>
      <c r="I336" s="73" t="s">
        <v>169</v>
      </c>
      <c r="J336" s="65">
        <v>245</v>
      </c>
      <c r="K336" s="65">
        <f t="shared" ref="K336" si="28">J336*G336</f>
        <v>6125</v>
      </c>
      <c r="M336" s="73">
        <v>1</v>
      </c>
      <c r="N336" s="73" t="s">
        <v>189</v>
      </c>
      <c r="O336" s="73" t="s">
        <v>248</v>
      </c>
      <c r="P336" s="65"/>
      <c r="Q336" s="65">
        <v>2630</v>
      </c>
      <c r="S336" s="90">
        <v>1</v>
      </c>
      <c r="T336" s="73" t="s">
        <v>254</v>
      </c>
      <c r="U336" s="77" t="s">
        <v>298</v>
      </c>
      <c r="V336" s="65"/>
      <c r="W336" s="65">
        <v>1300</v>
      </c>
    </row>
    <row r="337" spans="6:23" x14ac:dyDescent="0.75">
      <c r="G337" s="90" t="s">
        <v>178</v>
      </c>
      <c r="H337" s="73" t="s">
        <v>166</v>
      </c>
      <c r="I337" s="73" t="s">
        <v>167</v>
      </c>
      <c r="J337" s="65"/>
      <c r="K337" s="65">
        <v>1750</v>
      </c>
      <c r="M337" s="90">
        <v>2</v>
      </c>
      <c r="N337" s="73" t="s">
        <v>249</v>
      </c>
      <c r="O337" s="73" t="s">
        <v>250</v>
      </c>
      <c r="P337" s="65"/>
      <c r="Q337" s="65">
        <v>420</v>
      </c>
      <c r="S337" s="44">
        <v>2</v>
      </c>
      <c r="T337" s="77" t="s">
        <v>299</v>
      </c>
      <c r="U337" s="77" t="s">
        <v>300</v>
      </c>
      <c r="V337" s="65">
        <v>45</v>
      </c>
      <c r="W337" s="65">
        <f>V337*S337</f>
        <v>90</v>
      </c>
    </row>
    <row r="338" spans="6:23" x14ac:dyDescent="0.75">
      <c r="G338" s="73">
        <v>5</v>
      </c>
      <c r="H338" s="73" t="s">
        <v>170</v>
      </c>
      <c r="I338" s="73" t="s">
        <v>171</v>
      </c>
      <c r="J338" s="65">
        <v>85</v>
      </c>
      <c r="K338" s="65">
        <f t="shared" ref="K338:K342" si="29">J338*G338</f>
        <v>425</v>
      </c>
      <c r="M338" s="73">
        <v>1</v>
      </c>
      <c r="N338" s="73" t="s">
        <v>251</v>
      </c>
      <c r="O338" s="73" t="s">
        <v>252</v>
      </c>
      <c r="P338" s="65"/>
      <c r="Q338" s="65">
        <v>840</v>
      </c>
      <c r="V338" s="7" t="s">
        <v>192</v>
      </c>
      <c r="W338" s="82">
        <f>SUM(W335:W337)</f>
        <v>1940</v>
      </c>
    </row>
    <row r="339" spans="6:23" x14ac:dyDescent="0.75">
      <c r="G339" s="73">
        <v>15</v>
      </c>
      <c r="H339" s="73" t="s">
        <v>164</v>
      </c>
      <c r="I339" s="73" t="s">
        <v>172</v>
      </c>
      <c r="J339" s="65">
        <v>100</v>
      </c>
      <c r="K339" s="65">
        <f t="shared" si="29"/>
        <v>1500</v>
      </c>
      <c r="M339" s="73">
        <v>1</v>
      </c>
      <c r="N339" s="73" t="s">
        <v>251</v>
      </c>
      <c r="O339" s="73" t="s">
        <v>253</v>
      </c>
      <c r="P339" s="65"/>
      <c r="Q339" s="65">
        <v>270</v>
      </c>
      <c r="V339" s="45"/>
      <c r="W339" s="106"/>
    </row>
    <row r="340" spans="6:23" x14ac:dyDescent="0.75">
      <c r="G340" s="73">
        <v>15</v>
      </c>
      <c r="H340" s="73" t="s">
        <v>164</v>
      </c>
      <c r="I340" s="73" t="s">
        <v>174</v>
      </c>
      <c r="J340" s="65">
        <v>222</v>
      </c>
      <c r="K340" s="65">
        <f t="shared" si="29"/>
        <v>3330</v>
      </c>
      <c r="M340" s="73">
        <v>1</v>
      </c>
      <c r="N340" s="73" t="s">
        <v>263</v>
      </c>
      <c r="O340" s="77" t="s">
        <v>244</v>
      </c>
      <c r="P340" s="65"/>
      <c r="Q340" s="65">
        <v>520</v>
      </c>
      <c r="W340" s="40" t="s">
        <v>301</v>
      </c>
    </row>
    <row r="341" spans="6:23" x14ac:dyDescent="0.75">
      <c r="G341" s="73">
        <v>10</v>
      </c>
      <c r="H341" s="73" t="s">
        <v>164</v>
      </c>
      <c r="I341" s="73" t="s">
        <v>175</v>
      </c>
      <c r="J341" s="65">
        <v>156</v>
      </c>
      <c r="K341" s="65">
        <f t="shared" si="29"/>
        <v>1560</v>
      </c>
      <c r="M341" s="73">
        <v>1</v>
      </c>
      <c r="N341" s="73" t="s">
        <v>254</v>
      </c>
      <c r="O341" s="73" t="s">
        <v>255</v>
      </c>
      <c r="P341" s="65"/>
      <c r="Q341" s="65">
        <v>1450</v>
      </c>
      <c r="S341" s="73" t="s">
        <v>160</v>
      </c>
      <c r="T341" s="73" t="s">
        <v>161</v>
      </c>
      <c r="U341" s="74" t="s">
        <v>162</v>
      </c>
      <c r="V341" s="73" t="s">
        <v>163</v>
      </c>
      <c r="W341" s="74" t="s">
        <v>0</v>
      </c>
    </row>
    <row r="342" spans="6:23" x14ac:dyDescent="0.75">
      <c r="G342" s="73">
        <v>5</v>
      </c>
      <c r="H342" s="73" t="s">
        <v>164</v>
      </c>
      <c r="I342" s="73" t="s">
        <v>176</v>
      </c>
      <c r="J342" s="65">
        <v>140</v>
      </c>
      <c r="K342" s="65">
        <f t="shared" si="29"/>
        <v>700</v>
      </c>
      <c r="M342" s="73">
        <v>13</v>
      </c>
      <c r="N342" s="73" t="s">
        <v>164</v>
      </c>
      <c r="O342" s="73" t="s">
        <v>256</v>
      </c>
      <c r="P342" s="65">
        <v>880</v>
      </c>
      <c r="Q342" s="65">
        <f>P342*M342</f>
        <v>11440</v>
      </c>
      <c r="S342" s="73">
        <v>8</v>
      </c>
      <c r="T342" s="73" t="s">
        <v>168</v>
      </c>
      <c r="U342" s="99" t="s">
        <v>167</v>
      </c>
      <c r="V342" s="65">
        <v>50</v>
      </c>
      <c r="W342" s="98">
        <f>V342*S342</f>
        <v>400</v>
      </c>
    </row>
    <row r="343" spans="6:23" x14ac:dyDescent="0.75">
      <c r="G343" s="73">
        <v>1</v>
      </c>
      <c r="H343" s="73" t="s">
        <v>177</v>
      </c>
      <c r="I343" s="73" t="s">
        <v>183</v>
      </c>
      <c r="J343" s="65"/>
      <c r="K343" s="65">
        <v>140</v>
      </c>
      <c r="M343" s="73">
        <v>200</v>
      </c>
      <c r="N343" s="73" t="s">
        <v>164</v>
      </c>
      <c r="O343" s="73" t="s">
        <v>257</v>
      </c>
      <c r="P343" s="65">
        <v>2</v>
      </c>
      <c r="Q343" s="65">
        <f>P343*M343</f>
        <v>400</v>
      </c>
      <c r="S343" s="73">
        <v>2</v>
      </c>
      <c r="T343" s="73" t="s">
        <v>164</v>
      </c>
      <c r="U343" s="99" t="s">
        <v>259</v>
      </c>
      <c r="V343" s="65">
        <v>85</v>
      </c>
      <c r="W343" s="98">
        <f t="shared" ref="W343" si="30">V343*S343</f>
        <v>170</v>
      </c>
    </row>
    <row r="344" spans="6:23" x14ac:dyDescent="0.75">
      <c r="G344" s="75" t="s">
        <v>178</v>
      </c>
      <c r="H344" s="73" t="s">
        <v>177</v>
      </c>
      <c r="I344" s="73" t="s">
        <v>184</v>
      </c>
      <c r="J344" s="65"/>
      <c r="K344" s="65">
        <v>60</v>
      </c>
      <c r="M344" s="76">
        <v>5</v>
      </c>
      <c r="N344" s="73" t="s">
        <v>177</v>
      </c>
      <c r="O344" s="73" t="s">
        <v>264</v>
      </c>
      <c r="P344" s="65">
        <v>170</v>
      </c>
      <c r="Q344" s="65">
        <f t="shared" ref="Q344:Q347" si="31">P344*M344</f>
        <v>850</v>
      </c>
      <c r="S344" s="73">
        <v>1</v>
      </c>
      <c r="T344" s="73" t="s">
        <v>254</v>
      </c>
      <c r="U344" s="99" t="s">
        <v>302</v>
      </c>
      <c r="V344" s="65"/>
      <c r="W344" s="98">
        <v>30</v>
      </c>
    </row>
    <row r="345" spans="6:23" x14ac:dyDescent="0.75">
      <c r="G345" s="76" t="s">
        <v>178</v>
      </c>
      <c r="H345" s="73" t="s">
        <v>177</v>
      </c>
      <c r="I345" s="73" t="s">
        <v>185</v>
      </c>
      <c r="J345" s="65"/>
      <c r="K345" s="65">
        <v>60</v>
      </c>
      <c r="M345" s="76">
        <v>11</v>
      </c>
      <c r="N345" s="73" t="s">
        <v>164</v>
      </c>
      <c r="O345" s="73" t="s">
        <v>297</v>
      </c>
      <c r="P345" s="65">
        <v>370</v>
      </c>
      <c r="Q345" s="65">
        <f t="shared" si="31"/>
        <v>4070</v>
      </c>
      <c r="S345" s="73">
        <v>1</v>
      </c>
      <c r="T345" s="73" t="s">
        <v>254</v>
      </c>
      <c r="U345" s="99" t="s">
        <v>303</v>
      </c>
      <c r="V345" s="65"/>
      <c r="W345" s="98">
        <v>520</v>
      </c>
    </row>
    <row r="346" spans="6:23" x14ac:dyDescent="0.75">
      <c r="G346" s="76">
        <v>1</v>
      </c>
      <c r="H346" s="73" t="s">
        <v>227</v>
      </c>
      <c r="I346" s="73" t="s">
        <v>228</v>
      </c>
      <c r="J346" s="65"/>
      <c r="K346" s="65">
        <v>30</v>
      </c>
      <c r="M346" s="76">
        <v>20</v>
      </c>
      <c r="N346" s="73" t="s">
        <v>164</v>
      </c>
      <c r="O346" s="73" t="s">
        <v>265</v>
      </c>
      <c r="P346" s="65">
        <v>120</v>
      </c>
      <c r="Q346" s="65">
        <f t="shared" si="31"/>
        <v>2400</v>
      </c>
      <c r="S346" s="73">
        <v>8</v>
      </c>
      <c r="T346" s="73" t="s">
        <v>164</v>
      </c>
      <c r="U346" s="99" t="s">
        <v>304</v>
      </c>
      <c r="V346" s="65">
        <v>100</v>
      </c>
      <c r="W346" s="98">
        <f t="shared" ref="W346:W348" si="32">V346*S346</f>
        <v>800</v>
      </c>
    </row>
    <row r="347" spans="6:23" x14ac:dyDescent="0.75">
      <c r="G347" s="76">
        <v>5</v>
      </c>
      <c r="H347" s="73" t="s">
        <v>238</v>
      </c>
      <c r="I347" s="73" t="s">
        <v>239</v>
      </c>
      <c r="J347" s="65"/>
      <c r="K347" s="65">
        <v>125</v>
      </c>
      <c r="M347" s="76">
        <v>5</v>
      </c>
      <c r="N347" s="73" t="s">
        <v>164</v>
      </c>
      <c r="O347" s="73" t="s">
        <v>266</v>
      </c>
      <c r="P347" s="65">
        <v>750</v>
      </c>
      <c r="Q347" s="65">
        <f t="shared" si="31"/>
        <v>3750</v>
      </c>
      <c r="S347" s="73">
        <v>50</v>
      </c>
      <c r="T347" s="73" t="s">
        <v>164</v>
      </c>
      <c r="U347" s="99" t="s">
        <v>305</v>
      </c>
      <c r="V347" s="65">
        <v>1</v>
      </c>
      <c r="W347" s="98">
        <f t="shared" si="32"/>
        <v>50</v>
      </c>
    </row>
    <row r="348" spans="6:23" x14ac:dyDescent="0.75">
      <c r="G348" s="77">
        <v>28</v>
      </c>
      <c r="H348" s="77" t="s">
        <v>164</v>
      </c>
      <c r="I348" s="77" t="s">
        <v>229</v>
      </c>
      <c r="J348" s="44"/>
      <c r="K348" s="65">
        <v>168</v>
      </c>
      <c r="M348" s="76">
        <v>1</v>
      </c>
      <c r="N348" s="73" t="s">
        <v>179</v>
      </c>
      <c r="O348" s="73" t="s">
        <v>267</v>
      </c>
      <c r="P348" s="65"/>
      <c r="Q348" s="65">
        <v>180</v>
      </c>
      <c r="S348" s="73">
        <v>2</v>
      </c>
      <c r="T348" s="73" t="s">
        <v>168</v>
      </c>
      <c r="U348" s="99" t="s">
        <v>169</v>
      </c>
      <c r="V348" s="65">
        <v>220</v>
      </c>
      <c r="W348" s="98">
        <f t="shared" si="32"/>
        <v>440</v>
      </c>
    </row>
    <row r="349" spans="6:23" x14ac:dyDescent="0.75">
      <c r="J349" s="7" t="s">
        <v>192</v>
      </c>
      <c r="K349" s="82">
        <f>SUM(K335:K348)</f>
        <v>20573</v>
      </c>
      <c r="M349" s="76">
        <v>8</v>
      </c>
      <c r="N349" s="73" t="s">
        <v>164</v>
      </c>
      <c r="O349" s="73" t="s">
        <v>258</v>
      </c>
      <c r="P349" s="65">
        <v>45</v>
      </c>
      <c r="Q349" s="65">
        <f t="shared" ref="Q349:Q352" si="33">P349*M349</f>
        <v>360</v>
      </c>
      <c r="S349" s="73">
        <v>300</v>
      </c>
      <c r="T349" s="73" t="s">
        <v>164</v>
      </c>
      <c r="U349" s="99" t="s">
        <v>306</v>
      </c>
      <c r="V349" s="65"/>
      <c r="W349" s="98">
        <v>210</v>
      </c>
    </row>
    <row r="350" spans="6:23" x14ac:dyDescent="0.75">
      <c r="J350" s="45"/>
      <c r="K350" s="106"/>
      <c r="M350" s="76">
        <v>8</v>
      </c>
      <c r="N350" s="73" t="s">
        <v>164</v>
      </c>
      <c r="O350" s="73" t="s">
        <v>268</v>
      </c>
      <c r="P350" s="65">
        <v>25</v>
      </c>
      <c r="Q350" s="65">
        <f t="shared" si="33"/>
        <v>200</v>
      </c>
      <c r="S350" s="73">
        <v>1</v>
      </c>
      <c r="T350" s="73" t="s">
        <v>307</v>
      </c>
      <c r="U350" s="99" t="s">
        <v>252</v>
      </c>
      <c r="V350" s="65"/>
      <c r="W350" s="98">
        <v>280</v>
      </c>
    </row>
    <row r="351" spans="6:23" x14ac:dyDescent="0.75">
      <c r="K351" s="40" t="s">
        <v>210</v>
      </c>
      <c r="M351" s="77">
        <v>5</v>
      </c>
      <c r="N351" s="77" t="s">
        <v>164</v>
      </c>
      <c r="O351" s="77" t="s">
        <v>259</v>
      </c>
      <c r="P351" s="65">
        <v>50</v>
      </c>
      <c r="Q351" s="65">
        <f t="shared" si="33"/>
        <v>250</v>
      </c>
      <c r="S351" s="73">
        <v>1</v>
      </c>
      <c r="T351" s="73" t="s">
        <v>254</v>
      </c>
      <c r="U351" s="99" t="s">
        <v>308</v>
      </c>
      <c r="V351" s="65"/>
      <c r="W351" s="98">
        <v>40</v>
      </c>
    </row>
    <row r="352" spans="6:23" x14ac:dyDescent="0.75">
      <c r="F352" s="104"/>
      <c r="G352" s="73" t="s">
        <v>160</v>
      </c>
      <c r="H352" s="73" t="s">
        <v>161</v>
      </c>
      <c r="I352" s="74" t="s">
        <v>162</v>
      </c>
      <c r="J352" s="73" t="s">
        <v>163</v>
      </c>
      <c r="K352" s="74" t="s">
        <v>0</v>
      </c>
      <c r="M352" s="76">
        <v>1</v>
      </c>
      <c r="N352" s="73" t="s">
        <v>164</v>
      </c>
      <c r="O352" s="73" t="s">
        <v>269</v>
      </c>
      <c r="P352" s="65">
        <v>130</v>
      </c>
      <c r="Q352" s="65">
        <f t="shared" si="33"/>
        <v>130</v>
      </c>
      <c r="S352" s="73">
        <v>143</v>
      </c>
      <c r="T352" s="73" t="s">
        <v>164</v>
      </c>
      <c r="U352" s="99" t="s">
        <v>306</v>
      </c>
      <c r="V352" s="65"/>
      <c r="W352" s="98">
        <v>100</v>
      </c>
    </row>
    <row r="353" spans="6:23" x14ac:dyDescent="0.75">
      <c r="F353" s="40"/>
      <c r="G353" s="90">
        <v>1</v>
      </c>
      <c r="H353" s="73" t="s">
        <v>166</v>
      </c>
      <c r="I353" s="73" t="s">
        <v>167</v>
      </c>
      <c r="J353" s="65"/>
      <c r="K353" s="65">
        <v>3500</v>
      </c>
      <c r="M353" s="76" t="s">
        <v>178</v>
      </c>
      <c r="N353" s="73" t="s">
        <v>260</v>
      </c>
      <c r="O353" s="73" t="s">
        <v>261</v>
      </c>
      <c r="P353" s="65"/>
      <c r="Q353" s="65">
        <v>50</v>
      </c>
      <c r="S353" s="73">
        <v>200</v>
      </c>
      <c r="T353" s="73" t="s">
        <v>164</v>
      </c>
      <c r="U353" s="99" t="s">
        <v>305</v>
      </c>
      <c r="V353" s="65"/>
      <c r="W353" s="98">
        <v>200</v>
      </c>
    </row>
    <row r="354" spans="6:23" x14ac:dyDescent="0.75">
      <c r="G354" s="77">
        <v>56</v>
      </c>
      <c r="H354" s="77" t="s">
        <v>164</v>
      </c>
      <c r="I354" s="77" t="s">
        <v>229</v>
      </c>
      <c r="J354" s="44"/>
      <c r="K354" s="65">
        <v>280</v>
      </c>
      <c r="M354" s="76">
        <v>2</v>
      </c>
      <c r="N354" s="73" t="s">
        <v>164</v>
      </c>
      <c r="O354" s="73" t="s">
        <v>262</v>
      </c>
      <c r="P354" s="65">
        <v>190</v>
      </c>
      <c r="Q354" s="65">
        <f t="shared" ref="Q354" si="34">P354*M354</f>
        <v>380</v>
      </c>
      <c r="S354" s="73">
        <v>3</v>
      </c>
      <c r="T354" s="73" t="s">
        <v>164</v>
      </c>
      <c r="U354" s="99" t="s">
        <v>309</v>
      </c>
      <c r="V354" s="65">
        <v>536</v>
      </c>
      <c r="W354" s="98">
        <f t="shared" ref="W354" si="35">V354*S354</f>
        <v>1608</v>
      </c>
    </row>
    <row r="355" spans="6:23" x14ac:dyDescent="0.75">
      <c r="G355" s="44">
        <v>3</v>
      </c>
      <c r="H355" s="77" t="s">
        <v>164</v>
      </c>
      <c r="I355" s="77" t="s">
        <v>240</v>
      </c>
      <c r="J355" s="65">
        <v>120</v>
      </c>
      <c r="K355" s="65">
        <f>J355*G355</f>
        <v>360</v>
      </c>
      <c r="P355" s="7" t="s">
        <v>192</v>
      </c>
      <c r="Q355" s="82">
        <f>SUM(Q335:Q354)</f>
        <v>32890</v>
      </c>
      <c r="S355" s="73">
        <v>20</v>
      </c>
      <c r="T355" s="73" t="s">
        <v>164</v>
      </c>
      <c r="U355" s="99" t="s">
        <v>310</v>
      </c>
      <c r="V355" s="65"/>
      <c r="W355" s="98">
        <v>50</v>
      </c>
    </row>
    <row r="356" spans="6:23" x14ac:dyDescent="0.75">
      <c r="J356" s="7" t="s">
        <v>192</v>
      </c>
      <c r="K356" s="82">
        <f>SUM(K353:K355)</f>
        <v>4140</v>
      </c>
      <c r="P356" s="45"/>
      <c r="Q356" s="106"/>
      <c r="S356" s="73">
        <v>20</v>
      </c>
      <c r="T356" s="73" t="s">
        <v>164</v>
      </c>
      <c r="U356" s="99" t="s">
        <v>311</v>
      </c>
      <c r="V356" s="65"/>
      <c r="W356" s="98">
        <v>40</v>
      </c>
    </row>
    <row r="357" spans="6:23" x14ac:dyDescent="0.75">
      <c r="J357" s="45"/>
      <c r="K357" s="106"/>
      <c r="Q357" s="40" t="s">
        <v>220</v>
      </c>
      <c r="S357" s="90">
        <v>1</v>
      </c>
      <c r="T357" s="73" t="s">
        <v>263</v>
      </c>
      <c r="U357" s="77" t="s">
        <v>244</v>
      </c>
      <c r="V357" s="65"/>
      <c r="W357" s="65">
        <v>550</v>
      </c>
    </row>
    <row r="358" spans="6:23" x14ac:dyDescent="0.75">
      <c r="K358" s="40" t="s">
        <v>241</v>
      </c>
      <c r="M358" s="73" t="s">
        <v>160</v>
      </c>
      <c r="N358" s="73" t="s">
        <v>161</v>
      </c>
      <c r="O358" s="74" t="s">
        <v>162</v>
      </c>
      <c r="P358" s="73" t="s">
        <v>163</v>
      </c>
      <c r="Q358" s="74" t="s">
        <v>0</v>
      </c>
      <c r="S358" s="44">
        <v>6</v>
      </c>
      <c r="T358" s="77" t="s">
        <v>168</v>
      </c>
      <c r="U358" s="77" t="s">
        <v>167</v>
      </c>
      <c r="V358" s="65">
        <v>50</v>
      </c>
      <c r="W358" s="65">
        <f>V358*S358</f>
        <v>300</v>
      </c>
    </row>
    <row r="359" spans="6:23" x14ac:dyDescent="0.75">
      <c r="F359" s="104"/>
      <c r="G359" s="73" t="s">
        <v>160</v>
      </c>
      <c r="H359" s="73" t="s">
        <v>161</v>
      </c>
      <c r="I359" s="74" t="s">
        <v>162</v>
      </c>
      <c r="J359" s="73" t="s">
        <v>163</v>
      </c>
      <c r="K359" s="74" t="s">
        <v>0</v>
      </c>
      <c r="M359" s="90">
        <v>1</v>
      </c>
      <c r="N359" s="73" t="s">
        <v>166</v>
      </c>
      <c r="O359" s="73" t="s">
        <v>167</v>
      </c>
      <c r="P359" s="65"/>
      <c r="Q359" s="82">
        <v>3500</v>
      </c>
      <c r="S359" s="90">
        <v>1</v>
      </c>
      <c r="T359" s="73" t="s">
        <v>335</v>
      </c>
      <c r="U359" s="77" t="s">
        <v>336</v>
      </c>
      <c r="V359" s="65"/>
      <c r="W359" s="65">
        <v>95</v>
      </c>
    </row>
    <row r="360" spans="6:23" x14ac:dyDescent="0.75">
      <c r="F360" s="40"/>
      <c r="G360" s="90">
        <v>15</v>
      </c>
      <c r="H360" s="73" t="s">
        <v>170</v>
      </c>
      <c r="I360" s="73" t="s">
        <v>171</v>
      </c>
      <c r="J360" s="65"/>
      <c r="K360" s="65">
        <v>1335</v>
      </c>
      <c r="M360" s="107"/>
      <c r="N360" s="108"/>
      <c r="O360" s="108"/>
      <c r="P360" s="109"/>
      <c r="Q360" s="106"/>
      <c r="S360" s="44">
        <v>1</v>
      </c>
      <c r="T360" s="77" t="s">
        <v>337</v>
      </c>
      <c r="U360" s="77" t="s">
        <v>338</v>
      </c>
      <c r="V360" s="65"/>
      <c r="W360" s="65">
        <v>320</v>
      </c>
    </row>
    <row r="361" spans="6:23" x14ac:dyDescent="0.75">
      <c r="G361" s="90" t="s">
        <v>178</v>
      </c>
      <c r="H361" s="73" t="s">
        <v>166</v>
      </c>
      <c r="I361" s="73" t="s">
        <v>167</v>
      </c>
      <c r="J361" s="65"/>
      <c r="K361" s="65">
        <v>1750</v>
      </c>
      <c r="Q361" s="40" t="s">
        <v>270</v>
      </c>
      <c r="V361" s="7" t="s">
        <v>192</v>
      </c>
      <c r="W361" s="82">
        <f>SUM(W342:W360)</f>
        <v>6203</v>
      </c>
    </row>
    <row r="362" spans="6:23" x14ac:dyDescent="0.75">
      <c r="G362" s="77">
        <v>20</v>
      </c>
      <c r="H362" s="77" t="s">
        <v>164</v>
      </c>
      <c r="I362" s="77" t="s">
        <v>229</v>
      </c>
      <c r="J362" s="44"/>
      <c r="K362" s="65">
        <v>100</v>
      </c>
      <c r="M362" s="73" t="s">
        <v>160</v>
      </c>
      <c r="N362" s="73" t="s">
        <v>161</v>
      </c>
      <c r="O362" s="74" t="s">
        <v>162</v>
      </c>
      <c r="P362" s="73" t="s">
        <v>163</v>
      </c>
      <c r="Q362" s="74" t="s">
        <v>0</v>
      </c>
      <c r="V362" s="45"/>
      <c r="W362" s="106"/>
    </row>
    <row r="363" spans="6:23" x14ac:dyDescent="0.75">
      <c r="G363" s="77">
        <v>230</v>
      </c>
      <c r="H363" s="77" t="s">
        <v>164</v>
      </c>
      <c r="I363" s="77" t="s">
        <v>242</v>
      </c>
      <c r="J363" s="65">
        <v>23</v>
      </c>
      <c r="K363" s="65">
        <f>J363*G363</f>
        <v>5290</v>
      </c>
      <c r="M363" s="90">
        <v>30</v>
      </c>
      <c r="N363" s="73" t="s">
        <v>164</v>
      </c>
      <c r="O363" s="73" t="s">
        <v>271</v>
      </c>
      <c r="P363" s="65">
        <v>185</v>
      </c>
      <c r="Q363" s="65">
        <f>P363*M363</f>
        <v>5550</v>
      </c>
      <c r="W363" s="40" t="s">
        <v>312</v>
      </c>
    </row>
    <row r="364" spans="6:23" x14ac:dyDescent="0.75">
      <c r="G364" s="44">
        <v>3</v>
      </c>
      <c r="H364" s="77" t="s">
        <v>164</v>
      </c>
      <c r="I364" s="77" t="s">
        <v>243</v>
      </c>
      <c r="J364" s="65">
        <v>880</v>
      </c>
      <c r="K364" s="65">
        <f>J364*G364</f>
        <v>2640</v>
      </c>
      <c r="M364" s="90">
        <v>10</v>
      </c>
      <c r="N364" s="73" t="s">
        <v>168</v>
      </c>
      <c r="O364" s="73" t="s">
        <v>169</v>
      </c>
      <c r="P364" s="65">
        <v>240</v>
      </c>
      <c r="Q364" s="65">
        <f t="shared" ref="Q364:Q368" si="36">P364*M364</f>
        <v>2400</v>
      </c>
      <c r="S364" s="73" t="s">
        <v>160</v>
      </c>
      <c r="T364" s="73" t="s">
        <v>161</v>
      </c>
      <c r="U364" s="74" t="s">
        <v>162</v>
      </c>
      <c r="V364" s="73" t="s">
        <v>163</v>
      </c>
      <c r="W364" s="74" t="s">
        <v>0</v>
      </c>
    </row>
    <row r="365" spans="6:23" x14ac:dyDescent="0.75">
      <c r="G365" s="77">
        <v>25</v>
      </c>
      <c r="H365" s="77" t="s">
        <v>164</v>
      </c>
      <c r="I365" s="73" t="s">
        <v>175</v>
      </c>
      <c r="J365" s="65">
        <v>156</v>
      </c>
      <c r="K365" s="65">
        <f t="shared" ref="K365:K366" si="37">J365*G365</f>
        <v>3900</v>
      </c>
      <c r="M365" s="90">
        <v>5</v>
      </c>
      <c r="N365" s="73" t="s">
        <v>168</v>
      </c>
      <c r="O365" s="73" t="s">
        <v>272</v>
      </c>
      <c r="P365" s="65">
        <v>320</v>
      </c>
      <c r="Q365" s="65">
        <f t="shared" si="36"/>
        <v>1600</v>
      </c>
      <c r="S365" s="73">
        <v>1</v>
      </c>
      <c r="T365" s="73" t="s">
        <v>254</v>
      </c>
      <c r="U365" s="99" t="s">
        <v>313</v>
      </c>
      <c r="V365" s="65"/>
      <c r="W365" s="98">
        <v>550</v>
      </c>
    </row>
    <row r="366" spans="6:23" x14ac:dyDescent="0.75">
      <c r="G366" s="77">
        <v>2</v>
      </c>
      <c r="H366" s="77" t="s">
        <v>168</v>
      </c>
      <c r="I366" s="77" t="s">
        <v>244</v>
      </c>
      <c r="J366" s="65">
        <v>575</v>
      </c>
      <c r="K366" s="65">
        <f t="shared" si="37"/>
        <v>1150</v>
      </c>
      <c r="M366" s="90">
        <v>1</v>
      </c>
      <c r="N366" s="73" t="s">
        <v>263</v>
      </c>
      <c r="O366" s="73" t="s">
        <v>244</v>
      </c>
      <c r="P366" s="65">
        <v>520</v>
      </c>
      <c r="Q366" s="65">
        <f t="shared" si="36"/>
        <v>520</v>
      </c>
      <c r="S366" s="73">
        <v>1</v>
      </c>
      <c r="T366" s="73" t="s">
        <v>179</v>
      </c>
      <c r="U366" s="99" t="s">
        <v>314</v>
      </c>
      <c r="V366" s="65"/>
      <c r="W366" s="98">
        <v>295</v>
      </c>
    </row>
    <row r="367" spans="6:23" x14ac:dyDescent="0.75">
      <c r="G367" s="44">
        <v>1</v>
      </c>
      <c r="H367" s="77" t="s">
        <v>177</v>
      </c>
      <c r="I367" s="73" t="s">
        <v>183</v>
      </c>
      <c r="J367" s="65"/>
      <c r="K367" s="65">
        <v>140</v>
      </c>
      <c r="M367" s="90">
        <v>6</v>
      </c>
      <c r="N367" s="73" t="s">
        <v>164</v>
      </c>
      <c r="O367" s="73" t="s">
        <v>265</v>
      </c>
      <c r="P367" s="65">
        <v>120</v>
      </c>
      <c r="Q367" s="65">
        <f t="shared" si="36"/>
        <v>720</v>
      </c>
      <c r="S367" s="73">
        <v>4</v>
      </c>
      <c r="T367" s="73" t="s">
        <v>164</v>
      </c>
      <c r="U367" s="99" t="s">
        <v>315</v>
      </c>
      <c r="V367" s="65"/>
      <c r="W367" s="98">
        <v>340</v>
      </c>
    </row>
    <row r="368" spans="6:23" x14ac:dyDescent="0.75">
      <c r="J368" s="7" t="s">
        <v>192</v>
      </c>
      <c r="K368" s="82">
        <f>SUM(K360:K367)</f>
        <v>16305</v>
      </c>
      <c r="M368" s="77">
        <v>1</v>
      </c>
      <c r="N368" s="77" t="s">
        <v>254</v>
      </c>
      <c r="O368" s="77" t="s">
        <v>273</v>
      </c>
      <c r="P368" s="65">
        <v>250</v>
      </c>
      <c r="Q368" s="65">
        <f t="shared" si="36"/>
        <v>250</v>
      </c>
      <c r="S368" s="73">
        <v>1</v>
      </c>
      <c r="T368" s="73" t="s">
        <v>254</v>
      </c>
      <c r="U368" s="99" t="s">
        <v>316</v>
      </c>
      <c r="V368" s="65"/>
      <c r="W368" s="98">
        <v>60</v>
      </c>
    </row>
    <row r="369" spans="6:23" x14ac:dyDescent="0.75">
      <c r="J369" s="45"/>
      <c r="K369" s="106"/>
      <c r="P369" s="7" t="s">
        <v>192</v>
      </c>
      <c r="Q369" s="82">
        <f>SUM(Q363:Q368)</f>
        <v>11040</v>
      </c>
      <c r="S369" s="73">
        <v>2</v>
      </c>
      <c r="T369" s="73" t="s">
        <v>164</v>
      </c>
      <c r="U369" s="99" t="s">
        <v>304</v>
      </c>
      <c r="V369" s="65"/>
      <c r="W369" s="98">
        <v>200</v>
      </c>
    </row>
    <row r="370" spans="6:23" x14ac:dyDescent="0.75">
      <c r="K370" s="40" t="s">
        <v>245</v>
      </c>
      <c r="P370" s="45"/>
      <c r="Q370" s="106"/>
      <c r="S370" s="73">
        <v>3</v>
      </c>
      <c r="T370" s="73" t="s">
        <v>254</v>
      </c>
      <c r="U370" s="99" t="s">
        <v>317</v>
      </c>
      <c r="V370" s="65"/>
      <c r="W370" s="98">
        <v>140</v>
      </c>
    </row>
    <row r="371" spans="6:23" x14ac:dyDescent="0.75">
      <c r="F371" s="104"/>
      <c r="G371" s="73" t="s">
        <v>160</v>
      </c>
      <c r="H371" s="73" t="s">
        <v>161</v>
      </c>
      <c r="I371" s="74" t="s">
        <v>162</v>
      </c>
      <c r="J371" s="73" t="s">
        <v>163</v>
      </c>
      <c r="K371" s="74" t="s">
        <v>0</v>
      </c>
      <c r="Q371" s="40" t="s">
        <v>324</v>
      </c>
      <c r="S371" s="73">
        <v>1</v>
      </c>
      <c r="T371" s="73" t="s">
        <v>275</v>
      </c>
      <c r="U371" s="99" t="s">
        <v>318</v>
      </c>
      <c r="V371" s="65"/>
      <c r="W371" s="98">
        <v>630</v>
      </c>
    </row>
    <row r="372" spans="6:23" x14ac:dyDescent="0.75">
      <c r="F372" s="40"/>
      <c r="G372" s="90">
        <v>1</v>
      </c>
      <c r="H372" s="73" t="s">
        <v>166</v>
      </c>
      <c r="I372" s="73" t="s">
        <v>167</v>
      </c>
      <c r="J372" s="65"/>
      <c r="K372" s="82">
        <v>3500</v>
      </c>
      <c r="M372" s="73" t="s">
        <v>160</v>
      </c>
      <c r="N372" s="73" t="s">
        <v>161</v>
      </c>
      <c r="O372" s="74" t="s">
        <v>162</v>
      </c>
      <c r="P372" s="73" t="s">
        <v>163</v>
      </c>
      <c r="Q372" s="74" t="s">
        <v>0</v>
      </c>
      <c r="S372" s="73">
        <v>2</v>
      </c>
      <c r="T372" s="73" t="s">
        <v>307</v>
      </c>
      <c r="U372" s="99" t="s">
        <v>319</v>
      </c>
      <c r="V372" s="65"/>
      <c r="W372" s="98">
        <v>360</v>
      </c>
    </row>
    <row r="373" spans="6:23" x14ac:dyDescent="0.75">
      <c r="F373" s="40"/>
      <c r="G373" s="107"/>
      <c r="H373" s="108"/>
      <c r="I373" s="108"/>
      <c r="J373" s="109"/>
      <c r="K373" s="106"/>
      <c r="M373" s="73">
        <v>2</v>
      </c>
      <c r="N373" s="73" t="s">
        <v>275</v>
      </c>
      <c r="O373" s="73" t="s">
        <v>280</v>
      </c>
      <c r="P373" s="65">
        <v>620</v>
      </c>
      <c r="Q373" s="65">
        <f>P373*M373</f>
        <v>1240</v>
      </c>
      <c r="S373" s="73">
        <v>2</v>
      </c>
      <c r="T373" s="73" t="s">
        <v>164</v>
      </c>
      <c r="U373" s="99" t="s">
        <v>320</v>
      </c>
      <c r="V373" s="65"/>
      <c r="W373" s="98">
        <v>220</v>
      </c>
    </row>
    <row r="374" spans="6:23" x14ac:dyDescent="0.75">
      <c r="K374" s="40" t="s">
        <v>246</v>
      </c>
      <c r="M374" s="73">
        <v>1</v>
      </c>
      <c r="N374" s="73" t="s">
        <v>275</v>
      </c>
      <c r="O374" s="73" t="s">
        <v>253</v>
      </c>
      <c r="P374" s="65"/>
      <c r="Q374" s="65">
        <v>280</v>
      </c>
      <c r="S374" s="73">
        <v>100</v>
      </c>
      <c r="T374" s="73" t="s">
        <v>164</v>
      </c>
      <c r="U374" s="99" t="s">
        <v>321</v>
      </c>
      <c r="V374" s="65"/>
      <c r="W374" s="98">
        <v>100</v>
      </c>
    </row>
    <row r="375" spans="6:23" x14ac:dyDescent="0.75">
      <c r="F375" s="104"/>
      <c r="G375" s="73" t="s">
        <v>160</v>
      </c>
      <c r="H375" s="73" t="s">
        <v>161</v>
      </c>
      <c r="I375" s="74" t="s">
        <v>162</v>
      </c>
      <c r="J375" s="73" t="s">
        <v>163</v>
      </c>
      <c r="K375" s="74" t="s">
        <v>0</v>
      </c>
      <c r="M375" s="90">
        <v>3</v>
      </c>
      <c r="N375" s="73" t="s">
        <v>238</v>
      </c>
      <c r="O375" s="73" t="s">
        <v>281</v>
      </c>
      <c r="P375" s="65">
        <v>55</v>
      </c>
      <c r="Q375" s="65">
        <f t="shared" ref="Q375" si="38">P375*M375</f>
        <v>165</v>
      </c>
      <c r="V375" s="7" t="s">
        <v>192</v>
      </c>
      <c r="W375" s="82">
        <f>SUM(W365:W374)</f>
        <v>2895</v>
      </c>
    </row>
    <row r="376" spans="6:23" x14ac:dyDescent="0.75">
      <c r="F376" s="40"/>
      <c r="G376" s="90" t="s">
        <v>178</v>
      </c>
      <c r="H376" s="73" t="s">
        <v>166</v>
      </c>
      <c r="I376" s="73" t="s">
        <v>167</v>
      </c>
      <c r="J376" s="65"/>
      <c r="K376" s="65">
        <v>1750</v>
      </c>
      <c r="M376" s="73">
        <v>1</v>
      </c>
      <c r="N376" s="73" t="s">
        <v>254</v>
      </c>
      <c r="O376" s="73" t="s">
        <v>282</v>
      </c>
      <c r="P376" s="65"/>
      <c r="Q376" s="65">
        <v>45</v>
      </c>
      <c r="V376" s="45"/>
      <c r="W376" s="106"/>
    </row>
    <row r="377" spans="6:23" x14ac:dyDescent="0.75">
      <c r="G377" s="77">
        <v>15</v>
      </c>
      <c r="H377" s="77" t="s">
        <v>168</v>
      </c>
      <c r="I377" s="73" t="s">
        <v>169</v>
      </c>
      <c r="J377" s="65">
        <v>245</v>
      </c>
      <c r="K377" s="65">
        <f t="shared" ref="K377:K378" si="39">J377*G377</f>
        <v>3675</v>
      </c>
      <c r="M377" s="73">
        <v>1</v>
      </c>
      <c r="N377" s="73" t="s">
        <v>227</v>
      </c>
      <c r="O377" s="73" t="s">
        <v>276</v>
      </c>
      <c r="P377" s="65"/>
      <c r="Q377" s="65">
        <v>50</v>
      </c>
      <c r="W377" s="40" t="s">
        <v>325</v>
      </c>
    </row>
    <row r="378" spans="6:23" x14ac:dyDescent="0.75">
      <c r="G378" s="77">
        <v>4</v>
      </c>
      <c r="H378" s="77" t="s">
        <v>168</v>
      </c>
      <c r="I378" s="77" t="s">
        <v>244</v>
      </c>
      <c r="J378" s="65">
        <v>575</v>
      </c>
      <c r="K378" s="65">
        <f t="shared" si="39"/>
        <v>2300</v>
      </c>
      <c r="M378" s="73">
        <v>1</v>
      </c>
      <c r="N378" s="73" t="s">
        <v>254</v>
      </c>
      <c r="O378" s="73" t="s">
        <v>277</v>
      </c>
      <c r="P378" s="65"/>
      <c r="Q378" s="65">
        <v>85</v>
      </c>
      <c r="S378" s="73" t="s">
        <v>160</v>
      </c>
      <c r="T378" s="73" t="s">
        <v>161</v>
      </c>
      <c r="U378" s="74" t="s">
        <v>162</v>
      </c>
      <c r="V378" s="73" t="s">
        <v>163</v>
      </c>
      <c r="W378" s="74" t="s">
        <v>0</v>
      </c>
    </row>
    <row r="379" spans="6:23" x14ac:dyDescent="0.75">
      <c r="J379" s="7" t="s">
        <v>192</v>
      </c>
      <c r="K379" s="82">
        <f>SUM(K376:K378)</f>
        <v>7725</v>
      </c>
      <c r="M379" s="73">
        <v>21</v>
      </c>
      <c r="N379" s="73" t="s">
        <v>170</v>
      </c>
      <c r="O379" s="73" t="s">
        <v>167</v>
      </c>
      <c r="P379" s="65"/>
      <c r="Q379" s="65">
        <v>1050</v>
      </c>
      <c r="S379" s="73">
        <v>1</v>
      </c>
      <c r="T379" s="73" t="s">
        <v>326</v>
      </c>
      <c r="U379" s="99" t="s">
        <v>327</v>
      </c>
      <c r="V379" s="65"/>
      <c r="W379" s="98">
        <v>975</v>
      </c>
    </row>
    <row r="380" spans="6:23" x14ac:dyDescent="0.75">
      <c r="J380" s="45"/>
      <c r="K380" s="106"/>
      <c r="M380" s="73">
        <v>14</v>
      </c>
      <c r="N380" s="73" t="s">
        <v>278</v>
      </c>
      <c r="O380" s="73" t="s">
        <v>279</v>
      </c>
      <c r="P380" s="65">
        <v>38</v>
      </c>
      <c r="Q380" s="65">
        <f t="shared" ref="Q380:Q381" si="40">P380*M380</f>
        <v>532</v>
      </c>
      <c r="S380" s="73">
        <v>1</v>
      </c>
      <c r="T380" s="73" t="s">
        <v>275</v>
      </c>
      <c r="U380" s="99" t="s">
        <v>328</v>
      </c>
      <c r="V380" s="65"/>
      <c r="W380" s="98">
        <v>630</v>
      </c>
    </row>
    <row r="381" spans="6:23" x14ac:dyDescent="0.75">
      <c r="G381" s="1"/>
      <c r="H381" s="1"/>
      <c r="I381" s="1"/>
      <c r="J381" s="1"/>
      <c r="K381" s="110"/>
      <c r="M381" s="73">
        <v>2</v>
      </c>
      <c r="N381" s="73" t="s">
        <v>164</v>
      </c>
      <c r="O381" s="73" t="s">
        <v>295</v>
      </c>
      <c r="P381" s="65">
        <v>120</v>
      </c>
      <c r="Q381" s="65">
        <f t="shared" si="40"/>
        <v>240</v>
      </c>
      <c r="S381" s="73">
        <v>1</v>
      </c>
      <c r="T381" s="73" t="s">
        <v>307</v>
      </c>
      <c r="U381" s="99" t="s">
        <v>319</v>
      </c>
      <c r="V381" s="65"/>
      <c r="W381" s="98">
        <v>180</v>
      </c>
    </row>
    <row r="382" spans="6:23" x14ac:dyDescent="0.75">
      <c r="F382" s="104"/>
      <c r="G382" s="108"/>
      <c r="H382" s="108"/>
      <c r="I382" s="21"/>
      <c r="J382" s="108"/>
      <c r="K382" s="21"/>
      <c r="M382" s="73">
        <v>1</v>
      </c>
      <c r="N382" s="73" t="s">
        <v>179</v>
      </c>
      <c r="O382" s="73" t="s">
        <v>306</v>
      </c>
      <c r="P382" s="65"/>
      <c r="Q382" s="65">
        <v>295</v>
      </c>
      <c r="V382" s="7" t="s">
        <v>192</v>
      </c>
      <c r="W382" s="82">
        <f>SUM(W379:W381)</f>
        <v>1785</v>
      </c>
    </row>
    <row r="383" spans="6:23" x14ac:dyDescent="0.75">
      <c r="F383" s="40"/>
      <c r="G383" s="108"/>
      <c r="H383" s="108"/>
      <c r="I383" s="108"/>
      <c r="J383" s="109"/>
      <c r="K383" s="109"/>
      <c r="M383" s="73">
        <v>2</v>
      </c>
      <c r="N383" s="73" t="s">
        <v>164</v>
      </c>
      <c r="O383" s="73" t="s">
        <v>329</v>
      </c>
      <c r="P383" s="65"/>
      <c r="Q383" s="65">
        <v>170</v>
      </c>
    </row>
    <row r="384" spans="6:23" x14ac:dyDescent="0.75">
      <c r="G384" s="108"/>
      <c r="H384" s="108"/>
      <c r="I384" s="108"/>
      <c r="J384" s="109"/>
      <c r="K384" s="109"/>
      <c r="M384" s="90" t="s">
        <v>178</v>
      </c>
      <c r="N384" s="73" t="s">
        <v>177</v>
      </c>
      <c r="O384" s="73" t="s">
        <v>330</v>
      </c>
      <c r="P384" s="65"/>
      <c r="Q384" s="65">
        <v>45</v>
      </c>
    </row>
    <row r="385" spans="7:17" x14ac:dyDescent="0.75">
      <c r="G385" s="107"/>
      <c r="H385" s="108"/>
      <c r="I385" s="108"/>
      <c r="J385" s="109"/>
      <c r="K385" s="109"/>
      <c r="M385" s="90">
        <v>1</v>
      </c>
      <c r="N385" s="73" t="s">
        <v>177</v>
      </c>
      <c r="O385" s="73" t="s">
        <v>331</v>
      </c>
      <c r="P385" s="65"/>
      <c r="Q385" s="65">
        <v>125</v>
      </c>
    </row>
    <row r="386" spans="7:17" x14ac:dyDescent="0.75">
      <c r="G386" s="108"/>
      <c r="H386" s="108"/>
      <c r="I386" s="108"/>
      <c r="J386" s="109"/>
      <c r="K386" s="109"/>
      <c r="M386" s="105" t="s">
        <v>333</v>
      </c>
      <c r="N386" s="73" t="s">
        <v>177</v>
      </c>
      <c r="O386" s="73" t="s">
        <v>332</v>
      </c>
      <c r="P386" s="65"/>
      <c r="Q386" s="65">
        <v>300</v>
      </c>
    </row>
    <row r="387" spans="7:17" x14ac:dyDescent="0.75">
      <c r="G387" s="108"/>
      <c r="H387" s="108"/>
      <c r="I387" s="108"/>
      <c r="J387" s="109"/>
      <c r="K387" s="109"/>
      <c r="M387" s="73">
        <v>2</v>
      </c>
      <c r="N387" s="73" t="s">
        <v>278</v>
      </c>
      <c r="O387" s="73" t="s">
        <v>334</v>
      </c>
      <c r="P387" s="65"/>
      <c r="Q387" s="65">
        <v>130</v>
      </c>
    </row>
    <row r="388" spans="7:17" x14ac:dyDescent="0.75">
      <c r="G388" s="108"/>
      <c r="H388" s="108"/>
      <c r="I388" s="80"/>
      <c r="J388" s="109"/>
      <c r="K388" s="109"/>
      <c r="M388" s="73"/>
      <c r="N388" s="73"/>
      <c r="O388" s="73"/>
      <c r="P388" s="65"/>
      <c r="Q388" s="65"/>
    </row>
    <row r="389" spans="7:17" x14ac:dyDescent="0.75">
      <c r="G389" s="108"/>
      <c r="H389" s="108"/>
      <c r="I389" s="108"/>
      <c r="J389" s="109"/>
      <c r="K389" s="109"/>
      <c r="P389" s="7" t="s">
        <v>192</v>
      </c>
      <c r="Q389" s="82">
        <f>SUM(Q373:Q388)</f>
        <v>4752</v>
      </c>
    </row>
    <row r="390" spans="7:17" x14ac:dyDescent="0.75">
      <c r="G390" s="108"/>
      <c r="H390" s="108"/>
      <c r="I390" s="108"/>
      <c r="J390" s="109"/>
      <c r="K390" s="109"/>
    </row>
    <row r="391" spans="7:17" x14ac:dyDescent="0.75">
      <c r="G391" s="108"/>
      <c r="H391" s="108"/>
      <c r="I391" s="108"/>
      <c r="J391" s="109"/>
      <c r="K391" s="109"/>
    </row>
    <row r="392" spans="7:17" x14ac:dyDescent="0.75">
      <c r="G392" s="111"/>
      <c r="H392" s="108"/>
      <c r="I392" s="108"/>
      <c r="J392" s="109"/>
      <c r="K392" s="109"/>
    </row>
    <row r="393" spans="7:17" x14ac:dyDescent="0.75">
      <c r="G393" s="111"/>
      <c r="H393" s="108"/>
      <c r="I393" s="108"/>
      <c r="J393" s="109"/>
      <c r="K393" s="109"/>
    </row>
    <row r="394" spans="7:17" x14ac:dyDescent="0.75">
      <c r="G394" s="111"/>
      <c r="H394" s="108"/>
      <c r="I394" s="108"/>
      <c r="J394" s="109"/>
      <c r="K394" s="109"/>
    </row>
    <row r="395" spans="7:17" x14ac:dyDescent="0.75">
      <c r="G395" s="23"/>
      <c r="H395" s="23"/>
      <c r="I395" s="25" t="s">
        <v>181</v>
      </c>
      <c r="J395" s="23"/>
      <c r="K395" s="23"/>
    </row>
    <row r="396" spans="7:17" x14ac:dyDescent="0.75">
      <c r="G396" s="23"/>
      <c r="H396" s="23"/>
      <c r="I396" s="23"/>
      <c r="J396" s="23"/>
      <c r="K396" s="91" t="s">
        <v>237</v>
      </c>
      <c r="Q396" s="40" t="s">
        <v>270</v>
      </c>
    </row>
    <row r="397" spans="7:17" x14ac:dyDescent="0.75">
      <c r="G397" s="73" t="s">
        <v>160</v>
      </c>
      <c r="H397" s="73" t="s">
        <v>161</v>
      </c>
      <c r="I397" s="74" t="s">
        <v>162</v>
      </c>
      <c r="J397" s="73" t="s">
        <v>163</v>
      </c>
      <c r="K397" s="74" t="s">
        <v>0</v>
      </c>
      <c r="M397" s="73" t="s">
        <v>160</v>
      </c>
      <c r="N397" s="73" t="s">
        <v>161</v>
      </c>
      <c r="O397" s="74" t="s">
        <v>162</v>
      </c>
      <c r="P397" s="73" t="s">
        <v>163</v>
      </c>
      <c r="Q397" s="74" t="s">
        <v>0</v>
      </c>
    </row>
    <row r="398" spans="7:17" x14ac:dyDescent="0.75">
      <c r="G398" s="73">
        <v>200</v>
      </c>
      <c r="H398" s="73" t="s">
        <v>164</v>
      </c>
      <c r="I398" s="73" t="s">
        <v>165</v>
      </c>
      <c r="J398" s="65">
        <v>23</v>
      </c>
      <c r="K398" s="65">
        <f>J398*G398</f>
        <v>4600</v>
      </c>
      <c r="M398" s="90">
        <v>30</v>
      </c>
      <c r="N398" s="73" t="s">
        <v>164</v>
      </c>
      <c r="O398" s="73" t="s">
        <v>271</v>
      </c>
      <c r="P398" s="65">
        <v>185</v>
      </c>
      <c r="Q398" s="65">
        <f>P398*M398</f>
        <v>5550</v>
      </c>
    </row>
    <row r="399" spans="7:17" x14ac:dyDescent="0.75">
      <c r="G399" s="73">
        <v>25</v>
      </c>
      <c r="H399" s="73" t="s">
        <v>168</v>
      </c>
      <c r="I399" s="73" t="s">
        <v>169</v>
      </c>
      <c r="J399" s="65">
        <v>245</v>
      </c>
      <c r="K399" s="65">
        <f t="shared" ref="K399" si="41">J399*G399</f>
        <v>6125</v>
      </c>
      <c r="M399" s="90">
        <v>10</v>
      </c>
      <c r="N399" s="73" t="s">
        <v>168</v>
      </c>
      <c r="O399" s="73" t="s">
        <v>169</v>
      </c>
      <c r="P399" s="65">
        <v>240</v>
      </c>
      <c r="Q399" s="65">
        <f t="shared" ref="Q399:Q403" si="42">P399*M399</f>
        <v>2400</v>
      </c>
    </row>
    <row r="400" spans="7:17" x14ac:dyDescent="0.75">
      <c r="G400" s="90" t="s">
        <v>178</v>
      </c>
      <c r="H400" s="73" t="s">
        <v>166</v>
      </c>
      <c r="I400" s="73" t="s">
        <v>167</v>
      </c>
      <c r="J400" s="65"/>
      <c r="K400" s="65">
        <v>1750</v>
      </c>
      <c r="M400" s="90">
        <v>5</v>
      </c>
      <c r="N400" s="73" t="s">
        <v>168</v>
      </c>
      <c r="O400" s="73" t="s">
        <v>272</v>
      </c>
      <c r="P400" s="65">
        <v>320</v>
      </c>
      <c r="Q400" s="65">
        <f t="shared" si="42"/>
        <v>1600</v>
      </c>
    </row>
    <row r="401" spans="6:17" x14ac:dyDescent="0.75">
      <c r="G401" s="73">
        <v>5</v>
      </c>
      <c r="H401" s="73" t="s">
        <v>170</v>
      </c>
      <c r="I401" s="73" t="s">
        <v>171</v>
      </c>
      <c r="J401" s="65">
        <v>85</v>
      </c>
      <c r="K401" s="65">
        <f t="shared" ref="K401:K405" si="43">J401*G401</f>
        <v>425</v>
      </c>
      <c r="M401" s="90">
        <v>1</v>
      </c>
      <c r="N401" s="73" t="s">
        <v>263</v>
      </c>
      <c r="O401" s="73" t="s">
        <v>244</v>
      </c>
      <c r="P401" s="65">
        <v>520</v>
      </c>
      <c r="Q401" s="65">
        <f t="shared" si="42"/>
        <v>520</v>
      </c>
    </row>
    <row r="402" spans="6:17" x14ac:dyDescent="0.75">
      <c r="G402" s="73">
        <v>15</v>
      </c>
      <c r="H402" s="73" t="s">
        <v>164</v>
      </c>
      <c r="I402" s="73" t="s">
        <v>172</v>
      </c>
      <c r="J402" s="65">
        <v>100</v>
      </c>
      <c r="K402" s="65">
        <f t="shared" si="43"/>
        <v>1500</v>
      </c>
      <c r="M402" s="90">
        <v>6</v>
      </c>
      <c r="N402" s="73" t="s">
        <v>164</v>
      </c>
      <c r="O402" s="73" t="s">
        <v>265</v>
      </c>
      <c r="P402" s="65">
        <v>120</v>
      </c>
      <c r="Q402" s="65">
        <f t="shared" si="42"/>
        <v>720</v>
      </c>
    </row>
    <row r="403" spans="6:17" x14ac:dyDescent="0.75">
      <c r="G403" s="73">
        <v>15</v>
      </c>
      <c r="H403" s="73" t="s">
        <v>164</v>
      </c>
      <c r="I403" s="73" t="s">
        <v>174</v>
      </c>
      <c r="J403" s="65">
        <v>222</v>
      </c>
      <c r="K403" s="65">
        <f t="shared" si="43"/>
        <v>3330</v>
      </c>
      <c r="M403" s="77">
        <v>1</v>
      </c>
      <c r="N403" s="77" t="s">
        <v>254</v>
      </c>
      <c r="O403" s="77" t="s">
        <v>273</v>
      </c>
      <c r="P403" s="65">
        <v>250</v>
      </c>
      <c r="Q403" s="65">
        <f t="shared" si="42"/>
        <v>250</v>
      </c>
    </row>
    <row r="404" spans="6:17" x14ac:dyDescent="0.75">
      <c r="G404" s="73">
        <v>10</v>
      </c>
      <c r="H404" s="73" t="s">
        <v>164</v>
      </c>
      <c r="I404" s="73" t="s">
        <v>175</v>
      </c>
      <c r="J404" s="65">
        <v>156</v>
      </c>
      <c r="K404" s="65">
        <f t="shared" si="43"/>
        <v>1560</v>
      </c>
      <c r="P404" s="7" t="s">
        <v>192</v>
      </c>
      <c r="Q404" s="82">
        <f>SUM(Q398:Q403)</f>
        <v>11040</v>
      </c>
    </row>
    <row r="405" spans="6:17" x14ac:dyDescent="0.75">
      <c r="G405" s="73">
        <v>5</v>
      </c>
      <c r="H405" s="73" t="s">
        <v>164</v>
      </c>
      <c r="I405" s="73" t="s">
        <v>176</v>
      </c>
      <c r="J405" s="65">
        <v>140</v>
      </c>
      <c r="K405" s="65">
        <f t="shared" si="43"/>
        <v>700</v>
      </c>
      <c r="P405" s="45"/>
      <c r="Q405" s="106"/>
    </row>
    <row r="406" spans="6:17" x14ac:dyDescent="0.75">
      <c r="F406" s="104"/>
      <c r="G406" s="73">
        <v>1</v>
      </c>
      <c r="H406" s="73" t="s">
        <v>177</v>
      </c>
      <c r="I406" s="73" t="s">
        <v>183</v>
      </c>
      <c r="J406" s="65"/>
      <c r="K406" s="65">
        <v>140</v>
      </c>
      <c r="Q406" s="40" t="s">
        <v>324</v>
      </c>
    </row>
    <row r="407" spans="6:17" x14ac:dyDescent="0.75">
      <c r="F407" s="40"/>
      <c r="G407" s="75" t="s">
        <v>178</v>
      </c>
      <c r="H407" s="73" t="s">
        <v>177</v>
      </c>
      <c r="I407" s="73" t="s">
        <v>184</v>
      </c>
      <c r="J407" s="65"/>
      <c r="K407" s="65">
        <v>60</v>
      </c>
      <c r="M407" s="73" t="s">
        <v>160</v>
      </c>
      <c r="N407" s="73" t="s">
        <v>161</v>
      </c>
      <c r="O407" s="74" t="s">
        <v>162</v>
      </c>
      <c r="P407" s="73" t="s">
        <v>163</v>
      </c>
      <c r="Q407" s="74" t="s">
        <v>0</v>
      </c>
    </row>
    <row r="408" spans="6:17" x14ac:dyDescent="0.75">
      <c r="F408" s="40"/>
      <c r="G408" s="76" t="s">
        <v>178</v>
      </c>
      <c r="H408" s="73" t="s">
        <v>177</v>
      </c>
      <c r="I408" s="73" t="s">
        <v>185</v>
      </c>
      <c r="J408" s="65"/>
      <c r="K408" s="65">
        <v>60</v>
      </c>
      <c r="M408" s="73">
        <v>2</v>
      </c>
      <c r="N408" s="73" t="s">
        <v>275</v>
      </c>
      <c r="O408" s="73" t="s">
        <v>280</v>
      </c>
      <c r="P408" s="65">
        <v>620</v>
      </c>
      <c r="Q408" s="65">
        <f>P408*M408</f>
        <v>1240</v>
      </c>
    </row>
    <row r="409" spans="6:17" x14ac:dyDescent="0.75">
      <c r="G409" s="76">
        <v>1</v>
      </c>
      <c r="H409" s="73" t="s">
        <v>227</v>
      </c>
      <c r="I409" s="73" t="s">
        <v>228</v>
      </c>
      <c r="J409" s="65"/>
      <c r="K409" s="65">
        <v>30</v>
      </c>
      <c r="M409" s="73">
        <v>1</v>
      </c>
      <c r="N409" s="73" t="s">
        <v>275</v>
      </c>
      <c r="O409" s="73" t="s">
        <v>253</v>
      </c>
      <c r="P409" s="65"/>
      <c r="Q409" s="65">
        <v>280</v>
      </c>
    </row>
    <row r="410" spans="6:17" x14ac:dyDescent="0.75">
      <c r="F410" s="104"/>
      <c r="G410" s="76">
        <v>5</v>
      </c>
      <c r="H410" s="73" t="s">
        <v>238</v>
      </c>
      <c r="I410" s="73" t="s">
        <v>239</v>
      </c>
      <c r="J410" s="65"/>
      <c r="K410" s="65">
        <v>125</v>
      </c>
      <c r="M410" s="90">
        <v>3</v>
      </c>
      <c r="N410" s="73" t="s">
        <v>238</v>
      </c>
      <c r="O410" s="73" t="s">
        <v>281</v>
      </c>
      <c r="P410" s="65">
        <v>55</v>
      </c>
      <c r="Q410" s="65">
        <f t="shared" ref="Q410" si="44">P410*M410</f>
        <v>165</v>
      </c>
    </row>
    <row r="411" spans="6:17" x14ac:dyDescent="0.75">
      <c r="F411" s="40"/>
      <c r="G411" s="77">
        <v>28</v>
      </c>
      <c r="H411" s="77" t="s">
        <v>164</v>
      </c>
      <c r="I411" s="77" t="s">
        <v>229</v>
      </c>
      <c r="J411" s="44"/>
      <c r="K411" s="65">
        <v>168</v>
      </c>
      <c r="M411" s="73">
        <v>1</v>
      </c>
      <c r="N411" s="73" t="s">
        <v>254</v>
      </c>
      <c r="O411" s="73" t="s">
        <v>282</v>
      </c>
      <c r="P411" s="65"/>
      <c r="Q411" s="65">
        <v>45</v>
      </c>
    </row>
    <row r="412" spans="6:17" x14ac:dyDescent="0.75">
      <c r="J412" s="7" t="s">
        <v>192</v>
      </c>
      <c r="K412" s="82">
        <f>SUM(K398:K411)</f>
        <v>20573</v>
      </c>
      <c r="M412" s="73">
        <v>1</v>
      </c>
      <c r="N412" s="73" t="s">
        <v>227</v>
      </c>
      <c r="O412" s="73" t="s">
        <v>276</v>
      </c>
      <c r="P412" s="65"/>
      <c r="Q412" s="65">
        <v>50</v>
      </c>
    </row>
    <row r="413" spans="6:17" x14ac:dyDescent="0.75">
      <c r="J413" s="45"/>
      <c r="K413" s="106"/>
      <c r="M413" s="73">
        <v>1</v>
      </c>
      <c r="N413" s="73" t="s">
        <v>254</v>
      </c>
      <c r="O413" s="73" t="s">
        <v>277</v>
      </c>
      <c r="P413" s="65"/>
      <c r="Q413" s="65">
        <v>85</v>
      </c>
    </row>
    <row r="414" spans="6:17" x14ac:dyDescent="0.75">
      <c r="K414" s="40" t="s">
        <v>210</v>
      </c>
      <c r="M414" s="73">
        <v>21</v>
      </c>
      <c r="N414" s="73" t="s">
        <v>170</v>
      </c>
      <c r="O414" s="73" t="s">
        <v>167</v>
      </c>
      <c r="P414" s="65"/>
      <c r="Q414" s="65">
        <v>1050</v>
      </c>
    </row>
    <row r="415" spans="6:17" x14ac:dyDescent="0.75">
      <c r="G415" s="73" t="s">
        <v>160</v>
      </c>
      <c r="H415" s="73" t="s">
        <v>161</v>
      </c>
      <c r="I415" s="74" t="s">
        <v>162</v>
      </c>
      <c r="J415" s="73" t="s">
        <v>163</v>
      </c>
      <c r="K415" s="74" t="s">
        <v>0</v>
      </c>
      <c r="M415" s="73">
        <v>14</v>
      </c>
      <c r="N415" s="73" t="s">
        <v>278</v>
      </c>
      <c r="O415" s="73" t="s">
        <v>279</v>
      </c>
      <c r="P415" s="65">
        <v>38</v>
      </c>
      <c r="Q415" s="65">
        <f t="shared" ref="Q415:Q416" si="45">P415*M415</f>
        <v>532</v>
      </c>
    </row>
    <row r="416" spans="6:17" x14ac:dyDescent="0.75">
      <c r="G416" s="90">
        <v>1</v>
      </c>
      <c r="H416" s="73" t="s">
        <v>166</v>
      </c>
      <c r="I416" s="73" t="s">
        <v>167</v>
      </c>
      <c r="J416" s="65"/>
      <c r="K416" s="65">
        <v>3500</v>
      </c>
      <c r="M416" s="73">
        <v>2</v>
      </c>
      <c r="N416" s="73" t="s">
        <v>164</v>
      </c>
      <c r="O416" s="73" t="s">
        <v>295</v>
      </c>
      <c r="P416" s="65">
        <v>120</v>
      </c>
      <c r="Q416" s="65">
        <f t="shared" si="45"/>
        <v>240</v>
      </c>
    </row>
    <row r="417" spans="6:17" x14ac:dyDescent="0.75">
      <c r="G417" s="77">
        <v>56</v>
      </c>
      <c r="H417" s="77" t="s">
        <v>164</v>
      </c>
      <c r="I417" s="77" t="s">
        <v>229</v>
      </c>
      <c r="J417" s="44"/>
      <c r="K417" s="65">
        <v>280</v>
      </c>
      <c r="M417" s="73">
        <v>1</v>
      </c>
      <c r="N417" s="73" t="s">
        <v>179</v>
      </c>
      <c r="O417" s="73" t="s">
        <v>306</v>
      </c>
      <c r="P417" s="65"/>
      <c r="Q417" s="65">
        <v>295</v>
      </c>
    </row>
    <row r="418" spans="6:17" x14ac:dyDescent="0.75">
      <c r="G418" s="44">
        <v>3</v>
      </c>
      <c r="H418" s="77" t="s">
        <v>164</v>
      </c>
      <c r="I418" s="77" t="s">
        <v>240</v>
      </c>
      <c r="J418" s="65">
        <v>120</v>
      </c>
      <c r="K418" s="65">
        <f>J418*G418</f>
        <v>360</v>
      </c>
      <c r="M418" s="73">
        <v>2</v>
      </c>
      <c r="N418" s="73" t="s">
        <v>164</v>
      </c>
      <c r="O418" s="73" t="s">
        <v>329</v>
      </c>
      <c r="P418" s="65"/>
      <c r="Q418" s="65">
        <v>170</v>
      </c>
    </row>
    <row r="419" spans="6:17" x14ac:dyDescent="0.75">
      <c r="J419" s="7" t="s">
        <v>192</v>
      </c>
      <c r="K419" s="82">
        <f>SUM(K416:K418)</f>
        <v>4140</v>
      </c>
      <c r="M419" s="90" t="s">
        <v>178</v>
      </c>
      <c r="N419" s="73" t="s">
        <v>177</v>
      </c>
      <c r="O419" s="73" t="s">
        <v>330</v>
      </c>
      <c r="P419" s="65"/>
      <c r="Q419" s="65">
        <v>45</v>
      </c>
    </row>
    <row r="420" spans="6:17" x14ac:dyDescent="0.75">
      <c r="F420" s="104"/>
      <c r="J420" s="45"/>
      <c r="K420" s="106"/>
      <c r="M420" s="90">
        <v>1</v>
      </c>
      <c r="N420" s="73" t="s">
        <v>177</v>
      </c>
      <c r="O420" s="73" t="s">
        <v>331</v>
      </c>
      <c r="P420" s="65"/>
      <c r="Q420" s="65">
        <v>125</v>
      </c>
    </row>
    <row r="421" spans="6:17" x14ac:dyDescent="0.75">
      <c r="F421" s="40"/>
      <c r="K421" s="40" t="s">
        <v>241</v>
      </c>
      <c r="M421" s="105" t="s">
        <v>333</v>
      </c>
      <c r="N421" s="73" t="s">
        <v>177</v>
      </c>
      <c r="O421" s="73" t="s">
        <v>332</v>
      </c>
      <c r="P421" s="65"/>
      <c r="Q421" s="65">
        <v>300</v>
      </c>
    </row>
    <row r="422" spans="6:17" x14ac:dyDescent="0.75">
      <c r="G422" s="73" t="s">
        <v>160</v>
      </c>
      <c r="H422" s="73" t="s">
        <v>161</v>
      </c>
      <c r="I422" s="74" t="s">
        <v>162</v>
      </c>
      <c r="J422" s="73" t="s">
        <v>163</v>
      </c>
      <c r="K422" s="74" t="s">
        <v>0</v>
      </c>
      <c r="M422" s="73">
        <v>2</v>
      </c>
      <c r="N422" s="73" t="s">
        <v>278</v>
      </c>
      <c r="O422" s="73" t="s">
        <v>334</v>
      </c>
      <c r="P422" s="65"/>
      <c r="Q422" s="65">
        <v>130</v>
      </c>
    </row>
    <row r="423" spans="6:17" x14ac:dyDescent="0.75">
      <c r="G423" s="90">
        <v>15</v>
      </c>
      <c r="H423" s="73" t="s">
        <v>170</v>
      </c>
      <c r="I423" s="73" t="s">
        <v>171</v>
      </c>
      <c r="J423" s="65"/>
      <c r="K423" s="65">
        <v>1335</v>
      </c>
      <c r="M423" s="73"/>
      <c r="N423" s="73"/>
      <c r="O423" s="73"/>
      <c r="P423" s="65"/>
      <c r="Q423" s="65"/>
    </row>
    <row r="424" spans="6:17" x14ac:dyDescent="0.75">
      <c r="G424" s="90" t="s">
        <v>178</v>
      </c>
      <c r="H424" s="73" t="s">
        <v>166</v>
      </c>
      <c r="I424" s="73" t="s">
        <v>167</v>
      </c>
      <c r="J424" s="65"/>
      <c r="K424" s="65">
        <v>1750</v>
      </c>
      <c r="P424" s="7" t="s">
        <v>192</v>
      </c>
      <c r="Q424" s="82">
        <f>SUM(Q408:Q423)</f>
        <v>4752</v>
      </c>
    </row>
    <row r="425" spans="6:17" x14ac:dyDescent="0.75">
      <c r="G425" s="77">
        <v>20</v>
      </c>
      <c r="H425" s="77" t="s">
        <v>164</v>
      </c>
      <c r="I425" s="77" t="s">
        <v>229</v>
      </c>
      <c r="J425" s="44"/>
      <c r="K425" s="65">
        <v>100</v>
      </c>
    </row>
    <row r="426" spans="6:17" x14ac:dyDescent="0.75">
      <c r="G426" s="77">
        <v>230</v>
      </c>
      <c r="H426" s="77" t="s">
        <v>164</v>
      </c>
      <c r="I426" s="77" t="s">
        <v>242</v>
      </c>
      <c r="J426" s="65">
        <v>23</v>
      </c>
      <c r="K426" s="65">
        <f>J426*G426</f>
        <v>5290</v>
      </c>
      <c r="Q426" s="40" t="s">
        <v>296</v>
      </c>
    </row>
    <row r="427" spans="6:17" x14ac:dyDescent="0.75">
      <c r="G427" s="44">
        <v>3</v>
      </c>
      <c r="H427" s="77" t="s">
        <v>164</v>
      </c>
      <c r="I427" s="77" t="s">
        <v>243</v>
      </c>
      <c r="J427" s="65">
        <v>880</v>
      </c>
      <c r="K427" s="65">
        <f>J427*G427</f>
        <v>2640</v>
      </c>
      <c r="M427" s="73" t="s">
        <v>160</v>
      </c>
      <c r="N427" s="73" t="s">
        <v>161</v>
      </c>
      <c r="O427" s="74" t="s">
        <v>162</v>
      </c>
      <c r="P427" s="73" t="s">
        <v>163</v>
      </c>
      <c r="Q427" s="74" t="s">
        <v>0</v>
      </c>
    </row>
    <row r="428" spans="6:17" x14ac:dyDescent="0.75">
      <c r="G428" s="77">
        <v>25</v>
      </c>
      <c r="H428" s="77" t="s">
        <v>164</v>
      </c>
      <c r="I428" s="73" t="s">
        <v>175</v>
      </c>
      <c r="J428" s="65">
        <v>156</v>
      </c>
      <c r="K428" s="65">
        <f t="shared" ref="K428:K429" si="46">J428*G428</f>
        <v>3900</v>
      </c>
      <c r="M428" s="90">
        <v>1</v>
      </c>
      <c r="N428" s="73" t="s">
        <v>263</v>
      </c>
      <c r="O428" s="77" t="s">
        <v>244</v>
      </c>
      <c r="P428" s="65"/>
      <c r="Q428" s="65">
        <v>550</v>
      </c>
    </row>
    <row r="429" spans="6:17" x14ac:dyDescent="0.75">
      <c r="G429" s="77">
        <v>2</v>
      </c>
      <c r="H429" s="77" t="s">
        <v>168</v>
      </c>
      <c r="I429" s="77" t="s">
        <v>244</v>
      </c>
      <c r="J429" s="65">
        <v>575</v>
      </c>
      <c r="K429" s="65">
        <f t="shared" si="46"/>
        <v>1150</v>
      </c>
      <c r="M429" s="90">
        <v>1</v>
      </c>
      <c r="N429" s="73" t="s">
        <v>254</v>
      </c>
      <c r="O429" s="77" t="s">
        <v>298</v>
      </c>
      <c r="P429" s="65"/>
      <c r="Q429" s="65">
        <v>1300</v>
      </c>
    </row>
    <row r="430" spans="6:17" x14ac:dyDescent="0.75">
      <c r="G430" s="44">
        <v>1</v>
      </c>
      <c r="H430" s="77" t="s">
        <v>177</v>
      </c>
      <c r="I430" s="73" t="s">
        <v>183</v>
      </c>
      <c r="J430" s="65"/>
      <c r="K430" s="65">
        <v>140</v>
      </c>
      <c r="M430" s="44">
        <v>2</v>
      </c>
      <c r="N430" s="77" t="s">
        <v>299</v>
      </c>
      <c r="O430" s="77" t="s">
        <v>300</v>
      </c>
      <c r="P430" s="65">
        <v>45</v>
      </c>
      <c r="Q430" s="65">
        <f>P430*M430</f>
        <v>90</v>
      </c>
    </row>
    <row r="431" spans="6:17" x14ac:dyDescent="0.75">
      <c r="J431" s="7" t="s">
        <v>192</v>
      </c>
      <c r="K431" s="82">
        <f>SUM(K423:K430)</f>
        <v>16305</v>
      </c>
      <c r="P431" s="7" t="s">
        <v>192</v>
      </c>
      <c r="Q431" s="82">
        <f>SUM(Q428:Q430)</f>
        <v>1940</v>
      </c>
    </row>
    <row r="432" spans="6:17" x14ac:dyDescent="0.75">
      <c r="J432" s="45"/>
      <c r="K432" s="106"/>
      <c r="P432" s="45"/>
      <c r="Q432" s="106"/>
    </row>
    <row r="433" spans="6:17" x14ac:dyDescent="0.75">
      <c r="K433" s="40" t="s">
        <v>245</v>
      </c>
      <c r="Q433" s="40" t="s">
        <v>301</v>
      </c>
    </row>
    <row r="434" spans="6:17" x14ac:dyDescent="0.75">
      <c r="G434" s="73" t="s">
        <v>160</v>
      </c>
      <c r="H434" s="73" t="s">
        <v>161</v>
      </c>
      <c r="I434" s="74" t="s">
        <v>162</v>
      </c>
      <c r="J434" s="73" t="s">
        <v>163</v>
      </c>
      <c r="K434" s="74" t="s">
        <v>0</v>
      </c>
      <c r="M434" s="73" t="s">
        <v>160</v>
      </c>
      <c r="N434" s="73" t="s">
        <v>161</v>
      </c>
      <c r="O434" s="74" t="s">
        <v>162</v>
      </c>
      <c r="P434" s="73" t="s">
        <v>163</v>
      </c>
      <c r="Q434" s="74" t="s">
        <v>0</v>
      </c>
    </row>
    <row r="435" spans="6:17" x14ac:dyDescent="0.75">
      <c r="G435" s="90">
        <v>1</v>
      </c>
      <c r="H435" s="73" t="s">
        <v>166</v>
      </c>
      <c r="I435" s="73" t="s">
        <v>167</v>
      </c>
      <c r="J435" s="65"/>
      <c r="K435" s="82">
        <v>3500</v>
      </c>
      <c r="M435" s="73">
        <v>8</v>
      </c>
      <c r="N435" s="73" t="s">
        <v>168</v>
      </c>
      <c r="O435" s="99" t="s">
        <v>167</v>
      </c>
      <c r="P435" s="65">
        <v>50</v>
      </c>
      <c r="Q435" s="98">
        <f>P435*M435</f>
        <v>400</v>
      </c>
    </row>
    <row r="436" spans="6:17" x14ac:dyDescent="0.75">
      <c r="G436" s="107"/>
      <c r="H436" s="108"/>
      <c r="I436" s="108"/>
      <c r="J436" s="109"/>
      <c r="K436" s="106"/>
      <c r="M436" s="73">
        <v>2</v>
      </c>
      <c r="N436" s="73" t="s">
        <v>164</v>
      </c>
      <c r="O436" s="99" t="s">
        <v>259</v>
      </c>
      <c r="P436" s="65">
        <v>85</v>
      </c>
      <c r="Q436" s="98">
        <f t="shared" ref="Q436" si="47">P436*M436</f>
        <v>170</v>
      </c>
    </row>
    <row r="437" spans="6:17" x14ac:dyDescent="0.75">
      <c r="K437" s="40" t="s">
        <v>246</v>
      </c>
      <c r="M437" s="73">
        <v>1</v>
      </c>
      <c r="N437" s="73" t="s">
        <v>254</v>
      </c>
      <c r="O437" s="99" t="s">
        <v>302</v>
      </c>
      <c r="P437" s="65"/>
      <c r="Q437" s="98">
        <v>30</v>
      </c>
    </row>
    <row r="438" spans="6:17" x14ac:dyDescent="0.75">
      <c r="G438" s="73" t="s">
        <v>160</v>
      </c>
      <c r="H438" s="73" t="s">
        <v>161</v>
      </c>
      <c r="I438" s="74" t="s">
        <v>162</v>
      </c>
      <c r="J438" s="73" t="s">
        <v>163</v>
      </c>
      <c r="K438" s="74" t="s">
        <v>0</v>
      </c>
      <c r="M438" s="73">
        <v>1</v>
      </c>
      <c r="N438" s="73" t="s">
        <v>254</v>
      </c>
      <c r="O438" s="99" t="s">
        <v>303</v>
      </c>
      <c r="P438" s="65"/>
      <c r="Q438" s="98">
        <v>520</v>
      </c>
    </row>
    <row r="439" spans="6:17" x14ac:dyDescent="0.75">
      <c r="G439" s="90" t="s">
        <v>178</v>
      </c>
      <c r="H439" s="73" t="s">
        <v>166</v>
      </c>
      <c r="I439" s="73" t="s">
        <v>167</v>
      </c>
      <c r="J439" s="65"/>
      <c r="K439" s="65">
        <v>1750</v>
      </c>
      <c r="M439" s="73">
        <v>8</v>
      </c>
      <c r="N439" s="73" t="s">
        <v>164</v>
      </c>
      <c r="O439" s="99" t="s">
        <v>304</v>
      </c>
      <c r="P439" s="65">
        <v>100</v>
      </c>
      <c r="Q439" s="98">
        <f t="shared" ref="Q439:Q441" si="48">P439*M439</f>
        <v>800</v>
      </c>
    </row>
    <row r="440" spans="6:17" x14ac:dyDescent="0.75">
      <c r="F440" s="104"/>
      <c r="G440" s="77">
        <v>15</v>
      </c>
      <c r="H440" s="77" t="s">
        <v>168</v>
      </c>
      <c r="I440" s="73" t="s">
        <v>169</v>
      </c>
      <c r="J440" s="65">
        <v>245</v>
      </c>
      <c r="K440" s="65">
        <f t="shared" ref="K440:K441" si="49">J440*G440</f>
        <v>3675</v>
      </c>
      <c r="M440" s="73">
        <v>50</v>
      </c>
      <c r="N440" s="73" t="s">
        <v>164</v>
      </c>
      <c r="O440" s="99" t="s">
        <v>305</v>
      </c>
      <c r="P440" s="65">
        <v>1</v>
      </c>
      <c r="Q440" s="98">
        <f t="shared" si="48"/>
        <v>50</v>
      </c>
    </row>
    <row r="441" spans="6:17" x14ac:dyDescent="0.75">
      <c r="F441" s="40"/>
      <c r="G441" s="77">
        <v>4</v>
      </c>
      <c r="H441" s="77" t="s">
        <v>168</v>
      </c>
      <c r="I441" s="77" t="s">
        <v>244</v>
      </c>
      <c r="J441" s="65">
        <v>575</v>
      </c>
      <c r="K441" s="65">
        <f t="shared" si="49"/>
        <v>2300</v>
      </c>
      <c r="M441" s="73">
        <v>2</v>
      </c>
      <c r="N441" s="73" t="s">
        <v>168</v>
      </c>
      <c r="O441" s="99" t="s">
        <v>169</v>
      </c>
      <c r="P441" s="65">
        <v>220</v>
      </c>
      <c r="Q441" s="98">
        <f t="shared" si="48"/>
        <v>440</v>
      </c>
    </row>
    <row r="442" spans="6:17" x14ac:dyDescent="0.75">
      <c r="J442" s="7" t="s">
        <v>192</v>
      </c>
      <c r="K442" s="82">
        <f>SUM(K439:K441)</f>
        <v>7725</v>
      </c>
      <c r="M442" s="73">
        <v>300</v>
      </c>
      <c r="N442" s="73" t="s">
        <v>164</v>
      </c>
      <c r="O442" s="99" t="s">
        <v>306</v>
      </c>
      <c r="P442" s="65"/>
      <c r="Q442" s="98">
        <v>210</v>
      </c>
    </row>
    <row r="443" spans="6:17" x14ac:dyDescent="0.75">
      <c r="G443" s="1"/>
      <c r="H443" s="80"/>
      <c r="I443" s="80"/>
      <c r="J443" s="109"/>
      <c r="K443" s="109"/>
      <c r="M443" s="73">
        <v>1</v>
      </c>
      <c r="N443" s="73" t="s">
        <v>307</v>
      </c>
      <c r="O443" s="99" t="s">
        <v>252</v>
      </c>
      <c r="P443" s="65"/>
      <c r="Q443" s="98">
        <v>280</v>
      </c>
    </row>
    <row r="444" spans="6:17" x14ac:dyDescent="0.75">
      <c r="K444" s="40" t="s">
        <v>222</v>
      </c>
      <c r="M444" s="73">
        <v>1</v>
      </c>
      <c r="N444" s="73" t="s">
        <v>254</v>
      </c>
      <c r="O444" s="99" t="s">
        <v>308</v>
      </c>
      <c r="P444" s="65"/>
      <c r="Q444" s="98">
        <v>40</v>
      </c>
    </row>
    <row r="445" spans="6:17" x14ac:dyDescent="0.75">
      <c r="G445" s="73" t="s">
        <v>160</v>
      </c>
      <c r="H445" s="73" t="s">
        <v>161</v>
      </c>
      <c r="I445" s="74" t="s">
        <v>162</v>
      </c>
      <c r="J445" s="73" t="s">
        <v>163</v>
      </c>
      <c r="K445" s="74" t="s">
        <v>0</v>
      </c>
      <c r="M445" s="73">
        <v>143</v>
      </c>
      <c r="N445" s="73" t="s">
        <v>164</v>
      </c>
      <c r="O445" s="99" t="s">
        <v>306</v>
      </c>
      <c r="P445" s="65"/>
      <c r="Q445" s="98">
        <v>100</v>
      </c>
    </row>
    <row r="446" spans="6:17" x14ac:dyDescent="0.75">
      <c r="G446" s="73">
        <v>1</v>
      </c>
      <c r="H446" s="73" t="s">
        <v>189</v>
      </c>
      <c r="I446" s="73" t="s">
        <v>247</v>
      </c>
      <c r="J446" s="65"/>
      <c r="K446" s="65">
        <v>2300</v>
      </c>
      <c r="M446" s="73">
        <v>200</v>
      </c>
      <c r="N446" s="73" t="s">
        <v>164</v>
      </c>
      <c r="O446" s="99" t="s">
        <v>305</v>
      </c>
      <c r="P446" s="65"/>
      <c r="Q446" s="98">
        <v>200</v>
      </c>
    </row>
    <row r="447" spans="6:17" x14ac:dyDescent="0.75">
      <c r="F447" s="104"/>
      <c r="G447" s="73">
        <v>1</v>
      </c>
      <c r="H447" s="73" t="s">
        <v>189</v>
      </c>
      <c r="I447" s="73" t="s">
        <v>248</v>
      </c>
      <c r="J447" s="65"/>
      <c r="K447" s="65">
        <v>2630</v>
      </c>
      <c r="M447" s="73">
        <v>3</v>
      </c>
      <c r="N447" s="73" t="s">
        <v>164</v>
      </c>
      <c r="O447" s="99" t="s">
        <v>309</v>
      </c>
      <c r="P447" s="65">
        <v>536</v>
      </c>
      <c r="Q447" s="98">
        <f t="shared" ref="Q447" si="50">P447*M447</f>
        <v>1608</v>
      </c>
    </row>
    <row r="448" spans="6:17" x14ac:dyDescent="0.75">
      <c r="F448" s="40"/>
      <c r="G448" s="90">
        <v>2</v>
      </c>
      <c r="H448" s="73" t="s">
        <v>249</v>
      </c>
      <c r="I448" s="73" t="s">
        <v>250</v>
      </c>
      <c r="J448" s="65"/>
      <c r="K448" s="65">
        <v>420</v>
      </c>
      <c r="M448" s="73">
        <v>20</v>
      </c>
      <c r="N448" s="73" t="s">
        <v>164</v>
      </c>
      <c r="O448" s="99" t="s">
        <v>310</v>
      </c>
      <c r="P448" s="65"/>
      <c r="Q448" s="98">
        <v>50</v>
      </c>
    </row>
    <row r="449" spans="7:17" x14ac:dyDescent="0.75">
      <c r="G449" s="73">
        <v>1</v>
      </c>
      <c r="H449" s="73" t="s">
        <v>251</v>
      </c>
      <c r="I449" s="73" t="s">
        <v>252</v>
      </c>
      <c r="J449" s="65"/>
      <c r="K449" s="65">
        <v>840</v>
      </c>
      <c r="M449" s="73">
        <v>20</v>
      </c>
      <c r="N449" s="73" t="s">
        <v>164</v>
      </c>
      <c r="O449" s="99" t="s">
        <v>311</v>
      </c>
      <c r="P449" s="65"/>
      <c r="Q449" s="98">
        <v>40</v>
      </c>
    </row>
    <row r="450" spans="7:17" x14ac:dyDescent="0.75">
      <c r="G450" s="73">
        <v>1</v>
      </c>
      <c r="H450" s="73" t="s">
        <v>251</v>
      </c>
      <c r="I450" s="73" t="s">
        <v>253</v>
      </c>
      <c r="J450" s="65"/>
      <c r="K450" s="65">
        <v>270</v>
      </c>
      <c r="M450" s="90">
        <v>1</v>
      </c>
      <c r="N450" s="73" t="s">
        <v>263</v>
      </c>
      <c r="O450" s="77" t="s">
        <v>244</v>
      </c>
      <c r="P450" s="65"/>
      <c r="Q450" s="65">
        <v>550</v>
      </c>
    </row>
    <row r="451" spans="7:17" x14ac:dyDescent="0.75">
      <c r="G451" s="73">
        <v>1</v>
      </c>
      <c r="H451" s="73" t="s">
        <v>263</v>
      </c>
      <c r="I451" s="77" t="s">
        <v>244</v>
      </c>
      <c r="J451" s="65"/>
      <c r="K451" s="65">
        <v>520</v>
      </c>
      <c r="M451" s="44">
        <v>6</v>
      </c>
      <c r="N451" s="77" t="s">
        <v>168</v>
      </c>
      <c r="O451" s="77" t="s">
        <v>167</v>
      </c>
      <c r="P451" s="65">
        <v>50</v>
      </c>
      <c r="Q451" s="65">
        <f>P451*M451</f>
        <v>300</v>
      </c>
    </row>
    <row r="452" spans="7:17" x14ac:dyDescent="0.75">
      <c r="G452" s="73">
        <v>1</v>
      </c>
      <c r="H452" s="73" t="s">
        <v>254</v>
      </c>
      <c r="I452" s="73" t="s">
        <v>255</v>
      </c>
      <c r="J452" s="65"/>
      <c r="K452" s="65">
        <v>1450</v>
      </c>
      <c r="M452" s="90">
        <v>1</v>
      </c>
      <c r="N452" s="73" t="s">
        <v>335</v>
      </c>
      <c r="O452" s="77" t="s">
        <v>336</v>
      </c>
      <c r="P452" s="65"/>
      <c r="Q452" s="65">
        <v>95</v>
      </c>
    </row>
    <row r="453" spans="7:17" x14ac:dyDescent="0.75">
      <c r="G453" s="73">
        <v>13</v>
      </c>
      <c r="H453" s="73" t="s">
        <v>164</v>
      </c>
      <c r="I453" s="73" t="s">
        <v>256</v>
      </c>
      <c r="J453" s="65">
        <v>880</v>
      </c>
      <c r="K453" s="65">
        <f>J453*G453</f>
        <v>11440</v>
      </c>
      <c r="M453" s="44">
        <v>1</v>
      </c>
      <c r="N453" s="77" t="s">
        <v>337</v>
      </c>
      <c r="O453" s="77" t="s">
        <v>338</v>
      </c>
      <c r="P453" s="65"/>
      <c r="Q453" s="65">
        <v>320</v>
      </c>
    </row>
    <row r="454" spans="7:17" x14ac:dyDescent="0.75">
      <c r="G454" s="73">
        <v>200</v>
      </c>
      <c r="H454" s="73" t="s">
        <v>164</v>
      </c>
      <c r="I454" s="73" t="s">
        <v>257</v>
      </c>
      <c r="J454" s="65">
        <v>2</v>
      </c>
      <c r="K454" s="65">
        <f>J454*G454</f>
        <v>400</v>
      </c>
      <c r="P454" s="7" t="s">
        <v>192</v>
      </c>
      <c r="Q454" s="82">
        <f>SUM(Q435:Q453)</f>
        <v>6203</v>
      </c>
    </row>
    <row r="455" spans="7:17" x14ac:dyDescent="0.75">
      <c r="G455" s="76">
        <v>5</v>
      </c>
      <c r="H455" s="73" t="s">
        <v>177</v>
      </c>
      <c r="I455" s="73" t="s">
        <v>264</v>
      </c>
      <c r="J455" s="65">
        <v>170</v>
      </c>
      <c r="K455" s="65">
        <f t="shared" ref="K455:K458" si="51">J455*G455</f>
        <v>850</v>
      </c>
      <c r="P455" s="45"/>
      <c r="Q455" s="106"/>
    </row>
    <row r="456" spans="7:17" x14ac:dyDescent="0.75">
      <c r="G456" s="76">
        <v>11</v>
      </c>
      <c r="H456" s="73" t="s">
        <v>164</v>
      </c>
      <c r="I456" s="73" t="s">
        <v>297</v>
      </c>
      <c r="J456" s="65">
        <v>370</v>
      </c>
      <c r="K456" s="65">
        <f t="shared" si="51"/>
        <v>4070</v>
      </c>
      <c r="Q456" s="40" t="s">
        <v>312</v>
      </c>
    </row>
    <row r="457" spans="7:17" x14ac:dyDescent="0.75">
      <c r="G457" s="76">
        <v>20</v>
      </c>
      <c r="H457" s="73" t="s">
        <v>164</v>
      </c>
      <c r="I457" s="73" t="s">
        <v>265</v>
      </c>
      <c r="J457" s="65">
        <v>120</v>
      </c>
      <c r="K457" s="65">
        <f t="shared" si="51"/>
        <v>2400</v>
      </c>
      <c r="M457" s="73" t="s">
        <v>160</v>
      </c>
      <c r="N457" s="73" t="s">
        <v>161</v>
      </c>
      <c r="O457" s="74" t="s">
        <v>162</v>
      </c>
      <c r="P457" s="73" t="s">
        <v>163</v>
      </c>
      <c r="Q457" s="74" t="s">
        <v>0</v>
      </c>
    </row>
    <row r="458" spans="7:17" x14ac:dyDescent="0.75">
      <c r="G458" s="76">
        <v>5</v>
      </c>
      <c r="H458" s="73" t="s">
        <v>164</v>
      </c>
      <c r="I458" s="73" t="s">
        <v>266</v>
      </c>
      <c r="J458" s="65">
        <v>750</v>
      </c>
      <c r="K458" s="65">
        <f t="shared" si="51"/>
        <v>3750</v>
      </c>
      <c r="M458" s="73">
        <v>1</v>
      </c>
      <c r="N458" s="73" t="s">
        <v>254</v>
      </c>
      <c r="O458" s="99" t="s">
        <v>313</v>
      </c>
      <c r="P458" s="65"/>
      <c r="Q458" s="98">
        <v>550</v>
      </c>
    </row>
    <row r="459" spans="7:17" x14ac:dyDescent="0.75">
      <c r="G459" s="76">
        <v>1</v>
      </c>
      <c r="H459" s="73" t="s">
        <v>179</v>
      </c>
      <c r="I459" s="73" t="s">
        <v>267</v>
      </c>
      <c r="J459" s="65"/>
      <c r="K459" s="65">
        <v>180</v>
      </c>
      <c r="M459" s="73">
        <v>1</v>
      </c>
      <c r="N459" s="73" t="s">
        <v>179</v>
      </c>
      <c r="O459" s="99" t="s">
        <v>314</v>
      </c>
      <c r="P459" s="65"/>
      <c r="Q459" s="98">
        <v>295</v>
      </c>
    </row>
    <row r="460" spans="7:17" x14ac:dyDescent="0.75">
      <c r="G460" s="76">
        <v>8</v>
      </c>
      <c r="H460" s="73" t="s">
        <v>164</v>
      </c>
      <c r="I460" s="73" t="s">
        <v>258</v>
      </c>
      <c r="J460" s="65">
        <v>45</v>
      </c>
      <c r="K460" s="65">
        <f t="shared" ref="K460:K463" si="52">J460*G460</f>
        <v>360</v>
      </c>
      <c r="M460" s="73">
        <v>4</v>
      </c>
      <c r="N460" s="73" t="s">
        <v>164</v>
      </c>
      <c r="O460" s="99" t="s">
        <v>315</v>
      </c>
      <c r="P460" s="65"/>
      <c r="Q460" s="98">
        <v>340</v>
      </c>
    </row>
    <row r="461" spans="7:17" x14ac:dyDescent="0.75">
      <c r="G461" s="76">
        <v>8</v>
      </c>
      <c r="H461" s="73" t="s">
        <v>164</v>
      </c>
      <c r="I461" s="73" t="s">
        <v>268</v>
      </c>
      <c r="J461" s="65">
        <v>25</v>
      </c>
      <c r="K461" s="65">
        <f t="shared" si="52"/>
        <v>200</v>
      </c>
      <c r="M461" s="73">
        <v>1</v>
      </c>
      <c r="N461" s="73" t="s">
        <v>254</v>
      </c>
      <c r="O461" s="99" t="s">
        <v>316</v>
      </c>
      <c r="P461" s="65"/>
      <c r="Q461" s="98">
        <v>60</v>
      </c>
    </row>
    <row r="462" spans="7:17" x14ac:dyDescent="0.75">
      <c r="G462" s="77">
        <v>5</v>
      </c>
      <c r="H462" s="77" t="s">
        <v>164</v>
      </c>
      <c r="I462" s="77" t="s">
        <v>259</v>
      </c>
      <c r="J462" s="65">
        <v>50</v>
      </c>
      <c r="K462" s="65">
        <f t="shared" si="52"/>
        <v>250</v>
      </c>
      <c r="M462" s="73">
        <v>2</v>
      </c>
      <c r="N462" s="73" t="s">
        <v>164</v>
      </c>
      <c r="O462" s="99" t="s">
        <v>304</v>
      </c>
      <c r="P462" s="65"/>
      <c r="Q462" s="98">
        <v>200</v>
      </c>
    </row>
    <row r="463" spans="7:17" x14ac:dyDescent="0.75">
      <c r="G463" s="76">
        <v>1</v>
      </c>
      <c r="H463" s="73" t="s">
        <v>164</v>
      </c>
      <c r="I463" s="73" t="s">
        <v>269</v>
      </c>
      <c r="J463" s="65">
        <v>130</v>
      </c>
      <c r="K463" s="65">
        <f t="shared" si="52"/>
        <v>130</v>
      </c>
      <c r="M463" s="73">
        <v>3</v>
      </c>
      <c r="N463" s="73" t="s">
        <v>254</v>
      </c>
      <c r="O463" s="99" t="s">
        <v>317</v>
      </c>
      <c r="P463" s="65"/>
      <c r="Q463" s="98">
        <v>140</v>
      </c>
    </row>
    <row r="464" spans="7:17" x14ac:dyDescent="0.75">
      <c r="G464" s="76" t="s">
        <v>178</v>
      </c>
      <c r="H464" s="73" t="s">
        <v>260</v>
      </c>
      <c r="I464" s="73" t="s">
        <v>261</v>
      </c>
      <c r="J464" s="65"/>
      <c r="K464" s="65">
        <v>50</v>
      </c>
      <c r="M464" s="73">
        <v>1</v>
      </c>
      <c r="N464" s="73" t="s">
        <v>275</v>
      </c>
      <c r="O464" s="99" t="s">
        <v>318</v>
      </c>
      <c r="P464" s="65"/>
      <c r="Q464" s="98">
        <v>630</v>
      </c>
    </row>
    <row r="465" spans="6:17" x14ac:dyDescent="0.75">
      <c r="G465" s="76">
        <v>2</v>
      </c>
      <c r="H465" s="73" t="s">
        <v>164</v>
      </c>
      <c r="I465" s="73" t="s">
        <v>262</v>
      </c>
      <c r="J465" s="65">
        <v>190</v>
      </c>
      <c r="K465" s="65">
        <f t="shared" ref="K465" si="53">J465*G465</f>
        <v>380</v>
      </c>
      <c r="M465" s="73">
        <v>2</v>
      </c>
      <c r="N465" s="73" t="s">
        <v>307</v>
      </c>
      <c r="O465" s="99" t="s">
        <v>319</v>
      </c>
      <c r="P465" s="65"/>
      <c r="Q465" s="98">
        <v>360</v>
      </c>
    </row>
    <row r="466" spans="6:17" x14ac:dyDescent="0.75">
      <c r="J466" s="7" t="s">
        <v>192</v>
      </c>
      <c r="K466" s="82">
        <f>SUM(K446:K465)</f>
        <v>32890</v>
      </c>
      <c r="M466" s="73">
        <v>2</v>
      </c>
      <c r="N466" s="73" t="s">
        <v>164</v>
      </c>
      <c r="O466" s="99" t="s">
        <v>320</v>
      </c>
      <c r="P466" s="65"/>
      <c r="Q466" s="98">
        <v>220</v>
      </c>
    </row>
    <row r="467" spans="6:17" x14ac:dyDescent="0.75">
      <c r="J467" s="45"/>
      <c r="K467" s="106"/>
      <c r="M467" s="73">
        <v>100</v>
      </c>
      <c r="N467" s="73" t="s">
        <v>164</v>
      </c>
      <c r="O467" s="99" t="s">
        <v>321</v>
      </c>
      <c r="P467" s="65"/>
      <c r="Q467" s="98">
        <v>100</v>
      </c>
    </row>
    <row r="468" spans="6:17" x14ac:dyDescent="0.75">
      <c r="K468" s="40" t="s">
        <v>220</v>
      </c>
      <c r="P468" s="7" t="s">
        <v>192</v>
      </c>
      <c r="Q468" s="82">
        <f>SUM(Q458:Q467)</f>
        <v>2895</v>
      </c>
    </row>
    <row r="469" spans="6:17" x14ac:dyDescent="0.75">
      <c r="G469" s="73" t="s">
        <v>160</v>
      </c>
      <c r="H469" s="73" t="s">
        <v>161</v>
      </c>
      <c r="I469" s="74" t="s">
        <v>162</v>
      </c>
      <c r="J469" s="73" t="s">
        <v>163</v>
      </c>
      <c r="K469" s="74" t="s">
        <v>0</v>
      </c>
      <c r="P469" s="45"/>
      <c r="Q469" s="106"/>
    </row>
    <row r="470" spans="6:17" x14ac:dyDescent="0.75">
      <c r="F470" s="104"/>
      <c r="G470" s="90">
        <v>1</v>
      </c>
      <c r="H470" s="73" t="s">
        <v>166</v>
      </c>
      <c r="I470" s="73" t="s">
        <v>167</v>
      </c>
      <c r="J470" s="65"/>
      <c r="K470" s="82">
        <v>3500</v>
      </c>
      <c r="Q470" s="40" t="s">
        <v>325</v>
      </c>
    </row>
    <row r="471" spans="6:17" x14ac:dyDescent="0.75">
      <c r="F471" s="40"/>
      <c r="G471" s="107"/>
      <c r="H471" s="108"/>
      <c r="I471" s="108"/>
      <c r="J471" s="109"/>
      <c r="K471" s="106"/>
      <c r="M471" s="73" t="s">
        <v>160</v>
      </c>
      <c r="N471" s="73" t="s">
        <v>161</v>
      </c>
      <c r="O471" s="74" t="s">
        <v>162</v>
      </c>
      <c r="P471" s="73" t="s">
        <v>163</v>
      </c>
      <c r="Q471" s="74" t="s">
        <v>0</v>
      </c>
    </row>
    <row r="472" spans="6:17" x14ac:dyDescent="0.75">
      <c r="G472" s="1"/>
      <c r="H472" s="1"/>
      <c r="I472" s="1"/>
      <c r="J472" s="1"/>
      <c r="K472" s="110"/>
      <c r="M472" s="73">
        <v>1</v>
      </c>
      <c r="N472" s="73" t="s">
        <v>326</v>
      </c>
      <c r="O472" s="99" t="s">
        <v>327</v>
      </c>
      <c r="P472" s="65"/>
      <c r="Q472" s="98">
        <v>975</v>
      </c>
    </row>
    <row r="473" spans="6:17" x14ac:dyDescent="0.75">
      <c r="G473" s="108"/>
      <c r="H473" s="108"/>
      <c r="I473" s="21"/>
      <c r="J473" s="108"/>
      <c r="K473" s="21"/>
      <c r="M473" s="73">
        <v>1</v>
      </c>
      <c r="N473" s="73" t="s">
        <v>275</v>
      </c>
      <c r="O473" s="99" t="s">
        <v>328</v>
      </c>
      <c r="P473" s="65"/>
      <c r="Q473" s="98">
        <v>630</v>
      </c>
    </row>
    <row r="474" spans="6:17" x14ac:dyDescent="0.75">
      <c r="G474" s="107"/>
      <c r="H474" s="108"/>
      <c r="I474" s="108"/>
      <c r="J474" s="109"/>
      <c r="K474" s="109"/>
      <c r="M474" s="73">
        <v>1</v>
      </c>
      <c r="N474" s="73" t="s">
        <v>307</v>
      </c>
      <c r="O474" s="99" t="s">
        <v>319</v>
      </c>
      <c r="P474" s="65"/>
      <c r="Q474" s="98">
        <v>180</v>
      </c>
    </row>
    <row r="475" spans="6:17" x14ac:dyDescent="0.75">
      <c r="G475" s="107"/>
      <c r="H475" s="108"/>
      <c r="I475" s="108"/>
      <c r="J475" s="109"/>
      <c r="K475" s="109"/>
      <c r="P475" s="7" t="s">
        <v>192</v>
      </c>
      <c r="Q475" s="82">
        <f>SUM(Q472:Q474)</f>
        <v>1785</v>
      </c>
    </row>
    <row r="476" spans="6:17" x14ac:dyDescent="0.75">
      <c r="G476" s="107"/>
      <c r="H476" s="108"/>
      <c r="I476" s="108"/>
      <c r="J476" s="109"/>
      <c r="K476" s="109"/>
    </row>
    <row r="477" spans="6:17" x14ac:dyDescent="0.75">
      <c r="G477" s="107"/>
      <c r="H477" s="108"/>
      <c r="I477" s="108"/>
      <c r="J477" s="109"/>
      <c r="K477" s="109"/>
    </row>
    <row r="478" spans="6:17" x14ac:dyDescent="0.75">
      <c r="G478" s="107"/>
      <c r="H478" s="108"/>
      <c r="I478" s="118" t="s">
        <v>339</v>
      </c>
      <c r="J478" s="109"/>
      <c r="K478" s="109"/>
    </row>
    <row r="479" spans="6:17" x14ac:dyDescent="0.75">
      <c r="G479" s="80"/>
      <c r="H479" s="80"/>
      <c r="I479" s="80" t="s">
        <v>340</v>
      </c>
      <c r="J479" s="109"/>
      <c r="K479" s="109">
        <v>20573</v>
      </c>
    </row>
    <row r="480" spans="6:17" x14ac:dyDescent="0.75">
      <c r="G480" s="1"/>
      <c r="H480" s="1"/>
      <c r="I480" s="1" t="s">
        <v>341</v>
      </c>
      <c r="J480" s="45"/>
      <c r="K480" s="116">
        <v>4140</v>
      </c>
    </row>
    <row r="481" spans="6:11" x14ac:dyDescent="0.75">
      <c r="G481" s="1"/>
      <c r="H481" s="1"/>
      <c r="I481" s="1" t="s">
        <v>342</v>
      </c>
      <c r="J481" s="45"/>
      <c r="K481" s="116">
        <v>16305</v>
      </c>
    </row>
    <row r="482" spans="6:11" x14ac:dyDescent="0.75">
      <c r="G482" s="1"/>
      <c r="H482" s="1"/>
      <c r="I482" s="1" t="s">
        <v>343</v>
      </c>
      <c r="J482" s="1"/>
      <c r="K482" s="115">
        <v>3500</v>
      </c>
    </row>
    <row r="483" spans="6:11" x14ac:dyDescent="0.75">
      <c r="G483" s="108"/>
      <c r="H483" s="108"/>
      <c r="I483" s="1" t="s">
        <v>344</v>
      </c>
      <c r="J483" s="108"/>
      <c r="K483" s="117">
        <v>7725</v>
      </c>
    </row>
    <row r="484" spans="6:11" x14ac:dyDescent="0.75">
      <c r="F484" s="104"/>
      <c r="G484" s="108"/>
      <c r="H484" s="108"/>
      <c r="I484" s="1" t="s">
        <v>345</v>
      </c>
      <c r="J484" s="109"/>
      <c r="K484" s="109">
        <v>32890</v>
      </c>
    </row>
    <row r="485" spans="6:11" x14ac:dyDescent="0.75">
      <c r="F485" s="40"/>
      <c r="G485" s="108"/>
      <c r="H485" s="108"/>
      <c r="I485" s="1" t="s">
        <v>346</v>
      </c>
      <c r="J485" s="109"/>
      <c r="K485" s="109">
        <v>3500</v>
      </c>
    </row>
    <row r="486" spans="6:11" x14ac:dyDescent="0.75">
      <c r="G486" s="107"/>
      <c r="H486" s="108"/>
      <c r="I486" s="1" t="s">
        <v>347</v>
      </c>
      <c r="J486" s="109"/>
      <c r="K486" s="109">
        <v>11040</v>
      </c>
    </row>
    <row r="487" spans="6:11" x14ac:dyDescent="0.75">
      <c r="G487" s="108"/>
      <c r="H487" s="108"/>
      <c r="I487" s="1" t="s">
        <v>348</v>
      </c>
      <c r="J487" s="109"/>
      <c r="K487" s="109">
        <v>4752</v>
      </c>
    </row>
    <row r="488" spans="6:11" x14ac:dyDescent="0.75">
      <c r="G488" s="108"/>
      <c r="H488" s="108"/>
      <c r="I488" s="80" t="s">
        <v>349</v>
      </c>
      <c r="J488" s="109"/>
      <c r="K488" s="109">
        <v>1940</v>
      </c>
    </row>
    <row r="489" spans="6:11" x14ac:dyDescent="0.75">
      <c r="G489" s="108"/>
      <c r="H489" s="108"/>
      <c r="I489" s="80" t="s">
        <v>350</v>
      </c>
      <c r="J489" s="109"/>
      <c r="K489" s="109">
        <v>6203</v>
      </c>
    </row>
    <row r="490" spans="6:11" x14ac:dyDescent="0.75">
      <c r="G490" s="108"/>
      <c r="H490" s="108"/>
      <c r="I490" s="80" t="s">
        <v>351</v>
      </c>
      <c r="J490" s="109"/>
      <c r="K490" s="109">
        <v>2895</v>
      </c>
    </row>
    <row r="491" spans="6:11" x14ac:dyDescent="0.75">
      <c r="G491" s="108"/>
      <c r="H491" s="108"/>
      <c r="I491" s="84" t="s">
        <v>352</v>
      </c>
      <c r="J491" s="86"/>
      <c r="K491" s="86">
        <v>1785</v>
      </c>
    </row>
    <row r="492" spans="6:11" x14ac:dyDescent="0.75">
      <c r="G492" s="108"/>
      <c r="H492" s="108"/>
      <c r="I492" s="80" t="s">
        <v>353</v>
      </c>
      <c r="J492" s="109"/>
      <c r="K492" s="109">
        <f>SUM(K479:K491)</f>
        <v>117248</v>
      </c>
    </row>
    <row r="493" spans="6:11" x14ac:dyDescent="0.75">
      <c r="G493" s="108"/>
      <c r="H493" s="108"/>
      <c r="I493" s="84" t="s">
        <v>354</v>
      </c>
      <c r="J493" s="86"/>
      <c r="K493" s="86">
        <v>58000</v>
      </c>
    </row>
    <row r="494" spans="6:11" x14ac:dyDescent="0.75">
      <c r="G494" s="108"/>
      <c r="H494" s="108"/>
      <c r="I494" s="119" t="s">
        <v>201</v>
      </c>
      <c r="J494" s="106"/>
      <c r="K494" s="106">
        <f>SUM(K492:K493)</f>
        <v>175248</v>
      </c>
    </row>
    <row r="495" spans="6:11" x14ac:dyDescent="0.75">
      <c r="G495" s="107"/>
      <c r="H495" s="108"/>
      <c r="I495" s="108"/>
      <c r="J495" s="109"/>
      <c r="K495" s="109"/>
    </row>
    <row r="496" spans="6:11" x14ac:dyDescent="0.75">
      <c r="G496" s="107"/>
      <c r="H496" s="108"/>
      <c r="I496" s="108"/>
      <c r="J496" s="109"/>
      <c r="K496" s="109"/>
    </row>
    <row r="497" spans="7:11" x14ac:dyDescent="0.75">
      <c r="G497" s="112"/>
      <c r="H497" s="108"/>
      <c r="I497" s="108"/>
      <c r="J497" s="109"/>
      <c r="K497" s="109"/>
    </row>
    <row r="498" spans="7:11" x14ac:dyDescent="0.75">
      <c r="G498" s="108"/>
      <c r="H498" s="108"/>
      <c r="I498" s="108"/>
      <c r="J498" s="109"/>
      <c r="K498" s="109"/>
    </row>
    <row r="499" spans="7:11" x14ac:dyDescent="0.75">
      <c r="G499" s="108"/>
      <c r="H499" s="108"/>
      <c r="I499" s="108"/>
      <c r="J499" s="109"/>
      <c r="K499" s="109"/>
    </row>
    <row r="500" spans="7:11" x14ac:dyDescent="0.75">
      <c r="G500" s="1"/>
      <c r="H500" s="1"/>
      <c r="I500" s="1"/>
      <c r="J500" s="45"/>
      <c r="K500" s="106"/>
    </row>
    <row r="501" spans="7:11" x14ac:dyDescent="0.75">
      <c r="G501" s="1"/>
      <c r="H501" s="1"/>
      <c r="I501" s="1"/>
      <c r="J501" s="1"/>
      <c r="K501" s="1"/>
    </row>
    <row r="502" spans="7:11" x14ac:dyDescent="0.75">
      <c r="G502" s="1"/>
      <c r="H502" s="1"/>
      <c r="I502" s="1"/>
      <c r="J502" s="1"/>
      <c r="K502" s="110"/>
    </row>
    <row r="503" spans="7:11" x14ac:dyDescent="0.75">
      <c r="G503" s="108"/>
      <c r="H503" s="108"/>
      <c r="I503" s="21"/>
      <c r="J503" s="108"/>
      <c r="K503" s="21"/>
    </row>
    <row r="504" spans="7:11" x14ac:dyDescent="0.75">
      <c r="G504" s="107"/>
      <c r="H504" s="108"/>
      <c r="I504" s="80"/>
      <c r="J504" s="109"/>
      <c r="K504" s="109"/>
    </row>
    <row r="505" spans="7:11" x14ac:dyDescent="0.75">
      <c r="G505" s="107"/>
      <c r="H505" s="108"/>
      <c r="I505" s="80"/>
      <c r="J505" s="109"/>
      <c r="K505" s="109"/>
    </row>
    <row r="506" spans="7:11" x14ac:dyDescent="0.75">
      <c r="G506" s="1"/>
      <c r="H506" s="80"/>
      <c r="I506" s="80"/>
      <c r="J506" s="109"/>
      <c r="K506" s="109"/>
    </row>
    <row r="507" spans="7:11" x14ac:dyDescent="0.75">
      <c r="G507" s="1"/>
      <c r="H507" s="1"/>
      <c r="I507" s="1"/>
      <c r="J507" s="45"/>
      <c r="K507" s="106"/>
    </row>
    <row r="508" spans="7:11" x14ac:dyDescent="0.75">
      <c r="G508" s="1"/>
      <c r="H508" s="1"/>
      <c r="I508" s="1"/>
      <c r="J508" s="45"/>
      <c r="K508" s="106"/>
    </row>
    <row r="509" spans="7:11" x14ac:dyDescent="0.75">
      <c r="G509" s="1"/>
      <c r="H509" s="1"/>
      <c r="I509" s="1"/>
      <c r="J509" s="1"/>
      <c r="K509" s="110"/>
    </row>
    <row r="510" spans="7:11" x14ac:dyDescent="0.75">
      <c r="G510" s="108"/>
      <c r="H510" s="108"/>
      <c r="I510" s="21"/>
      <c r="J510" s="108"/>
      <c r="K510" s="21"/>
    </row>
    <row r="511" spans="7:11" x14ac:dyDescent="0.75">
      <c r="G511" s="108"/>
      <c r="H511" s="108"/>
      <c r="I511" s="113"/>
      <c r="J511" s="109"/>
      <c r="K511" s="114"/>
    </row>
    <row r="512" spans="7:11" x14ac:dyDescent="0.75">
      <c r="G512" s="108"/>
      <c r="H512" s="108"/>
      <c r="I512" s="113"/>
      <c r="J512" s="109"/>
      <c r="K512" s="114"/>
    </row>
    <row r="513" spans="7:11" x14ac:dyDescent="0.75">
      <c r="G513" s="108"/>
      <c r="H513" s="108"/>
      <c r="I513" s="113"/>
      <c r="J513" s="109"/>
      <c r="K513" s="114"/>
    </row>
    <row r="514" spans="7:11" x14ac:dyDescent="0.75">
      <c r="G514" s="108"/>
      <c r="H514" s="108"/>
      <c r="I514" s="113"/>
      <c r="J514" s="109"/>
      <c r="K514" s="114"/>
    </row>
    <row r="515" spans="7:11" x14ac:dyDescent="0.75">
      <c r="G515" s="108"/>
      <c r="H515" s="108"/>
      <c r="I515" s="113"/>
      <c r="J515" s="109"/>
      <c r="K515" s="114"/>
    </row>
    <row r="516" spans="7:11" x14ac:dyDescent="0.75">
      <c r="G516" s="108"/>
      <c r="H516" s="108"/>
      <c r="I516" s="113"/>
      <c r="J516" s="109"/>
      <c r="K516" s="114"/>
    </row>
    <row r="517" spans="7:11" x14ac:dyDescent="0.75">
      <c r="G517" s="108"/>
      <c r="H517" s="108"/>
      <c r="I517" s="113"/>
      <c r="J517" s="109"/>
      <c r="K517" s="114"/>
    </row>
    <row r="518" spans="7:11" x14ac:dyDescent="0.75">
      <c r="G518" s="108"/>
      <c r="H518" s="108"/>
      <c r="I518" s="113"/>
      <c r="J518" s="109"/>
      <c r="K518" s="114"/>
    </row>
    <row r="519" spans="7:11" x14ac:dyDescent="0.75">
      <c r="G519" s="108"/>
      <c r="H519" s="108"/>
      <c r="I519" s="113"/>
      <c r="J519" s="109"/>
      <c r="K519" s="114"/>
    </row>
    <row r="520" spans="7:11" x14ac:dyDescent="0.75">
      <c r="G520" s="108"/>
      <c r="H520" s="108"/>
      <c r="I520" s="113"/>
      <c r="J520" s="109"/>
      <c r="K520" s="114"/>
    </row>
    <row r="521" spans="7:11" x14ac:dyDescent="0.75">
      <c r="G521" s="108"/>
      <c r="H521" s="108"/>
      <c r="I521" s="113"/>
      <c r="J521" s="109"/>
      <c r="K521" s="114"/>
    </row>
    <row r="522" spans="7:11" x14ac:dyDescent="0.75">
      <c r="G522" s="108"/>
      <c r="H522" s="108"/>
      <c r="I522" s="113"/>
      <c r="J522" s="109"/>
      <c r="K522" s="114"/>
    </row>
    <row r="523" spans="7:11" x14ac:dyDescent="0.75">
      <c r="G523" s="108"/>
      <c r="H523" s="108"/>
      <c r="I523" s="113"/>
      <c r="J523" s="109"/>
      <c r="K523" s="114"/>
    </row>
    <row r="524" spans="7:11" x14ac:dyDescent="0.75">
      <c r="G524" s="108"/>
      <c r="H524" s="108"/>
      <c r="I524" s="113"/>
      <c r="J524" s="109"/>
      <c r="K524" s="114"/>
    </row>
    <row r="525" spans="7:11" x14ac:dyDescent="0.75">
      <c r="G525" s="108"/>
      <c r="H525" s="108"/>
      <c r="I525" s="113"/>
      <c r="J525" s="109"/>
      <c r="K525" s="114"/>
    </row>
    <row r="526" spans="7:11" x14ac:dyDescent="0.75">
      <c r="G526" s="107"/>
      <c r="H526" s="108"/>
      <c r="I526" s="80"/>
      <c r="J526" s="109"/>
      <c r="K526" s="109"/>
    </row>
    <row r="527" spans="7:11" x14ac:dyDescent="0.75">
      <c r="G527" s="1"/>
      <c r="H527" s="80"/>
      <c r="I527" s="80"/>
      <c r="J527" s="109"/>
      <c r="K527" s="109"/>
    </row>
    <row r="528" spans="7:11" x14ac:dyDescent="0.75">
      <c r="G528" s="107"/>
      <c r="H528" s="108"/>
      <c r="I528" s="80"/>
      <c r="J528" s="109"/>
      <c r="K528" s="109"/>
    </row>
    <row r="529" spans="7:11" x14ac:dyDescent="0.75">
      <c r="G529" s="1"/>
      <c r="H529" s="80"/>
      <c r="I529" s="80"/>
      <c r="J529" s="109"/>
      <c r="K529" s="109"/>
    </row>
    <row r="530" spans="7:11" x14ac:dyDescent="0.75">
      <c r="G530" s="1"/>
      <c r="H530" s="1"/>
      <c r="I530" s="1"/>
      <c r="J530" s="45"/>
      <c r="K530" s="106"/>
    </row>
    <row r="531" spans="7:11" x14ac:dyDescent="0.75">
      <c r="G531" s="1"/>
      <c r="H531" s="1"/>
      <c r="I531" s="1"/>
      <c r="J531" s="45"/>
      <c r="K531" s="106"/>
    </row>
    <row r="532" spans="7:11" x14ac:dyDescent="0.75">
      <c r="G532" s="1"/>
      <c r="H532" s="1"/>
      <c r="I532" s="1"/>
      <c r="J532" s="1"/>
      <c r="K532" s="110"/>
    </row>
    <row r="533" spans="7:11" x14ac:dyDescent="0.75">
      <c r="G533" s="108"/>
      <c r="H533" s="108"/>
      <c r="I533" s="21"/>
      <c r="J533" s="108"/>
      <c r="K533" s="21"/>
    </row>
    <row r="534" spans="7:11" x14ac:dyDescent="0.75">
      <c r="G534" s="108"/>
      <c r="H534" s="108"/>
      <c r="I534" s="113"/>
      <c r="J534" s="109"/>
      <c r="K534" s="114"/>
    </row>
    <row r="535" spans="7:11" x14ac:dyDescent="0.75">
      <c r="G535" s="108"/>
      <c r="H535" s="108"/>
      <c r="I535" s="113"/>
      <c r="J535" s="109"/>
      <c r="K535" s="114"/>
    </row>
    <row r="536" spans="7:11" x14ac:dyDescent="0.75">
      <c r="G536" s="108"/>
      <c r="H536" s="108"/>
      <c r="I536" s="113"/>
      <c r="J536" s="109"/>
      <c r="K536" s="114"/>
    </row>
    <row r="537" spans="7:11" x14ac:dyDescent="0.75">
      <c r="G537" s="108"/>
      <c r="H537" s="108"/>
      <c r="I537" s="113"/>
      <c r="J537" s="109"/>
      <c r="K537" s="114"/>
    </row>
    <row r="538" spans="7:11" x14ac:dyDescent="0.75">
      <c r="G538" s="108"/>
      <c r="H538" s="108"/>
      <c r="I538" s="113"/>
      <c r="J538" s="109"/>
      <c r="K538" s="114"/>
    </row>
    <row r="539" spans="7:11" x14ac:dyDescent="0.75">
      <c r="G539" s="108"/>
      <c r="H539" s="108"/>
      <c r="I539" s="113"/>
      <c r="J539" s="109"/>
      <c r="K539" s="114"/>
    </row>
    <row r="540" spans="7:11" x14ac:dyDescent="0.75">
      <c r="G540" s="108"/>
      <c r="H540" s="108"/>
      <c r="I540" s="113"/>
      <c r="J540" s="109"/>
      <c r="K540" s="114"/>
    </row>
    <row r="541" spans="7:11" x14ac:dyDescent="0.75">
      <c r="G541" s="108"/>
      <c r="H541" s="108"/>
      <c r="I541" s="113"/>
      <c r="J541" s="109"/>
      <c r="K541" s="114"/>
    </row>
    <row r="542" spans="7:11" x14ac:dyDescent="0.75">
      <c r="G542" s="108"/>
      <c r="H542" s="108"/>
      <c r="I542" s="113"/>
      <c r="J542" s="109"/>
      <c r="K542" s="114"/>
    </row>
    <row r="543" spans="7:11" x14ac:dyDescent="0.75">
      <c r="G543" s="108"/>
      <c r="H543" s="108"/>
      <c r="I543" s="113"/>
      <c r="J543" s="109"/>
      <c r="K543" s="114"/>
    </row>
    <row r="544" spans="7:11" x14ac:dyDescent="0.75">
      <c r="G544" s="1"/>
      <c r="H544" s="1"/>
      <c r="I544" s="1"/>
      <c r="J544" s="45"/>
      <c r="K544" s="106"/>
    </row>
    <row r="545" spans="7:11" x14ac:dyDescent="0.75">
      <c r="G545" s="1"/>
      <c r="H545" s="1"/>
      <c r="I545" s="1"/>
      <c r="J545" s="45"/>
      <c r="K545" s="106"/>
    </row>
    <row r="546" spans="7:11" x14ac:dyDescent="0.75">
      <c r="G546" s="1"/>
      <c r="H546" s="1"/>
      <c r="I546" s="1"/>
      <c r="J546" s="1"/>
      <c r="K546" s="110"/>
    </row>
    <row r="547" spans="7:11" x14ac:dyDescent="0.75">
      <c r="G547" s="108"/>
      <c r="H547" s="108"/>
      <c r="I547" s="21"/>
      <c r="J547" s="108"/>
      <c r="K547" s="21"/>
    </row>
    <row r="548" spans="7:11" x14ac:dyDescent="0.75">
      <c r="G548" s="108"/>
      <c r="H548" s="108"/>
      <c r="I548" s="113"/>
      <c r="J548" s="109"/>
      <c r="K548" s="114"/>
    </row>
    <row r="549" spans="7:11" x14ac:dyDescent="0.75">
      <c r="G549" s="108"/>
      <c r="H549" s="108"/>
      <c r="I549" s="113"/>
      <c r="J549" s="109"/>
      <c r="K549" s="114"/>
    </row>
    <row r="550" spans="7:11" x14ac:dyDescent="0.75">
      <c r="G550" s="108"/>
      <c r="H550" s="108"/>
      <c r="I550" s="113"/>
      <c r="J550" s="109"/>
      <c r="K550" s="114"/>
    </row>
    <row r="551" spans="7:11" x14ac:dyDescent="0.75">
      <c r="G551" s="1"/>
      <c r="H551" s="1"/>
      <c r="I551" s="1"/>
      <c r="J551" s="45"/>
      <c r="K551" s="106"/>
    </row>
  </sheetData>
  <pageMargins left="1" right="1" top="1" bottom="1" header="0.5" footer="0.5"/>
  <pageSetup scale="9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A2" sqref="A2"/>
    </sheetView>
  </sheetViews>
  <sheetFormatPr defaultRowHeight="14.75" x14ac:dyDescent="0.75"/>
  <cols>
    <col min="1" max="1" width="26.453125" customWidth="1"/>
    <col min="2" max="2" width="13.6796875" customWidth="1"/>
    <col min="3" max="3" width="17.6796875" customWidth="1"/>
    <col min="5" max="5" width="12.54296875" bestFit="1" customWidth="1"/>
    <col min="6" max="6" width="16.08984375" bestFit="1" customWidth="1"/>
  </cols>
  <sheetData>
    <row r="1" spans="1:9" ht="28.75" x14ac:dyDescent="1.35">
      <c r="A1" s="5" t="s">
        <v>2</v>
      </c>
      <c r="F1" s="5"/>
    </row>
    <row r="2" spans="1:9" ht="26" x14ac:dyDescent="1.2">
      <c r="A2" s="6" t="s">
        <v>7</v>
      </c>
      <c r="B2" s="6"/>
      <c r="C2" s="6"/>
      <c r="D2" s="6"/>
      <c r="F2" s="6"/>
      <c r="G2" s="6"/>
      <c r="H2" s="6"/>
      <c r="I2" s="6"/>
    </row>
    <row r="3" spans="1:9" ht="26" x14ac:dyDescent="1.2">
      <c r="A3" s="6" t="s">
        <v>8</v>
      </c>
      <c r="B3" s="6"/>
      <c r="C3" s="6"/>
      <c r="D3" s="6"/>
      <c r="F3" s="6"/>
      <c r="G3" s="6"/>
      <c r="H3" s="6"/>
      <c r="I3" s="6"/>
    </row>
    <row r="4" spans="1:9" ht="26" x14ac:dyDescent="1.2">
      <c r="A4" s="6" t="s">
        <v>1</v>
      </c>
      <c r="B4" s="6"/>
      <c r="C4" s="6"/>
      <c r="D4" s="6"/>
      <c r="F4" s="6"/>
      <c r="G4" s="6"/>
      <c r="H4" s="6"/>
      <c r="I4" s="6"/>
    </row>
    <row r="5" spans="1:9" ht="26" x14ac:dyDescent="1.2">
      <c r="A5" s="6" t="s">
        <v>9</v>
      </c>
      <c r="B5" s="6"/>
      <c r="C5" s="6"/>
      <c r="D5" s="6"/>
      <c r="F5" s="6"/>
      <c r="G5" s="6"/>
      <c r="H5" s="6"/>
      <c r="I5" s="6"/>
    </row>
    <row r="7" spans="1:9" ht="18.5" x14ac:dyDescent="0.9">
      <c r="A7" s="3">
        <v>16462023860</v>
      </c>
    </row>
    <row r="9" spans="1:9" ht="23.5" x14ac:dyDescent="1.1000000000000001">
      <c r="E9" s="50" t="s">
        <v>105</v>
      </c>
      <c r="F9" s="51" t="s">
        <v>106</v>
      </c>
    </row>
    <row r="10" spans="1:9" ht="23.5" x14ac:dyDescent="1.1000000000000001">
      <c r="A10" s="3" t="s">
        <v>107</v>
      </c>
      <c r="E10" s="50" t="s">
        <v>99</v>
      </c>
      <c r="F10" s="51" t="s">
        <v>102</v>
      </c>
    </row>
    <row r="11" spans="1:9" ht="23.5" x14ac:dyDescent="1.1000000000000001">
      <c r="A11" s="3" t="s">
        <v>4</v>
      </c>
      <c r="E11" s="50" t="s">
        <v>100</v>
      </c>
      <c r="F11" s="51" t="s">
        <v>103</v>
      </c>
    </row>
    <row r="12" spans="1:9" ht="23.5" x14ac:dyDescent="1.1000000000000001">
      <c r="A12" s="3" t="s">
        <v>5</v>
      </c>
      <c r="E12" s="50" t="s">
        <v>101</v>
      </c>
      <c r="F12" s="51" t="s">
        <v>104</v>
      </c>
    </row>
    <row r="13" spans="1:9" ht="23.5" x14ac:dyDescent="1.1000000000000001">
      <c r="A13" s="3" t="s">
        <v>6</v>
      </c>
      <c r="E13" s="50"/>
      <c r="F13" s="51"/>
    </row>
    <row r="14" spans="1:9" ht="23.5" x14ac:dyDescent="1.1000000000000001">
      <c r="E14" s="50"/>
      <c r="F14" s="51"/>
    </row>
    <row r="15" spans="1:9" ht="23.5" x14ac:dyDescent="1.1000000000000001">
      <c r="A15" s="3" t="s">
        <v>111</v>
      </c>
      <c r="E15" s="50"/>
      <c r="F15" s="51"/>
    </row>
    <row r="17" spans="1:4" ht="21" x14ac:dyDescent="1">
      <c r="A17" s="4" t="s">
        <v>10</v>
      </c>
    </row>
    <row r="20" spans="1:4" ht="28.75" x14ac:dyDescent="1.35">
      <c r="A20" s="5" t="s">
        <v>108</v>
      </c>
    </row>
    <row r="21" spans="1:4" ht="26" x14ac:dyDescent="1.2">
      <c r="A21" s="6" t="s">
        <v>109</v>
      </c>
      <c r="B21" s="6"/>
      <c r="C21" s="6"/>
      <c r="D21" s="6"/>
    </row>
    <row r="22" spans="1:4" ht="26" x14ac:dyDescent="1.2">
      <c r="A22" s="6" t="s">
        <v>112</v>
      </c>
      <c r="B22" s="6"/>
      <c r="C22" s="6"/>
      <c r="D22" s="6"/>
    </row>
    <row r="23" spans="1:4" ht="26" x14ac:dyDescent="1.2">
      <c r="A23" s="6" t="s">
        <v>110</v>
      </c>
      <c r="B23" s="6"/>
      <c r="C23" s="6"/>
      <c r="D23" s="6"/>
    </row>
    <row r="24" spans="1:4" ht="26" x14ac:dyDescent="1.2">
      <c r="A24" s="6"/>
      <c r="B24" s="6"/>
      <c r="C24" s="6"/>
      <c r="D24" s="6"/>
    </row>
    <row r="26" spans="1:4" ht="28.75" x14ac:dyDescent="1.35">
      <c r="A26" s="5" t="s">
        <v>130</v>
      </c>
    </row>
    <row r="27" spans="1:4" ht="26" x14ac:dyDescent="1.2">
      <c r="A27" s="6" t="s">
        <v>131</v>
      </c>
      <c r="B27" s="6"/>
      <c r="C27" s="6"/>
    </row>
    <row r="28" spans="1:4" ht="26" x14ac:dyDescent="1.2">
      <c r="A28" s="6" t="s">
        <v>132</v>
      </c>
      <c r="B28" s="6"/>
      <c r="C28" s="6"/>
    </row>
    <row r="29" spans="1:4" ht="26" x14ac:dyDescent="1.2">
      <c r="A29" s="6" t="s">
        <v>128</v>
      </c>
      <c r="B29" s="6"/>
      <c r="C29" s="6"/>
    </row>
    <row r="30" spans="1:4" ht="26" x14ac:dyDescent="1.2">
      <c r="A30" s="6" t="s">
        <v>129</v>
      </c>
      <c r="B30" s="6"/>
      <c r="C30" s="6"/>
    </row>
    <row r="31" spans="1:4" ht="28.75" x14ac:dyDescent="1.35">
      <c r="A31" s="55"/>
    </row>
    <row r="32" spans="1:4" ht="26" x14ac:dyDescent="1.2">
      <c r="A32" s="6" t="s">
        <v>135</v>
      </c>
    </row>
    <row r="35" spans="1:4" ht="18.5" x14ac:dyDescent="0.9">
      <c r="A35" s="3" t="s">
        <v>133</v>
      </c>
      <c r="B35" s="3" t="s">
        <v>3</v>
      </c>
    </row>
    <row r="36" spans="1:4" ht="18.5" x14ac:dyDescent="0.9">
      <c r="A36" s="3"/>
      <c r="B36" s="3" t="s">
        <v>4</v>
      </c>
    </row>
    <row r="37" spans="1:4" ht="18.5" x14ac:dyDescent="0.9">
      <c r="A37" s="3"/>
      <c r="B37" s="3" t="s">
        <v>5</v>
      </c>
    </row>
    <row r="38" spans="1:4" ht="18.5" x14ac:dyDescent="0.9">
      <c r="B38" s="3" t="s">
        <v>134</v>
      </c>
    </row>
    <row r="45" spans="1:4" ht="28.75" x14ac:dyDescent="1.35">
      <c r="A45" s="5" t="s">
        <v>18</v>
      </c>
    </row>
    <row r="46" spans="1:4" ht="26" x14ac:dyDescent="1.2">
      <c r="A46" s="6" t="s">
        <v>19</v>
      </c>
      <c r="B46" s="6"/>
      <c r="C46" s="6"/>
      <c r="D46" s="6"/>
    </row>
    <row r="47" spans="1:4" ht="26" x14ac:dyDescent="1.2">
      <c r="A47" s="6" t="s">
        <v>20</v>
      </c>
      <c r="B47" s="6"/>
      <c r="C47" s="6"/>
      <c r="D47" s="6"/>
    </row>
    <row r="48" spans="1:4" ht="26" x14ac:dyDescent="1.2">
      <c r="A48" s="6" t="s">
        <v>9</v>
      </c>
      <c r="B48" s="6"/>
      <c r="C48" s="6"/>
      <c r="D48" s="6"/>
    </row>
    <row r="50" spans="1:3" x14ac:dyDescent="0.75">
      <c r="A50">
        <v>18186138530</v>
      </c>
    </row>
    <row r="53" spans="1:3" ht="18.5" x14ac:dyDescent="0.9">
      <c r="A53" s="3" t="s">
        <v>3</v>
      </c>
    </row>
    <row r="54" spans="1:3" ht="18.5" x14ac:dyDescent="0.9">
      <c r="A54" s="3" t="s">
        <v>4</v>
      </c>
    </row>
    <row r="55" spans="1:3" ht="18.5" x14ac:dyDescent="0.9">
      <c r="A55" s="3" t="s">
        <v>5</v>
      </c>
    </row>
    <row r="56" spans="1:3" ht="18.5" x14ac:dyDescent="0.9">
      <c r="A56" s="3" t="s">
        <v>6</v>
      </c>
    </row>
    <row r="60" spans="1:3" ht="21" x14ac:dyDescent="1">
      <c r="A60" s="4" t="s">
        <v>10</v>
      </c>
    </row>
    <row r="61" spans="1:3" x14ac:dyDescent="0.75">
      <c r="B61" s="49"/>
    </row>
    <row r="63" spans="1:3" ht="28.75" x14ac:dyDescent="1.35">
      <c r="A63" s="60" t="s">
        <v>159</v>
      </c>
      <c r="B63" s="6"/>
      <c r="C63" s="6"/>
    </row>
    <row r="64" spans="1:3" ht="26" x14ac:dyDescent="1.2">
      <c r="A64" s="6" t="s">
        <v>155</v>
      </c>
      <c r="B64" s="6"/>
      <c r="C64" s="6"/>
    </row>
    <row r="65" spans="1:3" ht="26" x14ac:dyDescent="1.2">
      <c r="A65" s="6" t="s">
        <v>154</v>
      </c>
      <c r="B65" s="6"/>
      <c r="C65" s="6"/>
    </row>
    <row r="66" spans="1:3" ht="26" x14ac:dyDescent="1.2">
      <c r="A66" s="6" t="s">
        <v>156</v>
      </c>
      <c r="B66" s="6"/>
      <c r="C66" s="6"/>
    </row>
    <row r="67" spans="1:3" ht="26" x14ac:dyDescent="1.2">
      <c r="A67" s="6" t="s">
        <v>157</v>
      </c>
    </row>
    <row r="70" spans="1:3" ht="36.25" x14ac:dyDescent="1.65">
      <c r="A70" s="59"/>
      <c r="B70" s="27"/>
      <c r="C70" s="27"/>
    </row>
    <row r="71" spans="1:3" ht="16" x14ac:dyDescent="0.8">
      <c r="A71" s="27"/>
      <c r="B71" s="27"/>
      <c r="C71" s="27"/>
    </row>
    <row r="72" spans="1:3" ht="16" x14ac:dyDescent="0.8">
      <c r="A72" s="27"/>
      <c r="B72" s="27"/>
      <c r="C72" s="27"/>
    </row>
    <row r="73" spans="1:3" ht="16" x14ac:dyDescent="0.8">
      <c r="A73" s="27"/>
      <c r="B73" s="27"/>
      <c r="C73" s="27"/>
    </row>
    <row r="82" spans="3:4" x14ac:dyDescent="0.75">
      <c r="C82" t="s">
        <v>55</v>
      </c>
      <c r="D82" t="s">
        <v>54</v>
      </c>
    </row>
    <row r="83" spans="3:4" x14ac:dyDescent="0.75">
      <c r="C83" t="s">
        <v>56</v>
      </c>
      <c r="D83" t="s">
        <v>57</v>
      </c>
    </row>
    <row r="84" spans="3:4" x14ac:dyDescent="0.75">
      <c r="D84" t="s">
        <v>58</v>
      </c>
    </row>
    <row r="85" spans="3:4" x14ac:dyDescent="0.75">
      <c r="D85" t="s">
        <v>59</v>
      </c>
    </row>
    <row r="86" spans="3:4" x14ac:dyDescent="0.75">
      <c r="D86" t="s">
        <v>60</v>
      </c>
    </row>
    <row r="88" spans="3:4" x14ac:dyDescent="0.75">
      <c r="C88" t="s">
        <v>61</v>
      </c>
      <c r="D88" t="s">
        <v>70</v>
      </c>
    </row>
    <row r="89" spans="3:4" x14ac:dyDescent="0.75">
      <c r="C89" t="s">
        <v>72</v>
      </c>
      <c r="D89" t="s">
        <v>62</v>
      </c>
    </row>
    <row r="90" spans="3:4" x14ac:dyDescent="0.75">
      <c r="D90" t="s">
        <v>63</v>
      </c>
    </row>
    <row r="91" spans="3:4" x14ac:dyDescent="0.75">
      <c r="C91" t="s">
        <v>64</v>
      </c>
      <c r="D91" s="40" t="s">
        <v>65</v>
      </c>
    </row>
    <row r="92" spans="3:4" x14ac:dyDescent="0.75">
      <c r="C92" t="s">
        <v>71</v>
      </c>
      <c r="D92" s="40" t="s">
        <v>66</v>
      </c>
    </row>
    <row r="93" spans="3:4" x14ac:dyDescent="0.75">
      <c r="C93" t="s">
        <v>67</v>
      </c>
      <c r="D93">
        <v>8653380</v>
      </c>
    </row>
    <row r="94" spans="3:4" x14ac:dyDescent="0.75">
      <c r="C94" t="s">
        <v>68</v>
      </c>
      <c r="D94" t="s">
        <v>69</v>
      </c>
    </row>
  </sheetData>
  <pageMargins left="0.7" right="0.7" top="0.75" bottom="0.75" header="0.3" footer="0.3"/>
  <pageSetup scale="11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A35" workbookViewId="0">
      <selection activeCell="A47" sqref="A47"/>
    </sheetView>
  </sheetViews>
  <sheetFormatPr defaultRowHeight="14.75" x14ac:dyDescent="0.75"/>
  <cols>
    <col min="1" max="1" width="11.90625" customWidth="1"/>
    <col min="2" max="2" width="13.953125" customWidth="1"/>
    <col min="3" max="3" width="12.90625" customWidth="1"/>
    <col min="4" max="4" width="13.6328125" bestFit="1" customWidth="1"/>
    <col min="5" max="5" width="13.5" customWidth="1"/>
    <col min="6" max="6" width="13.90625" customWidth="1"/>
    <col min="7" max="7" width="13.86328125" customWidth="1"/>
    <col min="8" max="8" width="11.7265625" bestFit="1" customWidth="1"/>
    <col min="9" max="9" width="7.6328125" bestFit="1" customWidth="1"/>
    <col min="10" max="10" width="10.54296875" bestFit="1" customWidth="1"/>
    <col min="11" max="11" width="8.453125" bestFit="1" customWidth="1"/>
    <col min="12" max="12" width="12.08984375" customWidth="1"/>
    <col min="13" max="13" width="2.58984375" customWidth="1"/>
    <col min="14" max="14" width="6.76953125" bestFit="1" customWidth="1"/>
    <col min="18" max="18" width="4.86328125" customWidth="1"/>
    <col min="19" max="19" width="13.86328125" customWidth="1"/>
    <col min="20" max="20" width="5.26953125" bestFit="1" customWidth="1"/>
    <col min="21" max="21" width="6.36328125" bestFit="1" customWidth="1"/>
  </cols>
  <sheetData>
    <row r="1" spans="1:14" x14ac:dyDescent="0.75">
      <c r="B1" s="25"/>
    </row>
    <row r="2" spans="1:14" x14ac:dyDescent="0.75">
      <c r="B2" s="25"/>
    </row>
    <row r="4" spans="1:14" x14ac:dyDescent="0.75">
      <c r="A4" s="18" t="s">
        <v>12</v>
      </c>
      <c r="B4" s="18" t="s">
        <v>13</v>
      </c>
      <c r="C4" s="18" t="s">
        <v>14</v>
      </c>
      <c r="D4" s="18" t="s">
        <v>15</v>
      </c>
      <c r="E4" s="18" t="s">
        <v>16</v>
      </c>
      <c r="F4" s="18" t="s">
        <v>17</v>
      </c>
      <c r="G4" s="54" t="s">
        <v>127</v>
      </c>
      <c r="H4" s="18" t="s">
        <v>152</v>
      </c>
    </row>
    <row r="5" spans="1:14" x14ac:dyDescent="0.75">
      <c r="A5" s="53" t="s">
        <v>119</v>
      </c>
      <c r="B5" s="7"/>
      <c r="C5" s="8"/>
      <c r="D5" s="8"/>
      <c r="E5" s="8"/>
      <c r="F5" s="8"/>
      <c r="G5" s="14"/>
      <c r="H5" s="8"/>
    </row>
    <row r="6" spans="1:14" x14ac:dyDescent="0.75">
      <c r="A6" s="13" t="s">
        <v>120</v>
      </c>
      <c r="B6" s="7"/>
      <c r="C6" s="8"/>
      <c r="D6" s="8"/>
      <c r="E6" s="8"/>
      <c r="F6" s="8"/>
      <c r="G6" s="8"/>
      <c r="H6" s="8"/>
    </row>
    <row r="7" spans="1:14" x14ac:dyDescent="0.75">
      <c r="A7" s="13" t="s">
        <v>121</v>
      </c>
      <c r="B7" s="8"/>
      <c r="C7" s="8"/>
      <c r="D7" s="8"/>
      <c r="E7" s="8"/>
      <c r="F7" s="8"/>
      <c r="G7" s="8"/>
      <c r="H7" s="8"/>
    </row>
    <row r="8" spans="1:14" x14ac:dyDescent="0.75">
      <c r="A8" s="13" t="s">
        <v>126</v>
      </c>
      <c r="B8" s="7"/>
      <c r="C8" s="7"/>
      <c r="D8" s="7"/>
      <c r="E8" s="8"/>
      <c r="F8" s="7"/>
      <c r="G8" s="8" t="s">
        <v>385</v>
      </c>
      <c r="H8" s="8"/>
    </row>
    <row r="9" spans="1:14" x14ac:dyDescent="0.75">
      <c r="A9" s="10" t="s">
        <v>122</v>
      </c>
      <c r="B9" s="7"/>
      <c r="C9" s="7"/>
      <c r="D9" s="7"/>
      <c r="E9" s="8"/>
      <c r="F9" s="7"/>
      <c r="G9" s="8" t="s">
        <v>385</v>
      </c>
      <c r="H9" s="8"/>
    </row>
    <row r="10" spans="1:14" x14ac:dyDescent="0.75">
      <c r="A10" s="10" t="s">
        <v>123</v>
      </c>
      <c r="B10" s="7"/>
      <c r="C10" s="8"/>
      <c r="D10" s="7"/>
      <c r="E10" s="8"/>
      <c r="F10" s="7"/>
      <c r="G10" s="8" t="s">
        <v>385</v>
      </c>
      <c r="H10" s="8"/>
    </row>
    <row r="11" spans="1:14" x14ac:dyDescent="0.75">
      <c r="A11" s="13" t="s">
        <v>124</v>
      </c>
      <c r="B11" s="8" t="s">
        <v>382</v>
      </c>
      <c r="C11" s="8" t="s">
        <v>384</v>
      </c>
      <c r="D11" s="8" t="s">
        <v>382</v>
      </c>
      <c r="E11" s="8" t="s">
        <v>384</v>
      </c>
      <c r="F11" s="8" t="s">
        <v>382</v>
      </c>
      <c r="G11" s="8" t="s">
        <v>384</v>
      </c>
      <c r="H11" s="7"/>
    </row>
    <row r="12" spans="1:14" x14ac:dyDescent="0.75">
      <c r="A12" s="13" t="s">
        <v>125</v>
      </c>
      <c r="B12" s="8"/>
      <c r="C12" s="8"/>
      <c r="D12" s="8"/>
      <c r="E12" s="7"/>
      <c r="F12" s="8"/>
      <c r="G12" s="7"/>
      <c r="H12" s="7"/>
    </row>
    <row r="13" spans="1:14" x14ac:dyDescent="0.75">
      <c r="A13" s="10" t="s">
        <v>119</v>
      </c>
      <c r="B13" s="7" t="s">
        <v>383</v>
      </c>
      <c r="C13" s="7"/>
      <c r="D13" s="7" t="s">
        <v>383</v>
      </c>
      <c r="E13" s="7"/>
      <c r="F13" s="7" t="s">
        <v>383</v>
      </c>
      <c r="G13" s="7"/>
      <c r="H13" s="7"/>
    </row>
    <row r="15" spans="1:14" x14ac:dyDescent="0.75">
      <c r="A15" s="21"/>
      <c r="B15" s="21"/>
      <c r="N15" s="21"/>
    </row>
    <row r="16" spans="1:14" x14ac:dyDescent="0.75">
      <c r="A16" s="22"/>
      <c r="B16" s="21"/>
      <c r="N16" s="22"/>
    </row>
    <row r="17" spans="1:21" x14ac:dyDescent="0.75">
      <c r="A17" s="22"/>
      <c r="B17" s="21"/>
      <c r="N17" s="22"/>
    </row>
    <row r="18" spans="1:21" x14ac:dyDescent="0.75">
      <c r="A18" s="22"/>
      <c r="B18" s="21"/>
      <c r="N18" s="22"/>
    </row>
    <row r="19" spans="1:21" x14ac:dyDescent="0.75">
      <c r="A19" s="22"/>
      <c r="B19" s="21"/>
      <c r="N19" s="22"/>
    </row>
    <row r="20" spans="1:21" x14ac:dyDescent="0.75">
      <c r="A20" s="22"/>
      <c r="B20" s="108"/>
      <c r="N20" s="22"/>
    </row>
    <row r="21" spans="1:21" x14ac:dyDescent="0.75">
      <c r="A21" s="22"/>
      <c r="B21" s="21"/>
      <c r="I21" s="25"/>
      <c r="N21" s="22"/>
    </row>
    <row r="22" spans="1:21" x14ac:dyDescent="0.75">
      <c r="A22" s="22"/>
      <c r="B22" s="108"/>
      <c r="I22" s="23"/>
      <c r="N22" s="22"/>
    </row>
    <row r="23" spans="1:21" x14ac:dyDescent="0.75">
      <c r="A23" s="22"/>
      <c r="B23" s="21"/>
      <c r="N23" s="22"/>
    </row>
    <row r="24" spans="1:21" x14ac:dyDescent="0.75">
      <c r="A24" s="23"/>
      <c r="B24" s="108"/>
      <c r="H24" s="18" t="s">
        <v>41</v>
      </c>
      <c r="I24" s="148" t="s">
        <v>42</v>
      </c>
      <c r="J24" s="18" t="s">
        <v>43</v>
      </c>
      <c r="K24" s="148" t="s">
        <v>44</v>
      </c>
      <c r="L24" s="18" t="s">
        <v>45</v>
      </c>
      <c r="N24" s="149" t="s">
        <v>401</v>
      </c>
      <c r="O24" s="144"/>
      <c r="P24" s="144"/>
      <c r="Q24" s="144"/>
      <c r="R24" s="144"/>
      <c r="S24" s="150" t="s">
        <v>408</v>
      </c>
      <c r="T24" s="151" t="s">
        <v>415</v>
      </c>
    </row>
    <row r="25" spans="1:21" x14ac:dyDescent="0.75">
      <c r="A25" s="22"/>
      <c r="B25" s="21"/>
      <c r="H25" s="33" t="s">
        <v>386</v>
      </c>
      <c r="I25" s="14"/>
      <c r="J25" s="35" t="s">
        <v>386</v>
      </c>
      <c r="K25" s="14"/>
      <c r="L25" s="28" t="s">
        <v>386</v>
      </c>
      <c r="N25" s="152" t="s">
        <v>390</v>
      </c>
      <c r="O25" s="153" t="s">
        <v>402</v>
      </c>
      <c r="P25" s="154"/>
      <c r="Q25" s="154"/>
      <c r="R25" s="154"/>
      <c r="S25" s="145" t="s">
        <v>409</v>
      </c>
      <c r="T25" s="155">
        <v>3</v>
      </c>
      <c r="U25" s="81"/>
    </row>
    <row r="26" spans="1:21" x14ac:dyDescent="0.75">
      <c r="B26" s="108"/>
      <c r="H26" s="138" t="s">
        <v>390</v>
      </c>
      <c r="I26" s="137"/>
      <c r="J26" s="108" t="s">
        <v>390</v>
      </c>
      <c r="K26" s="137"/>
      <c r="L26" s="140" t="s">
        <v>390</v>
      </c>
      <c r="N26" s="152" t="s">
        <v>395</v>
      </c>
      <c r="O26" s="153" t="s">
        <v>403</v>
      </c>
      <c r="P26" s="154"/>
      <c r="Q26" s="154"/>
      <c r="R26" s="154"/>
      <c r="S26" s="145" t="s">
        <v>410</v>
      </c>
      <c r="T26" s="155">
        <v>2</v>
      </c>
      <c r="U26" s="81"/>
    </row>
    <row r="27" spans="1:21" x14ac:dyDescent="0.75">
      <c r="B27" s="22"/>
      <c r="H27" s="34" t="s">
        <v>391</v>
      </c>
      <c r="I27" s="30"/>
      <c r="J27" s="36" t="s">
        <v>391</v>
      </c>
      <c r="K27" s="30"/>
      <c r="L27" s="29" t="s">
        <v>391</v>
      </c>
      <c r="N27" s="156" t="s">
        <v>392</v>
      </c>
      <c r="O27" s="157" t="s">
        <v>404</v>
      </c>
      <c r="P27" s="154"/>
      <c r="Q27" s="154"/>
      <c r="R27" s="154"/>
      <c r="S27" s="145" t="s">
        <v>411</v>
      </c>
      <c r="T27" s="155">
        <v>3</v>
      </c>
      <c r="U27" s="81"/>
    </row>
    <row r="28" spans="1:21" x14ac:dyDescent="0.75">
      <c r="H28" s="33" t="s">
        <v>387</v>
      </c>
      <c r="I28" s="32"/>
      <c r="J28" s="35" t="s">
        <v>387</v>
      </c>
      <c r="K28" s="32"/>
      <c r="L28" s="28" t="s">
        <v>387</v>
      </c>
      <c r="N28" s="156" t="s">
        <v>394</v>
      </c>
      <c r="O28" s="153" t="s">
        <v>405</v>
      </c>
      <c r="P28" s="154"/>
      <c r="Q28" s="154"/>
      <c r="R28" s="154"/>
      <c r="S28" s="145" t="s">
        <v>412</v>
      </c>
      <c r="T28" s="155">
        <v>2</v>
      </c>
      <c r="U28" s="81"/>
    </row>
    <row r="29" spans="1:21" x14ac:dyDescent="0.75">
      <c r="H29" s="138" t="s">
        <v>392</v>
      </c>
      <c r="I29" s="137"/>
      <c r="J29" s="108" t="s">
        <v>392</v>
      </c>
      <c r="K29" s="139"/>
      <c r="L29" s="140" t="s">
        <v>392</v>
      </c>
      <c r="N29" s="156" t="s">
        <v>399</v>
      </c>
      <c r="O29" s="153" t="s">
        <v>406</v>
      </c>
      <c r="P29" s="154"/>
      <c r="Q29" s="154"/>
      <c r="R29" s="154"/>
      <c r="S29" s="145" t="s">
        <v>413</v>
      </c>
      <c r="T29" s="155">
        <v>3</v>
      </c>
      <c r="U29" s="81"/>
    </row>
    <row r="30" spans="1:21" x14ac:dyDescent="0.75">
      <c r="H30" s="37" t="s">
        <v>393</v>
      </c>
      <c r="I30" s="30"/>
      <c r="J30" s="36" t="s">
        <v>393</v>
      </c>
      <c r="K30" s="30"/>
      <c r="L30" s="29" t="s">
        <v>393</v>
      </c>
      <c r="N30" s="156" t="s">
        <v>397</v>
      </c>
      <c r="O30" s="157" t="s">
        <v>407</v>
      </c>
      <c r="P30" s="154"/>
      <c r="Q30" s="154"/>
      <c r="R30" s="154"/>
      <c r="S30" s="145" t="s">
        <v>414</v>
      </c>
      <c r="T30" s="155">
        <v>3</v>
      </c>
      <c r="U30" s="81"/>
    </row>
    <row r="31" spans="1:21" x14ac:dyDescent="0.75">
      <c r="A31" t="s">
        <v>84</v>
      </c>
      <c r="B31" t="s">
        <v>88</v>
      </c>
      <c r="H31" s="33"/>
      <c r="I31" s="32"/>
      <c r="J31" s="35" t="s">
        <v>388</v>
      </c>
      <c r="K31" s="32"/>
      <c r="L31" s="28" t="s">
        <v>388</v>
      </c>
      <c r="N31" s="144"/>
      <c r="O31" s="144"/>
      <c r="P31" s="144"/>
      <c r="Q31" s="144"/>
      <c r="R31" s="144"/>
      <c r="S31" s="144"/>
      <c r="T31" s="158">
        <f>SUM(T25:T30)</f>
        <v>16</v>
      </c>
      <c r="U31" s="81"/>
    </row>
    <row r="32" spans="1:21" x14ac:dyDescent="0.75">
      <c r="A32" t="s">
        <v>85</v>
      </c>
      <c r="B32" t="s">
        <v>89</v>
      </c>
      <c r="H32" s="138"/>
      <c r="I32" s="137"/>
      <c r="J32" s="108" t="s">
        <v>394</v>
      </c>
      <c r="K32" s="19"/>
      <c r="L32" s="146" t="s">
        <v>395</v>
      </c>
    </row>
    <row r="33" spans="1:12" x14ac:dyDescent="0.75">
      <c r="B33" t="s">
        <v>90</v>
      </c>
      <c r="H33" s="37"/>
      <c r="I33" s="30"/>
      <c r="J33" s="36" t="s">
        <v>393</v>
      </c>
      <c r="K33" s="19"/>
      <c r="L33" s="29" t="s">
        <v>396</v>
      </c>
    </row>
    <row r="34" spans="1:12" x14ac:dyDescent="0.75">
      <c r="A34" t="s">
        <v>86</v>
      </c>
      <c r="H34" s="38"/>
      <c r="I34" s="32"/>
      <c r="J34" s="35"/>
      <c r="K34" s="32"/>
      <c r="L34" s="146"/>
    </row>
    <row r="35" spans="1:12" x14ac:dyDescent="0.75">
      <c r="A35" t="s">
        <v>87</v>
      </c>
      <c r="B35" t="s">
        <v>91</v>
      </c>
      <c r="H35" s="138"/>
      <c r="I35" s="137"/>
      <c r="J35" s="85"/>
      <c r="K35" s="137"/>
      <c r="L35" s="147"/>
    </row>
    <row r="36" spans="1:12" x14ac:dyDescent="0.75">
      <c r="H36" s="38"/>
      <c r="I36" s="32"/>
      <c r="J36" s="35" t="s">
        <v>389</v>
      </c>
      <c r="K36" s="32"/>
      <c r="L36" s="28" t="s">
        <v>389</v>
      </c>
    </row>
    <row r="37" spans="1:12" x14ac:dyDescent="0.75">
      <c r="H37" s="138"/>
      <c r="I37" s="137"/>
      <c r="J37" s="108" t="s">
        <v>397</v>
      </c>
      <c r="K37" s="137"/>
      <c r="L37" s="140" t="s">
        <v>397</v>
      </c>
    </row>
    <row r="38" spans="1:12" x14ac:dyDescent="0.75">
      <c r="A38" s="48" t="s">
        <v>92</v>
      </c>
      <c r="B38" s="49" t="s">
        <v>153</v>
      </c>
      <c r="H38" s="34"/>
      <c r="I38" s="30"/>
      <c r="J38" s="36" t="s">
        <v>398</v>
      </c>
      <c r="K38" s="30"/>
      <c r="L38" s="29" t="s">
        <v>398</v>
      </c>
    </row>
    <row r="39" spans="1:12" x14ac:dyDescent="0.75">
      <c r="A39" s="48" t="s">
        <v>93</v>
      </c>
      <c r="B39" t="s">
        <v>94</v>
      </c>
      <c r="H39" s="38" t="s">
        <v>11</v>
      </c>
      <c r="I39" s="32"/>
      <c r="J39" s="35" t="s">
        <v>11</v>
      </c>
      <c r="K39" s="32"/>
      <c r="L39" s="28" t="s">
        <v>11</v>
      </c>
    </row>
    <row r="40" spans="1:12" x14ac:dyDescent="0.75">
      <c r="A40" s="48"/>
      <c r="B40" t="s">
        <v>95</v>
      </c>
      <c r="H40" s="138" t="s">
        <v>399</v>
      </c>
      <c r="I40" s="137"/>
      <c r="J40" s="108" t="s">
        <v>399</v>
      </c>
      <c r="K40" s="137"/>
      <c r="L40" s="140" t="s">
        <v>399</v>
      </c>
    </row>
    <row r="41" spans="1:12" x14ac:dyDescent="0.75">
      <c r="A41" s="48"/>
      <c r="H41" s="34" t="s">
        <v>400</v>
      </c>
      <c r="I41" s="20"/>
      <c r="J41" s="36" t="s">
        <v>400</v>
      </c>
      <c r="K41" s="26"/>
      <c r="L41" s="29" t="s">
        <v>400</v>
      </c>
    </row>
    <row r="42" spans="1:12" x14ac:dyDescent="0.75">
      <c r="A42" s="48" t="s">
        <v>96</v>
      </c>
      <c r="B42" t="s">
        <v>139</v>
      </c>
      <c r="H42" s="1"/>
      <c r="I42" s="1"/>
      <c r="J42" s="1"/>
      <c r="K42" s="1"/>
      <c r="L42" s="1"/>
    </row>
    <row r="43" spans="1:12" x14ac:dyDescent="0.75">
      <c r="A43" s="48" t="s">
        <v>97</v>
      </c>
      <c r="B43" t="s">
        <v>138</v>
      </c>
      <c r="H43" s="31"/>
      <c r="I43" s="31"/>
      <c r="J43" s="31"/>
      <c r="K43" s="31"/>
      <c r="L43" s="31"/>
    </row>
    <row r="44" spans="1:12" x14ac:dyDescent="0.75">
      <c r="A44" s="48" t="s">
        <v>98</v>
      </c>
      <c r="B44" t="s">
        <v>137</v>
      </c>
      <c r="H44" s="1"/>
      <c r="I44" s="1"/>
      <c r="J44" s="1"/>
      <c r="K44" s="1"/>
      <c r="L44" s="1"/>
    </row>
    <row r="45" spans="1:12" x14ac:dyDescent="0.75">
      <c r="H45" s="1"/>
      <c r="I45" s="1"/>
      <c r="J45" s="1"/>
      <c r="K45" s="1"/>
      <c r="L45" s="1"/>
    </row>
    <row r="46" spans="1:12" x14ac:dyDescent="0.75">
      <c r="H46" s="141"/>
      <c r="I46" s="108"/>
      <c r="J46" s="108"/>
      <c r="K46" s="108"/>
      <c r="L46" s="108"/>
    </row>
    <row r="47" spans="1:12" x14ac:dyDescent="0.75">
      <c r="A47" s="48"/>
      <c r="H47" s="142"/>
      <c r="I47" s="93"/>
      <c r="J47" s="142"/>
      <c r="K47" s="142"/>
      <c r="L47" s="142"/>
    </row>
    <row r="48" spans="1:12" x14ac:dyDescent="0.75">
      <c r="H48" s="1"/>
      <c r="I48" s="1"/>
      <c r="J48" s="143"/>
      <c r="K48" s="1"/>
      <c r="L48" s="143"/>
    </row>
    <row r="49" spans="1:12" x14ac:dyDescent="0.75">
      <c r="H49" s="108"/>
      <c r="I49" s="108"/>
      <c r="J49" s="108"/>
      <c r="K49" s="108"/>
      <c r="L49" s="108"/>
    </row>
    <row r="50" spans="1:12" x14ac:dyDescent="0.75">
      <c r="H50" s="93"/>
      <c r="I50" s="142"/>
      <c r="J50" s="142"/>
      <c r="K50" s="142"/>
      <c r="L50" s="31"/>
    </row>
    <row r="51" spans="1:12" x14ac:dyDescent="0.75">
      <c r="H51" s="143"/>
      <c r="I51" s="143"/>
      <c r="J51" s="1"/>
      <c r="K51" s="1"/>
      <c r="L51" s="1"/>
    </row>
    <row r="52" spans="1:12" x14ac:dyDescent="0.75">
      <c r="H52" s="108"/>
      <c r="I52" s="108"/>
      <c r="J52" s="108"/>
      <c r="K52" s="108"/>
      <c r="L52" s="31"/>
    </row>
    <row r="53" spans="1:12" x14ac:dyDescent="0.75">
      <c r="H53" s="142"/>
      <c r="I53" s="142"/>
      <c r="J53" s="1"/>
      <c r="K53" s="142"/>
      <c r="L53" s="142"/>
    </row>
    <row r="57" spans="1:12" x14ac:dyDescent="0.75">
      <c r="A57" s="1"/>
      <c r="B57" s="31" t="s">
        <v>283</v>
      </c>
      <c r="C57" s="39"/>
    </row>
    <row r="58" spans="1:12" x14ac:dyDescent="0.75">
      <c r="A58" s="7" t="s">
        <v>284</v>
      </c>
      <c r="B58" s="90" t="s">
        <v>285</v>
      </c>
      <c r="C58" s="1"/>
    </row>
    <row r="59" spans="1:12" x14ac:dyDescent="0.75">
      <c r="A59" s="7" t="s">
        <v>92</v>
      </c>
      <c r="B59" s="73" t="s">
        <v>209</v>
      </c>
      <c r="C59" s="1"/>
    </row>
    <row r="60" spans="1:12" x14ac:dyDescent="0.75">
      <c r="A60" s="7" t="s">
        <v>288</v>
      </c>
      <c r="B60" s="90" t="s">
        <v>289</v>
      </c>
      <c r="C60" s="1"/>
    </row>
    <row r="61" spans="1:12" x14ac:dyDescent="0.75">
      <c r="A61" s="7"/>
      <c r="B61" s="94"/>
      <c r="C61" s="1"/>
    </row>
    <row r="62" spans="1:12" x14ac:dyDescent="0.75">
      <c r="A62" s="7" t="s">
        <v>284</v>
      </c>
      <c r="B62" s="90" t="s">
        <v>286</v>
      </c>
      <c r="C62" s="1"/>
    </row>
    <row r="63" spans="1:12" x14ac:dyDescent="0.75">
      <c r="A63" s="74" t="s">
        <v>92</v>
      </c>
      <c r="B63" s="73" t="s">
        <v>287</v>
      </c>
      <c r="C63" s="1"/>
    </row>
    <row r="64" spans="1:12" x14ac:dyDescent="0.75">
      <c r="A64" s="74" t="s">
        <v>288</v>
      </c>
      <c r="B64" s="90" t="s">
        <v>290</v>
      </c>
      <c r="C64" s="1"/>
    </row>
    <row r="65" spans="1:3" x14ac:dyDescent="0.75">
      <c r="A65" s="43"/>
      <c r="B65" s="92"/>
      <c r="C65" s="1"/>
    </row>
    <row r="66" spans="1:3" x14ac:dyDescent="0.75">
      <c r="A66" s="43"/>
      <c r="B66" s="31" t="s">
        <v>294</v>
      </c>
      <c r="C66" s="39"/>
    </row>
    <row r="67" spans="1:3" x14ac:dyDescent="0.75">
      <c r="A67" s="7" t="s">
        <v>284</v>
      </c>
      <c r="B67" s="95">
        <v>502859536</v>
      </c>
      <c r="C67" s="39"/>
    </row>
    <row r="68" spans="1:3" x14ac:dyDescent="0.75">
      <c r="A68" s="7" t="s">
        <v>92</v>
      </c>
      <c r="B68" s="73" t="s">
        <v>291</v>
      </c>
      <c r="C68" s="39"/>
    </row>
    <row r="69" spans="1:3" x14ac:dyDescent="0.75">
      <c r="A69" s="7" t="s">
        <v>284</v>
      </c>
      <c r="B69" s="95">
        <v>618145298</v>
      </c>
      <c r="C69" s="1"/>
    </row>
    <row r="70" spans="1:3" x14ac:dyDescent="0.75">
      <c r="A70" s="7" t="s">
        <v>92</v>
      </c>
      <c r="B70" s="73" t="s">
        <v>46</v>
      </c>
      <c r="C70" s="1"/>
    </row>
    <row r="71" spans="1:3" x14ac:dyDescent="0.75">
      <c r="A71" s="96" t="s">
        <v>293</v>
      </c>
      <c r="B71" s="97" t="s">
        <v>47</v>
      </c>
      <c r="C71" s="1"/>
    </row>
    <row r="72" spans="1:3" x14ac:dyDescent="0.75">
      <c r="A72" s="7" t="s">
        <v>292</v>
      </c>
      <c r="B72" s="95">
        <v>621309234</v>
      </c>
      <c r="C72" s="1"/>
    </row>
    <row r="73" spans="1:3" x14ac:dyDescent="0.75">
      <c r="A73" s="7" t="s">
        <v>92</v>
      </c>
      <c r="B73" s="73" t="s">
        <v>48</v>
      </c>
      <c r="C73" s="1"/>
    </row>
    <row r="74" spans="1:3" x14ac:dyDescent="0.75">
      <c r="A74" s="96" t="s">
        <v>293</v>
      </c>
      <c r="B74" s="97" t="s">
        <v>49</v>
      </c>
      <c r="C74" s="1"/>
    </row>
    <row r="75" spans="1:3" x14ac:dyDescent="0.75">
      <c r="A75" s="43"/>
      <c r="B75" s="93"/>
      <c r="C75" s="1"/>
    </row>
    <row r="76" spans="1:3" x14ac:dyDescent="0.75">
      <c r="A76" s="43"/>
      <c r="B76" s="93"/>
      <c r="C76" s="1"/>
    </row>
    <row r="77" spans="1:3" x14ac:dyDescent="0.75">
      <c r="A77" s="43"/>
      <c r="B77" s="93"/>
      <c r="C77" s="1"/>
    </row>
    <row r="79" spans="1:3" x14ac:dyDescent="0.75">
      <c r="A79" s="23" t="s">
        <v>53</v>
      </c>
    </row>
    <row r="80" spans="1:3" x14ac:dyDescent="0.75">
      <c r="A80" t="s">
        <v>50</v>
      </c>
    </row>
    <row r="81" spans="1:3" x14ac:dyDescent="0.75">
      <c r="A81" t="s">
        <v>51</v>
      </c>
    </row>
    <row r="82" spans="1:3" x14ac:dyDescent="0.75">
      <c r="A82" t="s">
        <v>52</v>
      </c>
    </row>
    <row r="88" spans="1:3" ht="16" x14ac:dyDescent="0.8">
      <c r="C88" s="41" t="s">
        <v>73</v>
      </c>
    </row>
    <row r="89" spans="1:3" ht="16" x14ac:dyDescent="0.8">
      <c r="C89" s="42" t="s">
        <v>74</v>
      </c>
    </row>
    <row r="91" spans="1:3" ht="16" x14ac:dyDescent="0.8">
      <c r="C91" s="41" t="s">
        <v>73</v>
      </c>
    </row>
    <row r="92" spans="1:3" ht="16" x14ac:dyDescent="0.8">
      <c r="C92" s="42" t="s">
        <v>74</v>
      </c>
    </row>
    <row r="94" spans="1:3" ht="16" x14ac:dyDescent="0.8">
      <c r="C94" s="41" t="s">
        <v>73</v>
      </c>
    </row>
    <row r="95" spans="1:3" ht="16" x14ac:dyDescent="0.8">
      <c r="C95" s="42" t="s">
        <v>74</v>
      </c>
    </row>
    <row r="97" spans="2:3" ht="16" x14ac:dyDescent="0.8">
      <c r="C97" s="41" t="s">
        <v>73</v>
      </c>
    </row>
    <row r="98" spans="2:3" ht="16" x14ac:dyDescent="0.8">
      <c r="C98" s="42" t="s">
        <v>74</v>
      </c>
    </row>
    <row r="100" spans="2:3" ht="16" x14ac:dyDescent="0.8">
      <c r="C100" s="41" t="s">
        <v>73</v>
      </c>
    </row>
    <row r="101" spans="2:3" ht="16" x14ac:dyDescent="0.8">
      <c r="C101" s="42" t="s">
        <v>74</v>
      </c>
    </row>
    <row r="104" spans="2:3" ht="21" x14ac:dyDescent="1">
      <c r="C104" s="4" t="s">
        <v>78</v>
      </c>
    </row>
    <row r="105" spans="2:3" ht="18.5" x14ac:dyDescent="0.9">
      <c r="C105" s="3" t="s">
        <v>79</v>
      </c>
    </row>
    <row r="106" spans="2:3" ht="18.5" x14ac:dyDescent="0.9">
      <c r="C106" s="3" t="s">
        <v>23</v>
      </c>
    </row>
    <row r="107" spans="2:3" ht="18.5" x14ac:dyDescent="0.9">
      <c r="C107" s="3" t="s">
        <v>113</v>
      </c>
    </row>
    <row r="112" spans="2:3" x14ac:dyDescent="0.75">
      <c r="B112" s="17" t="s">
        <v>151</v>
      </c>
    </row>
    <row r="113" spans="1:4" x14ac:dyDescent="0.75">
      <c r="A113" s="40" t="s">
        <v>208</v>
      </c>
      <c r="B113" t="s">
        <v>209</v>
      </c>
    </row>
    <row r="114" spans="1:4" x14ac:dyDescent="0.75">
      <c r="A114" s="40" t="s">
        <v>222</v>
      </c>
      <c r="B114" t="s">
        <v>223</v>
      </c>
    </row>
    <row r="115" spans="1:4" x14ac:dyDescent="0.75">
      <c r="A115" s="40" t="s">
        <v>220</v>
      </c>
      <c r="B115" t="s">
        <v>224</v>
      </c>
    </row>
    <row r="116" spans="1:4" x14ac:dyDescent="0.75">
      <c r="A116" s="40"/>
      <c r="B116" t="s">
        <v>225</v>
      </c>
    </row>
    <row r="117" spans="1:4" x14ac:dyDescent="0.75">
      <c r="A117" s="40"/>
      <c r="B117" t="s">
        <v>226</v>
      </c>
    </row>
    <row r="119" spans="1:4" x14ac:dyDescent="0.75">
      <c r="B119" s="17" t="s">
        <v>136</v>
      </c>
    </row>
    <row r="120" spans="1:4" x14ac:dyDescent="0.75">
      <c r="A120" s="40" t="s">
        <v>202</v>
      </c>
      <c r="B120" s="23" t="s">
        <v>203</v>
      </c>
    </row>
    <row r="121" spans="1:4" x14ac:dyDescent="0.75">
      <c r="A121" s="40" t="s">
        <v>204</v>
      </c>
      <c r="B121" s="23" t="s">
        <v>205</v>
      </c>
    </row>
    <row r="122" spans="1:4" x14ac:dyDescent="0.75">
      <c r="A122" s="40" t="s">
        <v>206</v>
      </c>
      <c r="B122" s="23" t="s">
        <v>207</v>
      </c>
    </row>
    <row r="123" spans="1:4" x14ac:dyDescent="0.75">
      <c r="A123" s="40" t="s">
        <v>210</v>
      </c>
      <c r="B123" s="23" t="s">
        <v>211</v>
      </c>
    </row>
    <row r="124" spans="1:4" x14ac:dyDescent="0.75">
      <c r="A124" s="40" t="s">
        <v>214</v>
      </c>
      <c r="B124" s="23" t="s">
        <v>215</v>
      </c>
    </row>
    <row r="125" spans="1:4" x14ac:dyDescent="0.75">
      <c r="A125" s="40" t="s">
        <v>212</v>
      </c>
      <c r="B125" s="23" t="s">
        <v>213</v>
      </c>
      <c r="D125" s="23"/>
    </row>
    <row r="126" spans="1:4" x14ac:dyDescent="0.75">
      <c r="A126" s="40" t="s">
        <v>220</v>
      </c>
      <c r="B126" s="23" t="s">
        <v>221</v>
      </c>
      <c r="D126" s="23"/>
    </row>
    <row r="127" spans="1:4" x14ac:dyDescent="0.75">
      <c r="A127" s="40" t="s">
        <v>217</v>
      </c>
      <c r="B127" s="23" t="s">
        <v>218</v>
      </c>
      <c r="D127" s="23"/>
    </row>
    <row r="128" spans="1:4" x14ac:dyDescent="0.75">
      <c r="A128" s="40"/>
      <c r="B128" s="23" t="s">
        <v>219</v>
      </c>
      <c r="D128" s="23"/>
    </row>
    <row r="129" spans="1:4" x14ac:dyDescent="0.75">
      <c r="A129" s="40" t="s">
        <v>216</v>
      </c>
      <c r="B129" s="23" t="s">
        <v>158</v>
      </c>
      <c r="D129" s="23"/>
    </row>
    <row r="130" spans="1:4" x14ac:dyDescent="0.75">
      <c r="A130" s="40"/>
      <c r="B130" s="23"/>
      <c r="D130" s="23"/>
    </row>
    <row r="131" spans="1:4" x14ac:dyDescent="0.75">
      <c r="A131" s="40"/>
      <c r="B131" s="23"/>
      <c r="D131" s="23"/>
    </row>
    <row r="132" spans="1:4" x14ac:dyDescent="0.75">
      <c r="A132" s="40"/>
      <c r="B132" s="23"/>
      <c r="D132" s="23"/>
    </row>
    <row r="133" spans="1:4" x14ac:dyDescent="0.75">
      <c r="A133" s="40"/>
    </row>
    <row r="134" spans="1:4" x14ac:dyDescent="0.75">
      <c r="A134" s="40"/>
    </row>
    <row r="135" spans="1:4" x14ac:dyDescent="0.75">
      <c r="A135" s="40"/>
    </row>
    <row r="136" spans="1:4" x14ac:dyDescent="0.75">
      <c r="A136" s="40"/>
    </row>
    <row r="137" spans="1:4" x14ac:dyDescent="0.75">
      <c r="A137" s="40"/>
    </row>
    <row r="138" spans="1:4" x14ac:dyDescent="0.75">
      <c r="A138" s="56" t="s">
        <v>140</v>
      </c>
    </row>
    <row r="139" spans="1:4" x14ac:dyDescent="0.75">
      <c r="A139" s="40" t="s">
        <v>150</v>
      </c>
    </row>
    <row r="140" spans="1:4" x14ac:dyDescent="0.75">
      <c r="A140" s="17" t="s">
        <v>141</v>
      </c>
    </row>
    <row r="141" spans="1:4" x14ac:dyDescent="0.75">
      <c r="A141" t="s">
        <v>142</v>
      </c>
    </row>
    <row r="142" spans="1:4" x14ac:dyDescent="0.75">
      <c r="A142" t="s">
        <v>143</v>
      </c>
    </row>
    <row r="143" spans="1:4" x14ac:dyDescent="0.75">
      <c r="A143" s="23" t="s">
        <v>149</v>
      </c>
      <c r="B143" s="23"/>
      <c r="C143" s="23"/>
    </row>
    <row r="144" spans="1:4" x14ac:dyDescent="0.75">
      <c r="A144" s="23" t="s">
        <v>144</v>
      </c>
      <c r="B144" s="23"/>
      <c r="C144" s="23"/>
    </row>
    <row r="145" spans="1:8" x14ac:dyDescent="0.75">
      <c r="B145" s="17"/>
    </row>
    <row r="146" spans="1:8" x14ac:dyDescent="0.75">
      <c r="A146" s="58" t="s">
        <v>145</v>
      </c>
    </row>
    <row r="147" spans="1:8" x14ac:dyDescent="0.75">
      <c r="A147" s="52" t="s">
        <v>146</v>
      </c>
    </row>
    <row r="148" spans="1:8" ht="11.25" customHeight="1" x14ac:dyDescent="0.75">
      <c r="A148" s="57" t="s">
        <v>147</v>
      </c>
    </row>
    <row r="149" spans="1:8" x14ac:dyDescent="0.75">
      <c r="A149" s="52" t="s">
        <v>148</v>
      </c>
    </row>
    <row r="150" spans="1:8" x14ac:dyDescent="0.75">
      <c r="A150" s="52"/>
    </row>
    <row r="151" spans="1:8" x14ac:dyDescent="0.75">
      <c r="A151" s="52"/>
    </row>
    <row r="152" spans="1:8" x14ac:dyDescent="0.75">
      <c r="A152" s="52" t="s">
        <v>114</v>
      </c>
    </row>
    <row r="153" spans="1:8" x14ac:dyDescent="0.75">
      <c r="A153" s="52" t="s">
        <v>115</v>
      </c>
    </row>
    <row r="154" spans="1:8" x14ac:dyDescent="0.75">
      <c r="A154" s="52" t="s">
        <v>116</v>
      </c>
    </row>
    <row r="155" spans="1:8" x14ac:dyDescent="0.75">
      <c r="A155" s="52" t="s">
        <v>117</v>
      </c>
    </row>
    <row r="156" spans="1:8" x14ac:dyDescent="0.75">
      <c r="A156" s="52" t="s">
        <v>118</v>
      </c>
    </row>
    <row r="159" spans="1:8" ht="15" x14ac:dyDescent="0.8">
      <c r="A159" s="52"/>
      <c r="H159" s="122" t="s">
        <v>381</v>
      </c>
    </row>
    <row r="160" spans="1:8" x14ac:dyDescent="0.75">
      <c r="A160" s="52"/>
    </row>
    <row r="161" spans="5:8" ht="15" x14ac:dyDescent="0.8">
      <c r="E161" s="122" t="s">
        <v>232</v>
      </c>
      <c r="F161" s="136" t="s">
        <v>371</v>
      </c>
      <c r="G161" s="122"/>
      <c r="H161" s="122"/>
    </row>
    <row r="162" spans="5:8" ht="15" x14ac:dyDescent="0.8">
      <c r="E162" s="122" t="s">
        <v>92</v>
      </c>
      <c r="F162" s="136" t="s">
        <v>372</v>
      </c>
      <c r="G162" s="130"/>
      <c r="H162" s="122"/>
    </row>
    <row r="163" spans="5:8" ht="15" x14ac:dyDescent="0.8">
      <c r="E163" s="122" t="s">
        <v>362</v>
      </c>
      <c r="F163" s="135" t="s">
        <v>373</v>
      </c>
      <c r="G163" s="122"/>
      <c r="H163" s="122"/>
    </row>
    <row r="164" spans="5:8" ht="15" x14ac:dyDescent="0.8">
      <c r="E164" s="122"/>
      <c r="F164" s="122"/>
      <c r="G164" s="122"/>
      <c r="H164" s="122"/>
    </row>
    <row r="165" spans="5:8" ht="16" x14ac:dyDescent="0.8">
      <c r="E165" s="122"/>
      <c r="F165" s="131" t="s">
        <v>363</v>
      </c>
      <c r="G165" s="122"/>
      <c r="H165" s="122"/>
    </row>
    <row r="166" spans="5:8" ht="15" x14ac:dyDescent="0.8">
      <c r="E166" s="122"/>
      <c r="F166" s="122"/>
      <c r="G166" s="122"/>
      <c r="H166" s="122"/>
    </row>
    <row r="167" spans="5:8" ht="15" x14ac:dyDescent="0.8">
      <c r="E167" s="122" t="s">
        <v>364</v>
      </c>
      <c r="F167" s="122"/>
      <c r="G167" s="124" t="s">
        <v>374</v>
      </c>
      <c r="H167" s="125">
        <v>8000</v>
      </c>
    </row>
    <row r="168" spans="5:8" ht="15" x14ac:dyDescent="0.8">
      <c r="E168" s="122"/>
      <c r="F168" s="122"/>
      <c r="G168" s="124"/>
      <c r="H168" s="122"/>
    </row>
    <row r="169" spans="5:8" ht="15" x14ac:dyDescent="0.8">
      <c r="E169" s="122" t="s">
        <v>375</v>
      </c>
      <c r="F169" s="122"/>
      <c r="G169" s="124"/>
      <c r="H169" s="126"/>
    </row>
    <row r="170" spans="5:8" ht="15" x14ac:dyDescent="0.8">
      <c r="E170" s="122" t="s">
        <v>365</v>
      </c>
      <c r="F170" s="122"/>
      <c r="G170" s="124" t="s">
        <v>374</v>
      </c>
      <c r="H170" s="125">
        <v>700</v>
      </c>
    </row>
    <row r="171" spans="5:8" ht="15" x14ac:dyDescent="0.8">
      <c r="E171" s="122" t="s">
        <v>366</v>
      </c>
      <c r="F171" s="122"/>
      <c r="G171" s="124" t="s">
        <v>374</v>
      </c>
      <c r="H171" s="127">
        <v>500</v>
      </c>
    </row>
    <row r="172" spans="5:8" ht="15" x14ac:dyDescent="0.8">
      <c r="E172" s="122" t="s">
        <v>367</v>
      </c>
      <c r="F172" s="122"/>
      <c r="G172" s="124" t="s">
        <v>374</v>
      </c>
      <c r="H172" s="127">
        <v>400</v>
      </c>
    </row>
    <row r="173" spans="5:8" ht="15" x14ac:dyDescent="0.8">
      <c r="E173" s="122" t="s">
        <v>376</v>
      </c>
      <c r="F173" s="122"/>
      <c r="G173" s="124" t="s">
        <v>374</v>
      </c>
      <c r="H173" s="127">
        <v>3000</v>
      </c>
    </row>
    <row r="174" spans="5:8" ht="15" x14ac:dyDescent="0.8">
      <c r="E174" s="122"/>
      <c r="F174" s="122"/>
      <c r="G174" s="124"/>
      <c r="H174" s="126"/>
    </row>
    <row r="175" spans="5:8" ht="15" x14ac:dyDescent="0.8">
      <c r="E175" s="122" t="s">
        <v>368</v>
      </c>
      <c r="F175" s="122"/>
      <c r="G175" s="124"/>
      <c r="H175" s="122"/>
    </row>
    <row r="176" spans="5:8" ht="15" x14ac:dyDescent="0.8">
      <c r="E176" s="122" t="s">
        <v>369</v>
      </c>
      <c r="F176" s="124" t="s">
        <v>374</v>
      </c>
      <c r="G176" s="125">
        <v>1000</v>
      </c>
      <c r="H176" s="128"/>
    </row>
    <row r="177" spans="5:8" ht="15" x14ac:dyDescent="0.8">
      <c r="E177" s="122" t="s">
        <v>370</v>
      </c>
      <c r="F177" s="124" t="s">
        <v>374</v>
      </c>
      <c r="G177" s="129"/>
      <c r="H177" s="128"/>
    </row>
    <row r="178" spans="5:8" ht="15" x14ac:dyDescent="0.8">
      <c r="E178" s="122"/>
      <c r="F178" s="122"/>
      <c r="G178" s="122"/>
      <c r="H178" s="130"/>
    </row>
    <row r="179" spans="5:8" ht="15.75" x14ac:dyDescent="0.75">
      <c r="E179" s="132" t="s">
        <v>377</v>
      </c>
      <c r="F179" s="132"/>
      <c r="G179" s="123" t="s">
        <v>374</v>
      </c>
      <c r="H179" s="133">
        <v>11600</v>
      </c>
    </row>
    <row r="180" spans="5:8" ht="15" x14ac:dyDescent="0.8">
      <c r="E180" s="122"/>
      <c r="F180" s="122"/>
      <c r="G180" s="122"/>
      <c r="H180" s="122"/>
    </row>
    <row r="181" spans="5:8" ht="15" x14ac:dyDescent="0.8">
      <c r="E181" s="122"/>
      <c r="F181" s="122"/>
      <c r="G181" s="122"/>
      <c r="H181" s="122"/>
    </row>
    <row r="182" spans="5:8" ht="15" x14ac:dyDescent="0.8">
      <c r="E182" s="122" t="s">
        <v>378</v>
      </c>
      <c r="F182" s="122"/>
      <c r="G182" s="122"/>
      <c r="H182" s="122"/>
    </row>
    <row r="183" spans="5:8" ht="15" x14ac:dyDescent="0.8">
      <c r="E183" s="122"/>
      <c r="F183" s="122" t="s">
        <v>379</v>
      </c>
      <c r="G183" s="122"/>
      <c r="H183" s="134">
        <f>H179</f>
        <v>11600</v>
      </c>
    </row>
    <row r="185" spans="5:8" ht="15" x14ac:dyDescent="0.8">
      <c r="F185" s="122" t="s">
        <v>380</v>
      </c>
      <c r="G185" s="122"/>
      <c r="H185" s="122"/>
    </row>
    <row r="186" spans="5:8" ht="15" x14ac:dyDescent="0.8">
      <c r="F186" s="122"/>
      <c r="G186" s="122" t="s">
        <v>372</v>
      </c>
      <c r="H186" s="122"/>
    </row>
  </sheetData>
  <pageMargins left="0.7" right="0.7" top="0.75" bottom="0.75" header="0.3" footer="0.3"/>
  <pageSetup paperSize="9" scale="9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B1" workbookViewId="0">
      <selection activeCell="B7" sqref="B7"/>
    </sheetView>
  </sheetViews>
  <sheetFormatPr defaultRowHeight="14.75" x14ac:dyDescent="0.75"/>
  <cols>
    <col min="1" max="1" width="32" customWidth="1"/>
    <col min="2" max="5" width="31.08984375" bestFit="1" customWidth="1"/>
  </cols>
  <sheetData>
    <row r="1" spans="1:5" x14ac:dyDescent="0.75">
      <c r="A1" s="14"/>
      <c r="B1" s="14"/>
      <c r="C1" s="14"/>
      <c r="D1" s="14"/>
      <c r="E1" s="14"/>
    </row>
    <row r="2" spans="1:5" x14ac:dyDescent="0.75">
      <c r="A2" s="15" t="s">
        <v>3</v>
      </c>
      <c r="B2" s="47" t="s">
        <v>3</v>
      </c>
      <c r="C2" s="47" t="s">
        <v>3</v>
      </c>
      <c r="D2" s="47" t="s">
        <v>3</v>
      </c>
      <c r="E2" s="47" t="s">
        <v>3</v>
      </c>
    </row>
    <row r="3" spans="1:5" x14ac:dyDescent="0.75">
      <c r="A3" s="11" t="s">
        <v>21</v>
      </c>
      <c r="B3" s="11" t="s">
        <v>21</v>
      </c>
      <c r="C3" s="11" t="s">
        <v>21</v>
      </c>
      <c r="D3" s="11" t="s">
        <v>21</v>
      </c>
      <c r="E3" s="11" t="s">
        <v>21</v>
      </c>
    </row>
    <row r="4" spans="1:5" x14ac:dyDescent="0.75">
      <c r="A4" s="11" t="s">
        <v>22</v>
      </c>
      <c r="B4" s="11" t="s">
        <v>22</v>
      </c>
      <c r="C4" s="11" t="s">
        <v>22</v>
      </c>
      <c r="D4" s="11" t="s">
        <v>22</v>
      </c>
      <c r="E4" s="11" t="s">
        <v>22</v>
      </c>
    </row>
    <row r="5" spans="1:5" x14ac:dyDescent="0.75">
      <c r="A5" s="11" t="s">
        <v>23</v>
      </c>
      <c r="B5" s="11" t="s">
        <v>23</v>
      </c>
      <c r="C5" s="11" t="s">
        <v>23</v>
      </c>
      <c r="D5" s="11" t="s">
        <v>23</v>
      </c>
      <c r="E5" s="11" t="s">
        <v>23</v>
      </c>
    </row>
    <row r="6" spans="1:5" x14ac:dyDescent="0.75">
      <c r="A6" s="11" t="s">
        <v>24</v>
      </c>
      <c r="B6" s="11" t="s">
        <v>24</v>
      </c>
      <c r="C6" s="11" t="s">
        <v>24</v>
      </c>
      <c r="D6" s="11" t="s">
        <v>24</v>
      </c>
      <c r="E6" s="11" t="s">
        <v>24</v>
      </c>
    </row>
    <row r="7" spans="1:5" x14ac:dyDescent="0.75">
      <c r="A7" s="16"/>
      <c r="B7" s="16"/>
      <c r="C7" s="16"/>
      <c r="D7" s="16"/>
      <c r="E7" s="16"/>
    </row>
    <row r="8" spans="1:5" x14ac:dyDescent="0.75">
      <c r="A8" s="14"/>
      <c r="B8" s="14"/>
      <c r="C8" s="14"/>
      <c r="D8" s="14"/>
      <c r="E8" s="14"/>
    </row>
    <row r="9" spans="1:5" x14ac:dyDescent="0.75">
      <c r="A9" s="15" t="s">
        <v>3</v>
      </c>
      <c r="B9" s="47" t="s">
        <v>3</v>
      </c>
      <c r="C9" s="47" t="s">
        <v>3</v>
      </c>
      <c r="D9" s="47" t="s">
        <v>3</v>
      </c>
      <c r="E9" s="47" t="s">
        <v>3</v>
      </c>
    </row>
    <row r="10" spans="1:5" x14ac:dyDescent="0.75">
      <c r="A10" s="11" t="s">
        <v>21</v>
      </c>
      <c r="B10" s="11" t="s">
        <v>21</v>
      </c>
      <c r="C10" s="11" t="s">
        <v>21</v>
      </c>
      <c r="D10" s="11" t="s">
        <v>21</v>
      </c>
      <c r="E10" s="11" t="s">
        <v>21</v>
      </c>
    </row>
    <row r="11" spans="1:5" x14ac:dyDescent="0.75">
      <c r="A11" s="11" t="s">
        <v>22</v>
      </c>
      <c r="B11" s="11" t="s">
        <v>22</v>
      </c>
      <c r="C11" s="11" t="s">
        <v>22</v>
      </c>
      <c r="D11" s="11" t="s">
        <v>22</v>
      </c>
      <c r="E11" s="11" t="s">
        <v>22</v>
      </c>
    </row>
    <row r="12" spans="1:5" x14ac:dyDescent="0.75">
      <c r="A12" s="11" t="s">
        <v>23</v>
      </c>
      <c r="B12" s="11" t="s">
        <v>23</v>
      </c>
      <c r="C12" s="11" t="s">
        <v>23</v>
      </c>
      <c r="D12" s="11" t="s">
        <v>23</v>
      </c>
      <c r="E12" s="11" t="s">
        <v>23</v>
      </c>
    </row>
    <row r="13" spans="1:5" x14ac:dyDescent="0.75">
      <c r="A13" s="11" t="s">
        <v>24</v>
      </c>
      <c r="B13" s="11" t="s">
        <v>24</v>
      </c>
      <c r="C13" s="11" t="s">
        <v>24</v>
      </c>
      <c r="D13" s="11" t="s">
        <v>24</v>
      </c>
      <c r="E13" s="11" t="s">
        <v>24</v>
      </c>
    </row>
    <row r="14" spans="1:5" x14ac:dyDescent="0.75">
      <c r="A14" s="16"/>
      <c r="B14" s="16"/>
      <c r="C14" s="16"/>
      <c r="D14" s="16"/>
      <c r="E14" s="16"/>
    </row>
    <row r="15" spans="1:5" x14ac:dyDescent="0.75">
      <c r="A15" s="14"/>
      <c r="B15" s="14"/>
      <c r="C15" s="14"/>
      <c r="D15" s="14"/>
      <c r="E15" s="14"/>
    </row>
    <row r="16" spans="1:5" x14ac:dyDescent="0.75">
      <c r="A16" s="15" t="s">
        <v>3</v>
      </c>
      <c r="B16" s="47" t="s">
        <v>3</v>
      </c>
      <c r="C16" s="47" t="s">
        <v>3</v>
      </c>
      <c r="D16" s="47" t="s">
        <v>3</v>
      </c>
      <c r="E16" s="47" t="s">
        <v>3</v>
      </c>
    </row>
    <row r="17" spans="1:5" x14ac:dyDescent="0.75">
      <c r="A17" s="11" t="s">
        <v>21</v>
      </c>
      <c r="B17" s="11" t="s">
        <v>21</v>
      </c>
      <c r="C17" s="11" t="s">
        <v>21</v>
      </c>
      <c r="D17" s="11" t="s">
        <v>21</v>
      </c>
      <c r="E17" s="11" t="s">
        <v>21</v>
      </c>
    </row>
    <row r="18" spans="1:5" x14ac:dyDescent="0.75">
      <c r="A18" s="11" t="s">
        <v>22</v>
      </c>
      <c r="B18" s="11" t="s">
        <v>22</v>
      </c>
      <c r="C18" s="11" t="s">
        <v>22</v>
      </c>
      <c r="D18" s="11" t="s">
        <v>22</v>
      </c>
      <c r="E18" s="11" t="s">
        <v>22</v>
      </c>
    </row>
    <row r="19" spans="1:5" x14ac:dyDescent="0.75">
      <c r="A19" s="11" t="s">
        <v>23</v>
      </c>
      <c r="B19" s="11" t="s">
        <v>23</v>
      </c>
      <c r="C19" s="11" t="s">
        <v>23</v>
      </c>
      <c r="D19" s="11" t="s">
        <v>23</v>
      </c>
      <c r="E19" s="11" t="s">
        <v>23</v>
      </c>
    </row>
    <row r="20" spans="1:5" x14ac:dyDescent="0.75">
      <c r="A20" s="11" t="s">
        <v>24</v>
      </c>
      <c r="B20" s="11" t="s">
        <v>24</v>
      </c>
      <c r="C20" s="11" t="s">
        <v>24</v>
      </c>
      <c r="D20" s="11" t="s">
        <v>24</v>
      </c>
      <c r="E20" s="11" t="s">
        <v>24</v>
      </c>
    </row>
    <row r="21" spans="1:5" x14ac:dyDescent="0.75">
      <c r="A21" s="16"/>
      <c r="B21" s="16"/>
      <c r="C21" s="16"/>
      <c r="D21" s="16"/>
      <c r="E21" s="16"/>
    </row>
    <row r="22" spans="1:5" x14ac:dyDescent="0.75">
      <c r="A22" s="14"/>
      <c r="B22" s="14"/>
      <c r="C22" s="14"/>
      <c r="D22" s="14"/>
      <c r="E22" s="14"/>
    </row>
    <row r="23" spans="1:5" x14ac:dyDescent="0.75">
      <c r="A23" s="15" t="s">
        <v>3</v>
      </c>
      <c r="B23" s="47" t="s">
        <v>3</v>
      </c>
      <c r="C23" s="47" t="s">
        <v>3</v>
      </c>
      <c r="D23" s="47" t="s">
        <v>3</v>
      </c>
      <c r="E23" s="47" t="s">
        <v>3</v>
      </c>
    </row>
    <row r="24" spans="1:5" x14ac:dyDescent="0.75">
      <c r="A24" s="11" t="s">
        <v>21</v>
      </c>
      <c r="B24" s="11" t="s">
        <v>21</v>
      </c>
      <c r="C24" s="11" t="s">
        <v>21</v>
      </c>
      <c r="D24" s="11" t="s">
        <v>21</v>
      </c>
      <c r="E24" s="11" t="s">
        <v>21</v>
      </c>
    </row>
    <row r="25" spans="1:5" x14ac:dyDescent="0.75">
      <c r="A25" s="11" t="s">
        <v>22</v>
      </c>
      <c r="B25" s="11" t="s">
        <v>22</v>
      </c>
      <c r="C25" s="11" t="s">
        <v>22</v>
      </c>
      <c r="D25" s="11" t="s">
        <v>22</v>
      </c>
      <c r="E25" s="11" t="s">
        <v>22</v>
      </c>
    </row>
    <row r="26" spans="1:5" x14ac:dyDescent="0.75">
      <c r="A26" s="11" t="s">
        <v>23</v>
      </c>
      <c r="B26" s="11" t="s">
        <v>23</v>
      </c>
      <c r="C26" s="11" t="s">
        <v>23</v>
      </c>
      <c r="D26" s="11" t="s">
        <v>23</v>
      </c>
      <c r="E26" s="11" t="s">
        <v>23</v>
      </c>
    </row>
    <row r="27" spans="1:5" x14ac:dyDescent="0.75">
      <c r="A27" s="11" t="s">
        <v>24</v>
      </c>
      <c r="B27" s="11" t="s">
        <v>24</v>
      </c>
      <c r="C27" s="11" t="s">
        <v>24</v>
      </c>
      <c r="D27" s="11" t="s">
        <v>24</v>
      </c>
      <c r="E27" s="11" t="s">
        <v>24</v>
      </c>
    </row>
    <row r="28" spans="1:5" x14ac:dyDescent="0.75">
      <c r="A28" s="16"/>
      <c r="B28" s="16"/>
      <c r="C28" s="16"/>
      <c r="D28" s="16"/>
      <c r="E28" s="16"/>
    </row>
    <row r="29" spans="1:5" x14ac:dyDescent="0.75">
      <c r="A29" s="14"/>
      <c r="B29" s="14"/>
      <c r="C29" s="14"/>
      <c r="D29" s="14"/>
      <c r="E29" s="14"/>
    </row>
    <row r="30" spans="1:5" x14ac:dyDescent="0.75">
      <c r="A30" s="15" t="s">
        <v>3</v>
      </c>
      <c r="B30" s="47" t="s">
        <v>3</v>
      </c>
      <c r="C30" s="47" t="s">
        <v>3</v>
      </c>
      <c r="D30" s="47" t="s">
        <v>3</v>
      </c>
      <c r="E30" s="47" t="s">
        <v>3</v>
      </c>
    </row>
    <row r="31" spans="1:5" x14ac:dyDescent="0.75">
      <c r="A31" s="11" t="s">
        <v>21</v>
      </c>
      <c r="B31" s="11" t="s">
        <v>21</v>
      </c>
      <c r="C31" s="11" t="s">
        <v>21</v>
      </c>
      <c r="D31" s="11" t="s">
        <v>21</v>
      </c>
      <c r="E31" s="11" t="s">
        <v>21</v>
      </c>
    </row>
    <row r="32" spans="1:5" x14ac:dyDescent="0.75">
      <c r="A32" s="11" t="s">
        <v>22</v>
      </c>
      <c r="B32" s="11" t="s">
        <v>22</v>
      </c>
      <c r="C32" s="11" t="s">
        <v>22</v>
      </c>
      <c r="D32" s="11" t="s">
        <v>22</v>
      </c>
      <c r="E32" s="11" t="s">
        <v>22</v>
      </c>
    </row>
    <row r="33" spans="1:5" x14ac:dyDescent="0.75">
      <c r="A33" s="11" t="s">
        <v>23</v>
      </c>
      <c r="B33" s="11" t="s">
        <v>23</v>
      </c>
      <c r="C33" s="11" t="s">
        <v>23</v>
      </c>
      <c r="D33" s="11" t="s">
        <v>23</v>
      </c>
      <c r="E33" s="11" t="s">
        <v>23</v>
      </c>
    </row>
    <row r="34" spans="1:5" x14ac:dyDescent="0.75">
      <c r="A34" s="11" t="s">
        <v>24</v>
      </c>
      <c r="B34" s="11" t="s">
        <v>24</v>
      </c>
      <c r="C34" s="11" t="s">
        <v>24</v>
      </c>
      <c r="D34" s="11" t="s">
        <v>24</v>
      </c>
      <c r="E34" s="11" t="s">
        <v>24</v>
      </c>
    </row>
    <row r="35" spans="1:5" x14ac:dyDescent="0.75">
      <c r="A35" s="16"/>
      <c r="B35" s="16"/>
      <c r="C35" s="16"/>
      <c r="D35" s="16"/>
      <c r="E35" s="16"/>
    </row>
    <row r="36" spans="1:5" x14ac:dyDescent="0.75">
      <c r="A36" s="14"/>
      <c r="B36" s="14"/>
      <c r="C36" s="14"/>
      <c r="D36" s="14"/>
    </row>
    <row r="37" spans="1:5" x14ac:dyDescent="0.75">
      <c r="A37" s="15" t="s">
        <v>3</v>
      </c>
      <c r="B37" s="15" t="s">
        <v>3</v>
      </c>
      <c r="C37" s="15" t="s">
        <v>3</v>
      </c>
      <c r="D37" s="15" t="s">
        <v>3</v>
      </c>
    </row>
    <row r="38" spans="1:5" x14ac:dyDescent="0.75">
      <c r="A38" s="11" t="s">
        <v>21</v>
      </c>
      <c r="B38" s="11" t="s">
        <v>21</v>
      </c>
      <c r="C38" s="11" t="s">
        <v>21</v>
      </c>
      <c r="D38" s="11" t="s">
        <v>21</v>
      </c>
    </row>
    <row r="39" spans="1:5" x14ac:dyDescent="0.75">
      <c r="A39" s="11" t="s">
        <v>22</v>
      </c>
      <c r="B39" s="11" t="s">
        <v>22</v>
      </c>
      <c r="C39" s="11" t="s">
        <v>22</v>
      </c>
      <c r="D39" s="11" t="s">
        <v>22</v>
      </c>
    </row>
    <row r="40" spans="1:5" x14ac:dyDescent="0.75">
      <c r="A40" s="11" t="s">
        <v>23</v>
      </c>
      <c r="B40" s="11" t="s">
        <v>23</v>
      </c>
      <c r="C40" s="11" t="s">
        <v>23</v>
      </c>
      <c r="D40" s="11" t="s">
        <v>23</v>
      </c>
    </row>
    <row r="41" spans="1:5" x14ac:dyDescent="0.75">
      <c r="A41" s="11" t="s">
        <v>83</v>
      </c>
      <c r="B41" s="11" t="s">
        <v>83</v>
      </c>
      <c r="C41" s="11" t="s">
        <v>83</v>
      </c>
      <c r="D41" s="11" t="s">
        <v>83</v>
      </c>
    </row>
    <row r="42" spans="1:5" x14ac:dyDescent="0.75">
      <c r="A42" s="11" t="s">
        <v>24</v>
      </c>
      <c r="B42" s="11" t="s">
        <v>24</v>
      </c>
      <c r="C42" s="11" t="s">
        <v>24</v>
      </c>
      <c r="D42" s="11" t="s">
        <v>24</v>
      </c>
    </row>
    <row r="43" spans="1:5" x14ac:dyDescent="0.75">
      <c r="A43" s="16"/>
      <c r="B43" s="16"/>
      <c r="C43" s="16"/>
      <c r="D43" s="16"/>
    </row>
    <row r="46" spans="1:5" x14ac:dyDescent="0.75">
      <c r="A46" s="17" t="s">
        <v>25</v>
      </c>
    </row>
    <row r="47" spans="1:5" x14ac:dyDescent="0.75">
      <c r="A47" t="s">
        <v>40</v>
      </c>
    </row>
    <row r="48" spans="1:5" x14ac:dyDescent="0.75">
      <c r="A48" t="s">
        <v>23</v>
      </c>
    </row>
    <row r="49" spans="1:1" x14ac:dyDescent="0.75">
      <c r="A49" t="s">
        <v>26</v>
      </c>
    </row>
    <row r="50" spans="1:1" x14ac:dyDescent="0.75">
      <c r="A50" t="s">
        <v>27</v>
      </c>
    </row>
    <row r="51" spans="1:1" x14ac:dyDescent="0.75">
      <c r="A51" t="s">
        <v>28</v>
      </c>
    </row>
    <row r="52" spans="1:1" x14ac:dyDescent="0.75">
      <c r="A52" t="s">
        <v>29</v>
      </c>
    </row>
    <row r="54" spans="1:1" x14ac:dyDescent="0.75">
      <c r="A54" s="17" t="s">
        <v>30</v>
      </c>
    </row>
    <row r="55" spans="1:1" x14ac:dyDescent="0.75">
      <c r="A55" t="s">
        <v>31</v>
      </c>
    </row>
    <row r="56" spans="1:1" x14ac:dyDescent="0.75">
      <c r="A56" t="s">
        <v>23</v>
      </c>
    </row>
    <row r="57" spans="1:1" x14ac:dyDescent="0.75">
      <c r="A57" t="s">
        <v>32</v>
      </c>
    </row>
    <row r="58" spans="1:1" x14ac:dyDescent="0.75">
      <c r="A58" t="s">
        <v>33</v>
      </c>
    </row>
    <row r="60" spans="1:1" x14ac:dyDescent="0.75">
      <c r="A60" s="17" t="s">
        <v>34</v>
      </c>
    </row>
    <row r="61" spans="1:1" x14ac:dyDescent="0.75">
      <c r="A61" t="s">
        <v>35</v>
      </c>
    </row>
    <row r="62" spans="1:1" x14ac:dyDescent="0.75">
      <c r="A62" t="s">
        <v>23</v>
      </c>
    </row>
    <row r="63" spans="1:1" x14ac:dyDescent="0.75">
      <c r="A63" t="s">
        <v>36</v>
      </c>
    </row>
    <row r="64" spans="1:1" x14ac:dyDescent="0.75">
      <c r="A64" t="s">
        <v>37</v>
      </c>
    </row>
    <row r="65" spans="1:3" x14ac:dyDescent="0.75">
      <c r="A65" t="s">
        <v>38</v>
      </c>
    </row>
    <row r="66" spans="1:3" x14ac:dyDescent="0.75">
      <c r="A66" t="s">
        <v>39</v>
      </c>
    </row>
    <row r="68" spans="1:3" x14ac:dyDescent="0.75">
      <c r="A68" s="8"/>
      <c r="B68" s="8"/>
      <c r="C68" s="8"/>
    </row>
    <row r="69" spans="1:3" x14ac:dyDescent="0.75">
      <c r="A69" s="11" t="s">
        <v>75</v>
      </c>
      <c r="B69" s="11" t="s">
        <v>75</v>
      </c>
      <c r="C69" s="11" t="s">
        <v>75</v>
      </c>
    </row>
    <row r="70" spans="1:3" x14ac:dyDescent="0.75">
      <c r="A70" s="11" t="s">
        <v>77</v>
      </c>
      <c r="B70" s="11" t="s">
        <v>76</v>
      </c>
      <c r="C70" s="11" t="s">
        <v>80</v>
      </c>
    </row>
    <row r="71" spans="1:3" x14ac:dyDescent="0.75">
      <c r="A71" s="9"/>
      <c r="B71" s="9"/>
      <c r="C71" s="9"/>
    </row>
    <row r="72" spans="1:3" x14ac:dyDescent="0.75">
      <c r="A72" s="8"/>
      <c r="B72" s="8"/>
      <c r="C72" s="8"/>
    </row>
    <row r="73" spans="1:3" x14ac:dyDescent="0.75">
      <c r="A73" s="11" t="s">
        <v>75</v>
      </c>
      <c r="B73" s="11" t="s">
        <v>75</v>
      </c>
      <c r="C73" s="11" t="s">
        <v>75</v>
      </c>
    </row>
    <row r="74" spans="1:3" x14ac:dyDescent="0.75">
      <c r="A74" s="11" t="s">
        <v>77</v>
      </c>
      <c r="B74" s="11" t="s">
        <v>76</v>
      </c>
      <c r="C74" s="11" t="s">
        <v>80</v>
      </c>
    </row>
    <row r="75" spans="1:3" x14ac:dyDescent="0.75">
      <c r="A75" s="9"/>
      <c r="B75" s="9"/>
      <c r="C75" s="9"/>
    </row>
    <row r="76" spans="1:3" x14ac:dyDescent="0.75">
      <c r="A76" s="8"/>
      <c r="B76" s="8"/>
      <c r="C76" s="8"/>
    </row>
    <row r="77" spans="1:3" x14ac:dyDescent="0.75">
      <c r="A77" s="11" t="s">
        <v>75</v>
      </c>
      <c r="B77" s="11" t="s">
        <v>75</v>
      </c>
      <c r="C77" s="11" t="s">
        <v>75</v>
      </c>
    </row>
    <row r="78" spans="1:3" x14ac:dyDescent="0.75">
      <c r="A78" s="11" t="s">
        <v>77</v>
      </c>
      <c r="B78" s="11" t="s">
        <v>76</v>
      </c>
      <c r="C78" s="11" t="s">
        <v>80</v>
      </c>
    </row>
    <row r="79" spans="1:3" x14ac:dyDescent="0.75">
      <c r="A79" s="9"/>
      <c r="B79" s="9"/>
      <c r="C79" s="9"/>
    </row>
    <row r="80" spans="1:3" x14ac:dyDescent="0.75">
      <c r="A80" s="8"/>
      <c r="B80" s="8"/>
      <c r="C80" s="8"/>
    </row>
    <row r="81" spans="1:3" x14ac:dyDescent="0.75">
      <c r="A81" s="11" t="s">
        <v>75</v>
      </c>
      <c r="B81" s="11" t="s">
        <v>75</v>
      </c>
      <c r="C81" s="11" t="s">
        <v>75</v>
      </c>
    </row>
    <row r="82" spans="1:3" x14ac:dyDescent="0.75">
      <c r="A82" s="11" t="s">
        <v>77</v>
      </c>
      <c r="B82" s="11" t="s">
        <v>76</v>
      </c>
      <c r="C82" s="11" t="s">
        <v>80</v>
      </c>
    </row>
    <row r="83" spans="1:3" x14ac:dyDescent="0.75">
      <c r="A83" s="9"/>
      <c r="B83" s="9"/>
      <c r="C83" s="9"/>
    </row>
    <row r="84" spans="1:3" x14ac:dyDescent="0.75">
      <c r="A84" s="8"/>
      <c r="B84" s="8"/>
      <c r="C84" s="8"/>
    </row>
    <row r="85" spans="1:3" x14ac:dyDescent="0.75">
      <c r="A85" s="11" t="s">
        <v>75</v>
      </c>
      <c r="B85" s="11" t="s">
        <v>75</v>
      </c>
      <c r="C85" s="11" t="s">
        <v>75</v>
      </c>
    </row>
    <row r="86" spans="1:3" x14ac:dyDescent="0.75">
      <c r="A86" s="11" t="s">
        <v>77</v>
      </c>
      <c r="B86" s="11" t="s">
        <v>76</v>
      </c>
      <c r="C86" s="11" t="s">
        <v>80</v>
      </c>
    </row>
    <row r="87" spans="1:3" x14ac:dyDescent="0.75">
      <c r="A87" s="9"/>
      <c r="B87" s="9"/>
      <c r="C87" s="9"/>
    </row>
    <row r="88" spans="1:3" x14ac:dyDescent="0.75">
      <c r="A88" s="8"/>
      <c r="B88" s="8"/>
      <c r="C88" s="8"/>
    </row>
    <row r="89" spans="1:3" x14ac:dyDescent="0.75">
      <c r="A89" s="11" t="s">
        <v>75</v>
      </c>
      <c r="B89" s="11" t="s">
        <v>75</v>
      </c>
      <c r="C89" s="11" t="s">
        <v>75</v>
      </c>
    </row>
    <row r="90" spans="1:3" x14ac:dyDescent="0.75">
      <c r="A90" s="11" t="s">
        <v>77</v>
      </c>
      <c r="B90" s="11" t="s">
        <v>76</v>
      </c>
      <c r="C90" s="11" t="s">
        <v>80</v>
      </c>
    </row>
    <row r="91" spans="1:3" x14ac:dyDescent="0.75">
      <c r="A91" s="9"/>
      <c r="B91" s="9"/>
      <c r="C91" s="9"/>
    </row>
    <row r="92" spans="1:3" x14ac:dyDescent="0.75">
      <c r="A92" s="8"/>
      <c r="B92" s="8"/>
      <c r="C92" s="8"/>
    </row>
    <row r="93" spans="1:3" x14ac:dyDescent="0.75">
      <c r="A93" s="11" t="s">
        <v>75</v>
      </c>
      <c r="B93" s="11" t="s">
        <v>75</v>
      </c>
      <c r="C93" s="11" t="s">
        <v>75</v>
      </c>
    </row>
    <row r="94" spans="1:3" x14ac:dyDescent="0.75">
      <c r="A94" s="11" t="s">
        <v>77</v>
      </c>
      <c r="B94" s="11" t="s">
        <v>76</v>
      </c>
      <c r="C94" s="11" t="s">
        <v>80</v>
      </c>
    </row>
    <row r="95" spans="1:3" x14ac:dyDescent="0.75">
      <c r="A95" s="9"/>
      <c r="B95" s="9"/>
      <c r="C95" s="9"/>
    </row>
    <row r="96" spans="1:3" x14ac:dyDescent="0.75">
      <c r="A96" s="8"/>
      <c r="B96" s="8"/>
      <c r="C96" s="8"/>
    </row>
    <row r="97" spans="1:3" x14ac:dyDescent="0.75">
      <c r="A97" s="11" t="s">
        <v>75</v>
      </c>
      <c r="B97" s="11" t="s">
        <v>75</v>
      </c>
      <c r="C97" s="11" t="s">
        <v>75</v>
      </c>
    </row>
    <row r="98" spans="1:3" x14ac:dyDescent="0.75">
      <c r="A98" s="11" t="s">
        <v>77</v>
      </c>
      <c r="B98" s="11" t="s">
        <v>76</v>
      </c>
      <c r="C98" s="11" t="s">
        <v>80</v>
      </c>
    </row>
    <row r="99" spans="1:3" x14ac:dyDescent="0.75">
      <c r="A99" s="9"/>
      <c r="B99" s="9"/>
      <c r="C99" s="9"/>
    </row>
    <row r="100" spans="1:3" x14ac:dyDescent="0.75">
      <c r="A100" s="8"/>
      <c r="B100" s="8"/>
      <c r="C100" s="8"/>
    </row>
    <row r="101" spans="1:3" x14ac:dyDescent="0.75">
      <c r="A101" s="11" t="s">
        <v>75</v>
      </c>
      <c r="B101" s="11" t="s">
        <v>75</v>
      </c>
      <c r="C101" s="11" t="s">
        <v>75</v>
      </c>
    </row>
    <row r="102" spans="1:3" x14ac:dyDescent="0.75">
      <c r="A102" s="11" t="s">
        <v>77</v>
      </c>
      <c r="B102" s="11" t="s">
        <v>76</v>
      </c>
      <c r="C102" s="11" t="s">
        <v>80</v>
      </c>
    </row>
    <row r="103" spans="1:3" x14ac:dyDescent="0.75">
      <c r="A103" s="9"/>
      <c r="B103" s="9"/>
      <c r="C103" s="9"/>
    </row>
    <row r="104" spans="1:3" x14ac:dyDescent="0.75">
      <c r="A104" s="8"/>
      <c r="B104" s="8"/>
      <c r="C104" s="8"/>
    </row>
    <row r="105" spans="1:3" x14ac:dyDescent="0.75">
      <c r="A105" s="11" t="s">
        <v>75</v>
      </c>
      <c r="B105" s="11" t="s">
        <v>75</v>
      </c>
      <c r="C105" s="11" t="s">
        <v>75</v>
      </c>
    </row>
    <row r="106" spans="1:3" x14ac:dyDescent="0.75">
      <c r="A106" s="11" t="s">
        <v>77</v>
      </c>
      <c r="B106" s="11" t="s">
        <v>76</v>
      </c>
      <c r="C106" s="11" t="s">
        <v>80</v>
      </c>
    </row>
    <row r="107" spans="1:3" x14ac:dyDescent="0.75">
      <c r="A107" s="9"/>
      <c r="B107" s="9"/>
      <c r="C107" s="9"/>
    </row>
    <row r="111" spans="1:3" x14ac:dyDescent="0.75">
      <c r="A111" s="45" t="s">
        <v>75</v>
      </c>
    </row>
    <row r="112" spans="1:3" x14ac:dyDescent="0.75">
      <c r="A112" s="45" t="s">
        <v>77</v>
      </c>
    </row>
    <row r="113" spans="1:1" x14ac:dyDescent="0.75">
      <c r="A113" s="45" t="s">
        <v>76</v>
      </c>
    </row>
    <row r="114" spans="1:1" x14ac:dyDescent="0.75">
      <c r="A114" s="45" t="s">
        <v>80</v>
      </c>
    </row>
    <row r="117" spans="1:1" x14ac:dyDescent="0.75">
      <c r="A117" s="45" t="s">
        <v>76</v>
      </c>
    </row>
    <row r="118" spans="1:1" x14ac:dyDescent="0.75">
      <c r="A118" s="46" t="s">
        <v>81</v>
      </c>
    </row>
    <row r="119" spans="1:1" x14ac:dyDescent="0.75">
      <c r="A119" s="46" t="s">
        <v>82</v>
      </c>
    </row>
  </sheetData>
  <pageMargins left="0.7" right="0.7" top="0.75" bottom="0.75" header="0.3" footer="0.3"/>
  <pageSetup paperSize="5" scale="12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/>
  </sheetViews>
  <sheetFormatPr defaultRowHeight="14.75" x14ac:dyDescent="0.75"/>
  <cols>
    <col min="1" max="1" width="4.953125" bestFit="1" customWidth="1"/>
    <col min="2" max="2" width="5.90625" bestFit="1" customWidth="1"/>
    <col min="3" max="3" width="22.81640625" customWidth="1"/>
    <col min="4" max="4" width="11.2265625" bestFit="1" customWidth="1"/>
    <col min="5" max="5" width="12.5" bestFit="1" customWidth="1"/>
  </cols>
  <sheetData>
    <row r="1" spans="1:5" x14ac:dyDescent="0.75">
      <c r="A1" s="23"/>
      <c r="B1" s="23"/>
      <c r="C1" s="25" t="s">
        <v>181</v>
      </c>
      <c r="D1" s="23"/>
      <c r="E1" s="23"/>
    </row>
    <row r="2" spans="1:5" x14ac:dyDescent="0.75">
      <c r="A2" s="23"/>
      <c r="B2" s="23"/>
      <c r="C2" s="23" t="s">
        <v>182</v>
      </c>
      <c r="D2" s="23"/>
      <c r="E2" s="23"/>
    </row>
    <row r="3" spans="1:5" x14ac:dyDescent="0.75">
      <c r="A3" s="73" t="s">
        <v>160</v>
      </c>
      <c r="B3" s="73" t="s">
        <v>161</v>
      </c>
      <c r="C3" s="74" t="s">
        <v>162</v>
      </c>
      <c r="D3" s="73" t="s">
        <v>163</v>
      </c>
      <c r="E3" s="74" t="s">
        <v>0</v>
      </c>
    </row>
    <row r="4" spans="1:5" x14ac:dyDescent="0.75">
      <c r="A4" s="73">
        <v>400</v>
      </c>
      <c r="B4" s="73" t="s">
        <v>164</v>
      </c>
      <c r="C4" s="73" t="s">
        <v>165</v>
      </c>
      <c r="D4" s="65">
        <v>23</v>
      </c>
      <c r="E4" s="65">
        <v>9200</v>
      </c>
    </row>
    <row r="5" spans="1:5" x14ac:dyDescent="0.75">
      <c r="A5" s="73">
        <v>50</v>
      </c>
      <c r="B5" s="73" t="s">
        <v>168</v>
      </c>
      <c r="C5" s="73" t="s">
        <v>169</v>
      </c>
      <c r="D5" s="65">
        <v>235</v>
      </c>
      <c r="E5" s="65">
        <v>11750</v>
      </c>
    </row>
    <row r="6" spans="1:5" x14ac:dyDescent="0.75">
      <c r="A6" s="73">
        <v>1</v>
      </c>
      <c r="B6" s="73" t="s">
        <v>166</v>
      </c>
      <c r="C6" s="73" t="s">
        <v>167</v>
      </c>
      <c r="D6" s="65"/>
      <c r="E6" s="65">
        <v>3600</v>
      </c>
    </row>
    <row r="7" spans="1:5" x14ac:dyDescent="0.75">
      <c r="A7" s="73">
        <v>5</v>
      </c>
      <c r="B7" s="73" t="s">
        <v>170</v>
      </c>
      <c r="C7" s="73" t="s">
        <v>171</v>
      </c>
      <c r="D7" s="65">
        <v>85</v>
      </c>
      <c r="E7" s="65">
        <v>425</v>
      </c>
    </row>
    <row r="8" spans="1:5" x14ac:dyDescent="0.75">
      <c r="A8" s="73">
        <v>15</v>
      </c>
      <c r="B8" s="73" t="s">
        <v>164</v>
      </c>
      <c r="C8" s="73" t="s">
        <v>172</v>
      </c>
      <c r="D8" s="65">
        <v>100</v>
      </c>
      <c r="E8" s="65">
        <v>1500</v>
      </c>
    </row>
    <row r="9" spans="1:5" x14ac:dyDescent="0.75">
      <c r="A9" s="73">
        <v>1</v>
      </c>
      <c r="B9" s="73" t="s">
        <v>164</v>
      </c>
      <c r="C9" s="73" t="s">
        <v>173</v>
      </c>
      <c r="D9" s="65">
        <v>480</v>
      </c>
      <c r="E9" s="65">
        <v>480</v>
      </c>
    </row>
    <row r="10" spans="1:5" x14ac:dyDescent="0.75">
      <c r="A10" s="73">
        <v>15</v>
      </c>
      <c r="B10" s="73" t="s">
        <v>164</v>
      </c>
      <c r="C10" s="73" t="s">
        <v>174</v>
      </c>
      <c r="D10" s="65">
        <v>270</v>
      </c>
      <c r="E10" s="65">
        <v>4050</v>
      </c>
    </row>
    <row r="11" spans="1:5" x14ac:dyDescent="0.75">
      <c r="A11" s="73">
        <v>10</v>
      </c>
      <c r="B11" s="73" t="s">
        <v>164</v>
      </c>
      <c r="C11" s="73" t="s">
        <v>175</v>
      </c>
      <c r="D11" s="65">
        <v>180</v>
      </c>
      <c r="E11" s="65">
        <v>1800</v>
      </c>
    </row>
    <row r="12" spans="1:5" x14ac:dyDescent="0.75">
      <c r="A12" s="73">
        <v>5</v>
      </c>
      <c r="B12" s="73" t="s">
        <v>164</v>
      </c>
      <c r="C12" s="73" t="s">
        <v>176</v>
      </c>
      <c r="D12" s="65">
        <v>140</v>
      </c>
      <c r="E12" s="65">
        <v>700</v>
      </c>
    </row>
    <row r="13" spans="1:5" x14ac:dyDescent="0.75">
      <c r="A13" s="73">
        <v>1</v>
      </c>
      <c r="B13" s="73" t="s">
        <v>177</v>
      </c>
      <c r="C13" s="73" t="s">
        <v>183</v>
      </c>
      <c r="D13" s="65">
        <v>95</v>
      </c>
      <c r="E13" s="65">
        <v>95</v>
      </c>
    </row>
    <row r="14" spans="1:5" x14ac:dyDescent="0.75">
      <c r="A14" s="75" t="s">
        <v>178</v>
      </c>
      <c r="B14" s="73" t="s">
        <v>177</v>
      </c>
      <c r="C14" s="73" t="s">
        <v>184</v>
      </c>
      <c r="D14" s="65"/>
      <c r="E14" s="65">
        <v>43</v>
      </c>
    </row>
    <row r="15" spans="1:5" x14ac:dyDescent="0.75">
      <c r="A15" s="76" t="s">
        <v>178</v>
      </c>
      <c r="B15" s="73" t="s">
        <v>177</v>
      </c>
      <c r="C15" s="73" t="s">
        <v>185</v>
      </c>
      <c r="D15" s="65"/>
      <c r="E15" s="65">
        <v>40</v>
      </c>
    </row>
    <row r="16" spans="1:5" x14ac:dyDescent="0.75">
      <c r="A16" s="73">
        <v>6</v>
      </c>
      <c r="B16" s="73" t="s">
        <v>164</v>
      </c>
      <c r="C16" s="73" t="s">
        <v>187</v>
      </c>
      <c r="D16" s="65">
        <v>1200</v>
      </c>
      <c r="E16" s="65">
        <v>7200</v>
      </c>
    </row>
    <row r="17" spans="1:5" x14ac:dyDescent="0.75">
      <c r="A17" s="73">
        <v>8</v>
      </c>
      <c r="B17" s="73" t="s">
        <v>164</v>
      </c>
      <c r="C17" s="73" t="s">
        <v>188</v>
      </c>
      <c r="D17" s="65">
        <v>780</v>
      </c>
      <c r="E17" s="65">
        <v>6240</v>
      </c>
    </row>
    <row r="18" spans="1:5" x14ac:dyDescent="0.75">
      <c r="A18" s="73">
        <v>1</v>
      </c>
      <c r="B18" s="73" t="s">
        <v>179</v>
      </c>
      <c r="C18" s="73" t="s">
        <v>180</v>
      </c>
      <c r="D18" s="65"/>
      <c r="E18" s="65">
        <v>800</v>
      </c>
    </row>
    <row r="19" spans="1:5" x14ac:dyDescent="0.75">
      <c r="A19" s="73">
        <v>5</v>
      </c>
      <c r="B19" s="73" t="s">
        <v>177</v>
      </c>
      <c r="C19" s="73" t="s">
        <v>186</v>
      </c>
      <c r="D19" s="65">
        <v>100</v>
      </c>
      <c r="E19" s="65">
        <v>500</v>
      </c>
    </row>
    <row r="20" spans="1:5" x14ac:dyDescent="0.75">
      <c r="A20" s="77">
        <v>1</v>
      </c>
      <c r="B20" s="77" t="s">
        <v>189</v>
      </c>
      <c r="C20" s="77" t="s">
        <v>190</v>
      </c>
      <c r="D20" s="65"/>
      <c r="E20" s="65">
        <v>2300</v>
      </c>
    </row>
    <row r="21" spans="1:5" x14ac:dyDescent="0.75">
      <c r="A21" s="77">
        <v>1</v>
      </c>
      <c r="B21" s="77" t="s">
        <v>189</v>
      </c>
      <c r="C21" s="77" t="s">
        <v>191</v>
      </c>
      <c r="D21" s="65"/>
      <c r="E21" s="65">
        <v>2630</v>
      </c>
    </row>
    <row r="22" spans="1:5" x14ac:dyDescent="0.75">
      <c r="A22" s="23"/>
      <c r="B22" s="23"/>
      <c r="C22" s="78" t="s">
        <v>192</v>
      </c>
      <c r="D22" s="23"/>
      <c r="E22" s="79">
        <f>SUM(E4:E21)</f>
        <v>53353</v>
      </c>
    </row>
    <row r="23" spans="1:5" x14ac:dyDescent="0.75">
      <c r="A23" s="23"/>
      <c r="B23" s="23"/>
      <c r="C23" s="23"/>
      <c r="D23" s="23"/>
      <c r="E23" s="23"/>
    </row>
    <row r="24" spans="1:5" x14ac:dyDescent="0.75">
      <c r="A24" s="23"/>
      <c r="B24" s="23"/>
      <c r="C24" s="80" t="s">
        <v>193</v>
      </c>
      <c r="D24" s="23"/>
      <c r="E24" s="23"/>
    </row>
    <row r="25" spans="1:5" x14ac:dyDescent="0.75">
      <c r="A25" s="73">
        <v>3</v>
      </c>
      <c r="B25" s="73" t="s">
        <v>194</v>
      </c>
      <c r="C25" s="77" t="s">
        <v>195</v>
      </c>
      <c r="D25" s="65">
        <v>2000</v>
      </c>
      <c r="E25" s="65">
        <v>6000</v>
      </c>
    </row>
    <row r="26" spans="1:5" x14ac:dyDescent="0.75">
      <c r="A26" s="73">
        <v>10</v>
      </c>
      <c r="B26" s="73" t="s">
        <v>196</v>
      </c>
      <c r="C26" s="77" t="s">
        <v>197</v>
      </c>
      <c r="D26" s="65">
        <v>2000</v>
      </c>
      <c r="E26" s="65">
        <v>20000</v>
      </c>
    </row>
    <row r="27" spans="1:5" x14ac:dyDescent="0.75">
      <c r="A27" s="23"/>
      <c r="B27" s="23"/>
      <c r="C27" s="78" t="s">
        <v>192</v>
      </c>
      <c r="D27" s="81"/>
      <c r="E27" s="82">
        <f>SUM(E25:E26)</f>
        <v>26000</v>
      </c>
    </row>
    <row r="28" spans="1:5" x14ac:dyDescent="0.75">
      <c r="A28" s="23"/>
      <c r="B28" s="23"/>
      <c r="C28" s="23"/>
      <c r="D28" s="23"/>
      <c r="E28" s="23"/>
    </row>
    <row r="29" spans="1:5" x14ac:dyDescent="0.75">
      <c r="A29" s="23"/>
      <c r="B29" s="23"/>
      <c r="C29" s="83" t="s">
        <v>198</v>
      </c>
      <c r="D29" s="23"/>
      <c r="E29" s="23"/>
    </row>
    <row r="30" spans="1:5" x14ac:dyDescent="0.75">
      <c r="A30" s="23"/>
      <c r="B30" s="23"/>
      <c r="C30" s="80" t="s">
        <v>199</v>
      </c>
      <c r="D30" s="23"/>
      <c r="E30" s="81">
        <v>53353</v>
      </c>
    </row>
    <row r="31" spans="1:5" x14ac:dyDescent="0.75">
      <c r="A31" s="23"/>
      <c r="B31" s="23"/>
      <c r="C31" s="84" t="s">
        <v>200</v>
      </c>
      <c r="D31" s="85"/>
      <c r="E31" s="86">
        <v>26000</v>
      </c>
    </row>
    <row r="32" spans="1:5" x14ac:dyDescent="0.75">
      <c r="A32" s="23"/>
      <c r="B32" s="23"/>
      <c r="C32" s="87" t="s">
        <v>201</v>
      </c>
      <c r="D32" s="88"/>
      <c r="E32" s="89">
        <f>SUM(E30:E31)</f>
        <v>79353</v>
      </c>
    </row>
    <row r="37" spans="1:5" ht="18.5" x14ac:dyDescent="0.9">
      <c r="C37" s="69" t="s">
        <v>3</v>
      </c>
    </row>
    <row r="38" spans="1:5" ht="18.5" x14ac:dyDescent="0.9">
      <c r="A38" s="70" t="s">
        <v>234</v>
      </c>
      <c r="C38" s="3" t="s">
        <v>235</v>
      </c>
    </row>
    <row r="39" spans="1:5" ht="18.5" x14ac:dyDescent="0.9">
      <c r="A39" s="70"/>
      <c r="C39" s="3"/>
    </row>
    <row r="40" spans="1:5" ht="18.5" x14ac:dyDescent="0.9">
      <c r="A40" s="2" t="s">
        <v>160</v>
      </c>
      <c r="B40" s="2" t="s">
        <v>161</v>
      </c>
      <c r="C40" s="24" t="s">
        <v>162</v>
      </c>
      <c r="D40" s="2" t="s">
        <v>163</v>
      </c>
      <c r="E40" s="2" t="s">
        <v>0</v>
      </c>
    </row>
    <row r="41" spans="1:5" ht="18.5" x14ac:dyDescent="0.9">
      <c r="A41" s="2"/>
      <c r="B41" s="2"/>
      <c r="C41" s="2"/>
      <c r="D41" s="2"/>
      <c r="E41" s="2"/>
    </row>
    <row r="42" spans="1:5" ht="18.5" x14ac:dyDescent="0.9">
      <c r="A42" s="2">
        <v>200</v>
      </c>
      <c r="B42" s="2" t="s">
        <v>164</v>
      </c>
      <c r="C42" s="2" t="s">
        <v>165</v>
      </c>
      <c r="D42" s="63">
        <v>23</v>
      </c>
      <c r="E42" s="63">
        <f>A42*D42</f>
        <v>4600</v>
      </c>
    </row>
    <row r="43" spans="1:5" ht="18.5" x14ac:dyDescent="0.9">
      <c r="A43" s="2">
        <v>25</v>
      </c>
      <c r="B43" s="2" t="s">
        <v>168</v>
      </c>
      <c r="C43" s="2" t="s">
        <v>169</v>
      </c>
      <c r="D43" s="63">
        <v>245</v>
      </c>
      <c r="E43" s="63">
        <f>D43*A43</f>
        <v>6125</v>
      </c>
    </row>
    <row r="44" spans="1:5" ht="18.5" x14ac:dyDescent="0.9">
      <c r="A44" s="68" t="s">
        <v>178</v>
      </c>
      <c r="B44" s="2" t="s">
        <v>166</v>
      </c>
      <c r="C44" s="2" t="s">
        <v>167</v>
      </c>
      <c r="D44" s="63"/>
      <c r="E44" s="63">
        <v>1750</v>
      </c>
    </row>
    <row r="45" spans="1:5" ht="18.5" x14ac:dyDescent="0.9">
      <c r="A45" s="2">
        <v>5</v>
      </c>
      <c r="B45" s="2" t="s">
        <v>170</v>
      </c>
      <c r="C45" s="2" t="s">
        <v>171</v>
      </c>
      <c r="D45" s="63">
        <v>85</v>
      </c>
      <c r="E45" s="63">
        <f>A45*D45</f>
        <v>425</v>
      </c>
    </row>
    <row r="46" spans="1:5" ht="18.5" x14ac:dyDescent="0.9">
      <c r="A46" s="2">
        <v>15</v>
      </c>
      <c r="B46" s="2" t="s">
        <v>164</v>
      </c>
      <c r="C46" s="2" t="s">
        <v>172</v>
      </c>
      <c r="D46" s="63">
        <v>100</v>
      </c>
      <c r="E46" s="63">
        <f>A46*D46</f>
        <v>1500</v>
      </c>
    </row>
    <row r="47" spans="1:5" ht="18.5" x14ac:dyDescent="0.9">
      <c r="A47" s="2">
        <v>15</v>
      </c>
      <c r="B47" s="2" t="s">
        <v>164</v>
      </c>
      <c r="C47" s="2" t="s">
        <v>174</v>
      </c>
      <c r="D47" s="63">
        <v>222</v>
      </c>
      <c r="E47" s="63">
        <f>A47*D47</f>
        <v>3330</v>
      </c>
    </row>
    <row r="48" spans="1:5" ht="18.5" x14ac:dyDescent="0.9">
      <c r="A48" s="2">
        <v>10</v>
      </c>
      <c r="B48" s="2" t="s">
        <v>164</v>
      </c>
      <c r="C48" s="2" t="s">
        <v>175</v>
      </c>
      <c r="D48" s="63">
        <v>156</v>
      </c>
      <c r="E48" s="63">
        <f>A48*D48</f>
        <v>1560</v>
      </c>
    </row>
    <row r="49" spans="1:5" ht="18.5" x14ac:dyDescent="0.9">
      <c r="A49" s="2">
        <v>5</v>
      </c>
      <c r="B49" s="2" t="s">
        <v>164</v>
      </c>
      <c r="C49" s="2" t="s">
        <v>176</v>
      </c>
      <c r="D49" s="63">
        <v>140</v>
      </c>
      <c r="E49" s="63">
        <f>A49*D49</f>
        <v>700</v>
      </c>
    </row>
    <row r="50" spans="1:5" ht="18.5" x14ac:dyDescent="0.9">
      <c r="A50" s="2">
        <v>1</v>
      </c>
      <c r="B50" s="2" t="s">
        <v>177</v>
      </c>
      <c r="C50" s="2" t="s">
        <v>183</v>
      </c>
      <c r="D50" s="63"/>
      <c r="E50" s="63">
        <v>140</v>
      </c>
    </row>
    <row r="51" spans="1:5" ht="18.5" x14ac:dyDescent="0.9">
      <c r="A51" s="61" t="s">
        <v>178</v>
      </c>
      <c r="B51" s="2" t="s">
        <v>177</v>
      </c>
      <c r="C51" s="2" t="s">
        <v>184</v>
      </c>
      <c r="D51" s="63"/>
      <c r="E51" s="63">
        <v>60</v>
      </c>
    </row>
    <row r="52" spans="1:5" ht="18.5" x14ac:dyDescent="0.9">
      <c r="A52" s="62" t="s">
        <v>178</v>
      </c>
      <c r="B52" s="2" t="s">
        <v>177</v>
      </c>
      <c r="C52" s="2" t="s">
        <v>185</v>
      </c>
      <c r="D52" s="63"/>
      <c r="E52" s="63">
        <v>60</v>
      </c>
    </row>
    <row r="53" spans="1:5" ht="18.5" x14ac:dyDescent="0.9">
      <c r="A53" s="64">
        <v>1</v>
      </c>
      <c r="B53" s="64" t="s">
        <v>227</v>
      </c>
      <c r="C53" s="64" t="s">
        <v>228</v>
      </c>
      <c r="D53" s="44"/>
      <c r="E53" s="63">
        <v>30</v>
      </c>
    </row>
    <row r="54" spans="1:5" ht="18.5" x14ac:dyDescent="0.9">
      <c r="A54" s="64">
        <v>28</v>
      </c>
      <c r="B54" s="64" t="s">
        <v>164</v>
      </c>
      <c r="C54" s="64" t="s">
        <v>229</v>
      </c>
      <c r="D54" s="63">
        <v>6</v>
      </c>
      <c r="E54" s="63">
        <f>A54*D54</f>
        <v>168</v>
      </c>
    </row>
    <row r="55" spans="1:5" ht="18.5" x14ac:dyDescent="0.9">
      <c r="C55" s="66" t="s">
        <v>192</v>
      </c>
      <c r="D55" s="63"/>
      <c r="E55" s="67">
        <f>SUM(E42:E54)</f>
        <v>20448</v>
      </c>
    </row>
    <row r="57" spans="1:5" ht="17.25" x14ac:dyDescent="0.85">
      <c r="B57" s="71" t="s">
        <v>230</v>
      </c>
      <c r="C57" s="72" t="s">
        <v>236</v>
      </c>
    </row>
    <row r="58" spans="1:5" ht="16" x14ac:dyDescent="0.8">
      <c r="B58" s="71"/>
    </row>
    <row r="59" spans="1:5" ht="18.5" x14ac:dyDescent="0.9">
      <c r="A59" s="70" t="s">
        <v>231</v>
      </c>
      <c r="C59" s="69" t="s">
        <v>182</v>
      </c>
    </row>
    <row r="60" spans="1:5" ht="18.5" x14ac:dyDescent="0.9">
      <c r="B60" s="70" t="s">
        <v>232</v>
      </c>
      <c r="C60" s="3" t="s">
        <v>233</v>
      </c>
    </row>
  </sheetData>
  <pageMargins left="1" right="1" top="1" bottom="1" header="0.5" footer="0.5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Sheet1!Print_Area</vt:lpstr>
      <vt:lpstr>Sheet4!Print_Area</vt:lpstr>
      <vt:lpstr>Sheet5!Print_Area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2024-06-21T02:45:06Z</cp:lastPrinted>
  <dcterms:created xsi:type="dcterms:W3CDTF">2015-03-06T04:35:01Z</dcterms:created>
  <dcterms:modified xsi:type="dcterms:W3CDTF">2024-06-21T02:47:59Z</dcterms:modified>
</cp:coreProperties>
</file>