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ito Ongcapin\Desktop\"/>
    </mc:Choice>
  </mc:AlternateContent>
  <bookViews>
    <workbookView xWindow="240" yWindow="70" windowWidth="20110" windowHeight="7990" activeTab="5"/>
  </bookViews>
  <sheets>
    <sheet name="Sheet1" sheetId="1" r:id="rId1"/>
    <sheet name="Sheet6" sheetId="6" r:id="rId2"/>
    <sheet name="Sheet2" sheetId="2" r:id="rId3"/>
    <sheet name="Sheet4" sheetId="4" r:id="rId4"/>
    <sheet name="Sheet5" sheetId="5" r:id="rId5"/>
    <sheet name="Sheet3" sheetId="3" r:id="rId6"/>
  </sheets>
  <definedNames>
    <definedName name="_xlnm.Print_Area" localSheetId="0">Sheet1!$A$57:$J$106</definedName>
    <definedName name="_xlnm.Print_Area" localSheetId="2">Sheet2!$A$165:$D$217</definedName>
    <definedName name="_xlnm.Print_Area" localSheetId="3">Sheet4!$A$1:$C$41</definedName>
  </definedNames>
  <calcPr calcId="162913"/>
</workbook>
</file>

<file path=xl/calcChain.xml><?xml version="1.0" encoding="utf-8"?>
<calcChain xmlns="http://schemas.openxmlformats.org/spreadsheetml/2006/main">
  <c r="I91" i="1" l="1"/>
  <c r="I78" i="1"/>
  <c r="I65" i="1"/>
  <c r="H264" i="1" l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4" i="1"/>
  <c r="H223" i="1"/>
  <c r="H222" i="1"/>
  <c r="H221" i="1"/>
  <c r="H266" i="1" l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8" i="1"/>
  <c r="H117" i="1"/>
  <c r="H116" i="1"/>
  <c r="H115" i="1"/>
  <c r="H160" i="1" s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1" i="1"/>
  <c r="H170" i="1"/>
  <c r="H169" i="1"/>
  <c r="H168" i="1"/>
  <c r="H213" i="1" s="1"/>
  <c r="I36" i="1"/>
  <c r="I23" i="1"/>
  <c r="I10" i="1"/>
  <c r="B295" i="3" l="1"/>
  <c r="D258" i="3" l="1"/>
  <c r="D260" i="3" s="1"/>
  <c r="B258" i="3"/>
  <c r="D245" i="3"/>
  <c r="B245" i="3"/>
  <c r="D232" i="3"/>
  <c r="B232" i="3"/>
  <c r="D206" i="3"/>
  <c r="B206" i="3"/>
  <c r="D191" i="3"/>
  <c r="B191" i="3"/>
  <c r="D178" i="3"/>
  <c r="D180" i="3" s="1"/>
  <c r="B178" i="3"/>
  <c r="D165" i="3"/>
  <c r="B165" i="3"/>
  <c r="D139" i="3"/>
  <c r="B139" i="3"/>
  <c r="D124" i="3"/>
  <c r="B124" i="3"/>
  <c r="D111" i="3"/>
  <c r="B111" i="3"/>
  <c r="D98" i="3"/>
  <c r="B98" i="3"/>
  <c r="D72" i="3"/>
  <c r="B72" i="3"/>
  <c r="D57" i="3"/>
  <c r="B57" i="3"/>
  <c r="D44" i="3"/>
  <c r="B44" i="3"/>
  <c r="D31" i="3"/>
  <c r="B31" i="3"/>
  <c r="B33" i="3" s="1"/>
  <c r="D5" i="3"/>
  <c r="D277" i="3" l="1"/>
  <c r="D280" i="3" s="1"/>
  <c r="C377" i="1" l="1"/>
  <c r="H318" i="1" l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8" i="1"/>
  <c r="H277" i="1"/>
  <c r="H276" i="1"/>
  <c r="H275" i="1"/>
  <c r="H320" i="1" l="1"/>
  <c r="F44" i="2" l="1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H128" i="2" l="1"/>
  <c r="F159" i="2" l="1"/>
  <c r="H159" i="2" s="1"/>
  <c r="F158" i="2"/>
  <c r="H158" i="2" s="1"/>
  <c r="F157" i="2"/>
  <c r="H157" i="2" s="1"/>
  <c r="F156" i="2"/>
  <c r="H156" i="2" s="1"/>
  <c r="F155" i="2"/>
  <c r="H155" i="2" s="1"/>
  <c r="F154" i="2"/>
  <c r="H154" i="2" s="1"/>
  <c r="F153" i="2"/>
  <c r="H153" i="2" s="1"/>
  <c r="F152" i="2"/>
  <c r="H152" i="2" s="1"/>
  <c r="F151" i="2"/>
  <c r="H151" i="2" s="1"/>
  <c r="F150" i="2"/>
  <c r="H150" i="2" s="1"/>
  <c r="F149" i="2"/>
  <c r="H149" i="2" s="1"/>
  <c r="F148" i="2"/>
  <c r="H148" i="2" s="1"/>
  <c r="F147" i="2"/>
  <c r="H147" i="2" s="1"/>
  <c r="F146" i="2"/>
  <c r="H146" i="2" s="1"/>
  <c r="F145" i="2"/>
  <c r="H145" i="2" s="1"/>
  <c r="F144" i="2"/>
  <c r="H144" i="2" s="1"/>
  <c r="F143" i="2"/>
  <c r="H143" i="2" s="1"/>
  <c r="F142" i="2"/>
  <c r="H142" i="2" s="1"/>
  <c r="F141" i="2"/>
  <c r="H141" i="2" s="1"/>
  <c r="F140" i="2"/>
  <c r="H140" i="2" s="1"/>
  <c r="F139" i="2"/>
  <c r="H139" i="2" s="1"/>
  <c r="F138" i="2"/>
  <c r="H138" i="2" s="1"/>
  <c r="F137" i="2"/>
  <c r="H137" i="2" s="1"/>
  <c r="F136" i="2"/>
  <c r="H136" i="2" s="1"/>
  <c r="F135" i="2"/>
  <c r="H135" i="2" s="1"/>
  <c r="F134" i="2"/>
  <c r="H134" i="2" s="1"/>
  <c r="F133" i="2"/>
  <c r="H133" i="2" s="1"/>
  <c r="F132" i="2"/>
  <c r="H132" i="2" s="1"/>
  <c r="F131" i="2"/>
  <c r="H131" i="2" s="1"/>
  <c r="F130" i="2"/>
  <c r="H130" i="2" s="1"/>
  <c r="F129" i="2"/>
  <c r="H129" i="2" s="1"/>
  <c r="F127" i="2"/>
  <c r="H127" i="2" s="1"/>
  <c r="F126" i="2"/>
  <c r="H126" i="2" s="1"/>
  <c r="F125" i="2"/>
  <c r="H125" i="2" s="1"/>
  <c r="F124" i="2"/>
  <c r="H124" i="2" s="1"/>
  <c r="F123" i="2"/>
  <c r="H123" i="2" s="1"/>
  <c r="F122" i="2"/>
  <c r="H122" i="2" s="1"/>
  <c r="F121" i="2"/>
  <c r="H121" i="2" s="1"/>
  <c r="F120" i="2"/>
  <c r="H120" i="2" s="1"/>
  <c r="F119" i="2"/>
  <c r="H119" i="2" s="1"/>
  <c r="F118" i="2"/>
  <c r="H118" i="2" s="1"/>
  <c r="F117" i="2"/>
  <c r="H117" i="2" s="1"/>
  <c r="D308" i="3"/>
  <c r="D312" i="3" s="1"/>
  <c r="D574" i="3"/>
  <c r="D578" i="3" s="1"/>
  <c r="B574" i="3"/>
  <c r="B578" i="3" s="1"/>
  <c r="D560" i="3"/>
  <c r="D564" i="3" s="1"/>
  <c r="B560" i="3"/>
  <c r="B564" i="3" s="1"/>
  <c r="D546" i="3"/>
  <c r="D550" i="3" s="1"/>
  <c r="B546" i="3"/>
  <c r="B550" i="3" s="1"/>
  <c r="D530" i="3"/>
  <c r="D532" i="3" s="1"/>
  <c r="D536" i="3" s="1"/>
  <c r="B530" i="3"/>
  <c r="B532" i="3" s="1"/>
  <c r="B536" i="3" s="1"/>
  <c r="D518" i="3"/>
  <c r="D522" i="3" s="1"/>
  <c r="B518" i="3"/>
  <c r="B522" i="3" s="1"/>
  <c r="D504" i="3"/>
  <c r="D508" i="3" s="1"/>
  <c r="B504" i="3"/>
  <c r="B508" i="3" s="1"/>
  <c r="D490" i="3"/>
  <c r="D494" i="3" s="1"/>
  <c r="B490" i="3"/>
  <c r="B494" i="3" s="1"/>
  <c r="D476" i="3"/>
  <c r="D480" i="3" s="1"/>
  <c r="B476" i="3"/>
  <c r="B480" i="3" s="1"/>
  <c r="D460" i="3"/>
  <c r="D462" i="3" s="1"/>
  <c r="D466" i="3" s="1"/>
  <c r="B460" i="3"/>
  <c r="B462" i="3" s="1"/>
  <c r="B466" i="3" s="1"/>
  <c r="D448" i="3"/>
  <c r="D452" i="3" s="1"/>
  <c r="B448" i="3"/>
  <c r="B452" i="3" s="1"/>
  <c r="D434" i="3"/>
  <c r="D438" i="3" s="1"/>
  <c r="B434" i="3"/>
  <c r="B438" i="3" s="1"/>
  <c r="D420" i="3"/>
  <c r="D424" i="3" s="1"/>
  <c r="B420" i="3"/>
  <c r="B424" i="3" s="1"/>
  <c r="D406" i="3"/>
  <c r="D410" i="3" s="1"/>
  <c r="B406" i="3"/>
  <c r="B410" i="3" s="1"/>
  <c r="D390" i="3"/>
  <c r="D392" i="3" s="1"/>
  <c r="D396" i="3" s="1"/>
  <c r="B390" i="3"/>
  <c r="B392" i="3" s="1"/>
  <c r="B396" i="3" s="1"/>
  <c r="B383" i="3"/>
  <c r="B453" i="3" s="1"/>
  <c r="D378" i="3"/>
  <c r="D382" i="3" s="1"/>
  <c r="B378" i="3"/>
  <c r="B382" i="3" s="1"/>
  <c r="D375" i="3"/>
  <c r="D389" i="3" s="1"/>
  <c r="B375" i="3"/>
  <c r="B445" i="3" s="1"/>
  <c r="D364" i="3"/>
  <c r="D368" i="3" s="1"/>
  <c r="B364" i="3"/>
  <c r="B368" i="3" s="1"/>
  <c r="D355" i="3"/>
  <c r="B355" i="3"/>
  <c r="D350" i="3"/>
  <c r="D354" i="3" s="1"/>
  <c r="B350" i="3"/>
  <c r="B354" i="3" s="1"/>
  <c r="D347" i="3"/>
  <c r="B347" i="3"/>
  <c r="D341" i="3"/>
  <c r="B341" i="3"/>
  <c r="D336" i="3"/>
  <c r="D340" i="3" s="1"/>
  <c r="B336" i="3"/>
  <c r="B340" i="3" s="1"/>
  <c r="D333" i="3"/>
  <c r="B333" i="3"/>
  <c r="D327" i="3"/>
  <c r="B327" i="3"/>
  <c r="B369" i="3" s="1"/>
  <c r="D320" i="3"/>
  <c r="D322" i="3" s="1"/>
  <c r="D326" i="3" s="1"/>
  <c r="B320" i="3"/>
  <c r="B322" i="3" s="1"/>
  <c r="B326" i="3" s="1"/>
  <c r="B319" i="3"/>
  <c r="B361" i="3" s="1"/>
  <c r="D313" i="3"/>
  <c r="B308" i="3"/>
  <c r="B312" i="3" s="1"/>
  <c r="D305" i="3"/>
  <c r="D319" i="3" s="1"/>
  <c r="D361" i="3" l="1"/>
  <c r="D397" i="3"/>
  <c r="D411" i="3"/>
  <c r="D425" i="3"/>
  <c r="D369" i="3"/>
  <c r="D383" i="3"/>
  <c r="D403" i="3"/>
  <c r="D417" i="3"/>
  <c r="D445" i="3"/>
  <c r="D459" i="3" s="1"/>
  <c r="D515" i="3"/>
  <c r="D529" i="3" s="1"/>
  <c r="D473" i="3"/>
  <c r="B515" i="3"/>
  <c r="B487" i="3"/>
  <c r="B473" i="3"/>
  <c r="B459" i="3"/>
  <c r="D487" i="3"/>
  <c r="D495" i="3"/>
  <c r="D481" i="3"/>
  <c r="B523" i="3"/>
  <c r="B495" i="3"/>
  <c r="B481" i="3"/>
  <c r="B467" i="3"/>
  <c r="D467" i="3"/>
  <c r="D453" i="3"/>
  <c r="B389" i="3"/>
  <c r="B397" i="3"/>
  <c r="B403" i="3"/>
  <c r="B411" i="3"/>
  <c r="B417" i="3"/>
  <c r="B425" i="3"/>
  <c r="C41" i="4"/>
  <c r="D439" i="3" l="1"/>
  <c r="B439" i="3"/>
  <c r="D509" i="3"/>
  <c r="B509" i="3"/>
  <c r="D557" i="3"/>
  <c r="D543" i="3"/>
  <c r="B557" i="3"/>
  <c r="B543" i="3"/>
  <c r="B529" i="3"/>
  <c r="B431" i="3"/>
  <c r="D431" i="3"/>
  <c r="D565" i="3"/>
  <c r="D551" i="3"/>
  <c r="D537" i="3"/>
  <c r="D523" i="3"/>
  <c r="B565" i="3"/>
  <c r="B551" i="3"/>
  <c r="B537" i="3"/>
  <c r="D501" i="3"/>
  <c r="B501" i="3"/>
  <c r="B277" i="3"/>
  <c r="D579" i="3" l="1"/>
  <c r="B579" i="3"/>
  <c r="D571" i="3"/>
  <c r="B571" i="3"/>
  <c r="D193" i="3"/>
  <c r="H17" i="1" l="1"/>
  <c r="I17" i="1" s="1"/>
  <c r="H6" i="1" l="1"/>
  <c r="I6" i="1" s="1"/>
  <c r="D4" i="3" l="1"/>
  <c r="B290" i="3" l="1"/>
  <c r="B280" i="3"/>
  <c r="D263" i="3" l="1"/>
  <c r="B260" i="3"/>
  <c r="B263" i="3" s="1"/>
  <c r="D247" i="3"/>
  <c r="D250" i="3" s="1"/>
  <c r="B247" i="3"/>
  <c r="B250" i="3" s="1"/>
  <c r="D234" i="3"/>
  <c r="D237" i="3" s="1"/>
  <c r="B234" i="3"/>
  <c r="B237" i="3" s="1"/>
  <c r="D219" i="3"/>
  <c r="D221" i="3" s="1"/>
  <c r="D224" i="3" s="1"/>
  <c r="B219" i="3"/>
  <c r="B221" i="3" s="1"/>
  <c r="B224" i="3" s="1"/>
  <c r="D208" i="3"/>
  <c r="D211" i="3" s="1"/>
  <c r="B208" i="3"/>
  <c r="B211" i="3" s="1"/>
  <c r="D196" i="3"/>
  <c r="B193" i="3"/>
  <c r="B196" i="3" s="1"/>
  <c r="D183" i="3"/>
  <c r="B180" i="3"/>
  <c r="B183" i="3" s="1"/>
  <c r="D167" i="3"/>
  <c r="D170" i="3" s="1"/>
  <c r="B167" i="3"/>
  <c r="B170" i="3" s="1"/>
  <c r="D152" i="3"/>
  <c r="D154" i="3" s="1"/>
  <c r="D157" i="3" s="1"/>
  <c r="B152" i="3"/>
  <c r="B154" i="3" s="1"/>
  <c r="B157" i="3" s="1"/>
  <c r="D141" i="3"/>
  <c r="D144" i="3" s="1"/>
  <c r="B141" i="3"/>
  <c r="B144" i="3" s="1"/>
  <c r="D71" i="3" l="1"/>
  <c r="D84" i="3" s="1"/>
  <c r="B78" i="3"/>
  <c r="D104" i="3" s="1"/>
  <c r="B71" i="3"/>
  <c r="D126" i="3"/>
  <c r="D129" i="3" s="1"/>
  <c r="B126" i="3"/>
  <c r="B129" i="3" s="1"/>
  <c r="D113" i="3"/>
  <c r="D116" i="3" s="1"/>
  <c r="B113" i="3"/>
  <c r="B116" i="3" s="1"/>
  <c r="D100" i="3"/>
  <c r="D103" i="3" s="1"/>
  <c r="B100" i="3"/>
  <c r="B103" i="3" s="1"/>
  <c r="D85" i="3"/>
  <c r="D87" i="3" s="1"/>
  <c r="D90" i="3" s="1"/>
  <c r="B85" i="3"/>
  <c r="B87" i="3" s="1"/>
  <c r="B90" i="3" s="1"/>
  <c r="D74" i="3"/>
  <c r="D77" i="3" s="1"/>
  <c r="B74" i="3"/>
  <c r="B77" i="3" s="1"/>
  <c r="D59" i="3"/>
  <c r="D62" i="3" s="1"/>
  <c r="B59" i="3"/>
  <c r="B62" i="3" s="1"/>
  <c r="D50" i="3"/>
  <c r="B50" i="3"/>
  <c r="D37" i="3"/>
  <c r="B37" i="3"/>
  <c r="D43" i="3"/>
  <c r="B43" i="3"/>
  <c r="D46" i="3"/>
  <c r="D49" i="3" s="1"/>
  <c r="B46" i="3"/>
  <c r="B49" i="3" s="1"/>
  <c r="D24" i="3"/>
  <c r="B24" i="3"/>
  <c r="D63" i="3" s="1"/>
  <c r="D11" i="3"/>
  <c r="D30" i="3"/>
  <c r="B30" i="3"/>
  <c r="D33" i="3"/>
  <c r="D36" i="3" s="1"/>
  <c r="B36" i="3"/>
  <c r="D18" i="3"/>
  <c r="D20" i="3" s="1"/>
  <c r="D23" i="3" s="1"/>
  <c r="D17" i="3"/>
  <c r="D7" i="3"/>
  <c r="D10" i="3" s="1"/>
  <c r="B17" i="3"/>
  <c r="B56" i="3" s="1"/>
  <c r="B18" i="3"/>
  <c r="B20" i="3" s="1"/>
  <c r="B23" i="3" s="1"/>
  <c r="B7" i="3"/>
  <c r="B10" i="3" s="1"/>
  <c r="D117" i="3" l="1"/>
  <c r="B91" i="3"/>
  <c r="D130" i="3" s="1"/>
  <c r="D56" i="3"/>
  <c r="B63" i="3"/>
  <c r="B117" i="3"/>
  <c r="B145" i="3"/>
  <c r="D171" i="3" s="1"/>
  <c r="B110" i="3"/>
  <c r="B138" i="3"/>
  <c r="D138" i="3"/>
  <c r="D151" i="3" s="1"/>
  <c r="B84" i="3"/>
  <c r="D123" i="3" s="1"/>
  <c r="B97" i="3"/>
  <c r="D78" i="3"/>
  <c r="D91" i="3"/>
  <c r="B104" i="3"/>
  <c r="D97" i="3"/>
  <c r="D110" i="3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4" i="1"/>
  <c r="I64" i="1" s="1"/>
  <c r="H63" i="1"/>
  <c r="I63" i="1" s="1"/>
  <c r="H62" i="1"/>
  <c r="I62" i="1" s="1"/>
  <c r="H61" i="1"/>
  <c r="I61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2" i="1"/>
  <c r="I22" i="1" s="1"/>
  <c r="H21" i="1"/>
  <c r="I21" i="1" s="1"/>
  <c r="H20" i="1"/>
  <c r="I20" i="1" s="1"/>
  <c r="H19" i="1"/>
  <c r="I19" i="1" s="1"/>
  <c r="H18" i="1"/>
  <c r="I18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9" i="1"/>
  <c r="I9" i="1" s="1"/>
  <c r="H8" i="1"/>
  <c r="I8" i="1" s="1"/>
  <c r="H7" i="1"/>
  <c r="I7" i="1" s="1"/>
  <c r="B130" i="3" l="1"/>
  <c r="D184" i="3"/>
  <c r="D158" i="3"/>
  <c r="D145" i="3"/>
  <c r="B212" i="3"/>
  <c r="B158" i="3"/>
  <c r="B184" i="3"/>
  <c r="B171" i="3"/>
  <c r="D177" i="3"/>
  <c r="B205" i="3"/>
  <c r="D205" i="3"/>
  <c r="D218" i="3" s="1"/>
  <c r="B151" i="3"/>
  <c r="B164" i="3"/>
  <c r="B177" i="3"/>
  <c r="D164" i="3"/>
  <c r="B123" i="3"/>
  <c r="I51" i="1"/>
  <c r="H51" i="1"/>
  <c r="I106" i="1"/>
  <c r="H106" i="1"/>
  <c r="B197" i="3" l="1"/>
  <c r="D197" i="3"/>
  <c r="B251" i="3"/>
  <c r="D251" i="3"/>
  <c r="D225" i="3"/>
  <c r="D238" i="3"/>
  <c r="D212" i="3"/>
  <c r="B225" i="3"/>
  <c r="B238" i="3"/>
  <c r="B190" i="3"/>
  <c r="D190" i="3"/>
  <c r="D244" i="3"/>
  <c r="B218" i="3"/>
  <c r="B231" i="3"/>
  <c r="B244" i="3"/>
  <c r="D231" i="3"/>
  <c r="B264" i="3" l="1"/>
  <c r="D264" i="3"/>
  <c r="B257" i="3"/>
  <c r="D257" i="3"/>
</calcChain>
</file>

<file path=xl/sharedStrings.xml><?xml version="1.0" encoding="utf-8"?>
<sst xmlns="http://schemas.openxmlformats.org/spreadsheetml/2006/main" count="2915" uniqueCount="301">
  <si>
    <t>UNIT</t>
  </si>
  <si>
    <t>NAME</t>
  </si>
  <si>
    <t>METER NO.</t>
  </si>
  <si>
    <t xml:space="preserve">FROM </t>
  </si>
  <si>
    <t>TO</t>
  </si>
  <si>
    <t>FROM</t>
  </si>
  <si>
    <t>VOLUME</t>
  </si>
  <si>
    <t>AMOUNT</t>
  </si>
  <si>
    <t>REMARKS</t>
  </si>
  <si>
    <t>1-A</t>
  </si>
  <si>
    <t>1-B</t>
  </si>
  <si>
    <t>1-C</t>
  </si>
  <si>
    <t>1-D</t>
  </si>
  <si>
    <t>2-A</t>
  </si>
  <si>
    <t>2-B</t>
  </si>
  <si>
    <t>2-C</t>
  </si>
  <si>
    <t>2-D</t>
  </si>
  <si>
    <t>2-E</t>
  </si>
  <si>
    <t>2-F</t>
  </si>
  <si>
    <t>2-G</t>
  </si>
  <si>
    <t>2-H</t>
  </si>
  <si>
    <t>2-I</t>
  </si>
  <si>
    <t>2-J</t>
  </si>
  <si>
    <t>2-K</t>
  </si>
  <si>
    <t>2-L</t>
  </si>
  <si>
    <t>3-A</t>
  </si>
  <si>
    <t>3-B</t>
  </si>
  <si>
    <t>3-C</t>
  </si>
  <si>
    <t>3-D</t>
  </si>
  <si>
    <t>3-E</t>
  </si>
  <si>
    <t>3-F</t>
  </si>
  <si>
    <t>3-G</t>
  </si>
  <si>
    <t>3-H</t>
  </si>
  <si>
    <t>3-I</t>
  </si>
  <si>
    <t>3-J</t>
  </si>
  <si>
    <t>3-K</t>
  </si>
  <si>
    <t>3-L</t>
  </si>
  <si>
    <t>4-A</t>
  </si>
  <si>
    <t>4-B</t>
  </si>
  <si>
    <t>4-C</t>
  </si>
  <si>
    <t>4-D</t>
  </si>
  <si>
    <t>4-E</t>
  </si>
  <si>
    <t>4-F</t>
  </si>
  <si>
    <t>4-G</t>
  </si>
  <si>
    <t>4-H</t>
  </si>
  <si>
    <t>4-I</t>
  </si>
  <si>
    <t>4-J</t>
  </si>
  <si>
    <t>4-K</t>
  </si>
  <si>
    <t>4-L</t>
  </si>
  <si>
    <t>Jentle Dental</t>
  </si>
  <si>
    <t>Elena Ongcapin</t>
  </si>
  <si>
    <t>Lito Ongcapin</t>
  </si>
  <si>
    <t>Jemelleen Go</t>
  </si>
  <si>
    <t>Roanne Anonuevo</t>
  </si>
  <si>
    <t>Angelita Villarico</t>
  </si>
  <si>
    <t>Arvin de Guzman</t>
  </si>
  <si>
    <t>Marlene Caseria</t>
  </si>
  <si>
    <t>Angelo Ongcapin</t>
  </si>
  <si>
    <t>Nancy Yee</t>
  </si>
  <si>
    <t>Renato Florendo, Jr.</t>
  </si>
  <si>
    <t>Jannet Perez</t>
  </si>
  <si>
    <t>Clarissa Gallardo</t>
  </si>
  <si>
    <t>Aaron Alfonso</t>
  </si>
  <si>
    <t>Rowena Barcelona</t>
  </si>
  <si>
    <t>Josette Jugadora</t>
  </si>
  <si>
    <t>Sherwin Lambino</t>
  </si>
  <si>
    <t>Carmen Zaplan</t>
  </si>
  <si>
    <t>Rhodora Capulong</t>
  </si>
  <si>
    <t>Marvin Inocencio</t>
  </si>
  <si>
    <t>Rooftop</t>
  </si>
  <si>
    <t xml:space="preserve">    METER READING</t>
  </si>
  <si>
    <t xml:space="preserve">              PERIOD</t>
  </si>
  <si>
    <t>MONTHLY WATER METER READING</t>
  </si>
  <si>
    <t>WATER BILL</t>
  </si>
  <si>
    <t>Name:</t>
  </si>
  <si>
    <t>Unit No.:</t>
  </si>
  <si>
    <t>Period Covered:</t>
  </si>
  <si>
    <t>Factor:</t>
  </si>
  <si>
    <t>Volume:</t>
  </si>
  <si>
    <t>Due Date:</t>
  </si>
  <si>
    <t>Add: Cable</t>
  </si>
  <si>
    <t>THANK YOU</t>
  </si>
  <si>
    <t>Water Bill Amount:</t>
  </si>
  <si>
    <t>Add: Unpaid Bill</t>
  </si>
  <si>
    <t>TOTAL AMOUNT DUE:</t>
  </si>
  <si>
    <t>JENTLE DENTAL</t>
  </si>
  <si>
    <t>ELENA ONGCAPIN</t>
  </si>
  <si>
    <t>LITO ONGCAPIN</t>
  </si>
  <si>
    <t>JEMELLEEN ROSE GO</t>
  </si>
  <si>
    <t>ROANNE ANONUEVO</t>
  </si>
  <si>
    <t>ANGELITA VILLARICO</t>
  </si>
  <si>
    <t>ARVIN DE GUZMAN</t>
  </si>
  <si>
    <t>MARLENE CASERIA</t>
  </si>
  <si>
    <t>ANGELO ONGCAPIN</t>
  </si>
  <si>
    <t>NANCY YEE</t>
  </si>
  <si>
    <t xml:space="preserve">      Remarks: PLS. PAY ON/OR BEFORE DUE DATE</t>
  </si>
  <si>
    <t>RENATO FLORENDO, JR.</t>
  </si>
  <si>
    <t>RENEELYN GARDE</t>
  </si>
  <si>
    <t>JANNET PEREZ</t>
  </si>
  <si>
    <t>CLARISSA GALLARDO</t>
  </si>
  <si>
    <t>AARON ALFONSO</t>
  </si>
  <si>
    <t>ROWENA BARCELONA</t>
  </si>
  <si>
    <t>JOSETTE JUGADORA</t>
  </si>
  <si>
    <t>SHERWIN LAMBINO</t>
  </si>
  <si>
    <t>CARMEN ZAPLAN</t>
  </si>
  <si>
    <t>RHODORA CAPULONG</t>
  </si>
  <si>
    <t>MARVIN INOCENCIO</t>
  </si>
  <si>
    <t>.</t>
  </si>
  <si>
    <t>DAN RODWIN P. DAYAN</t>
  </si>
  <si>
    <t>FILIPINO</t>
  </si>
  <si>
    <t>SCIENCE</t>
  </si>
  <si>
    <t>ENGLISH</t>
  </si>
  <si>
    <t>NOTEBOOK</t>
  </si>
  <si>
    <t>JOURNAL</t>
  </si>
  <si>
    <t>John Lyndon Claro</t>
  </si>
  <si>
    <t>JOHN LYNDON CLARO</t>
  </si>
  <si>
    <t>Ronwaldo Bariuan</t>
  </si>
  <si>
    <t>RONWALDO BARIUAN</t>
  </si>
  <si>
    <t>9 - CARAVARIO</t>
  </si>
  <si>
    <t>PERRY DIANA BRAUN</t>
  </si>
  <si>
    <t>Edmon Giba</t>
  </si>
  <si>
    <t>Leah Esguerra</t>
  </si>
  <si>
    <t>Haydee Bassig</t>
  </si>
  <si>
    <t>Avidien Perez</t>
  </si>
  <si>
    <t>Jerome Gamohay</t>
  </si>
  <si>
    <t>Honeylyn Privado</t>
  </si>
  <si>
    <t>Laarni del Corro</t>
  </si>
  <si>
    <t>Louise Cruz</t>
  </si>
  <si>
    <t>Zaida Rosales</t>
  </si>
  <si>
    <t>EDMON GIBA</t>
  </si>
  <si>
    <t>Add: Garbage Fee</t>
  </si>
  <si>
    <t>LEAH ESGUERRA</t>
  </si>
  <si>
    <t>HAYDEE BASSIG</t>
  </si>
  <si>
    <t>AVIDIEN PEREZ</t>
  </si>
  <si>
    <t>JEROME GAMOHAY</t>
  </si>
  <si>
    <t>HONEYLYN PRIVADO</t>
  </si>
  <si>
    <t>LAARNI DEL CORRO</t>
  </si>
  <si>
    <t>LOUISE CRUZ</t>
  </si>
  <si>
    <t>ZAIDA ROSALES</t>
  </si>
  <si>
    <t>ANGEL BLYTHE P. DAYAN</t>
  </si>
  <si>
    <t>7 - KRYPTON</t>
  </si>
  <si>
    <t>11 - RUA</t>
  </si>
  <si>
    <t>1B</t>
  </si>
  <si>
    <t>4B</t>
  </si>
  <si>
    <t>4G</t>
  </si>
  <si>
    <t>2K</t>
  </si>
  <si>
    <t>2D</t>
  </si>
  <si>
    <t>1D</t>
  </si>
  <si>
    <t xml:space="preserve">Unit </t>
  </si>
  <si>
    <t>3C</t>
  </si>
  <si>
    <t>2J</t>
  </si>
  <si>
    <t>4I</t>
  </si>
  <si>
    <t>2H</t>
  </si>
  <si>
    <t>2I</t>
  </si>
  <si>
    <t>1C</t>
  </si>
  <si>
    <t>3A</t>
  </si>
  <si>
    <t>3F</t>
  </si>
  <si>
    <t>2A</t>
  </si>
  <si>
    <t>3H</t>
  </si>
  <si>
    <t>3K</t>
  </si>
  <si>
    <t>2G</t>
  </si>
  <si>
    <t>4A</t>
  </si>
  <si>
    <t>3I</t>
  </si>
  <si>
    <t>3D</t>
  </si>
  <si>
    <t>4L</t>
  </si>
  <si>
    <t>2L</t>
  </si>
  <si>
    <t>2B</t>
  </si>
  <si>
    <t>2E</t>
  </si>
  <si>
    <t>3L</t>
  </si>
  <si>
    <t>4K</t>
  </si>
  <si>
    <t>3J</t>
  </si>
  <si>
    <t>Amante Delgado, Jr.</t>
  </si>
  <si>
    <t>Carmela Abaoag</t>
  </si>
  <si>
    <t>AMANTE DELGADO, JR.</t>
  </si>
  <si>
    <t>CARMELA ABAOAG</t>
  </si>
  <si>
    <t>2F</t>
  </si>
  <si>
    <t>3B</t>
  </si>
  <si>
    <t>3E</t>
  </si>
  <si>
    <t>3G</t>
  </si>
  <si>
    <t>4E</t>
  </si>
  <si>
    <t>4D</t>
  </si>
  <si>
    <t>4F</t>
  </si>
  <si>
    <t>4C</t>
  </si>
  <si>
    <t>4H</t>
  </si>
  <si>
    <t>4J</t>
  </si>
  <si>
    <t>DANE DITCHING</t>
  </si>
  <si>
    <t>1A</t>
  </si>
  <si>
    <t>Cherry Lynn Santos</t>
  </si>
  <si>
    <t>Reneelyn Benitez</t>
  </si>
  <si>
    <t>Jonis Jaynn Aguilar</t>
  </si>
  <si>
    <t>Prowater Technologies</t>
  </si>
  <si>
    <t>CHERRY LYNN SANTOS</t>
  </si>
  <si>
    <t>JONIS JAYNN AGUILAR</t>
  </si>
  <si>
    <t>PROWATER TECHNOLOGIES</t>
  </si>
  <si>
    <t>Rose Ranoa</t>
  </si>
  <si>
    <t>ROSE RANOA</t>
  </si>
  <si>
    <t>Jonald Cajilig</t>
  </si>
  <si>
    <t>JONALD CAJILIG</t>
  </si>
  <si>
    <t>Less: Rebate</t>
  </si>
  <si>
    <t xml:space="preserve"> AMOUNT DUE:</t>
  </si>
  <si>
    <t>UTILITIES</t>
  </si>
  <si>
    <t>REBATE:</t>
  </si>
  <si>
    <t>NET:</t>
  </si>
  <si>
    <t>WATER BILL:</t>
  </si>
  <si>
    <t>GARBAGE</t>
  </si>
  <si>
    <t>TOTAL</t>
  </si>
  <si>
    <t>7/18/2019</t>
  </si>
  <si>
    <t>Vacant</t>
  </si>
  <si>
    <t>Shermaine Manoza</t>
  </si>
  <si>
    <t>June 18 - July 18, 2019</t>
  </si>
  <si>
    <t>UNPAID</t>
  </si>
  <si>
    <t>TOTAL: cu. M.</t>
  </si>
  <si>
    <t>JORGE ONGCAPIN</t>
  </si>
  <si>
    <t>CAN: 10808824</t>
  </si>
  <si>
    <t>12 - RUA</t>
  </si>
  <si>
    <t>BIOLOGY 2</t>
  </si>
  <si>
    <t>RESEARCH</t>
  </si>
  <si>
    <t>PERSONAL DEVT.</t>
  </si>
  <si>
    <t>ENTERPRENEURSHIP</t>
  </si>
  <si>
    <t>ROBOTICS</t>
  </si>
  <si>
    <t>8/18/2019</t>
  </si>
  <si>
    <t>Karren Ralutin</t>
  </si>
  <si>
    <t>7/18/19 to 8/18/19</t>
  </si>
  <si>
    <t>8/22/2019</t>
  </si>
  <si>
    <t>KARREN RALUTIN</t>
  </si>
  <si>
    <t>July 18 - August 18, 2019</t>
  </si>
  <si>
    <t>Carissa Andrea Tapang</t>
  </si>
  <si>
    <t>CARISSA ANDREA TAPANG</t>
  </si>
  <si>
    <t>Jhaisy Jen Jundante</t>
  </si>
  <si>
    <t>Yolanda Calderon</t>
  </si>
  <si>
    <t xml:space="preserve">                           </t>
  </si>
  <si>
    <t>Edwin Dayan</t>
  </si>
  <si>
    <t>Jennifer Yalung</t>
  </si>
  <si>
    <t>Angelito Ongcapin</t>
  </si>
  <si>
    <t>Madel Mahinay</t>
  </si>
  <si>
    <t>Raymund Duco</t>
  </si>
  <si>
    <t>Marvin Miranda</t>
  </si>
  <si>
    <t>Melanie Inocencio</t>
  </si>
  <si>
    <t>Joel Dayan</t>
  </si>
  <si>
    <t>Dennis Palaganas</t>
  </si>
  <si>
    <t>Chanela Gallardo</t>
  </si>
  <si>
    <t>ONGCAPIN BUILDING</t>
  </si>
  <si>
    <t xml:space="preserve">901 Busilak Street, </t>
  </si>
  <si>
    <t>Brgy. Barangka Drive</t>
  </si>
  <si>
    <t>Mandaluyong City</t>
  </si>
  <si>
    <t>Lilibeth Masilungan</t>
  </si>
  <si>
    <t>Ariel Abaoag</t>
  </si>
  <si>
    <t>Raymond Ducos</t>
  </si>
  <si>
    <t xml:space="preserve"> F O R :</t>
  </si>
  <si>
    <t>F R O M :</t>
  </si>
  <si>
    <t>R E :</t>
  </si>
  <si>
    <t>OFFICE OF THE BRGY. BARANGKA DRIVE</t>
  </si>
  <si>
    <t>QUARANTINE PASS REQUEST FOR</t>
  </si>
  <si>
    <t>ADDRESS:</t>
  </si>
  <si>
    <t>DATE:</t>
  </si>
  <si>
    <t>March 26, 2020</t>
  </si>
  <si>
    <t xml:space="preserve"> </t>
  </si>
  <si>
    <t>T O T A L :</t>
  </si>
  <si>
    <t>VACANT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</si>
  <si>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</si>
  <si>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Maryliz Arenas</t>
  </si>
  <si>
    <t>5/18/21 to 6/18/21</t>
  </si>
  <si>
    <t>6/22/21</t>
  </si>
  <si>
    <t>MARVIN MIRANDA</t>
  </si>
  <si>
    <t>Phillip Sevilla</t>
  </si>
  <si>
    <t>Less: Melvin's  Dental</t>
  </si>
  <si>
    <t>Larisse Villarico</t>
  </si>
  <si>
    <t>4/22/2022</t>
  </si>
  <si>
    <t>3/18/22 to 4/18/22.</t>
  </si>
  <si>
    <t>PHILIP SEVILLA</t>
  </si>
  <si>
    <t>LARISSE VILLARICO</t>
  </si>
  <si>
    <t>RAYMOND DUCOS</t>
  </si>
  <si>
    <t>Cecille Espiritu</t>
  </si>
  <si>
    <t>CECILLE ESPIRITU</t>
  </si>
  <si>
    <t>1/7/23 to 1/18/23</t>
  </si>
  <si>
    <t>1/22/23</t>
  </si>
  <si>
    <t>Aireen Remoto</t>
  </si>
  <si>
    <t>Jannet Pedraza</t>
  </si>
  <si>
    <t>Misie Quimba</t>
  </si>
  <si>
    <t>Jake Steven Capulong</t>
  </si>
  <si>
    <t>MISIE QUIMBA</t>
  </si>
  <si>
    <t>JAKE STEVEN CAPULONG</t>
  </si>
  <si>
    <t>AIREEN REMOTO</t>
  </si>
  <si>
    <t>Judy Ann Bermiso</t>
  </si>
  <si>
    <t>Jennifer Valenzuela</t>
  </si>
  <si>
    <t>JENNIFER VALENZUELA</t>
  </si>
  <si>
    <t>JUDY ANN BERMISO</t>
  </si>
  <si>
    <t>MADEL MAHINAY</t>
  </si>
  <si>
    <t>12/18/2023</t>
  </si>
  <si>
    <t>Guest room</t>
  </si>
  <si>
    <t>1/18/2024</t>
  </si>
  <si>
    <t>2/18/2024</t>
  </si>
  <si>
    <t>11/18/2023</t>
  </si>
  <si>
    <t>Cris Dione Sigua</t>
  </si>
  <si>
    <t>CRIS DIONE SIGUA</t>
  </si>
  <si>
    <t>5/18/2024</t>
  </si>
  <si>
    <t>McGyver Billones</t>
  </si>
  <si>
    <t>6/18/2024</t>
  </si>
  <si>
    <t>5/18/24 to 6/18/24</t>
  </si>
  <si>
    <t>6/22/2024</t>
  </si>
  <si>
    <t>MCGYVER BILLONES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</si>
</sst>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2" fontId="0" fillId="0" borderId="1" xfId="0" applyNumberFormat="1" applyBorder="1" applyAlignment="1">
      <alignment horizontal="center"/>
    </xf>
    <xf numFmtId="164" fontId="0" fillId="0" borderId="1" xfId="1" applyFont="1" applyBorder="1"/>
    <xf numFmtId="2" fontId="0" fillId="0" borderId="1" xfId="0" applyNumberFormat="1" applyBorder="1"/>
    <xf numFmtId="0" fontId="2" fillId="0" borderId="0" xfId="0" applyFont="1"/>
    <xf numFmtId="0" fontId="0" fillId="0" borderId="0" xfId="0" applyBorder="1"/>
    <xf numFmtId="164" fontId="0" fillId="0" borderId="0" xfId="1" applyFont="1" applyBorder="1" applyAlignment="1"/>
    <xf numFmtId="0" fontId="0" fillId="0" borderId="6" xfId="0" applyBorder="1"/>
    <xf numFmtId="0" fontId="0" fillId="0" borderId="7" xfId="0" applyBorder="1" applyAlignment="1"/>
    <xf numFmtId="0" fontId="0" fillId="0" borderId="8" xfId="0" applyBorder="1"/>
    <xf numFmtId="0" fontId="0" fillId="0" borderId="9" xfId="0" applyBorder="1" applyAlignment="1"/>
    <xf numFmtId="164" fontId="0" fillId="0" borderId="9" xfId="1" applyFont="1" applyBorder="1" applyAlignment="1">
      <alignment horizontal="left"/>
    </xf>
    <xf numFmtId="164" fontId="0" fillId="0" borderId="9" xfId="1" applyFont="1" applyBorder="1" applyAlignment="1"/>
    <xf numFmtId="0" fontId="0" fillId="0" borderId="10" xfId="0" applyBorder="1"/>
    <xf numFmtId="164" fontId="0" fillId="0" borderId="11" xfId="1" applyFont="1" applyBorder="1" applyAlignment="1"/>
    <xf numFmtId="14" fontId="0" fillId="0" borderId="9" xfId="0" applyNumberFormat="1" applyBorder="1" applyAlignment="1">
      <alignment horizontal="left"/>
    </xf>
    <xf numFmtId="0" fontId="3" fillId="0" borderId="9" xfId="0" applyFont="1" applyBorder="1"/>
    <xf numFmtId="0" fontId="0" fillId="0" borderId="11" xfId="0" applyFont="1" applyBorder="1"/>
    <xf numFmtId="0" fontId="0" fillId="0" borderId="0" xfId="0" applyBorder="1" applyAlignment="1"/>
    <xf numFmtId="164" fontId="0" fillId="0" borderId="0" xfId="1" applyFont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3" fillId="0" borderId="0" xfId="0" applyFont="1" applyBorder="1"/>
    <xf numFmtId="0" fontId="0" fillId="0" borderId="0" xfId="0" applyFont="1" applyBorder="1"/>
    <xf numFmtId="14" fontId="0" fillId="0" borderId="9" xfId="0" applyNumberFormat="1" applyFont="1" applyBorder="1" applyAlignment="1">
      <alignment horizontal="lef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Font="1"/>
    <xf numFmtId="14" fontId="0" fillId="0" borderId="0" xfId="0" applyNumberFormat="1"/>
    <xf numFmtId="0" fontId="5" fillId="0" borderId="1" xfId="0" applyFont="1" applyBorder="1"/>
    <xf numFmtId="0" fontId="0" fillId="0" borderId="8" xfId="0" applyFont="1" applyBorder="1" applyAlignment="1">
      <alignment horizontal="right"/>
    </xf>
    <xf numFmtId="164" fontId="1" fillId="0" borderId="9" xfId="1" applyFont="1" applyBorder="1" applyAlignment="1">
      <alignment horizontal="left"/>
    </xf>
    <xf numFmtId="0" fontId="6" fillId="0" borderId="8" xfId="0" applyFont="1" applyBorder="1" applyAlignment="1">
      <alignment horizontal="right"/>
    </xf>
    <xf numFmtId="164" fontId="6" fillId="0" borderId="9" xfId="1" applyFont="1" applyBorder="1" applyAlignment="1">
      <alignment horizontal="left"/>
    </xf>
    <xf numFmtId="164" fontId="0" fillId="0" borderId="1" xfId="1" applyFont="1" applyBorder="1" applyAlignment="1">
      <alignment horizontal="center"/>
    </xf>
    <xf numFmtId="164" fontId="0" fillId="0" borderId="0" xfId="0" applyNumberFormat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43" fontId="0" fillId="0" borderId="1" xfId="0" applyNumberFormat="1" applyBorder="1"/>
    <xf numFmtId="0" fontId="5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64" fontId="0" fillId="0" borderId="0" xfId="1" applyFont="1" applyBorder="1"/>
    <xf numFmtId="43" fontId="0" fillId="0" borderId="0" xfId="0" applyNumberForma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8" fillId="0" borderId="2" xfId="0" applyFont="1" applyBorder="1"/>
    <xf numFmtId="0" fontId="0" fillId="0" borderId="0" xfId="0" applyFont="1" applyBorder="1" applyAlignment="1">
      <alignment horizontal="center"/>
    </xf>
    <xf numFmtId="0" fontId="7" fillId="0" borderId="0" xfId="0" applyFont="1" applyBorder="1"/>
    <xf numFmtId="0" fontId="8" fillId="0" borderId="1" xfId="0" applyFont="1" applyBorder="1"/>
    <xf numFmtId="2" fontId="4" fillId="0" borderId="1" xfId="0" applyNumberFormat="1" applyFont="1" applyBorder="1"/>
    <xf numFmtId="0" fontId="9" fillId="0" borderId="0" xfId="0" applyFont="1"/>
    <xf numFmtId="0" fontId="0" fillId="0" borderId="1" xfId="0" applyFont="1" applyBorder="1"/>
    <xf numFmtId="0" fontId="4" fillId="0" borderId="0" xfId="0" applyFont="1"/>
    <xf numFmtId="0" fontId="4" fillId="0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Border="1" applyAlignment="1">
      <alignment horizontal="right"/>
    </xf>
    <xf numFmtId="43" fontId="4" fillId="0" borderId="9" xfId="1" applyNumberFormat="1" applyFont="1" applyBorder="1" applyAlignment="1">
      <alignment horizontal="left"/>
    </xf>
    <xf numFmtId="164" fontId="1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7"/>
  <sheetViews>
    <sheetView zoomScaleNormal="100" workbookViewId="0">
      <selection activeCell="A15" sqref="A15"/>
    </sheetView>
  </sheetViews>
  <sheetFormatPr defaultRowHeight="14.75" x14ac:dyDescent="0.75"/>
  <cols>
    <col min="1" max="1" width="5.31640625" bestFit="1" customWidth="1"/>
    <col min="2" max="2" width="19.6796875" bestFit="1" customWidth="1"/>
    <col min="3" max="3" width="10.6796875" bestFit="1" customWidth="1"/>
    <col min="4" max="4" width="10.86328125" customWidth="1"/>
    <col min="5" max="5" width="11" bestFit="1" customWidth="1"/>
    <col min="7" max="7" width="11" bestFit="1" customWidth="1"/>
    <col min="9" max="9" width="10.54296875" bestFit="1" customWidth="1"/>
  </cols>
  <sheetData>
    <row r="2" spans="1:10" ht="17.25" x14ac:dyDescent="0.85">
      <c r="A2" t="s">
        <v>230</v>
      </c>
      <c r="D2" s="11" t="s">
        <v>72</v>
      </c>
    </row>
    <row r="4" spans="1:10" x14ac:dyDescent="0.75">
      <c r="B4" s="12"/>
      <c r="C4" s="12"/>
      <c r="D4" s="4" t="s">
        <v>71</v>
      </c>
      <c r="E4" s="5"/>
      <c r="F4" s="4" t="s">
        <v>70</v>
      </c>
      <c r="G4" s="5"/>
    </row>
    <row r="5" spans="1:10" x14ac:dyDescent="0.75">
      <c r="A5" s="2" t="s">
        <v>0</v>
      </c>
      <c r="B5" s="1" t="s">
        <v>1</v>
      </c>
      <c r="C5" s="1" t="s">
        <v>2</v>
      </c>
      <c r="D5" s="6" t="s">
        <v>3</v>
      </c>
      <c r="E5" s="6" t="s">
        <v>4</v>
      </c>
      <c r="F5" s="6" t="s">
        <v>5</v>
      </c>
      <c r="G5" s="6" t="s">
        <v>4</v>
      </c>
      <c r="H5" s="1" t="s">
        <v>6</v>
      </c>
      <c r="I5" s="1" t="s">
        <v>7</v>
      </c>
      <c r="J5" s="1" t="s">
        <v>8</v>
      </c>
    </row>
    <row r="6" spans="1:10" x14ac:dyDescent="0.75">
      <c r="A6" s="2" t="s">
        <v>9</v>
      </c>
      <c r="B6" s="3" t="s">
        <v>289</v>
      </c>
      <c r="C6" s="1">
        <v>78885</v>
      </c>
      <c r="D6" s="34" t="s">
        <v>295</v>
      </c>
      <c r="E6" s="34" t="s">
        <v>297</v>
      </c>
      <c r="F6" s="8">
        <v>6346.83</v>
      </c>
      <c r="G6" s="8">
        <v>6351.86</v>
      </c>
      <c r="H6" s="8">
        <f>G6-F6</f>
        <v>5.0299999999997453</v>
      </c>
      <c r="I6" s="9">
        <f>H6*80</f>
        <v>402.39999999997963</v>
      </c>
      <c r="J6" s="3"/>
    </row>
    <row r="7" spans="1:10" x14ac:dyDescent="0.75">
      <c r="A7" s="2" t="s">
        <v>10</v>
      </c>
      <c r="B7" s="3" t="s">
        <v>187</v>
      </c>
      <c r="C7" s="1">
        <v>82062</v>
      </c>
      <c r="D7" s="34" t="s">
        <v>295</v>
      </c>
      <c r="E7" s="34" t="s">
        <v>297</v>
      </c>
      <c r="F7" s="8">
        <v>2079.2800000000002</v>
      </c>
      <c r="G7" s="8">
        <v>2083.0500000000002</v>
      </c>
      <c r="H7" s="8">
        <f>G7-F7</f>
        <v>3.7699999999999818</v>
      </c>
      <c r="I7" s="9">
        <f t="shared" ref="I7:I49" si="0">H7*80</f>
        <v>301.59999999999854</v>
      </c>
      <c r="J7" s="3"/>
    </row>
    <row r="8" spans="1:10" x14ac:dyDescent="0.75">
      <c r="A8" s="2" t="s">
        <v>11</v>
      </c>
      <c r="B8" s="3" t="s">
        <v>49</v>
      </c>
      <c r="C8" s="1">
        <v>81966</v>
      </c>
      <c r="D8" s="34" t="s">
        <v>295</v>
      </c>
      <c r="E8" s="34" t="s">
        <v>297</v>
      </c>
      <c r="F8" s="8">
        <v>4265.66</v>
      </c>
      <c r="G8" s="8">
        <v>4272.32</v>
      </c>
      <c r="H8" s="8">
        <f>G8-F8</f>
        <v>6.6599999999998545</v>
      </c>
      <c r="I8" s="9">
        <f t="shared" si="0"/>
        <v>532.79999999998836</v>
      </c>
      <c r="J8" s="3"/>
    </row>
    <row r="9" spans="1:10" x14ac:dyDescent="0.75">
      <c r="A9" s="2" t="s">
        <v>12</v>
      </c>
      <c r="B9" s="3" t="s">
        <v>50</v>
      </c>
      <c r="C9" s="1">
        <v>81451</v>
      </c>
      <c r="D9" s="34" t="s">
        <v>295</v>
      </c>
      <c r="E9" s="34" t="s">
        <v>297</v>
      </c>
      <c r="F9" s="8">
        <v>1905</v>
      </c>
      <c r="G9" s="8">
        <v>1909</v>
      </c>
      <c r="H9" s="8">
        <f>G9-F9</f>
        <v>4</v>
      </c>
      <c r="I9" s="9">
        <f t="shared" si="0"/>
        <v>320</v>
      </c>
      <c r="J9" s="3"/>
    </row>
    <row r="10" spans="1:10" x14ac:dyDescent="0.75">
      <c r="A10" s="2"/>
      <c r="B10" s="3"/>
      <c r="C10" s="1"/>
      <c r="D10" s="34"/>
      <c r="E10" s="34"/>
      <c r="F10" s="8"/>
      <c r="G10" s="8"/>
      <c r="H10" s="8"/>
      <c r="I10" s="9">
        <f t="shared" si="0"/>
        <v>0</v>
      </c>
      <c r="J10" s="3"/>
    </row>
    <row r="11" spans="1:10" x14ac:dyDescent="0.75">
      <c r="A11" s="2" t="s">
        <v>13</v>
      </c>
      <c r="B11" s="3" t="s">
        <v>293</v>
      </c>
      <c r="C11" s="1">
        <v>81306</v>
      </c>
      <c r="D11" s="34" t="s">
        <v>295</v>
      </c>
      <c r="E11" s="34" t="s">
        <v>297</v>
      </c>
      <c r="F11" s="8">
        <v>2243.92</v>
      </c>
      <c r="G11" s="8">
        <v>2246.94</v>
      </c>
      <c r="H11" s="8">
        <f>G11-F11</f>
        <v>3.0199999999999818</v>
      </c>
      <c r="I11" s="9">
        <f t="shared" si="0"/>
        <v>241.59999999999854</v>
      </c>
      <c r="J11" s="3"/>
    </row>
    <row r="12" spans="1:10" x14ac:dyDescent="0.75">
      <c r="A12" s="2" t="s">
        <v>14</v>
      </c>
      <c r="B12" s="3" t="s">
        <v>122</v>
      </c>
      <c r="C12" s="1">
        <v>8137</v>
      </c>
      <c r="D12" s="34" t="s">
        <v>295</v>
      </c>
      <c r="E12" s="34" t="s">
        <v>297</v>
      </c>
      <c r="F12" s="8">
        <v>1806.18</v>
      </c>
      <c r="G12" s="8">
        <v>1816.7</v>
      </c>
      <c r="H12" s="8">
        <f t="shared" ref="H12:H22" si="1">G12-F12</f>
        <v>10.519999999999982</v>
      </c>
      <c r="I12" s="9">
        <f t="shared" si="0"/>
        <v>841.59999999999854</v>
      </c>
      <c r="J12" s="3"/>
    </row>
    <row r="13" spans="1:10" x14ac:dyDescent="0.75">
      <c r="A13" s="2" t="s">
        <v>15</v>
      </c>
      <c r="B13" s="3" t="s">
        <v>51</v>
      </c>
      <c r="C13" s="1">
        <v>79377</v>
      </c>
      <c r="D13" s="34" t="s">
        <v>295</v>
      </c>
      <c r="E13" s="34" t="s">
        <v>297</v>
      </c>
      <c r="F13" s="8">
        <v>1345.39</v>
      </c>
      <c r="G13" s="8">
        <v>1347.59</v>
      </c>
      <c r="H13" s="8">
        <f t="shared" si="1"/>
        <v>2.1999999999998181</v>
      </c>
      <c r="I13" s="9">
        <f t="shared" si="0"/>
        <v>175.99999999998545</v>
      </c>
      <c r="J13" s="3"/>
    </row>
    <row r="14" spans="1:10" x14ac:dyDescent="0.75">
      <c r="A14" s="2" t="s">
        <v>16</v>
      </c>
      <c r="B14" s="3" t="s">
        <v>52</v>
      </c>
      <c r="C14" s="1">
        <v>81649</v>
      </c>
      <c r="D14" s="34" t="s">
        <v>295</v>
      </c>
      <c r="E14" s="34" t="s">
        <v>297</v>
      </c>
      <c r="F14" s="8">
        <v>1361.08</v>
      </c>
      <c r="G14" s="8">
        <v>1364.12</v>
      </c>
      <c r="H14" s="8">
        <f t="shared" si="1"/>
        <v>3.0399999999999636</v>
      </c>
      <c r="I14" s="9">
        <f t="shared" si="0"/>
        <v>243.19999999999709</v>
      </c>
      <c r="J14" s="3"/>
    </row>
    <row r="15" spans="1:10" x14ac:dyDescent="0.75">
      <c r="A15" s="2" t="s">
        <v>17</v>
      </c>
      <c r="B15" s="3" t="s">
        <v>296</v>
      </c>
      <c r="C15" s="1">
        <v>81802</v>
      </c>
      <c r="D15" s="34" t="s">
        <v>295</v>
      </c>
      <c r="E15" s="34" t="s">
        <v>297</v>
      </c>
      <c r="F15" s="8">
        <v>1629.33</v>
      </c>
      <c r="G15" s="8">
        <v>1630.97</v>
      </c>
      <c r="H15" s="8">
        <f t="shared" si="1"/>
        <v>1.6400000000001</v>
      </c>
      <c r="I15" s="9">
        <f t="shared" si="0"/>
        <v>131.200000000008</v>
      </c>
      <c r="J15" s="3" t="s">
        <v>259</v>
      </c>
    </row>
    <row r="16" spans="1:10" x14ac:dyDescent="0.75">
      <c r="A16" s="2" t="s">
        <v>18</v>
      </c>
      <c r="B16" s="3" t="s">
        <v>121</v>
      </c>
      <c r="C16" s="1">
        <v>81842</v>
      </c>
      <c r="D16" s="34" t="s">
        <v>295</v>
      </c>
      <c r="E16" s="34" t="s">
        <v>297</v>
      </c>
      <c r="F16" s="8">
        <v>1097</v>
      </c>
      <c r="G16" s="8">
        <v>1108</v>
      </c>
      <c r="H16" s="8">
        <f t="shared" si="1"/>
        <v>11</v>
      </c>
      <c r="I16" s="9">
        <f t="shared" si="0"/>
        <v>880</v>
      </c>
      <c r="J16" s="3"/>
    </row>
    <row r="17" spans="1:10" x14ac:dyDescent="0.75">
      <c r="A17" s="2" t="s">
        <v>19</v>
      </c>
      <c r="B17" s="3" t="s">
        <v>276</v>
      </c>
      <c r="C17" s="1">
        <v>80953</v>
      </c>
      <c r="D17" s="34" t="s">
        <v>295</v>
      </c>
      <c r="E17" s="34" t="s">
        <v>297</v>
      </c>
      <c r="F17" s="8">
        <v>1094.24</v>
      </c>
      <c r="G17" s="8">
        <v>1096.03</v>
      </c>
      <c r="H17" s="8">
        <f t="shared" si="1"/>
        <v>1.7899999999999636</v>
      </c>
      <c r="I17" s="9">
        <f t="shared" si="0"/>
        <v>143.19999999999709</v>
      </c>
      <c r="J17" s="3"/>
    </row>
    <row r="18" spans="1:10" x14ac:dyDescent="0.75">
      <c r="A18" s="2" t="s">
        <v>20</v>
      </c>
      <c r="B18" s="3" t="s">
        <v>266</v>
      </c>
      <c r="C18" s="1">
        <v>80981</v>
      </c>
      <c r="D18" s="34" t="s">
        <v>295</v>
      </c>
      <c r="E18" s="34" t="s">
        <v>297</v>
      </c>
      <c r="F18" s="8">
        <v>2057.92</v>
      </c>
      <c r="G18" s="8">
        <v>2062.0100000000002</v>
      </c>
      <c r="H18" s="8">
        <f t="shared" si="1"/>
        <v>4.0900000000001455</v>
      </c>
      <c r="I18" s="9">
        <f t="shared" si="0"/>
        <v>327.20000000001164</v>
      </c>
      <c r="J18" s="3"/>
    </row>
    <row r="19" spans="1:10" x14ac:dyDescent="0.75">
      <c r="A19" s="2" t="s">
        <v>21</v>
      </c>
      <c r="B19" s="3" t="s">
        <v>54</v>
      </c>
      <c r="C19" s="1">
        <v>78995</v>
      </c>
      <c r="D19" s="34" t="s">
        <v>295</v>
      </c>
      <c r="E19" s="34" t="s">
        <v>297</v>
      </c>
      <c r="F19" s="8">
        <v>3845.66</v>
      </c>
      <c r="G19" s="8">
        <v>3862.41</v>
      </c>
      <c r="H19" s="8">
        <f t="shared" si="1"/>
        <v>16.75</v>
      </c>
      <c r="I19" s="9">
        <f t="shared" si="0"/>
        <v>1340</v>
      </c>
      <c r="J19" s="3"/>
    </row>
    <row r="20" spans="1:10" x14ac:dyDescent="0.75">
      <c r="A20" s="2" t="s">
        <v>22</v>
      </c>
      <c r="B20" s="3" t="s">
        <v>116</v>
      </c>
      <c r="C20" s="1">
        <v>79177</v>
      </c>
      <c r="D20" s="34" t="s">
        <v>295</v>
      </c>
      <c r="E20" s="34" t="s">
        <v>297</v>
      </c>
      <c r="F20" s="8">
        <v>1528.37</v>
      </c>
      <c r="G20" s="8">
        <v>1528.37</v>
      </c>
      <c r="H20" s="8">
        <f t="shared" si="1"/>
        <v>0</v>
      </c>
      <c r="I20" s="9">
        <f t="shared" si="0"/>
        <v>0</v>
      </c>
      <c r="J20" s="3"/>
    </row>
    <row r="21" spans="1:10" x14ac:dyDescent="0.75">
      <c r="A21" s="2" t="s">
        <v>23</v>
      </c>
      <c r="B21" s="3" t="s">
        <v>272</v>
      </c>
      <c r="C21" s="1">
        <v>81788</v>
      </c>
      <c r="D21" s="34" t="s">
        <v>295</v>
      </c>
      <c r="E21" s="34" t="s">
        <v>297</v>
      </c>
      <c r="F21" s="8">
        <v>1827.61</v>
      </c>
      <c r="G21" s="8">
        <v>1829.72</v>
      </c>
      <c r="H21" s="8">
        <f t="shared" si="1"/>
        <v>2.1100000000001273</v>
      </c>
      <c r="I21" s="9">
        <f t="shared" si="0"/>
        <v>168.80000000001019</v>
      </c>
      <c r="J21" s="3"/>
    </row>
    <row r="22" spans="1:10" x14ac:dyDescent="0.75">
      <c r="A22" s="2" t="s">
        <v>24</v>
      </c>
      <c r="B22" s="3" t="s">
        <v>55</v>
      </c>
      <c r="C22" s="1">
        <v>81608</v>
      </c>
      <c r="D22" s="34" t="s">
        <v>295</v>
      </c>
      <c r="E22" s="34" t="s">
        <v>297</v>
      </c>
      <c r="F22" s="8">
        <v>4244.76</v>
      </c>
      <c r="G22" s="8">
        <v>4248.17</v>
      </c>
      <c r="H22" s="8">
        <f t="shared" si="1"/>
        <v>3.4099999999998545</v>
      </c>
      <c r="I22" s="9">
        <f t="shared" si="0"/>
        <v>272.79999999998836</v>
      </c>
      <c r="J22" s="3"/>
    </row>
    <row r="23" spans="1:10" x14ac:dyDescent="0.75">
      <c r="A23" s="2"/>
      <c r="B23" s="3"/>
      <c r="C23" s="1"/>
      <c r="D23" s="34"/>
      <c r="E23" s="34"/>
      <c r="F23" s="8"/>
      <c r="G23" s="8"/>
      <c r="H23" s="8"/>
      <c r="I23" s="9">
        <f t="shared" si="0"/>
        <v>0</v>
      </c>
      <c r="J23" s="3"/>
    </row>
    <row r="24" spans="1:10" x14ac:dyDescent="0.75">
      <c r="A24" s="2" t="s">
        <v>25</v>
      </c>
      <c r="B24" s="3" t="s">
        <v>125</v>
      </c>
      <c r="C24" s="1">
        <v>82067</v>
      </c>
      <c r="D24" s="34" t="s">
        <v>295</v>
      </c>
      <c r="E24" s="34" t="s">
        <v>297</v>
      </c>
      <c r="F24" s="8">
        <v>1710.28</v>
      </c>
      <c r="G24" s="8">
        <v>1717.2</v>
      </c>
      <c r="H24" s="8">
        <f t="shared" ref="H24:H35" si="2">G24-F24</f>
        <v>6.9200000000000728</v>
      </c>
      <c r="I24" s="9">
        <f t="shared" si="0"/>
        <v>553.60000000000582</v>
      </c>
      <c r="J24" s="3"/>
    </row>
    <row r="25" spans="1:10" x14ac:dyDescent="0.75">
      <c r="A25" s="2" t="s">
        <v>26</v>
      </c>
      <c r="B25" s="3" t="s">
        <v>56</v>
      </c>
      <c r="C25" s="1">
        <v>82080</v>
      </c>
      <c r="D25" s="34" t="s">
        <v>295</v>
      </c>
      <c r="E25" s="34" t="s">
        <v>297</v>
      </c>
      <c r="F25" s="8">
        <v>2825.46</v>
      </c>
      <c r="G25" s="8">
        <v>2834.45</v>
      </c>
      <c r="H25" s="8">
        <f t="shared" si="2"/>
        <v>8.9899999999997817</v>
      </c>
      <c r="I25" s="9">
        <f t="shared" si="0"/>
        <v>719.19999999998254</v>
      </c>
      <c r="J25" s="3"/>
    </row>
    <row r="26" spans="1:10" x14ac:dyDescent="0.75">
      <c r="A26" s="2" t="s">
        <v>27</v>
      </c>
      <c r="B26" s="3" t="s">
        <v>57</v>
      </c>
      <c r="C26" s="1">
        <v>79499</v>
      </c>
      <c r="D26" s="34" t="s">
        <v>295</v>
      </c>
      <c r="E26" s="34" t="s">
        <v>297</v>
      </c>
      <c r="F26" s="8">
        <v>2196.06</v>
      </c>
      <c r="G26" s="8">
        <v>2202.41</v>
      </c>
      <c r="H26" s="8">
        <f t="shared" si="2"/>
        <v>6.3499999999999091</v>
      </c>
      <c r="I26" s="9">
        <f t="shared" si="0"/>
        <v>507.99999999999272</v>
      </c>
      <c r="J26" s="3"/>
    </row>
    <row r="27" spans="1:10" x14ac:dyDescent="0.75">
      <c r="A27" s="2" t="s">
        <v>28</v>
      </c>
      <c r="B27" s="3" t="s">
        <v>126</v>
      </c>
      <c r="C27" s="1">
        <v>80337</v>
      </c>
      <c r="D27" s="34" t="s">
        <v>295</v>
      </c>
      <c r="E27" s="34" t="s">
        <v>297</v>
      </c>
      <c r="F27" s="8">
        <v>2044.76</v>
      </c>
      <c r="G27" s="8">
        <v>2054.7199999999998</v>
      </c>
      <c r="H27" s="8">
        <f t="shared" si="2"/>
        <v>9.959999999999809</v>
      </c>
      <c r="I27" s="9">
        <f t="shared" si="0"/>
        <v>796.79999999998472</v>
      </c>
      <c r="J27" s="3"/>
    </row>
    <row r="28" spans="1:10" x14ac:dyDescent="0.75">
      <c r="A28" s="2" t="s">
        <v>29</v>
      </c>
      <c r="B28" s="3" t="s">
        <v>226</v>
      </c>
      <c r="C28" s="1">
        <v>81937</v>
      </c>
      <c r="D28" s="34" t="s">
        <v>295</v>
      </c>
      <c r="E28" s="34" t="s">
        <v>297</v>
      </c>
      <c r="F28" s="8">
        <v>1655.08</v>
      </c>
      <c r="G28" s="8">
        <v>1661.1</v>
      </c>
      <c r="H28" s="8">
        <f t="shared" si="2"/>
        <v>6.0199999999999818</v>
      </c>
      <c r="I28" s="9">
        <f t="shared" si="0"/>
        <v>481.59999999999854</v>
      </c>
      <c r="J28" s="3"/>
    </row>
    <row r="29" spans="1:10" x14ac:dyDescent="0.75">
      <c r="A29" s="2" t="s">
        <v>30</v>
      </c>
      <c r="B29" s="3" t="s">
        <v>58</v>
      </c>
      <c r="C29" s="1">
        <v>81291</v>
      </c>
      <c r="D29" s="34" t="s">
        <v>295</v>
      </c>
      <c r="E29" s="34" t="s">
        <v>297</v>
      </c>
      <c r="F29" s="8">
        <v>2213.0300000000002</v>
      </c>
      <c r="G29" s="8">
        <v>2217.13</v>
      </c>
      <c r="H29" s="8">
        <f t="shared" si="2"/>
        <v>4.0999999999999091</v>
      </c>
      <c r="I29" s="9">
        <f t="shared" si="0"/>
        <v>327.99999999999272</v>
      </c>
      <c r="J29" s="3"/>
    </row>
    <row r="30" spans="1:10" x14ac:dyDescent="0.75">
      <c r="A30" s="2" t="s">
        <v>31</v>
      </c>
      <c r="B30" s="3" t="s">
        <v>278</v>
      </c>
      <c r="C30" s="1">
        <v>81424</v>
      </c>
      <c r="D30" s="34" t="s">
        <v>295</v>
      </c>
      <c r="E30" s="34" t="s">
        <v>297</v>
      </c>
      <c r="F30" s="8">
        <v>1331.52</v>
      </c>
      <c r="G30" s="8">
        <v>1339.05</v>
      </c>
      <c r="H30" s="8">
        <f t="shared" si="2"/>
        <v>7.5299999999999727</v>
      </c>
      <c r="I30" s="9">
        <f t="shared" si="0"/>
        <v>602.39999999999782</v>
      </c>
      <c r="J30" s="3"/>
    </row>
    <row r="31" spans="1:10" x14ac:dyDescent="0.75">
      <c r="A31" s="2" t="s">
        <v>32</v>
      </c>
      <c r="B31" s="3" t="s">
        <v>194</v>
      </c>
      <c r="C31" s="1">
        <v>80964</v>
      </c>
      <c r="D31" s="34" t="s">
        <v>295</v>
      </c>
      <c r="E31" s="34" t="s">
        <v>297</v>
      </c>
      <c r="F31" s="8">
        <v>2170.04</v>
      </c>
      <c r="G31" s="8">
        <v>2178.37</v>
      </c>
      <c r="H31" s="8">
        <f t="shared" si="2"/>
        <v>8.3299999999999272</v>
      </c>
      <c r="I31" s="9">
        <f t="shared" si="0"/>
        <v>666.39999999999418</v>
      </c>
      <c r="J31" s="3"/>
    </row>
    <row r="32" spans="1:10" x14ac:dyDescent="0.75">
      <c r="A32" s="2" t="s">
        <v>33</v>
      </c>
      <c r="B32" s="3" t="s">
        <v>284</v>
      </c>
      <c r="C32" s="1">
        <v>81969</v>
      </c>
      <c r="D32" s="34" t="s">
        <v>295</v>
      </c>
      <c r="E32" s="34" t="s">
        <v>297</v>
      </c>
      <c r="F32" s="8">
        <v>3046.26</v>
      </c>
      <c r="G32" s="8">
        <v>3048.03</v>
      </c>
      <c r="H32" s="8">
        <f t="shared" si="2"/>
        <v>1.7699999999999818</v>
      </c>
      <c r="I32" s="9">
        <f t="shared" si="0"/>
        <v>141.59999999999854</v>
      </c>
      <c r="J32" s="3"/>
    </row>
    <row r="33" spans="1:10" x14ac:dyDescent="0.75">
      <c r="A33" s="2" t="s">
        <v>34</v>
      </c>
      <c r="B33" s="3" t="s">
        <v>61</v>
      </c>
      <c r="C33" s="1">
        <v>81290</v>
      </c>
      <c r="D33" s="34" t="s">
        <v>295</v>
      </c>
      <c r="E33" s="34" t="s">
        <v>297</v>
      </c>
      <c r="F33" s="8">
        <v>2416.4499999999998</v>
      </c>
      <c r="G33" s="8">
        <v>2424.9</v>
      </c>
      <c r="H33" s="8">
        <f t="shared" si="2"/>
        <v>8.4500000000002728</v>
      </c>
      <c r="I33" s="9">
        <f t="shared" si="0"/>
        <v>676.00000000002183</v>
      </c>
      <c r="J33" s="3"/>
    </row>
    <row r="34" spans="1:10" x14ac:dyDescent="0.75">
      <c r="A34" s="2" t="s">
        <v>35</v>
      </c>
      <c r="B34" s="3" t="s">
        <v>62</v>
      </c>
      <c r="C34" s="1">
        <v>81354</v>
      </c>
      <c r="D34" s="34" t="s">
        <v>295</v>
      </c>
      <c r="E34" s="34" t="s">
        <v>297</v>
      </c>
      <c r="F34" s="8">
        <v>2130</v>
      </c>
      <c r="G34" s="8">
        <v>2134.23</v>
      </c>
      <c r="H34" s="8">
        <f t="shared" si="2"/>
        <v>4.2300000000000182</v>
      </c>
      <c r="I34" s="9">
        <f t="shared" si="0"/>
        <v>338.40000000000146</v>
      </c>
      <c r="J34" s="3"/>
    </row>
    <row r="35" spans="1:10" x14ac:dyDescent="0.75">
      <c r="A35" s="2" t="s">
        <v>36</v>
      </c>
      <c r="B35" s="3" t="s">
        <v>63</v>
      </c>
      <c r="C35" s="1">
        <v>79649</v>
      </c>
      <c r="D35" s="34" t="s">
        <v>295</v>
      </c>
      <c r="E35" s="34" t="s">
        <v>297</v>
      </c>
      <c r="F35" s="8">
        <v>5605.68</v>
      </c>
      <c r="G35" s="8">
        <v>5614.3</v>
      </c>
      <c r="H35" s="8">
        <f t="shared" si="2"/>
        <v>8.6199999999998909</v>
      </c>
      <c r="I35" s="9">
        <f t="shared" si="0"/>
        <v>689.59999999999127</v>
      </c>
      <c r="J35" s="3"/>
    </row>
    <row r="36" spans="1:10" x14ac:dyDescent="0.75">
      <c r="A36" s="2"/>
      <c r="B36" s="3"/>
      <c r="C36" s="1"/>
      <c r="D36" s="34"/>
      <c r="E36" s="34"/>
      <c r="F36" s="8"/>
      <c r="G36" s="8"/>
      <c r="H36" s="8"/>
      <c r="I36" s="9">
        <f t="shared" si="0"/>
        <v>0</v>
      </c>
      <c r="J36" s="3"/>
    </row>
    <row r="37" spans="1:10" x14ac:dyDescent="0.75">
      <c r="A37" s="2" t="s">
        <v>37</v>
      </c>
      <c r="B37" s="3" t="s">
        <v>127</v>
      </c>
      <c r="C37" s="1">
        <v>81696</v>
      </c>
      <c r="D37" s="34" t="s">
        <v>295</v>
      </c>
      <c r="E37" s="34" t="s">
        <v>297</v>
      </c>
      <c r="F37" s="8">
        <v>1414.46</v>
      </c>
      <c r="G37" s="8">
        <v>1421.37</v>
      </c>
      <c r="H37" s="8">
        <f t="shared" ref="H37:H49" si="3">G37-F37</f>
        <v>6.9099999999998545</v>
      </c>
      <c r="I37" s="9">
        <f t="shared" si="0"/>
        <v>552.79999999998836</v>
      </c>
      <c r="J37" s="3"/>
    </row>
    <row r="38" spans="1:10" x14ac:dyDescent="0.75">
      <c r="A38" s="2" t="s">
        <v>38</v>
      </c>
      <c r="B38" s="3" t="s">
        <v>247</v>
      </c>
      <c r="C38" s="1">
        <v>81950</v>
      </c>
      <c r="D38" s="34" t="s">
        <v>295</v>
      </c>
      <c r="E38" s="34" t="s">
        <v>297</v>
      </c>
      <c r="F38" s="8">
        <v>1727.05</v>
      </c>
      <c r="G38" s="8">
        <v>1729.11</v>
      </c>
      <c r="H38" s="8">
        <f t="shared" si="3"/>
        <v>2.0599999999999454</v>
      </c>
      <c r="I38" s="9">
        <f t="shared" si="0"/>
        <v>164.79999999999563</v>
      </c>
      <c r="J38" s="3"/>
    </row>
    <row r="39" spans="1:10" x14ac:dyDescent="0.75">
      <c r="A39" s="2" t="s">
        <v>39</v>
      </c>
      <c r="B39" s="3" t="s">
        <v>68</v>
      </c>
      <c r="C39" s="1">
        <v>81072</v>
      </c>
      <c r="D39" s="34" t="s">
        <v>295</v>
      </c>
      <c r="E39" s="34" t="s">
        <v>297</v>
      </c>
      <c r="F39" s="8">
        <v>3354.55</v>
      </c>
      <c r="G39" s="8">
        <v>3362.96</v>
      </c>
      <c r="H39" s="8">
        <f t="shared" si="3"/>
        <v>8.4099999999998545</v>
      </c>
      <c r="I39" s="9">
        <f t="shared" si="0"/>
        <v>672.79999999998836</v>
      </c>
      <c r="J39" s="3"/>
    </row>
    <row r="40" spans="1:10" x14ac:dyDescent="0.75">
      <c r="A40" s="2" t="s">
        <v>40</v>
      </c>
      <c r="B40" s="3" t="s">
        <v>283</v>
      </c>
      <c r="C40" s="1">
        <v>1387</v>
      </c>
      <c r="D40" s="34" t="s">
        <v>295</v>
      </c>
      <c r="E40" s="34" t="s">
        <v>297</v>
      </c>
      <c r="F40" s="8">
        <v>1221.6600000000001</v>
      </c>
      <c r="G40" s="8">
        <v>1222.5999999999999</v>
      </c>
      <c r="H40" s="8">
        <f t="shared" si="3"/>
        <v>0.9399999999998272</v>
      </c>
      <c r="I40" s="9">
        <f t="shared" si="0"/>
        <v>75.199999999986176</v>
      </c>
      <c r="J40" s="3"/>
    </row>
    <row r="41" spans="1:10" x14ac:dyDescent="0.75">
      <c r="A41" s="2" t="s">
        <v>41</v>
      </c>
      <c r="B41" s="39" t="s">
        <v>279</v>
      </c>
      <c r="C41" s="1">
        <v>79860</v>
      </c>
      <c r="D41" s="34" t="s">
        <v>295</v>
      </c>
      <c r="E41" s="34" t="s">
        <v>297</v>
      </c>
      <c r="F41" s="8">
        <v>1905.66</v>
      </c>
      <c r="G41" s="8">
        <v>1912.46</v>
      </c>
      <c r="H41" s="8">
        <f t="shared" si="3"/>
        <v>6.7999999999999545</v>
      </c>
      <c r="I41" s="9">
        <f t="shared" si="0"/>
        <v>543.99999999999636</v>
      </c>
      <c r="J41" s="3"/>
    </row>
    <row r="42" spans="1:10" x14ac:dyDescent="0.75">
      <c r="A42" s="2" t="s">
        <v>42</v>
      </c>
      <c r="B42" s="3" t="s">
        <v>236</v>
      </c>
      <c r="C42" s="1">
        <v>81735</v>
      </c>
      <c r="D42" s="34" t="s">
        <v>295</v>
      </c>
      <c r="E42" s="34" t="s">
        <v>297</v>
      </c>
      <c r="F42" s="8">
        <v>2986.56</v>
      </c>
      <c r="G42" s="8">
        <v>2993.8</v>
      </c>
      <c r="H42" s="8">
        <f t="shared" si="3"/>
        <v>7.2400000000002365</v>
      </c>
      <c r="I42" s="9">
        <f t="shared" si="0"/>
        <v>579.20000000001892</v>
      </c>
      <c r="J42" s="3"/>
    </row>
    <row r="43" spans="1:10" x14ac:dyDescent="0.75">
      <c r="A43" s="2" t="s">
        <v>43</v>
      </c>
      <c r="B43" s="3" t="s">
        <v>66</v>
      </c>
      <c r="C43" s="1">
        <v>79259</v>
      </c>
      <c r="D43" s="34" t="s">
        <v>295</v>
      </c>
      <c r="E43" s="34" t="s">
        <v>297</v>
      </c>
      <c r="F43" s="8">
        <v>1986.74</v>
      </c>
      <c r="G43" s="8">
        <v>1995.4</v>
      </c>
      <c r="H43" s="8">
        <f t="shared" si="3"/>
        <v>8.6600000000000819</v>
      </c>
      <c r="I43" s="9">
        <f t="shared" si="0"/>
        <v>692.80000000000655</v>
      </c>
      <c r="J43" s="3"/>
    </row>
    <row r="44" spans="1:10" x14ac:dyDescent="0.75">
      <c r="A44" s="2" t="s">
        <v>44</v>
      </c>
      <c r="B44" s="3" t="s">
        <v>196</v>
      </c>
      <c r="C44" s="1">
        <v>78939</v>
      </c>
      <c r="D44" s="34" t="s">
        <v>295</v>
      </c>
      <c r="E44" s="34" t="s">
        <v>297</v>
      </c>
      <c r="F44" s="8">
        <v>1613.62</v>
      </c>
      <c r="G44" s="8">
        <v>1618.91</v>
      </c>
      <c r="H44" s="8">
        <f t="shared" si="3"/>
        <v>5.290000000000191</v>
      </c>
      <c r="I44" s="9">
        <f t="shared" si="0"/>
        <v>423.20000000001528</v>
      </c>
      <c r="J44" s="3"/>
    </row>
    <row r="45" spans="1:10" x14ac:dyDescent="0.75">
      <c r="A45" s="2" t="s">
        <v>45</v>
      </c>
      <c r="B45" s="3" t="s">
        <v>67</v>
      </c>
      <c r="C45" s="1">
        <v>81606</v>
      </c>
      <c r="D45" s="34" t="s">
        <v>295</v>
      </c>
      <c r="E45" s="34" t="s">
        <v>297</v>
      </c>
      <c r="F45" s="8">
        <v>3616.01</v>
      </c>
      <c r="G45" s="8">
        <v>3626.79</v>
      </c>
      <c r="H45" s="8">
        <f t="shared" si="3"/>
        <v>10.779999999999745</v>
      </c>
      <c r="I45" s="9">
        <f t="shared" si="0"/>
        <v>862.39999999997963</v>
      </c>
      <c r="J45" s="3"/>
    </row>
    <row r="46" spans="1:10" x14ac:dyDescent="0.75">
      <c r="A46" s="2" t="s">
        <v>46</v>
      </c>
      <c r="B46" s="3" t="s">
        <v>264</v>
      </c>
      <c r="C46" s="1">
        <v>81126</v>
      </c>
      <c r="D46" s="34" t="s">
        <v>295</v>
      </c>
      <c r="E46" s="34" t="s">
        <v>297</v>
      </c>
      <c r="F46" s="8">
        <v>1958.99</v>
      </c>
      <c r="G46" s="8">
        <v>1969.06</v>
      </c>
      <c r="H46" s="8">
        <f t="shared" si="3"/>
        <v>10.069999999999936</v>
      </c>
      <c r="I46" s="9">
        <f t="shared" si="0"/>
        <v>805.59999999999491</v>
      </c>
      <c r="J46" s="3"/>
    </row>
    <row r="47" spans="1:10" x14ac:dyDescent="0.75">
      <c r="A47" s="2" t="s">
        <v>47</v>
      </c>
      <c r="B47" s="3" t="s">
        <v>221</v>
      </c>
      <c r="C47" s="1">
        <v>81908</v>
      </c>
      <c r="D47" s="34" t="s">
        <v>295</v>
      </c>
      <c r="E47" s="34" t="s">
        <v>297</v>
      </c>
      <c r="F47" s="8">
        <v>1741.98</v>
      </c>
      <c r="G47" s="8">
        <v>1744.42</v>
      </c>
      <c r="H47" s="8">
        <f t="shared" si="3"/>
        <v>2.4400000000000546</v>
      </c>
      <c r="I47" s="9">
        <f t="shared" si="0"/>
        <v>195.20000000000437</v>
      </c>
      <c r="J47" s="3"/>
    </row>
    <row r="48" spans="1:10" x14ac:dyDescent="0.75">
      <c r="A48" s="2" t="s">
        <v>48</v>
      </c>
      <c r="B48" s="3" t="s">
        <v>128</v>
      </c>
      <c r="C48" s="1">
        <v>79105</v>
      </c>
      <c r="D48" s="34" t="s">
        <v>295</v>
      </c>
      <c r="E48" s="34" t="s">
        <v>297</v>
      </c>
      <c r="F48" s="8">
        <v>1517.33</v>
      </c>
      <c r="G48" s="8">
        <v>1532.33</v>
      </c>
      <c r="H48" s="8">
        <f t="shared" si="3"/>
        <v>15</v>
      </c>
      <c r="I48" s="9">
        <f t="shared" si="0"/>
        <v>1200</v>
      </c>
      <c r="J48" s="3"/>
    </row>
    <row r="49" spans="1:10" x14ac:dyDescent="0.75">
      <c r="A49" s="3"/>
      <c r="B49" s="3" t="s">
        <v>69</v>
      </c>
      <c r="C49" s="3"/>
      <c r="D49" s="34" t="s">
        <v>295</v>
      </c>
      <c r="E49" s="34" t="s">
        <v>297</v>
      </c>
      <c r="F49" s="8">
        <v>1970</v>
      </c>
      <c r="G49" s="8">
        <v>1970</v>
      </c>
      <c r="H49" s="8">
        <f t="shared" si="3"/>
        <v>0</v>
      </c>
      <c r="I49" s="9">
        <f t="shared" si="0"/>
        <v>0</v>
      </c>
      <c r="J49" s="3"/>
    </row>
    <row r="50" spans="1:10" x14ac:dyDescent="0.75">
      <c r="A50" s="3"/>
      <c r="B50" s="3"/>
      <c r="C50" s="3"/>
      <c r="D50" s="3"/>
      <c r="E50" s="34"/>
      <c r="F50" s="3"/>
      <c r="G50" s="3"/>
      <c r="H50" s="3"/>
      <c r="I50" s="3"/>
      <c r="J50" s="3"/>
    </row>
    <row r="51" spans="1:10" x14ac:dyDescent="0.75">
      <c r="A51" s="3"/>
      <c r="B51" s="3"/>
      <c r="C51" s="3"/>
      <c r="D51" s="3"/>
      <c r="E51" s="3"/>
      <c r="F51" s="3"/>
      <c r="G51" s="3"/>
      <c r="H51" s="10">
        <f>SUM(H6:H49)</f>
        <v>244.89999999999873</v>
      </c>
      <c r="I51" s="9">
        <f>SUM(I6:I49)</f>
        <v>19591.999999999898</v>
      </c>
      <c r="J51" s="3"/>
    </row>
    <row r="57" spans="1:10" ht="17.25" x14ac:dyDescent="0.85">
      <c r="D57" s="11" t="s">
        <v>72</v>
      </c>
    </row>
    <row r="59" spans="1:10" x14ac:dyDescent="0.75">
      <c r="B59" s="3"/>
      <c r="C59" s="4"/>
      <c r="D59" s="4" t="s">
        <v>71</v>
      </c>
      <c r="E59" s="7"/>
      <c r="F59" s="4" t="s">
        <v>70</v>
      </c>
      <c r="G59" s="5"/>
    </row>
    <row r="60" spans="1:10" x14ac:dyDescent="0.75">
      <c r="A60" s="2" t="s">
        <v>0</v>
      </c>
      <c r="B60" s="1" t="s">
        <v>1</v>
      </c>
      <c r="C60" s="1" t="s">
        <v>2</v>
      </c>
      <c r="D60" s="6" t="s">
        <v>3</v>
      </c>
      <c r="E60" s="6" t="s">
        <v>4</v>
      </c>
      <c r="F60" s="6" t="s">
        <v>5</v>
      </c>
      <c r="G60" s="6" t="s">
        <v>4</v>
      </c>
      <c r="H60" s="1" t="s">
        <v>6</v>
      </c>
      <c r="I60" s="1" t="s">
        <v>7</v>
      </c>
      <c r="J60" s="1" t="s">
        <v>8</v>
      </c>
    </row>
    <row r="61" spans="1:10" x14ac:dyDescent="0.75">
      <c r="A61" s="2" t="s">
        <v>9</v>
      </c>
      <c r="B61" s="3" t="s">
        <v>289</v>
      </c>
      <c r="C61" s="1">
        <v>78885</v>
      </c>
      <c r="D61" s="34" t="s">
        <v>295</v>
      </c>
      <c r="E61" s="34" t="s">
        <v>297</v>
      </c>
      <c r="F61" s="8">
        <v>6346.83</v>
      </c>
      <c r="G61" s="8">
        <v>6351.86</v>
      </c>
      <c r="H61" s="8">
        <f>G61-F61</f>
        <v>5.0299999999997453</v>
      </c>
      <c r="I61" s="67">
        <f>H61*53</f>
        <v>266.5899999999865</v>
      </c>
      <c r="J61" s="3"/>
    </row>
    <row r="62" spans="1:10" x14ac:dyDescent="0.75">
      <c r="A62" s="2" t="s">
        <v>10</v>
      </c>
      <c r="B62" s="3" t="s">
        <v>187</v>
      </c>
      <c r="C62" s="1">
        <v>82062</v>
      </c>
      <c r="D62" s="34" t="s">
        <v>295</v>
      </c>
      <c r="E62" s="34" t="s">
        <v>297</v>
      </c>
      <c r="F62" s="8">
        <v>2079.2800000000002</v>
      </c>
      <c r="G62" s="8">
        <v>2083.0500000000002</v>
      </c>
      <c r="H62" s="8">
        <f t="shared" ref="H62:H64" si="4">G62-F62</f>
        <v>3.7699999999999818</v>
      </c>
      <c r="I62" s="67">
        <f t="shared" ref="I62:I104" si="5">H62*53</f>
        <v>199.80999999999904</v>
      </c>
      <c r="J62" s="3"/>
    </row>
    <row r="63" spans="1:10" x14ac:dyDescent="0.75">
      <c r="A63" s="2" t="s">
        <v>11</v>
      </c>
      <c r="B63" s="3" t="s">
        <v>49</v>
      </c>
      <c r="C63" s="1">
        <v>81966</v>
      </c>
      <c r="D63" s="34" t="s">
        <v>295</v>
      </c>
      <c r="E63" s="34" t="s">
        <v>297</v>
      </c>
      <c r="F63" s="8">
        <v>4265.66</v>
      </c>
      <c r="G63" s="8">
        <v>4272.32</v>
      </c>
      <c r="H63" s="8">
        <f t="shared" si="4"/>
        <v>6.6599999999998545</v>
      </c>
      <c r="I63" s="67">
        <f t="shared" si="5"/>
        <v>352.97999999999229</v>
      </c>
      <c r="J63" s="3"/>
    </row>
    <row r="64" spans="1:10" x14ac:dyDescent="0.75">
      <c r="A64" s="2" t="s">
        <v>12</v>
      </c>
      <c r="B64" s="3" t="s">
        <v>50</v>
      </c>
      <c r="C64" s="1">
        <v>81451</v>
      </c>
      <c r="D64" s="34" t="s">
        <v>295</v>
      </c>
      <c r="E64" s="34" t="s">
        <v>297</v>
      </c>
      <c r="F64" s="8">
        <v>1905</v>
      </c>
      <c r="G64" s="8">
        <v>1909</v>
      </c>
      <c r="H64" s="8">
        <f t="shared" si="4"/>
        <v>4</v>
      </c>
      <c r="I64" s="67">
        <f t="shared" si="5"/>
        <v>212</v>
      </c>
      <c r="J64" s="3"/>
    </row>
    <row r="65" spans="1:10" x14ac:dyDescent="0.75">
      <c r="A65" s="2"/>
      <c r="B65" s="3"/>
      <c r="C65" s="1"/>
      <c r="D65" s="34"/>
      <c r="E65" s="34"/>
      <c r="F65" s="8"/>
      <c r="G65" s="8"/>
      <c r="H65" s="8"/>
      <c r="I65" s="67">
        <f t="shared" si="5"/>
        <v>0</v>
      </c>
      <c r="J65" s="3"/>
    </row>
    <row r="66" spans="1:10" x14ac:dyDescent="0.75">
      <c r="A66" s="2" t="s">
        <v>13</v>
      </c>
      <c r="B66" s="3" t="s">
        <v>293</v>
      </c>
      <c r="C66" s="1">
        <v>81306</v>
      </c>
      <c r="D66" s="34" t="s">
        <v>295</v>
      </c>
      <c r="E66" s="34" t="s">
        <v>297</v>
      </c>
      <c r="F66" s="8">
        <v>2243.92</v>
      </c>
      <c r="G66" s="8">
        <v>2246.94</v>
      </c>
      <c r="H66" s="8">
        <f t="shared" ref="H66:H77" si="6">G66-F66</f>
        <v>3.0199999999999818</v>
      </c>
      <c r="I66" s="67">
        <f t="shared" si="5"/>
        <v>160.05999999999904</v>
      </c>
      <c r="J66" s="3"/>
    </row>
    <row r="67" spans="1:10" x14ac:dyDescent="0.75">
      <c r="A67" s="2" t="s">
        <v>14</v>
      </c>
      <c r="B67" s="3" t="s">
        <v>122</v>
      </c>
      <c r="C67" s="1">
        <v>8137</v>
      </c>
      <c r="D67" s="34" t="s">
        <v>295</v>
      </c>
      <c r="E67" s="34" t="s">
        <v>297</v>
      </c>
      <c r="F67" s="8">
        <v>1806.18</v>
      </c>
      <c r="G67" s="8">
        <v>1816.7</v>
      </c>
      <c r="H67" s="8">
        <f t="shared" si="6"/>
        <v>10.519999999999982</v>
      </c>
      <c r="I67" s="67">
        <f t="shared" si="5"/>
        <v>557.55999999999904</v>
      </c>
      <c r="J67" s="3"/>
    </row>
    <row r="68" spans="1:10" x14ac:dyDescent="0.75">
      <c r="A68" s="2" t="s">
        <v>15</v>
      </c>
      <c r="B68" s="3" t="s">
        <v>51</v>
      </c>
      <c r="C68" s="1">
        <v>79377</v>
      </c>
      <c r="D68" s="34" t="s">
        <v>295</v>
      </c>
      <c r="E68" s="34" t="s">
        <v>297</v>
      </c>
      <c r="F68" s="8">
        <v>1345.39</v>
      </c>
      <c r="G68" s="8">
        <v>1347.59</v>
      </c>
      <c r="H68" s="8">
        <f t="shared" si="6"/>
        <v>2.1999999999998181</v>
      </c>
      <c r="I68" s="67">
        <f t="shared" si="5"/>
        <v>116.59999999999036</v>
      </c>
      <c r="J68" s="3"/>
    </row>
    <row r="69" spans="1:10" x14ac:dyDescent="0.75">
      <c r="A69" s="2" t="s">
        <v>16</v>
      </c>
      <c r="B69" s="3" t="s">
        <v>52</v>
      </c>
      <c r="C69" s="1">
        <v>81649</v>
      </c>
      <c r="D69" s="34" t="s">
        <v>295</v>
      </c>
      <c r="E69" s="34" t="s">
        <v>297</v>
      </c>
      <c r="F69" s="8">
        <v>1361.08</v>
      </c>
      <c r="G69" s="8">
        <v>1364.12</v>
      </c>
      <c r="H69" s="8">
        <f t="shared" si="6"/>
        <v>3.0399999999999636</v>
      </c>
      <c r="I69" s="67">
        <f t="shared" si="5"/>
        <v>161.11999999999807</v>
      </c>
      <c r="J69" s="3"/>
    </row>
    <row r="70" spans="1:10" x14ac:dyDescent="0.75">
      <c r="A70" s="2" t="s">
        <v>17</v>
      </c>
      <c r="B70" s="3" t="s">
        <v>296</v>
      </c>
      <c r="C70" s="1">
        <v>81802</v>
      </c>
      <c r="D70" s="34" t="s">
        <v>295</v>
      </c>
      <c r="E70" s="34" t="s">
        <v>297</v>
      </c>
      <c r="F70" s="8">
        <v>1629.33</v>
      </c>
      <c r="G70" s="8">
        <v>1630.97</v>
      </c>
      <c r="H70" s="8">
        <f t="shared" si="6"/>
        <v>1.6400000000001</v>
      </c>
      <c r="I70" s="67">
        <f t="shared" si="5"/>
        <v>86.920000000005302</v>
      </c>
      <c r="J70" s="3"/>
    </row>
    <row r="71" spans="1:10" x14ac:dyDescent="0.75">
      <c r="A71" s="2" t="s">
        <v>18</v>
      </c>
      <c r="B71" s="3" t="s">
        <v>121</v>
      </c>
      <c r="C71" s="1">
        <v>81842</v>
      </c>
      <c r="D71" s="34" t="s">
        <v>295</v>
      </c>
      <c r="E71" s="34" t="s">
        <v>297</v>
      </c>
      <c r="F71" s="8">
        <v>1097</v>
      </c>
      <c r="G71" s="8">
        <v>1108</v>
      </c>
      <c r="H71" s="8">
        <f t="shared" si="6"/>
        <v>11</v>
      </c>
      <c r="I71" s="67">
        <f t="shared" si="5"/>
        <v>583</v>
      </c>
      <c r="J71" s="3"/>
    </row>
    <row r="72" spans="1:10" x14ac:dyDescent="0.75">
      <c r="A72" s="2" t="s">
        <v>19</v>
      </c>
      <c r="B72" s="3" t="s">
        <v>276</v>
      </c>
      <c r="C72" s="1">
        <v>80953</v>
      </c>
      <c r="D72" s="34" t="s">
        <v>295</v>
      </c>
      <c r="E72" s="34" t="s">
        <v>297</v>
      </c>
      <c r="F72" s="8">
        <v>1094.24</v>
      </c>
      <c r="G72" s="8">
        <v>1096.03</v>
      </c>
      <c r="H72" s="8">
        <f t="shared" si="6"/>
        <v>1.7899999999999636</v>
      </c>
      <c r="I72" s="67">
        <f t="shared" si="5"/>
        <v>94.869999999998072</v>
      </c>
      <c r="J72" s="3"/>
    </row>
    <row r="73" spans="1:10" x14ac:dyDescent="0.75">
      <c r="A73" s="2" t="s">
        <v>20</v>
      </c>
      <c r="B73" s="3" t="s">
        <v>266</v>
      </c>
      <c r="C73" s="1">
        <v>80981</v>
      </c>
      <c r="D73" s="34" t="s">
        <v>295</v>
      </c>
      <c r="E73" s="34" t="s">
        <v>297</v>
      </c>
      <c r="F73" s="8">
        <v>2057.92</v>
      </c>
      <c r="G73" s="8">
        <v>2062.0100000000002</v>
      </c>
      <c r="H73" s="8">
        <f t="shared" si="6"/>
        <v>4.0900000000001455</v>
      </c>
      <c r="I73" s="67">
        <f t="shared" si="5"/>
        <v>216.77000000000771</v>
      </c>
      <c r="J73" s="3"/>
    </row>
    <row r="74" spans="1:10" x14ac:dyDescent="0.75">
      <c r="A74" s="2" t="s">
        <v>21</v>
      </c>
      <c r="B74" s="3" t="s">
        <v>54</v>
      </c>
      <c r="C74" s="1">
        <v>78995</v>
      </c>
      <c r="D74" s="34" t="s">
        <v>295</v>
      </c>
      <c r="E74" s="34" t="s">
        <v>297</v>
      </c>
      <c r="F74" s="8">
        <v>3845.66</v>
      </c>
      <c r="G74" s="8">
        <v>3862.41</v>
      </c>
      <c r="H74" s="8">
        <f t="shared" si="6"/>
        <v>16.75</v>
      </c>
      <c r="I74" s="67">
        <f t="shared" si="5"/>
        <v>887.75</v>
      </c>
      <c r="J74" s="3"/>
    </row>
    <row r="75" spans="1:10" x14ac:dyDescent="0.75">
      <c r="A75" s="2" t="s">
        <v>22</v>
      </c>
      <c r="B75" s="3" t="s">
        <v>116</v>
      </c>
      <c r="C75" s="1">
        <v>79177</v>
      </c>
      <c r="D75" s="34" t="s">
        <v>295</v>
      </c>
      <c r="E75" s="34" t="s">
        <v>297</v>
      </c>
      <c r="F75" s="8">
        <v>1528.37</v>
      </c>
      <c r="G75" s="8">
        <v>1528.37</v>
      </c>
      <c r="H75" s="8">
        <f t="shared" si="6"/>
        <v>0</v>
      </c>
      <c r="I75" s="67">
        <f t="shared" si="5"/>
        <v>0</v>
      </c>
      <c r="J75" s="3"/>
    </row>
    <row r="76" spans="1:10" x14ac:dyDescent="0.75">
      <c r="A76" s="2" t="s">
        <v>23</v>
      </c>
      <c r="B76" s="3" t="s">
        <v>272</v>
      </c>
      <c r="C76" s="1">
        <v>81788</v>
      </c>
      <c r="D76" s="34" t="s">
        <v>295</v>
      </c>
      <c r="E76" s="34" t="s">
        <v>297</v>
      </c>
      <c r="F76" s="8">
        <v>1827.61</v>
      </c>
      <c r="G76" s="8">
        <v>1829.72</v>
      </c>
      <c r="H76" s="8">
        <f t="shared" si="6"/>
        <v>2.1100000000001273</v>
      </c>
      <c r="I76" s="67">
        <f t="shared" si="5"/>
        <v>111.83000000000675</v>
      </c>
      <c r="J76" s="3"/>
    </row>
    <row r="77" spans="1:10" x14ac:dyDescent="0.75">
      <c r="A77" s="2" t="s">
        <v>24</v>
      </c>
      <c r="B77" s="3" t="s">
        <v>55</v>
      </c>
      <c r="C77" s="1">
        <v>81608</v>
      </c>
      <c r="D77" s="34" t="s">
        <v>295</v>
      </c>
      <c r="E77" s="34" t="s">
        <v>297</v>
      </c>
      <c r="F77" s="8">
        <v>4244.76</v>
      </c>
      <c r="G77" s="8">
        <v>4248.17</v>
      </c>
      <c r="H77" s="8">
        <f t="shared" si="6"/>
        <v>3.4099999999998545</v>
      </c>
      <c r="I77" s="67">
        <f t="shared" si="5"/>
        <v>180.72999999999229</v>
      </c>
      <c r="J77" s="3"/>
    </row>
    <row r="78" spans="1:10" x14ac:dyDescent="0.75">
      <c r="A78" s="2"/>
      <c r="B78" s="3"/>
      <c r="C78" s="1"/>
      <c r="D78" s="34"/>
      <c r="E78" s="34"/>
      <c r="F78" s="8"/>
      <c r="G78" s="8"/>
      <c r="H78" s="8"/>
      <c r="I78" s="67">
        <f t="shared" si="5"/>
        <v>0</v>
      </c>
      <c r="J78" s="3"/>
    </row>
    <row r="79" spans="1:10" x14ac:dyDescent="0.75">
      <c r="A79" s="2" t="s">
        <v>25</v>
      </c>
      <c r="B79" s="3" t="s">
        <v>125</v>
      </c>
      <c r="C79" s="1">
        <v>82067</v>
      </c>
      <c r="D79" s="34" t="s">
        <v>295</v>
      </c>
      <c r="E79" s="34" t="s">
        <v>297</v>
      </c>
      <c r="F79" s="8">
        <v>1710.28</v>
      </c>
      <c r="G79" s="8">
        <v>1717.2</v>
      </c>
      <c r="H79" s="8">
        <f t="shared" ref="H79:H90" si="7">G79-F79</f>
        <v>6.9200000000000728</v>
      </c>
      <c r="I79" s="67">
        <f t="shared" si="5"/>
        <v>366.76000000000386</v>
      </c>
      <c r="J79" s="3"/>
    </row>
    <row r="80" spans="1:10" x14ac:dyDescent="0.75">
      <c r="A80" s="2" t="s">
        <v>26</v>
      </c>
      <c r="B80" s="3" t="s">
        <v>56</v>
      </c>
      <c r="C80" s="1">
        <v>82080</v>
      </c>
      <c r="D80" s="34" t="s">
        <v>295</v>
      </c>
      <c r="E80" s="34" t="s">
        <v>297</v>
      </c>
      <c r="F80" s="8">
        <v>2825.46</v>
      </c>
      <c r="G80" s="8">
        <v>2834.45</v>
      </c>
      <c r="H80" s="8">
        <f t="shared" si="7"/>
        <v>8.9899999999997817</v>
      </c>
      <c r="I80" s="67">
        <f t="shared" si="5"/>
        <v>476.46999999998843</v>
      </c>
      <c r="J80" s="3"/>
    </row>
    <row r="81" spans="1:10" x14ac:dyDescent="0.75">
      <c r="A81" s="2" t="s">
        <v>27</v>
      </c>
      <c r="B81" s="3" t="s">
        <v>57</v>
      </c>
      <c r="C81" s="1">
        <v>79499</v>
      </c>
      <c r="D81" s="34" t="s">
        <v>295</v>
      </c>
      <c r="E81" s="34" t="s">
        <v>297</v>
      </c>
      <c r="F81" s="8">
        <v>2196.06</v>
      </c>
      <c r="G81" s="8">
        <v>2202.41</v>
      </c>
      <c r="H81" s="8">
        <f t="shared" si="7"/>
        <v>6.3499999999999091</v>
      </c>
      <c r="I81" s="67">
        <f t="shared" si="5"/>
        <v>336.54999999999518</v>
      </c>
      <c r="J81" s="3"/>
    </row>
    <row r="82" spans="1:10" x14ac:dyDescent="0.75">
      <c r="A82" s="2" t="s">
        <v>28</v>
      </c>
      <c r="B82" s="3" t="s">
        <v>126</v>
      </c>
      <c r="C82" s="1">
        <v>80337</v>
      </c>
      <c r="D82" s="34" t="s">
        <v>295</v>
      </c>
      <c r="E82" s="34" t="s">
        <v>297</v>
      </c>
      <c r="F82" s="8">
        <v>2044.76</v>
      </c>
      <c r="G82" s="8">
        <v>2054.7199999999998</v>
      </c>
      <c r="H82" s="8">
        <f t="shared" si="7"/>
        <v>9.959999999999809</v>
      </c>
      <c r="I82" s="67">
        <f t="shared" si="5"/>
        <v>527.87999999998988</v>
      </c>
      <c r="J82" s="3"/>
    </row>
    <row r="83" spans="1:10" x14ac:dyDescent="0.75">
      <c r="A83" s="2" t="s">
        <v>29</v>
      </c>
      <c r="B83" s="3" t="s">
        <v>226</v>
      </c>
      <c r="C83" s="1">
        <v>81937</v>
      </c>
      <c r="D83" s="34" t="s">
        <v>295</v>
      </c>
      <c r="E83" s="34" t="s">
        <v>297</v>
      </c>
      <c r="F83" s="8">
        <v>1655.08</v>
      </c>
      <c r="G83" s="8">
        <v>1661.1</v>
      </c>
      <c r="H83" s="8">
        <f t="shared" si="7"/>
        <v>6.0199999999999818</v>
      </c>
      <c r="I83" s="67">
        <f t="shared" si="5"/>
        <v>319.05999999999904</v>
      </c>
      <c r="J83" s="3"/>
    </row>
    <row r="84" spans="1:10" x14ac:dyDescent="0.75">
      <c r="A84" s="2" t="s">
        <v>30</v>
      </c>
      <c r="B84" s="3" t="s">
        <v>58</v>
      </c>
      <c r="C84" s="1">
        <v>81291</v>
      </c>
      <c r="D84" s="34" t="s">
        <v>295</v>
      </c>
      <c r="E84" s="34" t="s">
        <v>297</v>
      </c>
      <c r="F84" s="8">
        <v>2213.0300000000002</v>
      </c>
      <c r="G84" s="8">
        <v>2217.13</v>
      </c>
      <c r="H84" s="8">
        <f t="shared" si="7"/>
        <v>4.0999999999999091</v>
      </c>
      <c r="I84" s="67">
        <f t="shared" si="5"/>
        <v>217.29999999999518</v>
      </c>
      <c r="J84" s="3"/>
    </row>
    <row r="85" spans="1:10" x14ac:dyDescent="0.75">
      <c r="A85" s="2" t="s">
        <v>31</v>
      </c>
      <c r="B85" s="3" t="s">
        <v>278</v>
      </c>
      <c r="C85" s="1">
        <v>81424</v>
      </c>
      <c r="D85" s="34" t="s">
        <v>295</v>
      </c>
      <c r="E85" s="34" t="s">
        <v>297</v>
      </c>
      <c r="F85" s="8">
        <v>1331.52</v>
      </c>
      <c r="G85" s="8">
        <v>1339.05</v>
      </c>
      <c r="H85" s="8">
        <f t="shared" si="7"/>
        <v>7.5299999999999727</v>
      </c>
      <c r="I85" s="67">
        <f t="shared" si="5"/>
        <v>399.08999999999855</v>
      </c>
      <c r="J85" s="3"/>
    </row>
    <row r="86" spans="1:10" x14ac:dyDescent="0.75">
      <c r="A86" s="2" t="s">
        <v>32</v>
      </c>
      <c r="B86" s="3" t="s">
        <v>194</v>
      </c>
      <c r="C86" s="1">
        <v>80964</v>
      </c>
      <c r="D86" s="34" t="s">
        <v>295</v>
      </c>
      <c r="E86" s="34" t="s">
        <v>297</v>
      </c>
      <c r="F86" s="8">
        <v>2170.04</v>
      </c>
      <c r="G86" s="8">
        <v>2178.37</v>
      </c>
      <c r="H86" s="8">
        <f t="shared" si="7"/>
        <v>8.3299999999999272</v>
      </c>
      <c r="I86" s="67">
        <f t="shared" si="5"/>
        <v>441.48999999999614</v>
      </c>
      <c r="J86" s="3"/>
    </row>
    <row r="87" spans="1:10" x14ac:dyDescent="0.75">
      <c r="A87" s="2" t="s">
        <v>33</v>
      </c>
      <c r="B87" s="3" t="s">
        <v>284</v>
      </c>
      <c r="C87" s="1">
        <v>81969</v>
      </c>
      <c r="D87" s="34" t="s">
        <v>295</v>
      </c>
      <c r="E87" s="34" t="s">
        <v>297</v>
      </c>
      <c r="F87" s="8">
        <v>3046.26</v>
      </c>
      <c r="G87" s="8">
        <v>3048.03</v>
      </c>
      <c r="H87" s="8">
        <f t="shared" si="7"/>
        <v>1.7699999999999818</v>
      </c>
      <c r="I87" s="67">
        <f t="shared" si="5"/>
        <v>93.809999999999036</v>
      </c>
      <c r="J87" s="3"/>
    </row>
    <row r="88" spans="1:10" x14ac:dyDescent="0.75">
      <c r="A88" s="2" t="s">
        <v>34</v>
      </c>
      <c r="B88" s="3" t="s">
        <v>61</v>
      </c>
      <c r="C88" s="1">
        <v>81290</v>
      </c>
      <c r="D88" s="34" t="s">
        <v>295</v>
      </c>
      <c r="E88" s="34" t="s">
        <v>297</v>
      </c>
      <c r="F88" s="8">
        <v>2416.4499999999998</v>
      </c>
      <c r="G88" s="8">
        <v>2424.9</v>
      </c>
      <c r="H88" s="8">
        <f t="shared" si="7"/>
        <v>8.4500000000002728</v>
      </c>
      <c r="I88" s="67">
        <f t="shared" si="5"/>
        <v>447.85000000001446</v>
      </c>
      <c r="J88" s="3"/>
    </row>
    <row r="89" spans="1:10" x14ac:dyDescent="0.75">
      <c r="A89" s="2" t="s">
        <v>35</v>
      </c>
      <c r="B89" s="3" t="s">
        <v>62</v>
      </c>
      <c r="C89" s="1">
        <v>81354</v>
      </c>
      <c r="D89" s="34" t="s">
        <v>295</v>
      </c>
      <c r="E89" s="34" t="s">
        <v>297</v>
      </c>
      <c r="F89" s="8">
        <v>2130</v>
      </c>
      <c r="G89" s="8">
        <v>2134.23</v>
      </c>
      <c r="H89" s="8">
        <f t="shared" si="7"/>
        <v>4.2300000000000182</v>
      </c>
      <c r="I89" s="67">
        <f t="shared" si="5"/>
        <v>224.19000000000096</v>
      </c>
      <c r="J89" s="3"/>
    </row>
    <row r="90" spans="1:10" x14ac:dyDescent="0.75">
      <c r="A90" s="2" t="s">
        <v>36</v>
      </c>
      <c r="B90" s="3" t="s">
        <v>63</v>
      </c>
      <c r="C90" s="1">
        <v>79649</v>
      </c>
      <c r="D90" s="34" t="s">
        <v>295</v>
      </c>
      <c r="E90" s="34" t="s">
        <v>297</v>
      </c>
      <c r="F90" s="8">
        <v>5605.68</v>
      </c>
      <c r="G90" s="8">
        <v>5614.3</v>
      </c>
      <c r="H90" s="8">
        <f t="shared" si="7"/>
        <v>8.6199999999998909</v>
      </c>
      <c r="I90" s="67">
        <f t="shared" si="5"/>
        <v>456.85999999999422</v>
      </c>
      <c r="J90" s="3"/>
    </row>
    <row r="91" spans="1:10" x14ac:dyDescent="0.75">
      <c r="A91" s="2"/>
      <c r="B91" s="3"/>
      <c r="C91" s="1"/>
      <c r="D91" s="34"/>
      <c r="E91" s="34"/>
      <c r="F91" s="8"/>
      <c r="G91" s="8"/>
      <c r="H91" s="8"/>
      <c r="I91" s="67">
        <f t="shared" si="5"/>
        <v>0</v>
      </c>
      <c r="J91" s="3"/>
    </row>
    <row r="92" spans="1:10" x14ac:dyDescent="0.75">
      <c r="A92" s="2" t="s">
        <v>37</v>
      </c>
      <c r="B92" s="3" t="s">
        <v>127</v>
      </c>
      <c r="C92" s="1">
        <v>81696</v>
      </c>
      <c r="D92" s="34" t="s">
        <v>295</v>
      </c>
      <c r="E92" s="34" t="s">
        <v>297</v>
      </c>
      <c r="F92" s="8">
        <v>1414.46</v>
      </c>
      <c r="G92" s="8">
        <v>1421.37</v>
      </c>
      <c r="H92" s="8">
        <f t="shared" ref="H92:H104" si="8">G92-F92</f>
        <v>6.9099999999998545</v>
      </c>
      <c r="I92" s="67">
        <f t="shared" si="5"/>
        <v>366.22999999999229</v>
      </c>
      <c r="J92" s="3"/>
    </row>
    <row r="93" spans="1:10" x14ac:dyDescent="0.75">
      <c r="A93" s="2" t="s">
        <v>38</v>
      </c>
      <c r="B93" s="3" t="s">
        <v>247</v>
      </c>
      <c r="C93" s="1">
        <v>81950</v>
      </c>
      <c r="D93" s="34" t="s">
        <v>295</v>
      </c>
      <c r="E93" s="34" t="s">
        <v>297</v>
      </c>
      <c r="F93" s="8">
        <v>1727.05</v>
      </c>
      <c r="G93" s="8">
        <v>1729.11</v>
      </c>
      <c r="H93" s="8">
        <f t="shared" si="8"/>
        <v>2.0599999999999454</v>
      </c>
      <c r="I93" s="67">
        <f t="shared" si="5"/>
        <v>109.17999999999711</v>
      </c>
      <c r="J93" s="3"/>
    </row>
    <row r="94" spans="1:10" x14ac:dyDescent="0.75">
      <c r="A94" s="2" t="s">
        <v>39</v>
      </c>
      <c r="B94" s="3" t="s">
        <v>68</v>
      </c>
      <c r="C94" s="1">
        <v>81072</v>
      </c>
      <c r="D94" s="34" t="s">
        <v>295</v>
      </c>
      <c r="E94" s="34" t="s">
        <v>297</v>
      </c>
      <c r="F94" s="8">
        <v>3354.55</v>
      </c>
      <c r="G94" s="8">
        <v>3362.96</v>
      </c>
      <c r="H94" s="8">
        <f t="shared" si="8"/>
        <v>8.4099999999998545</v>
      </c>
      <c r="I94" s="67">
        <f t="shared" si="5"/>
        <v>445.72999999999229</v>
      </c>
      <c r="J94" s="3"/>
    </row>
    <row r="95" spans="1:10" x14ac:dyDescent="0.75">
      <c r="A95" s="2" t="s">
        <v>40</v>
      </c>
      <c r="B95" s="3" t="s">
        <v>283</v>
      </c>
      <c r="C95" s="1">
        <v>1387</v>
      </c>
      <c r="D95" s="34" t="s">
        <v>295</v>
      </c>
      <c r="E95" s="34" t="s">
        <v>297</v>
      </c>
      <c r="F95" s="8">
        <v>1221.6600000000001</v>
      </c>
      <c r="G95" s="8">
        <v>1222.5999999999999</v>
      </c>
      <c r="H95" s="8">
        <f t="shared" si="8"/>
        <v>0.9399999999998272</v>
      </c>
      <c r="I95" s="67">
        <f t="shared" si="5"/>
        <v>49.819999999990841</v>
      </c>
      <c r="J95" s="3"/>
    </row>
    <row r="96" spans="1:10" x14ac:dyDescent="0.75">
      <c r="A96" s="2" t="s">
        <v>41</v>
      </c>
      <c r="B96" s="39" t="s">
        <v>279</v>
      </c>
      <c r="C96" s="1">
        <v>79860</v>
      </c>
      <c r="D96" s="34" t="s">
        <v>295</v>
      </c>
      <c r="E96" s="34" t="s">
        <v>297</v>
      </c>
      <c r="F96" s="8">
        <v>1905.66</v>
      </c>
      <c r="G96" s="8">
        <v>1912.46</v>
      </c>
      <c r="H96" s="8">
        <f t="shared" si="8"/>
        <v>6.7999999999999545</v>
      </c>
      <c r="I96" s="67">
        <f t="shared" si="5"/>
        <v>360.39999999999759</v>
      </c>
      <c r="J96" s="3"/>
    </row>
    <row r="97" spans="1:10" x14ac:dyDescent="0.75">
      <c r="A97" s="2" t="s">
        <v>42</v>
      </c>
      <c r="B97" s="3" t="s">
        <v>236</v>
      </c>
      <c r="C97" s="1">
        <v>81735</v>
      </c>
      <c r="D97" s="34" t="s">
        <v>295</v>
      </c>
      <c r="E97" s="34" t="s">
        <v>297</v>
      </c>
      <c r="F97" s="8">
        <v>2986.56</v>
      </c>
      <c r="G97" s="8">
        <v>2993.8</v>
      </c>
      <c r="H97" s="8">
        <f t="shared" si="8"/>
        <v>7.2400000000002365</v>
      </c>
      <c r="I97" s="67">
        <f t="shared" si="5"/>
        <v>383.72000000001253</v>
      </c>
      <c r="J97" s="3"/>
    </row>
    <row r="98" spans="1:10" x14ac:dyDescent="0.75">
      <c r="A98" s="2" t="s">
        <v>43</v>
      </c>
      <c r="B98" s="3" t="s">
        <v>66</v>
      </c>
      <c r="C98" s="1">
        <v>79259</v>
      </c>
      <c r="D98" s="34" t="s">
        <v>295</v>
      </c>
      <c r="E98" s="34" t="s">
        <v>297</v>
      </c>
      <c r="F98" s="8">
        <v>1986.74</v>
      </c>
      <c r="G98" s="8">
        <v>1995.4</v>
      </c>
      <c r="H98" s="8">
        <f t="shared" si="8"/>
        <v>8.6600000000000819</v>
      </c>
      <c r="I98" s="67">
        <f t="shared" si="5"/>
        <v>458.98000000000434</v>
      </c>
      <c r="J98" s="3"/>
    </row>
    <row r="99" spans="1:10" x14ac:dyDescent="0.75">
      <c r="A99" s="2" t="s">
        <v>44</v>
      </c>
      <c r="B99" s="3" t="s">
        <v>196</v>
      </c>
      <c r="C99" s="1">
        <v>78939</v>
      </c>
      <c r="D99" s="34" t="s">
        <v>295</v>
      </c>
      <c r="E99" s="34" t="s">
        <v>297</v>
      </c>
      <c r="F99" s="8">
        <v>1613.62</v>
      </c>
      <c r="G99" s="8">
        <v>1618.91</v>
      </c>
      <c r="H99" s="8">
        <f t="shared" si="8"/>
        <v>5.290000000000191</v>
      </c>
      <c r="I99" s="67">
        <f t="shared" si="5"/>
        <v>280.37000000001012</v>
      </c>
      <c r="J99" s="3"/>
    </row>
    <row r="100" spans="1:10" x14ac:dyDescent="0.75">
      <c r="A100" s="2" t="s">
        <v>45</v>
      </c>
      <c r="B100" s="3" t="s">
        <v>67</v>
      </c>
      <c r="C100" s="1">
        <v>81606</v>
      </c>
      <c r="D100" s="34" t="s">
        <v>295</v>
      </c>
      <c r="E100" s="34" t="s">
        <v>297</v>
      </c>
      <c r="F100" s="8">
        <v>3616.01</v>
      </c>
      <c r="G100" s="8">
        <v>3626.79</v>
      </c>
      <c r="H100" s="8">
        <f t="shared" si="8"/>
        <v>10.779999999999745</v>
      </c>
      <c r="I100" s="67">
        <f t="shared" si="5"/>
        <v>571.3399999999865</v>
      </c>
      <c r="J100" s="3"/>
    </row>
    <row r="101" spans="1:10" x14ac:dyDescent="0.75">
      <c r="A101" s="2" t="s">
        <v>46</v>
      </c>
      <c r="B101" s="3" t="s">
        <v>264</v>
      </c>
      <c r="C101" s="1">
        <v>81126</v>
      </c>
      <c r="D101" s="34" t="s">
        <v>295</v>
      </c>
      <c r="E101" s="34" t="s">
        <v>297</v>
      </c>
      <c r="F101" s="8">
        <v>1958.99</v>
      </c>
      <c r="G101" s="8">
        <v>1969.06</v>
      </c>
      <c r="H101" s="8">
        <f t="shared" si="8"/>
        <v>10.069999999999936</v>
      </c>
      <c r="I101" s="67">
        <f t="shared" si="5"/>
        <v>533.70999999999663</v>
      </c>
      <c r="J101" s="3"/>
    </row>
    <row r="102" spans="1:10" x14ac:dyDescent="0.75">
      <c r="A102" s="2" t="s">
        <v>47</v>
      </c>
      <c r="B102" s="3" t="s">
        <v>221</v>
      </c>
      <c r="C102" s="1">
        <v>81908</v>
      </c>
      <c r="D102" s="34" t="s">
        <v>295</v>
      </c>
      <c r="E102" s="34" t="s">
        <v>297</v>
      </c>
      <c r="F102" s="8">
        <v>1741.98</v>
      </c>
      <c r="G102" s="8">
        <v>1744.42</v>
      </c>
      <c r="H102" s="8">
        <f t="shared" si="8"/>
        <v>2.4400000000000546</v>
      </c>
      <c r="I102" s="67">
        <f t="shared" si="5"/>
        <v>129.32000000000289</v>
      </c>
      <c r="J102" s="3"/>
    </row>
    <row r="103" spans="1:10" x14ac:dyDescent="0.75">
      <c r="A103" s="2" t="s">
        <v>48</v>
      </c>
      <c r="B103" s="3" t="s">
        <v>128</v>
      </c>
      <c r="C103" s="1">
        <v>79105</v>
      </c>
      <c r="D103" s="34" t="s">
        <v>295</v>
      </c>
      <c r="E103" s="34" t="s">
        <v>297</v>
      </c>
      <c r="F103" s="8">
        <v>1517.33</v>
      </c>
      <c r="G103" s="8">
        <v>1532.33</v>
      </c>
      <c r="H103" s="8">
        <f t="shared" si="8"/>
        <v>15</v>
      </c>
      <c r="I103" s="67">
        <f t="shared" si="5"/>
        <v>795</v>
      </c>
      <c r="J103" s="3"/>
    </row>
    <row r="104" spans="1:10" x14ac:dyDescent="0.75">
      <c r="A104" s="3"/>
      <c r="B104" s="3" t="s">
        <v>69</v>
      </c>
      <c r="C104" s="3"/>
      <c r="D104" s="34" t="s">
        <v>295</v>
      </c>
      <c r="E104" s="34" t="s">
        <v>297</v>
      </c>
      <c r="F104" s="8">
        <v>1953</v>
      </c>
      <c r="G104" s="8">
        <v>1970</v>
      </c>
      <c r="H104" s="8">
        <f t="shared" si="8"/>
        <v>17</v>
      </c>
      <c r="I104" s="67">
        <f t="shared" si="5"/>
        <v>901</v>
      </c>
      <c r="J104" s="3"/>
    </row>
    <row r="105" spans="1:10" x14ac:dyDescent="0.75">
      <c r="A105" s="3"/>
      <c r="B105" s="3"/>
      <c r="C105" s="3"/>
      <c r="D105" s="3"/>
      <c r="E105" s="3"/>
      <c r="F105" s="3"/>
      <c r="G105" s="3"/>
      <c r="H105" s="3"/>
      <c r="I105" s="9"/>
      <c r="J105" s="3"/>
    </row>
    <row r="106" spans="1:10" x14ac:dyDescent="0.75">
      <c r="A106" s="3"/>
      <c r="B106" s="3"/>
      <c r="C106" s="3"/>
      <c r="D106" s="3"/>
      <c r="E106" s="3"/>
      <c r="F106" s="3"/>
      <c r="G106" s="3"/>
      <c r="H106" s="10">
        <f>SUM(H61:H104)</f>
        <v>261.89999999999873</v>
      </c>
      <c r="I106" s="9">
        <f>SUM(I61:I104)</f>
        <v>13880.699999999933</v>
      </c>
      <c r="J106" s="3"/>
    </row>
    <row r="111" spans="1:10" ht="17.25" x14ac:dyDescent="0.85">
      <c r="C111" s="11" t="s">
        <v>72</v>
      </c>
      <c r="D111" s="11"/>
    </row>
    <row r="113" spans="1:8" x14ac:dyDescent="0.75">
      <c r="B113" s="53" t="s">
        <v>212</v>
      </c>
      <c r="C113" s="55" t="s">
        <v>213</v>
      </c>
      <c r="D113" s="4" t="s">
        <v>71</v>
      </c>
      <c r="E113" s="7"/>
      <c r="F113" s="4" t="s">
        <v>70</v>
      </c>
      <c r="G113" s="5"/>
    </row>
    <row r="114" spans="1:8" x14ac:dyDescent="0.75">
      <c r="A114" s="2" t="s">
        <v>0</v>
      </c>
      <c r="B114" s="1" t="s">
        <v>1</v>
      </c>
      <c r="C114" s="1" t="s">
        <v>2</v>
      </c>
      <c r="D114" s="6" t="s">
        <v>3</v>
      </c>
      <c r="E114" s="6" t="s">
        <v>4</v>
      </c>
      <c r="F114" s="6" t="s">
        <v>5</v>
      </c>
      <c r="G114" s="6" t="s">
        <v>4</v>
      </c>
      <c r="H114" s="1" t="s">
        <v>6</v>
      </c>
    </row>
    <row r="115" spans="1:8" x14ac:dyDescent="0.75">
      <c r="A115" s="2" t="s">
        <v>9</v>
      </c>
      <c r="B115" s="3" t="s">
        <v>289</v>
      </c>
      <c r="C115" s="1">
        <v>78885</v>
      </c>
      <c r="D115" s="34" t="s">
        <v>290</v>
      </c>
      <c r="E115" s="34" t="s">
        <v>291</v>
      </c>
      <c r="F115" s="8">
        <v>6314.17</v>
      </c>
      <c r="G115" s="8">
        <v>6321.62</v>
      </c>
      <c r="H115" s="8">
        <f>G115-F115</f>
        <v>7.4499999999998181</v>
      </c>
    </row>
    <row r="116" spans="1:8" x14ac:dyDescent="0.75">
      <c r="A116" s="2" t="s">
        <v>10</v>
      </c>
      <c r="B116" s="3" t="s">
        <v>187</v>
      </c>
      <c r="C116" s="1">
        <v>82062</v>
      </c>
      <c r="D116" s="34" t="s">
        <v>290</v>
      </c>
      <c r="E116" s="34" t="s">
        <v>291</v>
      </c>
      <c r="F116" s="8">
        <v>2075.7399999999998</v>
      </c>
      <c r="G116" s="8">
        <v>2076.6799999999998</v>
      </c>
      <c r="H116" s="8">
        <f t="shared" ref="H116:H118" si="9">G116-F116</f>
        <v>0.94000000000005457</v>
      </c>
    </row>
    <row r="117" spans="1:8" x14ac:dyDescent="0.75">
      <c r="A117" s="2" t="s">
        <v>11</v>
      </c>
      <c r="B117" s="3" t="s">
        <v>49</v>
      </c>
      <c r="C117" s="1">
        <v>81966</v>
      </c>
      <c r="D117" s="34" t="s">
        <v>290</v>
      </c>
      <c r="E117" s="34" t="s">
        <v>291</v>
      </c>
      <c r="F117" s="8">
        <v>4236.33</v>
      </c>
      <c r="G117" s="8">
        <v>4243.67</v>
      </c>
      <c r="H117" s="8">
        <f t="shared" si="9"/>
        <v>7.3400000000001455</v>
      </c>
    </row>
    <row r="118" spans="1:8" ht="15.75" customHeight="1" x14ac:dyDescent="0.75">
      <c r="A118" s="2" t="s">
        <v>12</v>
      </c>
      <c r="B118" s="3" t="s">
        <v>50</v>
      </c>
      <c r="C118" s="1">
        <v>81451</v>
      </c>
      <c r="D118" s="34" t="s">
        <v>290</v>
      </c>
      <c r="E118" s="34" t="s">
        <v>291</v>
      </c>
      <c r="F118" s="8">
        <v>1881</v>
      </c>
      <c r="G118" s="8">
        <v>1884</v>
      </c>
      <c r="H118" s="8">
        <f t="shared" si="9"/>
        <v>3</v>
      </c>
    </row>
    <row r="119" spans="1:8" x14ac:dyDescent="0.75">
      <c r="A119" s="2"/>
      <c r="B119" s="3"/>
      <c r="C119" s="1"/>
      <c r="D119" s="34"/>
      <c r="E119" s="34"/>
      <c r="F119" s="8"/>
      <c r="G119" s="8"/>
      <c r="H119" s="8"/>
    </row>
    <row r="120" spans="1:8" x14ac:dyDescent="0.75">
      <c r="A120" s="2" t="s">
        <v>13</v>
      </c>
      <c r="B120" s="3" t="s">
        <v>207</v>
      </c>
      <c r="C120" s="1">
        <v>81306</v>
      </c>
      <c r="D120" s="34" t="s">
        <v>290</v>
      </c>
      <c r="E120" s="34" t="s">
        <v>291</v>
      </c>
      <c r="F120" s="8">
        <v>2234.5700000000002</v>
      </c>
      <c r="G120" s="8">
        <v>2234.5700000000002</v>
      </c>
      <c r="H120" s="8">
        <f t="shared" ref="H120:H131" si="10">G120-F120</f>
        <v>0</v>
      </c>
    </row>
    <row r="121" spans="1:8" x14ac:dyDescent="0.75">
      <c r="A121" s="2" t="s">
        <v>14</v>
      </c>
      <c r="B121" s="3" t="s">
        <v>122</v>
      </c>
      <c r="C121" s="1">
        <v>8137</v>
      </c>
      <c r="D121" s="34" t="s">
        <v>290</v>
      </c>
      <c r="E121" s="34" t="s">
        <v>291</v>
      </c>
      <c r="F121" s="8">
        <v>1772.63</v>
      </c>
      <c r="G121" s="8">
        <v>1781.02</v>
      </c>
      <c r="H121" s="8">
        <f t="shared" si="10"/>
        <v>8.3899999999998727</v>
      </c>
    </row>
    <row r="122" spans="1:8" x14ac:dyDescent="0.75">
      <c r="A122" s="2" t="s">
        <v>15</v>
      </c>
      <c r="B122" s="3" t="s">
        <v>51</v>
      </c>
      <c r="C122" s="1">
        <v>79377</v>
      </c>
      <c r="D122" s="34" t="s">
        <v>290</v>
      </c>
      <c r="E122" s="34" t="s">
        <v>291</v>
      </c>
      <c r="F122" s="8">
        <v>1337.56</v>
      </c>
      <c r="G122" s="8">
        <v>1339.65</v>
      </c>
      <c r="H122" s="8">
        <f t="shared" si="10"/>
        <v>2.0900000000001455</v>
      </c>
    </row>
    <row r="123" spans="1:8" x14ac:dyDescent="0.75">
      <c r="A123" s="2" t="s">
        <v>16</v>
      </c>
      <c r="B123" s="3" t="s">
        <v>52</v>
      </c>
      <c r="C123" s="1">
        <v>81649</v>
      </c>
      <c r="D123" s="34" t="s">
        <v>290</v>
      </c>
      <c r="E123" s="34" t="s">
        <v>291</v>
      </c>
      <c r="F123" s="8">
        <v>1350.19</v>
      </c>
      <c r="G123" s="8">
        <v>1352.71</v>
      </c>
      <c r="H123" s="8">
        <f t="shared" si="10"/>
        <v>2.5199999999999818</v>
      </c>
    </row>
    <row r="124" spans="1:8" x14ac:dyDescent="0.75">
      <c r="A124" s="2" t="s">
        <v>17</v>
      </c>
      <c r="B124" s="3" t="s">
        <v>207</v>
      </c>
      <c r="C124" s="1">
        <v>81802</v>
      </c>
      <c r="D124" s="34" t="s">
        <v>290</v>
      </c>
      <c r="E124" s="34" t="s">
        <v>291</v>
      </c>
      <c r="F124" s="8">
        <v>1621.95</v>
      </c>
      <c r="G124" s="8">
        <v>1621.95</v>
      </c>
      <c r="H124" s="8">
        <f t="shared" si="10"/>
        <v>0</v>
      </c>
    </row>
    <row r="125" spans="1:8" x14ac:dyDescent="0.75">
      <c r="A125" s="2" t="s">
        <v>18</v>
      </c>
      <c r="B125" s="3" t="s">
        <v>121</v>
      </c>
      <c r="C125" s="1">
        <v>81842</v>
      </c>
      <c r="D125" s="34" t="s">
        <v>290</v>
      </c>
      <c r="E125" s="34" t="s">
        <v>291</v>
      </c>
      <c r="F125" s="8">
        <v>1077</v>
      </c>
      <c r="G125" s="8">
        <v>1083</v>
      </c>
      <c r="H125" s="8">
        <f t="shared" si="10"/>
        <v>6</v>
      </c>
    </row>
    <row r="126" spans="1:8" x14ac:dyDescent="0.75">
      <c r="A126" s="2" t="s">
        <v>19</v>
      </c>
      <c r="B126" s="3" t="s">
        <v>276</v>
      </c>
      <c r="C126" s="1">
        <v>80953</v>
      </c>
      <c r="D126" s="34" t="s">
        <v>290</v>
      </c>
      <c r="E126" s="34" t="s">
        <v>291</v>
      </c>
      <c r="F126" s="8">
        <v>1086.2</v>
      </c>
      <c r="G126" s="8">
        <v>1088.5</v>
      </c>
      <c r="H126" s="8">
        <f t="shared" si="10"/>
        <v>2.2999999999999545</v>
      </c>
    </row>
    <row r="127" spans="1:8" x14ac:dyDescent="0.75">
      <c r="A127" s="2" t="s">
        <v>20</v>
      </c>
      <c r="B127" s="3" t="s">
        <v>266</v>
      </c>
      <c r="C127" s="1">
        <v>80981</v>
      </c>
      <c r="D127" s="34" t="s">
        <v>290</v>
      </c>
      <c r="E127" s="34" t="s">
        <v>291</v>
      </c>
      <c r="F127" s="8">
        <v>2041.42</v>
      </c>
      <c r="G127" s="8">
        <v>2044.71</v>
      </c>
      <c r="H127" s="8">
        <f t="shared" si="10"/>
        <v>3.2899999999999636</v>
      </c>
    </row>
    <row r="128" spans="1:8" x14ac:dyDescent="0.75">
      <c r="A128" s="2" t="s">
        <v>21</v>
      </c>
      <c r="B128" s="3" t="s">
        <v>54</v>
      </c>
      <c r="C128" s="1">
        <v>78995</v>
      </c>
      <c r="D128" s="34" t="s">
        <v>290</v>
      </c>
      <c r="E128" s="34" t="s">
        <v>291</v>
      </c>
      <c r="F128" s="8">
        <v>3757.9</v>
      </c>
      <c r="G128" s="8">
        <v>3780.02</v>
      </c>
      <c r="H128" s="8">
        <f t="shared" si="10"/>
        <v>22.119999999999891</v>
      </c>
    </row>
    <row r="129" spans="1:8" x14ac:dyDescent="0.75">
      <c r="A129" s="2" t="s">
        <v>22</v>
      </c>
      <c r="B129" s="3" t="s">
        <v>116</v>
      </c>
      <c r="C129" s="1">
        <v>79177</v>
      </c>
      <c r="D129" s="34" t="s">
        <v>290</v>
      </c>
      <c r="E129" s="34" t="s">
        <v>291</v>
      </c>
      <c r="F129" s="8">
        <v>1525.57</v>
      </c>
      <c r="G129" s="8">
        <v>1526.47</v>
      </c>
      <c r="H129" s="8">
        <f t="shared" si="10"/>
        <v>0.90000000000009095</v>
      </c>
    </row>
    <row r="130" spans="1:8" x14ac:dyDescent="0.75">
      <c r="A130" s="2" t="s">
        <v>23</v>
      </c>
      <c r="B130" s="3" t="s">
        <v>272</v>
      </c>
      <c r="C130" s="1">
        <v>81788</v>
      </c>
      <c r="D130" s="34" t="s">
        <v>290</v>
      </c>
      <c r="E130" s="34" t="s">
        <v>291</v>
      </c>
      <c r="F130" s="8">
        <v>1816.97</v>
      </c>
      <c r="G130" s="8">
        <v>1820</v>
      </c>
      <c r="H130" s="8">
        <f t="shared" si="10"/>
        <v>3.0299999999999727</v>
      </c>
    </row>
    <row r="131" spans="1:8" x14ac:dyDescent="0.75">
      <c r="A131" s="2" t="s">
        <v>24</v>
      </c>
      <c r="B131" s="3" t="s">
        <v>55</v>
      </c>
      <c r="C131" s="1">
        <v>81608</v>
      </c>
      <c r="D131" s="34" t="s">
        <v>290</v>
      </c>
      <c r="E131" s="34" t="s">
        <v>291</v>
      </c>
      <c r="F131" s="8">
        <v>4231.3100000000004</v>
      </c>
      <c r="G131" s="8">
        <v>4235.1400000000003</v>
      </c>
      <c r="H131" s="8">
        <f t="shared" si="10"/>
        <v>3.8299999999999272</v>
      </c>
    </row>
    <row r="132" spans="1:8" x14ac:dyDescent="0.75">
      <c r="A132" s="2"/>
      <c r="B132" s="3"/>
      <c r="C132" s="1"/>
      <c r="D132" s="34"/>
      <c r="E132" s="34"/>
      <c r="F132" s="8"/>
      <c r="G132" s="8"/>
      <c r="H132" s="8"/>
    </row>
    <row r="133" spans="1:8" x14ac:dyDescent="0.75">
      <c r="A133" s="2" t="s">
        <v>25</v>
      </c>
      <c r="B133" s="3" t="s">
        <v>125</v>
      </c>
      <c r="C133" s="1">
        <v>82067</v>
      </c>
      <c r="D133" s="34" t="s">
        <v>290</v>
      </c>
      <c r="E133" s="34" t="s">
        <v>291</v>
      </c>
      <c r="F133" s="8">
        <v>1680.52</v>
      </c>
      <c r="G133" s="8">
        <v>1688.82</v>
      </c>
      <c r="H133" s="8">
        <f t="shared" ref="H133:H144" si="11">G133-F133</f>
        <v>8.2999999999999545</v>
      </c>
    </row>
    <row r="134" spans="1:8" x14ac:dyDescent="0.75">
      <c r="A134" s="2" t="s">
        <v>26</v>
      </c>
      <c r="B134" s="3" t="s">
        <v>56</v>
      </c>
      <c r="C134" s="1">
        <v>82080</v>
      </c>
      <c r="D134" s="34" t="s">
        <v>290</v>
      </c>
      <c r="E134" s="34" t="s">
        <v>291</v>
      </c>
      <c r="F134" s="8">
        <v>2792</v>
      </c>
      <c r="G134" s="8">
        <v>2799.18</v>
      </c>
      <c r="H134" s="8">
        <f t="shared" si="11"/>
        <v>7.1799999999998363</v>
      </c>
    </row>
    <row r="135" spans="1:8" x14ac:dyDescent="0.75">
      <c r="A135" s="2" t="s">
        <v>27</v>
      </c>
      <c r="B135" s="3" t="s">
        <v>57</v>
      </c>
      <c r="C135" s="1">
        <v>79499</v>
      </c>
      <c r="D135" s="34" t="s">
        <v>290</v>
      </c>
      <c r="E135" s="34" t="s">
        <v>291</v>
      </c>
      <c r="F135" s="8">
        <v>2178.0700000000002</v>
      </c>
      <c r="G135" s="8">
        <v>2182.79</v>
      </c>
      <c r="H135" s="8">
        <f t="shared" si="11"/>
        <v>4.7199999999997999</v>
      </c>
    </row>
    <row r="136" spans="1:8" x14ac:dyDescent="0.75">
      <c r="A136" s="2" t="s">
        <v>28</v>
      </c>
      <c r="B136" s="3" t="s">
        <v>126</v>
      </c>
      <c r="C136" s="1">
        <v>80337</v>
      </c>
      <c r="D136" s="34" t="s">
        <v>290</v>
      </c>
      <c r="E136" s="34" t="s">
        <v>291</v>
      </c>
      <c r="F136" s="8">
        <v>2012.11</v>
      </c>
      <c r="G136" s="8">
        <v>2021.12</v>
      </c>
      <c r="H136" s="8">
        <f t="shared" si="11"/>
        <v>9.0099999999999909</v>
      </c>
    </row>
    <row r="137" spans="1:8" x14ac:dyDescent="0.75">
      <c r="A137" s="2" t="s">
        <v>29</v>
      </c>
      <c r="B137" s="3" t="s">
        <v>226</v>
      </c>
      <c r="C137" s="1">
        <v>81937</v>
      </c>
      <c r="D137" s="34" t="s">
        <v>290</v>
      </c>
      <c r="E137" s="34" t="s">
        <v>291</v>
      </c>
      <c r="F137" s="8">
        <v>1629.05</v>
      </c>
      <c r="G137" s="8">
        <v>1635.53</v>
      </c>
      <c r="H137" s="8">
        <f t="shared" si="11"/>
        <v>6.4800000000000182</v>
      </c>
    </row>
    <row r="138" spans="1:8" x14ac:dyDescent="0.75">
      <c r="A138" s="2" t="s">
        <v>30</v>
      </c>
      <c r="B138" s="3" t="s">
        <v>58</v>
      </c>
      <c r="C138" s="1">
        <v>81291</v>
      </c>
      <c r="D138" s="34" t="s">
        <v>290</v>
      </c>
      <c r="E138" s="34" t="s">
        <v>291</v>
      </c>
      <c r="F138" s="8">
        <v>2196.4699999999998</v>
      </c>
      <c r="G138" s="8">
        <v>2200.81</v>
      </c>
      <c r="H138" s="8">
        <f t="shared" si="11"/>
        <v>4.3400000000001455</v>
      </c>
    </row>
    <row r="139" spans="1:8" x14ac:dyDescent="0.75">
      <c r="A139" s="2" t="s">
        <v>31</v>
      </c>
      <c r="B139" s="3" t="s">
        <v>278</v>
      </c>
      <c r="C139" s="1">
        <v>81424</v>
      </c>
      <c r="D139" s="34" t="s">
        <v>290</v>
      </c>
      <c r="E139" s="34" t="s">
        <v>291</v>
      </c>
      <c r="F139" s="8">
        <v>1304.6500000000001</v>
      </c>
      <c r="G139" s="8">
        <v>1311.62</v>
      </c>
      <c r="H139" s="8">
        <f t="shared" si="11"/>
        <v>6.9699999999997999</v>
      </c>
    </row>
    <row r="140" spans="1:8" x14ac:dyDescent="0.75">
      <c r="A140" s="2" t="s">
        <v>32</v>
      </c>
      <c r="B140" s="3" t="s">
        <v>194</v>
      </c>
      <c r="C140" s="1">
        <v>80964</v>
      </c>
      <c r="D140" s="34" t="s">
        <v>290</v>
      </c>
      <c r="E140" s="34" t="s">
        <v>291</v>
      </c>
      <c r="F140" s="8">
        <v>2134.98</v>
      </c>
      <c r="G140" s="8">
        <v>2143.4299999999998</v>
      </c>
      <c r="H140" s="8">
        <f t="shared" si="11"/>
        <v>8.4499999999998181</v>
      </c>
    </row>
    <row r="141" spans="1:8" x14ac:dyDescent="0.75">
      <c r="A141" s="2" t="s">
        <v>33</v>
      </c>
      <c r="B141" s="3" t="s">
        <v>284</v>
      </c>
      <c r="C141" s="1">
        <v>81969</v>
      </c>
      <c r="D141" s="34" t="s">
        <v>290</v>
      </c>
      <c r="E141" s="34" t="s">
        <v>291</v>
      </c>
      <c r="F141" s="8">
        <v>3017.28</v>
      </c>
      <c r="G141" s="8">
        <v>3031.75</v>
      </c>
      <c r="H141" s="8">
        <f t="shared" si="11"/>
        <v>14.4699999999998</v>
      </c>
    </row>
    <row r="142" spans="1:8" x14ac:dyDescent="0.75">
      <c r="A142" s="2" t="s">
        <v>34</v>
      </c>
      <c r="B142" s="3" t="s">
        <v>61</v>
      </c>
      <c r="C142" s="1">
        <v>81290</v>
      </c>
      <c r="D142" s="34" t="s">
        <v>290</v>
      </c>
      <c r="E142" s="34" t="s">
        <v>291</v>
      </c>
      <c r="F142" s="8">
        <v>2385.5300000000002</v>
      </c>
      <c r="G142" s="8">
        <v>2394.2199999999998</v>
      </c>
      <c r="H142" s="8">
        <f t="shared" si="11"/>
        <v>8.6899999999995998</v>
      </c>
    </row>
    <row r="143" spans="1:8" x14ac:dyDescent="0.75">
      <c r="A143" s="2" t="s">
        <v>35</v>
      </c>
      <c r="B143" s="3" t="s">
        <v>62</v>
      </c>
      <c r="C143" s="1">
        <v>81354</v>
      </c>
      <c r="D143" s="34" t="s">
        <v>290</v>
      </c>
      <c r="E143" s="34" t="s">
        <v>291</v>
      </c>
      <c r="F143" s="8">
        <v>2118.08</v>
      </c>
      <c r="G143" s="8">
        <v>2121.54</v>
      </c>
      <c r="H143" s="8">
        <f t="shared" si="11"/>
        <v>3.4600000000000364</v>
      </c>
    </row>
    <row r="144" spans="1:8" x14ac:dyDescent="0.75">
      <c r="A144" s="2" t="s">
        <v>36</v>
      </c>
      <c r="B144" s="3" t="s">
        <v>63</v>
      </c>
      <c r="C144" s="1">
        <v>79649</v>
      </c>
      <c r="D144" s="34" t="s">
        <v>290</v>
      </c>
      <c r="E144" s="34" t="s">
        <v>291</v>
      </c>
      <c r="F144" s="8">
        <v>5575.33</v>
      </c>
      <c r="G144" s="8">
        <v>5584.25</v>
      </c>
      <c r="H144" s="8">
        <f t="shared" si="11"/>
        <v>8.9200000000000728</v>
      </c>
    </row>
    <row r="145" spans="1:8" x14ac:dyDescent="0.75">
      <c r="A145" s="2"/>
      <c r="B145" s="3"/>
      <c r="C145" s="1"/>
      <c r="D145" s="34"/>
      <c r="E145" s="34"/>
      <c r="F145" s="8"/>
      <c r="G145" s="8"/>
      <c r="H145" s="8"/>
    </row>
    <row r="146" spans="1:8" x14ac:dyDescent="0.75">
      <c r="A146" s="2" t="s">
        <v>37</v>
      </c>
      <c r="B146" s="3" t="s">
        <v>127</v>
      </c>
      <c r="C146" s="1">
        <v>81696</v>
      </c>
      <c r="D146" s="34" t="s">
        <v>290</v>
      </c>
      <c r="E146" s="34" t="s">
        <v>291</v>
      </c>
      <c r="F146" s="8">
        <v>1388.56</v>
      </c>
      <c r="G146" s="8">
        <v>1395.28</v>
      </c>
      <c r="H146" s="8">
        <f t="shared" ref="H146:H158" si="12">G146-F146</f>
        <v>6.7200000000000273</v>
      </c>
    </row>
    <row r="147" spans="1:8" x14ac:dyDescent="0.75">
      <c r="A147" s="2" t="s">
        <v>38</v>
      </c>
      <c r="B147" s="3" t="s">
        <v>247</v>
      </c>
      <c r="C147" s="1">
        <v>81950</v>
      </c>
      <c r="D147" s="34" t="s">
        <v>290</v>
      </c>
      <c r="E147" s="34" t="s">
        <v>291</v>
      </c>
      <c r="F147" s="8">
        <v>1718.25</v>
      </c>
      <c r="G147" s="8">
        <v>1720.25</v>
      </c>
      <c r="H147" s="8">
        <f t="shared" si="12"/>
        <v>2</v>
      </c>
    </row>
    <row r="148" spans="1:8" x14ac:dyDescent="0.75">
      <c r="A148" s="2" t="s">
        <v>39</v>
      </c>
      <c r="B148" s="3" t="s">
        <v>68</v>
      </c>
      <c r="C148" s="1">
        <v>81072</v>
      </c>
      <c r="D148" s="34" t="s">
        <v>290</v>
      </c>
      <c r="E148" s="34" t="s">
        <v>291</v>
      </c>
      <c r="F148" s="8">
        <v>3323.25</v>
      </c>
      <c r="G148" s="8">
        <v>3331.7</v>
      </c>
      <c r="H148" s="8">
        <f t="shared" si="12"/>
        <v>8.4499999999998181</v>
      </c>
    </row>
    <row r="149" spans="1:8" x14ac:dyDescent="0.75">
      <c r="A149" s="2" t="s">
        <v>40</v>
      </c>
      <c r="B149" s="3" t="s">
        <v>283</v>
      </c>
      <c r="C149" s="1">
        <v>1387</v>
      </c>
      <c r="D149" s="34" t="s">
        <v>290</v>
      </c>
      <c r="E149" s="34" t="s">
        <v>291</v>
      </c>
      <c r="F149" s="8">
        <v>1217.28</v>
      </c>
      <c r="G149" s="8">
        <v>1218.6199999999999</v>
      </c>
      <c r="H149" s="8">
        <f t="shared" si="12"/>
        <v>1.3399999999999181</v>
      </c>
    </row>
    <row r="150" spans="1:8" x14ac:dyDescent="0.75">
      <c r="A150" s="2" t="s">
        <v>41</v>
      </c>
      <c r="B150" s="39" t="s">
        <v>279</v>
      </c>
      <c r="C150" s="1">
        <v>79860</v>
      </c>
      <c r="D150" s="34" t="s">
        <v>290</v>
      </c>
      <c r="E150" s="34" t="s">
        <v>291</v>
      </c>
      <c r="F150" s="8">
        <v>1880.53</v>
      </c>
      <c r="G150" s="8">
        <v>1886.58</v>
      </c>
      <c r="H150" s="8">
        <f t="shared" si="12"/>
        <v>6.0499999999999545</v>
      </c>
    </row>
    <row r="151" spans="1:8" x14ac:dyDescent="0.75">
      <c r="A151" s="2" t="s">
        <v>42</v>
      </c>
      <c r="B151" s="3" t="s">
        <v>236</v>
      </c>
      <c r="C151" s="1">
        <v>81735</v>
      </c>
      <c r="D151" s="34" t="s">
        <v>290</v>
      </c>
      <c r="E151" s="34" t="s">
        <v>291</v>
      </c>
      <c r="F151" s="8">
        <v>2960.15</v>
      </c>
      <c r="G151" s="8">
        <v>2965.06</v>
      </c>
      <c r="H151" s="8">
        <f t="shared" si="12"/>
        <v>4.9099999999998545</v>
      </c>
    </row>
    <row r="152" spans="1:8" x14ac:dyDescent="0.75">
      <c r="A152" s="2" t="s">
        <v>43</v>
      </c>
      <c r="B152" s="3" t="s">
        <v>66</v>
      </c>
      <c r="C152" s="1">
        <v>79259</v>
      </c>
      <c r="D152" s="34" t="s">
        <v>290</v>
      </c>
      <c r="E152" s="34" t="s">
        <v>291</v>
      </c>
      <c r="F152" s="8">
        <v>1956.77</v>
      </c>
      <c r="G152" s="8">
        <v>1964.2</v>
      </c>
      <c r="H152" s="8">
        <f t="shared" si="12"/>
        <v>7.4300000000000637</v>
      </c>
    </row>
    <row r="153" spans="1:8" x14ac:dyDescent="0.75">
      <c r="A153" s="2" t="s">
        <v>44</v>
      </c>
      <c r="B153" s="3" t="s">
        <v>196</v>
      </c>
      <c r="C153" s="1">
        <v>78939</v>
      </c>
      <c r="D153" s="34" t="s">
        <v>290</v>
      </c>
      <c r="E153" s="34" t="s">
        <v>291</v>
      </c>
      <c r="F153" s="8">
        <v>1597.83</v>
      </c>
      <c r="G153" s="8">
        <v>1601.1</v>
      </c>
      <c r="H153" s="8">
        <f t="shared" si="12"/>
        <v>3.2699999999999818</v>
      </c>
    </row>
    <row r="154" spans="1:8" x14ac:dyDescent="0.75">
      <c r="A154" s="2" t="s">
        <v>45</v>
      </c>
      <c r="B154" s="3" t="s">
        <v>67</v>
      </c>
      <c r="C154" s="1">
        <v>81606</v>
      </c>
      <c r="D154" s="34" t="s">
        <v>290</v>
      </c>
      <c r="E154" s="34" t="s">
        <v>291</v>
      </c>
      <c r="F154" s="8">
        <v>3577.38</v>
      </c>
      <c r="G154" s="8">
        <v>3587.63</v>
      </c>
      <c r="H154" s="8">
        <f t="shared" si="12"/>
        <v>10.25</v>
      </c>
    </row>
    <row r="155" spans="1:8" x14ac:dyDescent="0.75">
      <c r="A155" s="2" t="s">
        <v>46</v>
      </c>
      <c r="B155" s="3" t="s">
        <v>264</v>
      </c>
      <c r="C155" s="1">
        <v>81126</v>
      </c>
      <c r="D155" s="34" t="s">
        <v>290</v>
      </c>
      <c r="E155" s="34" t="s">
        <v>291</v>
      </c>
      <c r="F155" s="8">
        <v>1922.75</v>
      </c>
      <c r="G155" s="8">
        <v>1932.48</v>
      </c>
      <c r="H155" s="8">
        <f t="shared" si="12"/>
        <v>9.7300000000000182</v>
      </c>
    </row>
    <row r="156" spans="1:8" x14ac:dyDescent="0.75">
      <c r="A156" s="2" t="s">
        <v>47</v>
      </c>
      <c r="B156" s="3" t="s">
        <v>221</v>
      </c>
      <c r="C156" s="1">
        <v>81908</v>
      </c>
      <c r="D156" s="34" t="s">
        <v>290</v>
      </c>
      <c r="E156" s="34" t="s">
        <v>291</v>
      </c>
      <c r="F156" s="8">
        <v>1728.1</v>
      </c>
      <c r="G156" s="8">
        <v>1732.73</v>
      </c>
      <c r="H156" s="8">
        <f t="shared" si="12"/>
        <v>4.6300000000001091</v>
      </c>
    </row>
    <row r="157" spans="1:8" x14ac:dyDescent="0.75">
      <c r="A157" s="2" t="s">
        <v>48</v>
      </c>
      <c r="B157" s="3" t="s">
        <v>128</v>
      </c>
      <c r="C157" s="1">
        <v>79105</v>
      </c>
      <c r="D157" s="34" t="s">
        <v>290</v>
      </c>
      <c r="E157" s="34" t="s">
        <v>291</v>
      </c>
      <c r="F157" s="8">
        <v>1452.02</v>
      </c>
      <c r="G157" s="8">
        <v>1467.69</v>
      </c>
      <c r="H157" s="8">
        <f t="shared" si="12"/>
        <v>15.670000000000073</v>
      </c>
    </row>
    <row r="158" spans="1:8" x14ac:dyDescent="0.75">
      <c r="A158" s="3"/>
      <c r="B158" s="3" t="s">
        <v>69</v>
      </c>
      <c r="C158" s="3"/>
      <c r="D158" s="34" t="s">
        <v>290</v>
      </c>
      <c r="E158" s="34" t="s">
        <v>291</v>
      </c>
      <c r="F158" s="8">
        <v>1893</v>
      </c>
      <c r="G158" s="8">
        <v>1908</v>
      </c>
      <c r="H158" s="8">
        <f t="shared" si="12"/>
        <v>15</v>
      </c>
    </row>
    <row r="159" spans="1:8" x14ac:dyDescent="0.75">
      <c r="A159" s="3"/>
      <c r="B159" s="3"/>
      <c r="C159" s="3"/>
      <c r="D159" s="3"/>
      <c r="E159" s="3"/>
      <c r="F159" s="3"/>
      <c r="G159" s="3"/>
      <c r="H159" s="3"/>
    </row>
    <row r="160" spans="1:8" x14ac:dyDescent="0.75">
      <c r="A160" s="3"/>
      <c r="B160" s="54" t="s">
        <v>211</v>
      </c>
      <c r="C160" s="3"/>
      <c r="D160" s="3"/>
      <c r="E160" s="3"/>
      <c r="F160" s="3"/>
      <c r="G160" s="3"/>
      <c r="H160" s="59">
        <f>SUM(H115:H158)</f>
        <v>259.63999999999851</v>
      </c>
    </row>
    <row r="164" spans="1:8" ht="17.25" x14ac:dyDescent="0.85">
      <c r="C164" s="11" t="s">
        <v>72</v>
      </c>
      <c r="D164" s="11"/>
    </row>
    <row r="166" spans="1:8" x14ac:dyDescent="0.75">
      <c r="B166" s="53" t="s">
        <v>212</v>
      </c>
      <c r="C166" s="55" t="s">
        <v>213</v>
      </c>
      <c r="D166" s="4" t="s">
        <v>71</v>
      </c>
      <c r="E166" s="7"/>
      <c r="F166" s="4" t="s">
        <v>70</v>
      </c>
      <c r="G166" s="5"/>
    </row>
    <row r="167" spans="1:8" x14ac:dyDescent="0.75">
      <c r="A167" s="2" t="s">
        <v>0</v>
      </c>
      <c r="B167" s="1" t="s">
        <v>1</v>
      </c>
      <c r="C167" s="1" t="s">
        <v>2</v>
      </c>
      <c r="D167" s="6" t="s">
        <v>3</v>
      </c>
      <c r="E167" s="6" t="s">
        <v>4</v>
      </c>
      <c r="F167" s="6" t="s">
        <v>5</v>
      </c>
      <c r="G167" s="6" t="s">
        <v>4</v>
      </c>
      <c r="H167" s="1" t="s">
        <v>6</v>
      </c>
    </row>
    <row r="168" spans="1:8" x14ac:dyDescent="0.75">
      <c r="A168" s="2" t="s">
        <v>9</v>
      </c>
      <c r="B168" s="3" t="s">
        <v>289</v>
      </c>
      <c r="C168" s="1">
        <v>78885</v>
      </c>
      <c r="D168" s="34" t="s">
        <v>288</v>
      </c>
      <c r="E168" s="34" t="s">
        <v>290</v>
      </c>
      <c r="F168" s="8">
        <v>6309.22</v>
      </c>
      <c r="G168" s="8">
        <v>6314.17</v>
      </c>
      <c r="H168" s="8">
        <f>G168-F168</f>
        <v>4.9499999999998181</v>
      </c>
    </row>
    <row r="169" spans="1:8" x14ac:dyDescent="0.75">
      <c r="A169" s="2" t="s">
        <v>10</v>
      </c>
      <c r="B169" s="3" t="s">
        <v>187</v>
      </c>
      <c r="C169" s="1">
        <v>82062</v>
      </c>
      <c r="D169" s="34" t="s">
        <v>288</v>
      </c>
      <c r="E169" s="34" t="s">
        <v>290</v>
      </c>
      <c r="F169" s="8">
        <v>2075.7399999999998</v>
      </c>
      <c r="G169" s="8">
        <v>2075.7399999999998</v>
      </c>
      <c r="H169" s="8">
        <f t="shared" ref="H169:H171" si="13">G169-F169</f>
        <v>0</v>
      </c>
    </row>
    <row r="170" spans="1:8" x14ac:dyDescent="0.75">
      <c r="A170" s="2" t="s">
        <v>11</v>
      </c>
      <c r="B170" s="3" t="s">
        <v>49</v>
      </c>
      <c r="C170" s="1">
        <v>81966</v>
      </c>
      <c r="D170" s="34" t="s">
        <v>288</v>
      </c>
      <c r="E170" s="34" t="s">
        <v>290</v>
      </c>
      <c r="F170" s="8">
        <v>4231.8900000000003</v>
      </c>
      <c r="G170" s="8">
        <v>4236.33</v>
      </c>
      <c r="H170" s="8">
        <f t="shared" si="13"/>
        <v>4.4399999999995998</v>
      </c>
    </row>
    <row r="171" spans="1:8" x14ac:dyDescent="0.75">
      <c r="A171" s="2" t="s">
        <v>12</v>
      </c>
      <c r="B171" s="3" t="s">
        <v>50</v>
      </c>
      <c r="C171" s="1">
        <v>81451</v>
      </c>
      <c r="D171" s="34" t="s">
        <v>288</v>
      </c>
      <c r="E171" s="34" t="s">
        <v>290</v>
      </c>
      <c r="F171" s="8">
        <v>1879</v>
      </c>
      <c r="G171" s="8">
        <v>1881</v>
      </c>
      <c r="H171" s="8">
        <f t="shared" si="13"/>
        <v>2</v>
      </c>
    </row>
    <row r="172" spans="1:8" x14ac:dyDescent="0.75">
      <c r="A172" s="2"/>
      <c r="B172" s="3"/>
      <c r="C172" s="1"/>
      <c r="D172" s="34"/>
      <c r="E172" s="34"/>
      <c r="F172" s="8"/>
      <c r="G172" s="8"/>
      <c r="H172" s="8"/>
    </row>
    <row r="173" spans="1:8" x14ac:dyDescent="0.75">
      <c r="A173" s="2" t="s">
        <v>13</v>
      </c>
      <c r="B173" s="3" t="s">
        <v>260</v>
      </c>
      <c r="C173" s="1">
        <v>81306</v>
      </c>
      <c r="D173" s="34" t="s">
        <v>288</v>
      </c>
      <c r="E173" s="34" t="s">
        <v>290</v>
      </c>
      <c r="F173" s="8">
        <v>2225.54</v>
      </c>
      <c r="G173" s="8">
        <v>2234.5700000000002</v>
      </c>
      <c r="H173" s="8">
        <f t="shared" ref="H173:H184" si="14">G173-F173</f>
        <v>9.0300000000002001</v>
      </c>
    </row>
    <row r="174" spans="1:8" x14ac:dyDescent="0.75">
      <c r="A174" s="2" t="s">
        <v>14</v>
      </c>
      <c r="B174" s="3" t="s">
        <v>122</v>
      </c>
      <c r="C174" s="1">
        <v>8137</v>
      </c>
      <c r="D174" s="34" t="s">
        <v>288</v>
      </c>
      <c r="E174" s="34" t="s">
        <v>290</v>
      </c>
      <c r="F174" s="8">
        <v>1765.8</v>
      </c>
      <c r="G174" s="8">
        <v>1772.63</v>
      </c>
      <c r="H174" s="8">
        <f t="shared" si="14"/>
        <v>6.8300000000001546</v>
      </c>
    </row>
    <row r="175" spans="1:8" x14ac:dyDescent="0.75">
      <c r="A175" s="2" t="s">
        <v>15</v>
      </c>
      <c r="B175" s="3" t="s">
        <v>51</v>
      </c>
      <c r="C175" s="1">
        <v>79377</v>
      </c>
      <c r="D175" s="34" t="s">
        <v>288</v>
      </c>
      <c r="E175" s="34" t="s">
        <v>290</v>
      </c>
      <c r="F175" s="8">
        <v>1335.38</v>
      </c>
      <c r="G175" s="8">
        <v>1337.56</v>
      </c>
      <c r="H175" s="8">
        <f t="shared" si="14"/>
        <v>2.1799999999998363</v>
      </c>
    </row>
    <row r="176" spans="1:8" x14ac:dyDescent="0.75">
      <c r="A176" s="2" t="s">
        <v>16</v>
      </c>
      <c r="B176" s="3" t="s">
        <v>52</v>
      </c>
      <c r="C176" s="1">
        <v>81649</v>
      </c>
      <c r="D176" s="34" t="s">
        <v>288</v>
      </c>
      <c r="E176" s="34" t="s">
        <v>290</v>
      </c>
      <c r="F176" s="8">
        <v>1347.26</v>
      </c>
      <c r="G176" s="8">
        <v>1350.19</v>
      </c>
      <c r="H176" s="8">
        <f t="shared" si="14"/>
        <v>2.9300000000000637</v>
      </c>
    </row>
    <row r="177" spans="1:8" x14ac:dyDescent="0.75">
      <c r="A177" s="2" t="s">
        <v>17</v>
      </c>
      <c r="B177" s="3" t="s">
        <v>284</v>
      </c>
      <c r="C177" s="1">
        <v>81802</v>
      </c>
      <c r="D177" s="34" t="s">
        <v>288</v>
      </c>
      <c r="E177" s="34" t="s">
        <v>290</v>
      </c>
      <c r="F177" s="8">
        <v>1607.83</v>
      </c>
      <c r="G177" s="8">
        <v>1621.95</v>
      </c>
      <c r="H177" s="8">
        <f t="shared" si="14"/>
        <v>14.120000000000118</v>
      </c>
    </row>
    <row r="178" spans="1:8" x14ac:dyDescent="0.75">
      <c r="A178" s="2" t="s">
        <v>18</v>
      </c>
      <c r="B178" s="3" t="s">
        <v>121</v>
      </c>
      <c r="C178" s="1">
        <v>81842</v>
      </c>
      <c r="D178" s="34" t="s">
        <v>288</v>
      </c>
      <c r="E178" s="34" t="s">
        <v>290</v>
      </c>
      <c r="F178" s="8">
        <v>1073</v>
      </c>
      <c r="G178" s="8">
        <v>1077</v>
      </c>
      <c r="H178" s="8">
        <f t="shared" si="14"/>
        <v>4</v>
      </c>
    </row>
    <row r="179" spans="1:8" x14ac:dyDescent="0.75">
      <c r="A179" s="2" t="s">
        <v>19</v>
      </c>
      <c r="B179" s="3" t="s">
        <v>276</v>
      </c>
      <c r="C179" s="1">
        <v>80953</v>
      </c>
      <c r="D179" s="34" t="s">
        <v>288</v>
      </c>
      <c r="E179" s="34" t="s">
        <v>290</v>
      </c>
      <c r="F179" s="8">
        <v>1085.29</v>
      </c>
      <c r="G179" s="8">
        <v>1086.2</v>
      </c>
      <c r="H179" s="8">
        <f t="shared" si="14"/>
        <v>0.91000000000008185</v>
      </c>
    </row>
    <row r="180" spans="1:8" x14ac:dyDescent="0.75">
      <c r="A180" s="2" t="s">
        <v>20</v>
      </c>
      <c r="B180" s="3" t="s">
        <v>266</v>
      </c>
      <c r="C180" s="1">
        <v>80981</v>
      </c>
      <c r="D180" s="34" t="s">
        <v>288</v>
      </c>
      <c r="E180" s="34" t="s">
        <v>290</v>
      </c>
      <c r="F180" s="8">
        <v>2038.11</v>
      </c>
      <c r="G180" s="8">
        <v>2041.42</v>
      </c>
      <c r="H180" s="8">
        <f t="shared" si="14"/>
        <v>3.3100000000001728</v>
      </c>
    </row>
    <row r="181" spans="1:8" x14ac:dyDescent="0.75">
      <c r="A181" s="2" t="s">
        <v>21</v>
      </c>
      <c r="B181" s="3" t="s">
        <v>54</v>
      </c>
      <c r="C181" s="1">
        <v>78995</v>
      </c>
      <c r="D181" s="34" t="s">
        <v>288</v>
      </c>
      <c r="E181" s="34" t="s">
        <v>290</v>
      </c>
      <c r="F181" s="8">
        <v>3731.74</v>
      </c>
      <c r="G181" s="8">
        <v>3757.9</v>
      </c>
      <c r="H181" s="8">
        <f t="shared" si="14"/>
        <v>26.160000000000309</v>
      </c>
    </row>
    <row r="182" spans="1:8" x14ac:dyDescent="0.75">
      <c r="A182" s="2" t="s">
        <v>22</v>
      </c>
      <c r="B182" s="3" t="s">
        <v>116</v>
      </c>
      <c r="C182" s="1">
        <v>79177</v>
      </c>
      <c r="D182" s="34" t="s">
        <v>288</v>
      </c>
      <c r="E182" s="34" t="s">
        <v>290</v>
      </c>
      <c r="F182" s="8">
        <v>1525.57</v>
      </c>
      <c r="G182" s="8">
        <v>1525.57</v>
      </c>
      <c r="H182" s="8">
        <f t="shared" si="14"/>
        <v>0</v>
      </c>
    </row>
    <row r="183" spans="1:8" x14ac:dyDescent="0.75">
      <c r="A183" s="2" t="s">
        <v>23</v>
      </c>
      <c r="B183" s="3" t="s">
        <v>272</v>
      </c>
      <c r="C183" s="1">
        <v>81788</v>
      </c>
      <c r="D183" s="34" t="s">
        <v>288</v>
      </c>
      <c r="E183" s="34" t="s">
        <v>290</v>
      </c>
      <c r="F183" s="8">
        <v>1815.43</v>
      </c>
      <c r="G183" s="8">
        <v>1816.97</v>
      </c>
      <c r="H183" s="8">
        <f t="shared" si="14"/>
        <v>1.5399999999999636</v>
      </c>
    </row>
    <row r="184" spans="1:8" x14ac:dyDescent="0.75">
      <c r="A184" s="2" t="s">
        <v>24</v>
      </c>
      <c r="B184" s="3" t="s">
        <v>55</v>
      </c>
      <c r="C184" s="1">
        <v>81608</v>
      </c>
      <c r="D184" s="34" t="s">
        <v>288</v>
      </c>
      <c r="E184" s="34" t="s">
        <v>290</v>
      </c>
      <c r="F184" s="8">
        <v>4230.03</v>
      </c>
      <c r="G184" s="8">
        <v>4231.3100000000004</v>
      </c>
      <c r="H184" s="8">
        <f t="shared" si="14"/>
        <v>1.2800000000006548</v>
      </c>
    </row>
    <row r="185" spans="1:8" x14ac:dyDescent="0.75">
      <c r="A185" s="2"/>
      <c r="B185" s="3"/>
      <c r="C185" s="1"/>
      <c r="D185" s="34"/>
      <c r="E185" s="34"/>
      <c r="F185" s="8"/>
      <c r="G185" s="8"/>
      <c r="H185" s="8"/>
    </row>
    <row r="186" spans="1:8" x14ac:dyDescent="0.75">
      <c r="A186" s="2" t="s">
        <v>25</v>
      </c>
      <c r="B186" s="3" t="s">
        <v>125</v>
      </c>
      <c r="C186" s="1">
        <v>82067</v>
      </c>
      <c r="D186" s="34" t="s">
        <v>288</v>
      </c>
      <c r="E186" s="34" t="s">
        <v>290</v>
      </c>
      <c r="F186" s="8">
        <v>1671.86</v>
      </c>
      <c r="G186" s="8">
        <v>1680.52</v>
      </c>
      <c r="H186" s="8">
        <f t="shared" ref="H186:H197" si="15">G186-F186</f>
        <v>8.6600000000000819</v>
      </c>
    </row>
    <row r="187" spans="1:8" x14ac:dyDescent="0.75">
      <c r="A187" s="2" t="s">
        <v>26</v>
      </c>
      <c r="B187" s="3" t="s">
        <v>56</v>
      </c>
      <c r="C187" s="1">
        <v>82080</v>
      </c>
      <c r="D187" s="34" t="s">
        <v>288</v>
      </c>
      <c r="E187" s="34" t="s">
        <v>290</v>
      </c>
      <c r="F187" s="8">
        <v>2786.21</v>
      </c>
      <c r="G187" s="8">
        <v>2792</v>
      </c>
      <c r="H187" s="8">
        <f t="shared" si="15"/>
        <v>5.7899999999999636</v>
      </c>
    </row>
    <row r="188" spans="1:8" x14ac:dyDescent="0.75">
      <c r="A188" s="2" t="s">
        <v>27</v>
      </c>
      <c r="B188" s="3" t="s">
        <v>57</v>
      </c>
      <c r="C188" s="1">
        <v>79499</v>
      </c>
      <c r="D188" s="34" t="s">
        <v>288</v>
      </c>
      <c r="E188" s="34" t="s">
        <v>290</v>
      </c>
      <c r="F188" s="8">
        <v>2174.2199999999998</v>
      </c>
      <c r="G188" s="8">
        <v>2178.0700000000002</v>
      </c>
      <c r="H188" s="8">
        <f t="shared" si="15"/>
        <v>3.8500000000003638</v>
      </c>
    </row>
    <row r="189" spans="1:8" x14ac:dyDescent="0.75">
      <c r="A189" s="2" t="s">
        <v>28</v>
      </c>
      <c r="B189" s="3" t="s">
        <v>126</v>
      </c>
      <c r="C189" s="1">
        <v>80337</v>
      </c>
      <c r="D189" s="34" t="s">
        <v>288</v>
      </c>
      <c r="E189" s="34" t="s">
        <v>290</v>
      </c>
      <c r="F189" s="8">
        <v>2002.53</v>
      </c>
      <c r="G189" s="8">
        <v>2012.11</v>
      </c>
      <c r="H189" s="8">
        <f t="shared" si="15"/>
        <v>9.5799999999999272</v>
      </c>
    </row>
    <row r="190" spans="1:8" x14ac:dyDescent="0.75">
      <c r="A190" s="2" t="s">
        <v>29</v>
      </c>
      <c r="B190" s="3" t="s">
        <v>226</v>
      </c>
      <c r="C190" s="1">
        <v>81937</v>
      </c>
      <c r="D190" s="34" t="s">
        <v>288</v>
      </c>
      <c r="E190" s="34" t="s">
        <v>290</v>
      </c>
      <c r="F190" s="8">
        <v>1623.78</v>
      </c>
      <c r="G190" s="8">
        <v>1629.05</v>
      </c>
      <c r="H190" s="8">
        <f t="shared" si="15"/>
        <v>5.2699999999999818</v>
      </c>
    </row>
    <row r="191" spans="1:8" x14ac:dyDescent="0.75">
      <c r="A191" s="2" t="s">
        <v>30</v>
      </c>
      <c r="B191" s="3" t="s">
        <v>58</v>
      </c>
      <c r="C191" s="1">
        <v>81291</v>
      </c>
      <c r="D191" s="34" t="s">
        <v>288</v>
      </c>
      <c r="E191" s="34" t="s">
        <v>290</v>
      </c>
      <c r="F191" s="8">
        <v>2192.64</v>
      </c>
      <c r="G191" s="8">
        <v>2196.4699999999998</v>
      </c>
      <c r="H191" s="8">
        <f t="shared" si="15"/>
        <v>3.8299999999999272</v>
      </c>
    </row>
    <row r="192" spans="1:8" x14ac:dyDescent="0.75">
      <c r="A192" s="2" t="s">
        <v>31</v>
      </c>
      <c r="B192" s="3" t="s">
        <v>278</v>
      </c>
      <c r="C192" s="1">
        <v>81424</v>
      </c>
      <c r="D192" s="34" t="s">
        <v>288</v>
      </c>
      <c r="E192" s="34" t="s">
        <v>290</v>
      </c>
      <c r="F192" s="8">
        <v>1302.1300000000001</v>
      </c>
      <c r="G192" s="8">
        <v>1304.6500000000001</v>
      </c>
      <c r="H192" s="8">
        <f t="shared" si="15"/>
        <v>2.5199999999999818</v>
      </c>
    </row>
    <row r="193" spans="1:8" x14ac:dyDescent="0.75">
      <c r="A193" s="2" t="s">
        <v>32</v>
      </c>
      <c r="B193" s="3" t="s">
        <v>194</v>
      </c>
      <c r="C193" s="1">
        <v>80964</v>
      </c>
      <c r="D193" s="34" t="s">
        <v>288</v>
      </c>
      <c r="E193" s="34" t="s">
        <v>290</v>
      </c>
      <c r="F193" s="8">
        <v>2126.5</v>
      </c>
      <c r="G193" s="8">
        <v>2134.98</v>
      </c>
      <c r="H193" s="8">
        <f t="shared" si="15"/>
        <v>8.4800000000000182</v>
      </c>
    </row>
    <row r="194" spans="1:8" x14ac:dyDescent="0.75">
      <c r="A194" s="2" t="s">
        <v>33</v>
      </c>
      <c r="B194" s="3" t="s">
        <v>207</v>
      </c>
      <c r="C194" s="1">
        <v>81969</v>
      </c>
      <c r="D194" s="34" t="s">
        <v>288</v>
      </c>
      <c r="E194" s="34" t="s">
        <v>290</v>
      </c>
      <c r="F194" s="8">
        <v>3016.11</v>
      </c>
      <c r="G194" s="8">
        <v>3017.28</v>
      </c>
      <c r="H194" s="8">
        <f t="shared" si="15"/>
        <v>1.1700000000000728</v>
      </c>
    </row>
    <row r="195" spans="1:8" x14ac:dyDescent="0.75">
      <c r="A195" s="2" t="s">
        <v>34</v>
      </c>
      <c r="B195" s="3" t="s">
        <v>61</v>
      </c>
      <c r="C195" s="1">
        <v>81290</v>
      </c>
      <c r="D195" s="34" t="s">
        <v>288</v>
      </c>
      <c r="E195" s="34" t="s">
        <v>290</v>
      </c>
      <c r="F195" s="8">
        <v>2377.79</v>
      </c>
      <c r="G195" s="8">
        <v>2385.5300000000002</v>
      </c>
      <c r="H195" s="8">
        <f t="shared" si="15"/>
        <v>7.7400000000002365</v>
      </c>
    </row>
    <row r="196" spans="1:8" x14ac:dyDescent="0.75">
      <c r="A196" s="2" t="s">
        <v>35</v>
      </c>
      <c r="B196" s="3" t="s">
        <v>62</v>
      </c>
      <c r="C196" s="1">
        <v>81354</v>
      </c>
      <c r="D196" s="34" t="s">
        <v>288</v>
      </c>
      <c r="E196" s="34" t="s">
        <v>290</v>
      </c>
      <c r="F196" s="8">
        <v>2113.23</v>
      </c>
      <c r="G196" s="8">
        <v>2118.08</v>
      </c>
      <c r="H196" s="8">
        <f t="shared" si="15"/>
        <v>4.8499999999999091</v>
      </c>
    </row>
    <row r="197" spans="1:8" x14ac:dyDescent="0.75">
      <c r="A197" s="2" t="s">
        <v>36</v>
      </c>
      <c r="B197" s="3" t="s">
        <v>63</v>
      </c>
      <c r="C197" s="1">
        <v>79649</v>
      </c>
      <c r="D197" s="34" t="s">
        <v>288</v>
      </c>
      <c r="E197" s="34" t="s">
        <v>290</v>
      </c>
      <c r="F197" s="8">
        <v>5566.24</v>
      </c>
      <c r="G197" s="8">
        <v>5575.33</v>
      </c>
      <c r="H197" s="8">
        <f t="shared" si="15"/>
        <v>9.0900000000001455</v>
      </c>
    </row>
    <row r="198" spans="1:8" x14ac:dyDescent="0.75">
      <c r="A198" s="2"/>
      <c r="B198" s="3"/>
      <c r="C198" s="1"/>
      <c r="D198" s="34"/>
      <c r="E198" s="34"/>
      <c r="F198" s="8"/>
      <c r="G198" s="8"/>
      <c r="H198" s="8"/>
    </row>
    <row r="199" spans="1:8" x14ac:dyDescent="0.75">
      <c r="A199" s="2" t="s">
        <v>37</v>
      </c>
      <c r="B199" s="3" t="s">
        <v>127</v>
      </c>
      <c r="C199" s="1">
        <v>81696</v>
      </c>
      <c r="D199" s="34" t="s">
        <v>288</v>
      </c>
      <c r="E199" s="34" t="s">
        <v>290</v>
      </c>
      <c r="F199" s="8">
        <v>1383.07</v>
      </c>
      <c r="G199" s="8">
        <v>1388.56</v>
      </c>
      <c r="H199" s="8">
        <f t="shared" ref="H199:H211" si="16">G199-F199</f>
        <v>5.4900000000000091</v>
      </c>
    </row>
    <row r="200" spans="1:8" x14ac:dyDescent="0.75">
      <c r="A200" s="2" t="s">
        <v>38</v>
      </c>
      <c r="B200" s="3" t="s">
        <v>247</v>
      </c>
      <c r="C200" s="1">
        <v>81950</v>
      </c>
      <c r="D200" s="34" t="s">
        <v>288</v>
      </c>
      <c r="E200" s="34" t="s">
        <v>290</v>
      </c>
      <c r="F200" s="8">
        <v>1718.25</v>
      </c>
      <c r="G200" s="8">
        <v>1718.25</v>
      </c>
      <c r="H200" s="8">
        <f t="shared" si="16"/>
        <v>0</v>
      </c>
    </row>
    <row r="201" spans="1:8" x14ac:dyDescent="0.75">
      <c r="A201" s="2" t="s">
        <v>39</v>
      </c>
      <c r="B201" s="3" t="s">
        <v>68</v>
      </c>
      <c r="C201" s="1">
        <v>81072</v>
      </c>
      <c r="D201" s="34" t="s">
        <v>288</v>
      </c>
      <c r="E201" s="34" t="s">
        <v>290</v>
      </c>
      <c r="F201" s="8">
        <v>3317.98</v>
      </c>
      <c r="G201" s="8">
        <v>3323.25</v>
      </c>
      <c r="H201" s="8">
        <f t="shared" si="16"/>
        <v>5.2699999999999818</v>
      </c>
    </row>
    <row r="202" spans="1:8" x14ac:dyDescent="0.75">
      <c r="A202" s="2" t="s">
        <v>40</v>
      </c>
      <c r="B202" s="3" t="s">
        <v>283</v>
      </c>
      <c r="C202" s="1">
        <v>1387</v>
      </c>
      <c r="D202" s="34" t="s">
        <v>288</v>
      </c>
      <c r="E202" s="34" t="s">
        <v>290</v>
      </c>
      <c r="F202" s="8">
        <v>1216.07</v>
      </c>
      <c r="G202" s="8">
        <v>1217.28</v>
      </c>
      <c r="H202" s="8">
        <f t="shared" si="16"/>
        <v>1.2100000000000364</v>
      </c>
    </row>
    <row r="203" spans="1:8" x14ac:dyDescent="0.75">
      <c r="A203" s="2" t="s">
        <v>41</v>
      </c>
      <c r="B203" s="39" t="s">
        <v>279</v>
      </c>
      <c r="C203" s="1">
        <v>79860</v>
      </c>
      <c r="D203" s="34" t="s">
        <v>288</v>
      </c>
      <c r="E203" s="34" t="s">
        <v>290</v>
      </c>
      <c r="F203" s="8">
        <v>1873.07</v>
      </c>
      <c r="G203" s="8">
        <v>1880.53</v>
      </c>
      <c r="H203" s="8">
        <f t="shared" si="16"/>
        <v>7.4600000000000364</v>
      </c>
    </row>
    <row r="204" spans="1:8" x14ac:dyDescent="0.75">
      <c r="A204" s="2" t="s">
        <v>42</v>
      </c>
      <c r="B204" s="3" t="s">
        <v>236</v>
      </c>
      <c r="C204" s="1">
        <v>81735</v>
      </c>
      <c r="D204" s="34" t="s">
        <v>288</v>
      </c>
      <c r="E204" s="34" t="s">
        <v>290</v>
      </c>
      <c r="F204" s="8">
        <v>2956.3</v>
      </c>
      <c r="G204" s="8">
        <v>2960.15</v>
      </c>
      <c r="H204" s="8">
        <f t="shared" si="16"/>
        <v>3.8499999999999091</v>
      </c>
    </row>
    <row r="205" spans="1:8" x14ac:dyDescent="0.75">
      <c r="A205" s="2" t="s">
        <v>43</v>
      </c>
      <c r="B205" s="3" t="s">
        <v>66</v>
      </c>
      <c r="C205" s="1">
        <v>79259</v>
      </c>
      <c r="D205" s="34" t="s">
        <v>288</v>
      </c>
      <c r="E205" s="34" t="s">
        <v>290</v>
      </c>
      <c r="F205" s="8">
        <v>1948.9</v>
      </c>
      <c r="G205" s="8">
        <v>1956.77</v>
      </c>
      <c r="H205" s="8">
        <f t="shared" si="16"/>
        <v>7.8699999999998909</v>
      </c>
    </row>
    <row r="206" spans="1:8" x14ac:dyDescent="0.75">
      <c r="A206" s="2" t="s">
        <v>44</v>
      </c>
      <c r="B206" s="3" t="s">
        <v>196</v>
      </c>
      <c r="C206" s="1">
        <v>78939</v>
      </c>
      <c r="D206" s="34" t="s">
        <v>288</v>
      </c>
      <c r="E206" s="34" t="s">
        <v>290</v>
      </c>
      <c r="F206" s="8">
        <v>1594.87</v>
      </c>
      <c r="G206" s="8">
        <v>1597.83</v>
      </c>
      <c r="H206" s="8">
        <f t="shared" si="16"/>
        <v>2.9600000000000364</v>
      </c>
    </row>
    <row r="207" spans="1:8" x14ac:dyDescent="0.75">
      <c r="A207" s="2" t="s">
        <v>45</v>
      </c>
      <c r="B207" s="3" t="s">
        <v>67</v>
      </c>
      <c r="C207" s="1">
        <v>81606</v>
      </c>
      <c r="D207" s="34" t="s">
        <v>288</v>
      </c>
      <c r="E207" s="34" t="s">
        <v>290</v>
      </c>
      <c r="F207" s="8">
        <v>3567.16</v>
      </c>
      <c r="G207" s="8">
        <v>3577.38</v>
      </c>
      <c r="H207" s="8">
        <f t="shared" si="16"/>
        <v>10.220000000000255</v>
      </c>
    </row>
    <row r="208" spans="1:8" x14ac:dyDescent="0.75">
      <c r="A208" s="2" t="s">
        <v>46</v>
      </c>
      <c r="B208" s="3" t="s">
        <v>264</v>
      </c>
      <c r="C208" s="1">
        <v>81126</v>
      </c>
      <c r="D208" s="34" t="s">
        <v>288</v>
      </c>
      <c r="E208" s="34" t="s">
        <v>290</v>
      </c>
      <c r="F208" s="8">
        <v>1913.42</v>
      </c>
      <c r="G208" s="8">
        <v>1922.75</v>
      </c>
      <c r="H208" s="8">
        <f t="shared" si="16"/>
        <v>9.3299999999999272</v>
      </c>
    </row>
    <row r="209" spans="1:8" x14ac:dyDescent="0.75">
      <c r="A209" s="2" t="s">
        <v>47</v>
      </c>
      <c r="B209" s="3" t="s">
        <v>221</v>
      </c>
      <c r="C209" s="1">
        <v>81908</v>
      </c>
      <c r="D209" s="34" t="s">
        <v>288</v>
      </c>
      <c r="E209" s="34" t="s">
        <v>290</v>
      </c>
      <c r="F209" s="8">
        <v>1725.71</v>
      </c>
      <c r="G209" s="8">
        <v>1728.1</v>
      </c>
      <c r="H209" s="8">
        <f t="shared" si="16"/>
        <v>2.3899999999998727</v>
      </c>
    </row>
    <row r="210" spans="1:8" x14ac:dyDescent="0.75">
      <c r="A210" s="2" t="s">
        <v>48</v>
      </c>
      <c r="B210" s="3" t="s">
        <v>128</v>
      </c>
      <c r="C210" s="1">
        <v>79105</v>
      </c>
      <c r="D210" s="34" t="s">
        <v>288</v>
      </c>
      <c r="E210" s="34" t="s">
        <v>290</v>
      </c>
      <c r="F210" s="8">
        <v>1434.07</v>
      </c>
      <c r="G210" s="8">
        <v>1452.02</v>
      </c>
      <c r="H210" s="8">
        <f t="shared" si="16"/>
        <v>17.950000000000045</v>
      </c>
    </row>
    <row r="211" spans="1:8" x14ac:dyDescent="0.75">
      <c r="A211" s="3"/>
      <c r="B211" s="3" t="s">
        <v>69</v>
      </c>
      <c r="C211" s="3"/>
      <c r="D211" s="34" t="s">
        <v>288</v>
      </c>
      <c r="E211" s="34" t="s">
        <v>290</v>
      </c>
      <c r="F211" s="8">
        <v>1877</v>
      </c>
      <c r="G211" s="8">
        <v>1893</v>
      </c>
      <c r="H211" s="8">
        <f t="shared" si="16"/>
        <v>16</v>
      </c>
    </row>
    <row r="212" spans="1:8" x14ac:dyDescent="0.75">
      <c r="A212" s="3"/>
      <c r="B212" s="3"/>
      <c r="C212" s="3"/>
      <c r="D212" s="3"/>
      <c r="E212" s="3"/>
      <c r="F212" s="3"/>
      <c r="G212" s="3"/>
      <c r="H212" s="3"/>
    </row>
    <row r="213" spans="1:8" x14ac:dyDescent="0.75">
      <c r="A213" s="3"/>
      <c r="B213" s="54" t="s">
        <v>211</v>
      </c>
      <c r="C213" s="3"/>
      <c r="D213" s="3"/>
      <c r="E213" s="3"/>
      <c r="F213" s="3"/>
      <c r="G213" s="3"/>
      <c r="H213" s="59">
        <f>SUM(H168:H211)</f>
        <v>244.51000000000158</v>
      </c>
    </row>
    <row r="217" spans="1:8" ht="17.25" x14ac:dyDescent="0.85">
      <c r="C217" s="11" t="s">
        <v>72</v>
      </c>
      <c r="D217" s="11"/>
    </row>
    <row r="219" spans="1:8" x14ac:dyDescent="0.75">
      <c r="B219" s="53" t="s">
        <v>212</v>
      </c>
      <c r="C219" s="55" t="s">
        <v>213</v>
      </c>
      <c r="D219" s="4" t="s">
        <v>71</v>
      </c>
      <c r="E219" s="7"/>
      <c r="F219" s="4" t="s">
        <v>70</v>
      </c>
      <c r="G219" s="5"/>
    </row>
    <row r="220" spans="1:8" x14ac:dyDescent="0.75">
      <c r="A220" s="2" t="s">
        <v>0</v>
      </c>
      <c r="B220" s="1" t="s">
        <v>1</v>
      </c>
      <c r="C220" s="1" t="s">
        <v>2</v>
      </c>
      <c r="D220" s="6" t="s">
        <v>3</v>
      </c>
      <c r="E220" s="6" t="s">
        <v>4</v>
      </c>
      <c r="F220" s="6" t="s">
        <v>5</v>
      </c>
      <c r="G220" s="6" t="s">
        <v>4</v>
      </c>
      <c r="H220" s="1" t="s">
        <v>6</v>
      </c>
    </row>
    <row r="221" spans="1:8" x14ac:dyDescent="0.75">
      <c r="A221" s="2" t="s">
        <v>9</v>
      </c>
      <c r="B221" s="3" t="s">
        <v>289</v>
      </c>
      <c r="C221" s="1">
        <v>78885</v>
      </c>
      <c r="D221" s="34" t="s">
        <v>292</v>
      </c>
      <c r="E221" s="34" t="s">
        <v>288</v>
      </c>
      <c r="F221" s="8">
        <v>6309.22</v>
      </c>
      <c r="G221" s="8">
        <v>6309.22</v>
      </c>
      <c r="H221" s="8">
        <f>G221-F221</f>
        <v>0</v>
      </c>
    </row>
    <row r="222" spans="1:8" x14ac:dyDescent="0.75">
      <c r="A222" s="2" t="s">
        <v>10</v>
      </c>
      <c r="B222" s="3" t="s">
        <v>187</v>
      </c>
      <c r="C222" s="1">
        <v>82062</v>
      </c>
      <c r="D222" s="34" t="s">
        <v>292</v>
      </c>
      <c r="E222" s="34" t="s">
        <v>288</v>
      </c>
      <c r="F222" s="8">
        <v>2074.35</v>
      </c>
      <c r="G222" s="8">
        <v>2075.7399999999998</v>
      </c>
      <c r="H222" s="8">
        <f t="shared" ref="H222:H224" si="17">G222-F222</f>
        <v>1.3899999999998727</v>
      </c>
    </row>
    <row r="223" spans="1:8" x14ac:dyDescent="0.75">
      <c r="A223" s="2" t="s">
        <v>11</v>
      </c>
      <c r="B223" s="3" t="s">
        <v>49</v>
      </c>
      <c r="C223" s="1">
        <v>81966</v>
      </c>
      <c r="D223" s="34" t="s">
        <v>292</v>
      </c>
      <c r="E223" s="34" t="s">
        <v>288</v>
      </c>
      <c r="F223" s="8">
        <v>4224.97</v>
      </c>
      <c r="G223" s="8">
        <v>4231.8900000000003</v>
      </c>
      <c r="H223" s="8">
        <f t="shared" si="17"/>
        <v>6.9200000000000728</v>
      </c>
    </row>
    <row r="224" spans="1:8" x14ac:dyDescent="0.75">
      <c r="A224" s="2" t="s">
        <v>12</v>
      </c>
      <c r="B224" s="3" t="s">
        <v>50</v>
      </c>
      <c r="C224" s="1">
        <v>81451</v>
      </c>
      <c r="D224" s="34" t="s">
        <v>292</v>
      </c>
      <c r="E224" s="34" t="s">
        <v>288</v>
      </c>
      <c r="F224" s="8">
        <v>1876</v>
      </c>
      <c r="G224" s="8">
        <v>1879</v>
      </c>
      <c r="H224" s="8">
        <f t="shared" si="17"/>
        <v>3</v>
      </c>
    </row>
    <row r="225" spans="1:8" x14ac:dyDescent="0.75">
      <c r="A225" s="2"/>
      <c r="B225" s="3"/>
      <c r="C225" s="1"/>
      <c r="D225" s="34"/>
      <c r="E225" s="34"/>
      <c r="F225" s="8"/>
      <c r="G225" s="8"/>
      <c r="H225" s="8"/>
    </row>
    <row r="226" spans="1:8" x14ac:dyDescent="0.75">
      <c r="A226" s="2" t="s">
        <v>13</v>
      </c>
      <c r="B226" s="3" t="s">
        <v>260</v>
      </c>
      <c r="C226" s="1">
        <v>81306</v>
      </c>
      <c r="D226" s="34" t="s">
        <v>292</v>
      </c>
      <c r="E226" s="34" t="s">
        <v>288</v>
      </c>
      <c r="F226" s="8">
        <v>2213.9299999999998</v>
      </c>
      <c r="G226" s="8">
        <v>2225.54</v>
      </c>
      <c r="H226" s="8">
        <f t="shared" ref="H226:H237" si="18">G226-F226</f>
        <v>11.610000000000127</v>
      </c>
    </row>
    <row r="227" spans="1:8" x14ac:dyDescent="0.75">
      <c r="A227" s="2" t="s">
        <v>14</v>
      </c>
      <c r="B227" s="3" t="s">
        <v>122</v>
      </c>
      <c r="C227" s="1">
        <v>8137</v>
      </c>
      <c r="D227" s="34" t="s">
        <v>292</v>
      </c>
      <c r="E227" s="34" t="s">
        <v>288</v>
      </c>
      <c r="F227" s="8">
        <v>1758.15</v>
      </c>
      <c r="G227" s="8">
        <v>1765.8</v>
      </c>
      <c r="H227" s="8">
        <f t="shared" si="18"/>
        <v>7.6499999999998636</v>
      </c>
    </row>
    <row r="228" spans="1:8" x14ac:dyDescent="0.75">
      <c r="A228" s="2" t="s">
        <v>15</v>
      </c>
      <c r="B228" s="3" t="s">
        <v>51</v>
      </c>
      <c r="C228" s="1">
        <v>79377</v>
      </c>
      <c r="D228" s="34" t="s">
        <v>292</v>
      </c>
      <c r="E228" s="34" t="s">
        <v>288</v>
      </c>
      <c r="F228" s="8">
        <v>1333.21</v>
      </c>
      <c r="G228" s="8">
        <v>1335.38</v>
      </c>
      <c r="H228" s="8">
        <f t="shared" si="18"/>
        <v>2.1700000000000728</v>
      </c>
    </row>
    <row r="229" spans="1:8" x14ac:dyDescent="0.75">
      <c r="A229" s="2" t="s">
        <v>16</v>
      </c>
      <c r="B229" s="3" t="s">
        <v>52</v>
      </c>
      <c r="C229" s="1">
        <v>81649</v>
      </c>
      <c r="D229" s="34" t="s">
        <v>292</v>
      </c>
      <c r="E229" s="34" t="s">
        <v>288</v>
      </c>
      <c r="F229" s="8">
        <v>1344.78</v>
      </c>
      <c r="G229" s="8">
        <v>1347.26</v>
      </c>
      <c r="H229" s="8">
        <f t="shared" si="18"/>
        <v>2.4800000000000182</v>
      </c>
    </row>
    <row r="230" spans="1:8" x14ac:dyDescent="0.75">
      <c r="A230" s="2" t="s">
        <v>17</v>
      </c>
      <c r="B230" s="3" t="s">
        <v>284</v>
      </c>
      <c r="C230" s="1">
        <v>81802</v>
      </c>
      <c r="D230" s="34" t="s">
        <v>292</v>
      </c>
      <c r="E230" s="34" t="s">
        <v>288</v>
      </c>
      <c r="F230" s="8">
        <v>1595.16</v>
      </c>
      <c r="G230" s="8">
        <v>1607.83</v>
      </c>
      <c r="H230" s="8">
        <f t="shared" si="18"/>
        <v>12.669999999999845</v>
      </c>
    </row>
    <row r="231" spans="1:8" x14ac:dyDescent="0.75">
      <c r="A231" s="2" t="s">
        <v>18</v>
      </c>
      <c r="B231" s="3" t="s">
        <v>121</v>
      </c>
      <c r="C231" s="1">
        <v>81842</v>
      </c>
      <c r="D231" s="34" t="s">
        <v>292</v>
      </c>
      <c r="E231" s="34" t="s">
        <v>288</v>
      </c>
      <c r="F231" s="8">
        <v>1069</v>
      </c>
      <c r="G231" s="8">
        <v>1073</v>
      </c>
      <c r="H231" s="8">
        <f t="shared" si="18"/>
        <v>4</v>
      </c>
    </row>
    <row r="232" spans="1:8" x14ac:dyDescent="0.75">
      <c r="A232" s="2" t="s">
        <v>19</v>
      </c>
      <c r="B232" s="3" t="s">
        <v>276</v>
      </c>
      <c r="C232" s="1">
        <v>80953</v>
      </c>
      <c r="D232" s="34" t="s">
        <v>292</v>
      </c>
      <c r="E232" s="34" t="s">
        <v>288</v>
      </c>
      <c r="F232" s="8">
        <v>1085.29</v>
      </c>
      <c r="G232" s="8">
        <v>1085.8900000000001</v>
      </c>
      <c r="H232" s="8">
        <f t="shared" si="18"/>
        <v>0.60000000000013642</v>
      </c>
    </row>
    <row r="233" spans="1:8" x14ac:dyDescent="0.75">
      <c r="A233" s="2" t="s">
        <v>20</v>
      </c>
      <c r="B233" s="3" t="s">
        <v>266</v>
      </c>
      <c r="C233" s="1">
        <v>80981</v>
      </c>
      <c r="D233" s="34" t="s">
        <v>292</v>
      </c>
      <c r="E233" s="34" t="s">
        <v>288</v>
      </c>
      <c r="F233" s="8">
        <v>2034.03</v>
      </c>
      <c r="G233" s="8">
        <v>2038.11</v>
      </c>
      <c r="H233" s="8">
        <f t="shared" si="18"/>
        <v>4.0799999999999272</v>
      </c>
    </row>
    <row r="234" spans="1:8" x14ac:dyDescent="0.75">
      <c r="A234" s="2" t="s">
        <v>21</v>
      </c>
      <c r="B234" s="3" t="s">
        <v>54</v>
      </c>
      <c r="C234" s="1">
        <v>78995</v>
      </c>
      <c r="D234" s="34" t="s">
        <v>292</v>
      </c>
      <c r="E234" s="34" t="s">
        <v>288</v>
      </c>
      <c r="F234" s="8">
        <v>3705.06</v>
      </c>
      <c r="G234" s="8">
        <v>3731.74</v>
      </c>
      <c r="H234" s="8">
        <f t="shared" si="18"/>
        <v>26.679999999999836</v>
      </c>
    </row>
    <row r="235" spans="1:8" x14ac:dyDescent="0.75">
      <c r="A235" s="2" t="s">
        <v>22</v>
      </c>
      <c r="B235" s="3" t="s">
        <v>116</v>
      </c>
      <c r="C235" s="1">
        <v>79177</v>
      </c>
      <c r="D235" s="34" t="s">
        <v>292</v>
      </c>
      <c r="E235" s="34" t="s">
        <v>288</v>
      </c>
      <c r="F235" s="8">
        <v>1525.57</v>
      </c>
      <c r="G235" s="8">
        <v>1525.57</v>
      </c>
      <c r="H235" s="8">
        <f t="shared" si="18"/>
        <v>0</v>
      </c>
    </row>
    <row r="236" spans="1:8" x14ac:dyDescent="0.75">
      <c r="A236" s="2" t="s">
        <v>23</v>
      </c>
      <c r="B236" s="3" t="s">
        <v>272</v>
      </c>
      <c r="C236" s="1">
        <v>81788</v>
      </c>
      <c r="D236" s="34" t="s">
        <v>292</v>
      </c>
      <c r="E236" s="34" t="s">
        <v>288</v>
      </c>
      <c r="F236" s="8">
        <v>1812.04</v>
      </c>
      <c r="G236" s="8">
        <v>1815.43</v>
      </c>
      <c r="H236" s="8">
        <f t="shared" si="18"/>
        <v>3.3900000000001</v>
      </c>
    </row>
    <row r="237" spans="1:8" x14ac:dyDescent="0.75">
      <c r="A237" s="2" t="s">
        <v>24</v>
      </c>
      <c r="B237" s="3" t="s">
        <v>55</v>
      </c>
      <c r="C237" s="1">
        <v>81608</v>
      </c>
      <c r="D237" s="34" t="s">
        <v>292</v>
      </c>
      <c r="E237" s="34" t="s">
        <v>288</v>
      </c>
      <c r="F237" s="8">
        <v>4227.6000000000004</v>
      </c>
      <c r="G237" s="8">
        <v>4230.63</v>
      </c>
      <c r="H237" s="8">
        <f t="shared" si="18"/>
        <v>3.0299999999997453</v>
      </c>
    </row>
    <row r="238" spans="1:8" x14ac:dyDescent="0.75">
      <c r="A238" s="2"/>
      <c r="B238" s="3"/>
      <c r="C238" s="1"/>
      <c r="D238" s="34"/>
      <c r="E238" s="34"/>
      <c r="F238" s="8"/>
      <c r="G238" s="8"/>
      <c r="H238" s="8"/>
    </row>
    <row r="239" spans="1:8" x14ac:dyDescent="0.75">
      <c r="A239" s="2" t="s">
        <v>25</v>
      </c>
      <c r="B239" s="3" t="s">
        <v>125</v>
      </c>
      <c r="C239" s="1">
        <v>82067</v>
      </c>
      <c r="D239" s="34" t="s">
        <v>292</v>
      </c>
      <c r="E239" s="34" t="s">
        <v>288</v>
      </c>
      <c r="F239" s="8">
        <v>1664.85</v>
      </c>
      <c r="G239" s="8">
        <v>1671.86</v>
      </c>
      <c r="H239" s="8">
        <f t="shared" ref="H239:H250" si="19">G239-F239</f>
        <v>7.0099999999999909</v>
      </c>
    </row>
    <row r="240" spans="1:8" x14ac:dyDescent="0.75">
      <c r="A240" s="2" t="s">
        <v>26</v>
      </c>
      <c r="B240" s="3" t="s">
        <v>56</v>
      </c>
      <c r="C240" s="1">
        <v>82080</v>
      </c>
      <c r="D240" s="34" t="s">
        <v>292</v>
      </c>
      <c r="E240" s="34" t="s">
        <v>288</v>
      </c>
      <c r="F240" s="8">
        <v>2780.48</v>
      </c>
      <c r="G240" s="8">
        <v>2786.21</v>
      </c>
      <c r="H240" s="8">
        <f t="shared" si="19"/>
        <v>5.7300000000000182</v>
      </c>
    </row>
    <row r="241" spans="1:8" x14ac:dyDescent="0.75">
      <c r="A241" s="2" t="s">
        <v>27</v>
      </c>
      <c r="B241" s="3" t="s">
        <v>57</v>
      </c>
      <c r="C241" s="1">
        <v>79499</v>
      </c>
      <c r="D241" s="34" t="s">
        <v>292</v>
      </c>
      <c r="E241" s="34" t="s">
        <v>288</v>
      </c>
      <c r="F241" s="8">
        <v>2170.61</v>
      </c>
      <c r="G241" s="8">
        <v>2174.2199999999998</v>
      </c>
      <c r="H241" s="8">
        <f t="shared" si="19"/>
        <v>3.6099999999996726</v>
      </c>
    </row>
    <row r="242" spans="1:8" x14ac:dyDescent="0.75">
      <c r="A242" s="2" t="s">
        <v>28</v>
      </c>
      <c r="B242" s="3" t="s">
        <v>126</v>
      </c>
      <c r="C242" s="1">
        <v>80337</v>
      </c>
      <c r="D242" s="34" t="s">
        <v>292</v>
      </c>
      <c r="E242" s="34" t="s">
        <v>288</v>
      </c>
      <c r="F242" s="8">
        <v>1994.34</v>
      </c>
      <c r="G242" s="8">
        <v>2002.53</v>
      </c>
      <c r="H242" s="8">
        <f t="shared" si="19"/>
        <v>8.1900000000000546</v>
      </c>
    </row>
    <row r="243" spans="1:8" x14ac:dyDescent="0.75">
      <c r="A243" s="2" t="s">
        <v>29</v>
      </c>
      <c r="B243" s="3" t="s">
        <v>226</v>
      </c>
      <c r="C243" s="1">
        <v>81937</v>
      </c>
      <c r="D243" s="34" t="s">
        <v>292</v>
      </c>
      <c r="E243" s="34" t="s">
        <v>288</v>
      </c>
      <c r="F243" s="8">
        <v>1618.33</v>
      </c>
      <c r="G243" s="8">
        <v>1623.78</v>
      </c>
      <c r="H243" s="8">
        <f t="shared" si="19"/>
        <v>5.4500000000000455</v>
      </c>
    </row>
    <row r="244" spans="1:8" x14ac:dyDescent="0.75">
      <c r="A244" s="2" t="s">
        <v>30</v>
      </c>
      <c r="B244" s="3" t="s">
        <v>58</v>
      </c>
      <c r="C244" s="1">
        <v>81291</v>
      </c>
      <c r="D244" s="34" t="s">
        <v>292</v>
      </c>
      <c r="E244" s="34" t="s">
        <v>288</v>
      </c>
      <c r="F244" s="8">
        <v>2188.2800000000002</v>
      </c>
      <c r="G244" s="8">
        <v>2192.64</v>
      </c>
      <c r="H244" s="8">
        <f t="shared" si="19"/>
        <v>4.3599999999996726</v>
      </c>
    </row>
    <row r="245" spans="1:8" x14ac:dyDescent="0.75">
      <c r="A245" s="2" t="s">
        <v>31</v>
      </c>
      <c r="B245" s="3" t="s">
        <v>278</v>
      </c>
      <c r="C245" s="1">
        <v>81424</v>
      </c>
      <c r="D245" s="34" t="s">
        <v>292</v>
      </c>
      <c r="E245" s="34" t="s">
        <v>288</v>
      </c>
      <c r="F245" s="8">
        <v>1295.43</v>
      </c>
      <c r="G245" s="8">
        <v>1302.1300000000001</v>
      </c>
      <c r="H245" s="8">
        <f t="shared" si="19"/>
        <v>6.7000000000000455</v>
      </c>
    </row>
    <row r="246" spans="1:8" x14ac:dyDescent="0.75">
      <c r="A246" s="2" t="s">
        <v>32</v>
      </c>
      <c r="B246" s="3" t="s">
        <v>194</v>
      </c>
      <c r="C246" s="1">
        <v>80964</v>
      </c>
      <c r="D246" s="34" t="s">
        <v>292</v>
      </c>
      <c r="E246" s="34" t="s">
        <v>288</v>
      </c>
      <c r="F246" s="8">
        <v>2117.5100000000002</v>
      </c>
      <c r="G246" s="8">
        <v>2126.5</v>
      </c>
      <c r="H246" s="8">
        <f t="shared" si="19"/>
        <v>8.9899999999997817</v>
      </c>
    </row>
    <row r="247" spans="1:8" x14ac:dyDescent="0.75">
      <c r="A247" s="2" t="s">
        <v>33</v>
      </c>
      <c r="B247" s="3" t="s">
        <v>277</v>
      </c>
      <c r="C247" s="1">
        <v>81969</v>
      </c>
      <c r="D247" s="34" t="s">
        <v>292</v>
      </c>
      <c r="E247" s="34" t="s">
        <v>288</v>
      </c>
      <c r="F247" s="8">
        <v>3012.17</v>
      </c>
      <c r="G247" s="8">
        <v>3016.11</v>
      </c>
      <c r="H247" s="8">
        <f t="shared" si="19"/>
        <v>3.9400000000000546</v>
      </c>
    </row>
    <row r="248" spans="1:8" x14ac:dyDescent="0.75">
      <c r="A248" s="2" t="s">
        <v>34</v>
      </c>
      <c r="B248" s="3" t="s">
        <v>61</v>
      </c>
      <c r="C248" s="1">
        <v>81290</v>
      </c>
      <c r="D248" s="34" t="s">
        <v>292</v>
      </c>
      <c r="E248" s="34" t="s">
        <v>288</v>
      </c>
      <c r="F248" s="8">
        <v>2370.7800000000002</v>
      </c>
      <c r="G248" s="8">
        <v>2377.79</v>
      </c>
      <c r="H248" s="8">
        <f t="shared" si="19"/>
        <v>7.0099999999997635</v>
      </c>
    </row>
    <row r="249" spans="1:8" x14ac:dyDescent="0.75">
      <c r="A249" s="2" t="s">
        <v>35</v>
      </c>
      <c r="B249" s="3" t="s">
        <v>62</v>
      </c>
      <c r="C249" s="1">
        <v>81354</v>
      </c>
      <c r="D249" s="34" t="s">
        <v>292</v>
      </c>
      <c r="E249" s="34" t="s">
        <v>288</v>
      </c>
      <c r="F249" s="8">
        <v>2110.0300000000002</v>
      </c>
      <c r="G249" s="8">
        <v>2113.23</v>
      </c>
      <c r="H249" s="8">
        <f t="shared" si="19"/>
        <v>3.1999999999998181</v>
      </c>
    </row>
    <row r="250" spans="1:8" x14ac:dyDescent="0.75">
      <c r="A250" s="2" t="s">
        <v>36</v>
      </c>
      <c r="B250" s="3" t="s">
        <v>63</v>
      </c>
      <c r="C250" s="1">
        <v>79649</v>
      </c>
      <c r="D250" s="34" t="s">
        <v>292</v>
      </c>
      <c r="E250" s="34" t="s">
        <v>288</v>
      </c>
      <c r="F250" s="8">
        <v>5567.24</v>
      </c>
      <c r="G250" s="8">
        <v>5576.79</v>
      </c>
      <c r="H250" s="8">
        <f t="shared" si="19"/>
        <v>9.5500000000001819</v>
      </c>
    </row>
    <row r="251" spans="1:8" x14ac:dyDescent="0.75">
      <c r="A251" s="2"/>
      <c r="B251" s="3"/>
      <c r="C251" s="1"/>
      <c r="D251" s="34"/>
      <c r="E251" s="34"/>
      <c r="F251" s="8"/>
      <c r="G251" s="8"/>
      <c r="H251" s="8"/>
    </row>
    <row r="252" spans="1:8" x14ac:dyDescent="0.75">
      <c r="A252" s="2" t="s">
        <v>37</v>
      </c>
      <c r="B252" s="3" t="s">
        <v>127</v>
      </c>
      <c r="C252" s="1">
        <v>81696</v>
      </c>
      <c r="D252" s="34" t="s">
        <v>292</v>
      </c>
      <c r="E252" s="34" t="s">
        <v>288</v>
      </c>
      <c r="F252" s="8">
        <v>1377.84</v>
      </c>
      <c r="G252" s="8">
        <v>1383.07</v>
      </c>
      <c r="H252" s="8">
        <f t="shared" ref="H252:H264" si="20">G252-F252</f>
        <v>5.2300000000000182</v>
      </c>
    </row>
    <row r="253" spans="1:8" x14ac:dyDescent="0.75">
      <c r="A253" s="2" t="s">
        <v>38</v>
      </c>
      <c r="B253" s="3" t="s">
        <v>247</v>
      </c>
      <c r="C253" s="1">
        <v>81950</v>
      </c>
      <c r="D253" s="34" t="s">
        <v>292</v>
      </c>
      <c r="E253" s="34" t="s">
        <v>288</v>
      </c>
      <c r="F253" s="8">
        <v>1715.72</v>
      </c>
      <c r="G253" s="8">
        <v>1718.25</v>
      </c>
      <c r="H253" s="8">
        <f t="shared" si="20"/>
        <v>2.5299999999999727</v>
      </c>
    </row>
    <row r="254" spans="1:8" x14ac:dyDescent="0.75">
      <c r="A254" s="2" t="s">
        <v>39</v>
      </c>
      <c r="B254" s="3" t="s">
        <v>68</v>
      </c>
      <c r="C254" s="1">
        <v>81072</v>
      </c>
      <c r="D254" s="34" t="s">
        <v>292</v>
      </c>
      <c r="E254" s="34" t="s">
        <v>288</v>
      </c>
      <c r="F254" s="8">
        <v>3310.29</v>
      </c>
      <c r="G254" s="8">
        <v>3317.98</v>
      </c>
      <c r="H254" s="8">
        <f t="shared" si="20"/>
        <v>7.6900000000000546</v>
      </c>
    </row>
    <row r="255" spans="1:8" x14ac:dyDescent="0.75">
      <c r="A255" s="2" t="s">
        <v>40</v>
      </c>
      <c r="B255" s="3" t="s">
        <v>283</v>
      </c>
      <c r="C255" s="1">
        <v>1387</v>
      </c>
      <c r="D255" s="34" t="s">
        <v>292</v>
      </c>
      <c r="E255" s="34" t="s">
        <v>288</v>
      </c>
      <c r="F255" s="8">
        <v>1214.75</v>
      </c>
      <c r="G255" s="8">
        <v>1216.07</v>
      </c>
      <c r="H255" s="8">
        <f t="shared" si="20"/>
        <v>1.3199999999999363</v>
      </c>
    </row>
    <row r="256" spans="1:8" x14ac:dyDescent="0.75">
      <c r="A256" s="2" t="s">
        <v>41</v>
      </c>
      <c r="B256" s="39" t="s">
        <v>279</v>
      </c>
      <c r="C256" s="1">
        <v>79860</v>
      </c>
      <c r="D256" s="34" t="s">
        <v>292</v>
      </c>
      <c r="E256" s="34" t="s">
        <v>288</v>
      </c>
      <c r="F256" s="8">
        <v>1864.82</v>
      </c>
      <c r="G256" s="8">
        <v>1873.07</v>
      </c>
      <c r="H256" s="8">
        <f t="shared" si="20"/>
        <v>8.25</v>
      </c>
    </row>
    <row r="257" spans="1:8" x14ac:dyDescent="0.75">
      <c r="A257" s="2" t="s">
        <v>42</v>
      </c>
      <c r="B257" s="3" t="s">
        <v>236</v>
      </c>
      <c r="C257" s="1">
        <v>81735</v>
      </c>
      <c r="D257" s="34" t="s">
        <v>292</v>
      </c>
      <c r="E257" s="34" t="s">
        <v>288</v>
      </c>
      <c r="F257" s="8">
        <v>2949.28</v>
      </c>
      <c r="G257" s="8">
        <v>2956.3</v>
      </c>
      <c r="H257" s="8">
        <f t="shared" si="20"/>
        <v>7.0199999999999818</v>
      </c>
    </row>
    <row r="258" spans="1:8" x14ac:dyDescent="0.75">
      <c r="A258" s="2" t="s">
        <v>43</v>
      </c>
      <c r="B258" s="3" t="s">
        <v>66</v>
      </c>
      <c r="C258" s="1">
        <v>79259</v>
      </c>
      <c r="D258" s="34" t="s">
        <v>292</v>
      </c>
      <c r="E258" s="34" t="s">
        <v>288</v>
      </c>
      <c r="F258" s="8">
        <v>1940.99</v>
      </c>
      <c r="G258" s="8">
        <v>1948.9</v>
      </c>
      <c r="H258" s="8">
        <f t="shared" si="20"/>
        <v>7.9100000000000819</v>
      </c>
    </row>
    <row r="259" spans="1:8" x14ac:dyDescent="0.75">
      <c r="A259" s="2" t="s">
        <v>44</v>
      </c>
      <c r="B259" s="3" t="s">
        <v>196</v>
      </c>
      <c r="C259" s="1">
        <v>78939</v>
      </c>
      <c r="D259" s="34" t="s">
        <v>292</v>
      </c>
      <c r="E259" s="34" t="s">
        <v>288</v>
      </c>
      <c r="F259" s="8">
        <v>1588.82</v>
      </c>
      <c r="G259" s="8">
        <v>1594.87</v>
      </c>
      <c r="H259" s="8">
        <f t="shared" si="20"/>
        <v>6.0499999999999545</v>
      </c>
    </row>
    <row r="260" spans="1:8" x14ac:dyDescent="0.75">
      <c r="A260" s="2" t="s">
        <v>45</v>
      </c>
      <c r="B260" s="3" t="s">
        <v>67</v>
      </c>
      <c r="C260" s="1">
        <v>81606</v>
      </c>
      <c r="D260" s="34" t="s">
        <v>292</v>
      </c>
      <c r="E260" s="34" t="s">
        <v>288</v>
      </c>
      <c r="F260" s="8">
        <v>3558.17</v>
      </c>
      <c r="G260" s="8">
        <v>3567.16</v>
      </c>
      <c r="H260" s="8">
        <f t="shared" si="20"/>
        <v>8.9899999999997817</v>
      </c>
    </row>
    <row r="261" spans="1:8" x14ac:dyDescent="0.75">
      <c r="A261" s="2" t="s">
        <v>46</v>
      </c>
      <c r="B261" s="3" t="s">
        <v>264</v>
      </c>
      <c r="C261" s="1">
        <v>81126</v>
      </c>
      <c r="D261" s="34" t="s">
        <v>292</v>
      </c>
      <c r="E261" s="34" t="s">
        <v>288</v>
      </c>
      <c r="F261" s="8">
        <v>1904.99</v>
      </c>
      <c r="G261" s="8">
        <v>1913.42</v>
      </c>
      <c r="H261" s="8">
        <f t="shared" si="20"/>
        <v>8.4300000000000637</v>
      </c>
    </row>
    <row r="262" spans="1:8" x14ac:dyDescent="0.75">
      <c r="A262" s="2" t="s">
        <v>47</v>
      </c>
      <c r="B262" s="3" t="s">
        <v>221</v>
      </c>
      <c r="C262" s="1">
        <v>81908</v>
      </c>
      <c r="D262" s="34" t="s">
        <v>292</v>
      </c>
      <c r="E262" s="34" t="s">
        <v>288</v>
      </c>
      <c r="F262" s="8">
        <v>1720.67</v>
      </c>
      <c r="G262" s="8">
        <v>1725.71</v>
      </c>
      <c r="H262" s="8">
        <f t="shared" si="20"/>
        <v>5.0399999999999636</v>
      </c>
    </row>
    <row r="263" spans="1:8" x14ac:dyDescent="0.75">
      <c r="A263" s="2" t="s">
        <v>48</v>
      </c>
      <c r="B263" s="3" t="s">
        <v>128</v>
      </c>
      <c r="C263" s="1">
        <v>79105</v>
      </c>
      <c r="D263" s="34" t="s">
        <v>292</v>
      </c>
      <c r="E263" s="34" t="s">
        <v>288</v>
      </c>
      <c r="F263" s="8">
        <v>1416.13</v>
      </c>
      <c r="G263" s="8">
        <v>1434.07</v>
      </c>
      <c r="H263" s="8">
        <f t="shared" si="20"/>
        <v>17.939999999999827</v>
      </c>
    </row>
    <row r="264" spans="1:8" x14ac:dyDescent="0.75">
      <c r="A264" s="3"/>
      <c r="B264" s="3" t="s">
        <v>69</v>
      </c>
      <c r="C264" s="3"/>
      <c r="D264" s="34" t="s">
        <v>292</v>
      </c>
      <c r="E264" s="34" t="s">
        <v>288</v>
      </c>
      <c r="F264" s="8">
        <v>1861</v>
      </c>
      <c r="G264" s="8">
        <v>1877</v>
      </c>
      <c r="H264" s="8">
        <f t="shared" si="20"/>
        <v>16</v>
      </c>
    </row>
    <row r="265" spans="1:8" x14ac:dyDescent="0.75">
      <c r="A265" s="3"/>
      <c r="B265" s="3"/>
      <c r="C265" s="3"/>
      <c r="D265" s="3"/>
      <c r="E265" s="3"/>
      <c r="F265" s="3"/>
      <c r="G265" s="3"/>
      <c r="H265" s="3"/>
    </row>
    <row r="266" spans="1:8" x14ac:dyDescent="0.75">
      <c r="A266" s="3"/>
      <c r="B266" s="54" t="s">
        <v>211</v>
      </c>
      <c r="C266" s="3"/>
      <c r="D266" s="3"/>
      <c r="E266" s="3"/>
      <c r="F266" s="3"/>
      <c r="G266" s="3"/>
      <c r="H266" s="59">
        <f>SUM(H221:H264)</f>
        <v>265.80999999999835</v>
      </c>
    </row>
    <row r="271" spans="1:8" ht="17.25" x14ac:dyDescent="0.85">
      <c r="C271" s="11" t="s">
        <v>72</v>
      </c>
      <c r="D271" s="11"/>
    </row>
    <row r="272" spans="1:8" x14ac:dyDescent="0.75">
      <c r="B272" s="56"/>
      <c r="C272" s="57"/>
    </row>
    <row r="273" spans="1:8" x14ac:dyDescent="0.75">
      <c r="B273" s="53" t="s">
        <v>212</v>
      </c>
      <c r="C273" s="58" t="s">
        <v>213</v>
      </c>
      <c r="D273" s="4" t="s">
        <v>71</v>
      </c>
      <c r="E273" s="7"/>
      <c r="F273" s="4" t="s">
        <v>70</v>
      </c>
      <c r="G273" s="5"/>
    </row>
    <row r="274" spans="1:8" x14ac:dyDescent="0.75">
      <c r="A274" s="2" t="s">
        <v>0</v>
      </c>
      <c r="B274" s="1" t="s">
        <v>1</v>
      </c>
      <c r="C274" s="1" t="s">
        <v>2</v>
      </c>
      <c r="D274" s="6" t="s">
        <v>3</v>
      </c>
      <c r="E274" s="6" t="s">
        <v>4</v>
      </c>
      <c r="F274" s="6" t="s">
        <v>5</v>
      </c>
      <c r="G274" s="6" t="s">
        <v>4</v>
      </c>
      <c r="H274" s="1" t="s">
        <v>6</v>
      </c>
    </row>
    <row r="275" spans="1:8" x14ac:dyDescent="0.75">
      <c r="A275" s="2" t="s">
        <v>9</v>
      </c>
      <c r="B275" s="3" t="s">
        <v>120</v>
      </c>
      <c r="C275" s="1">
        <v>78885</v>
      </c>
      <c r="D275" s="34" t="s">
        <v>206</v>
      </c>
      <c r="E275" s="34" t="s">
        <v>220</v>
      </c>
      <c r="F275" s="8">
        <v>6102.49</v>
      </c>
      <c r="G275" s="8">
        <v>6106.63</v>
      </c>
      <c r="H275" s="8">
        <f>G275-F275</f>
        <v>4.1400000000003274</v>
      </c>
    </row>
    <row r="276" spans="1:8" x14ac:dyDescent="0.75">
      <c r="A276" s="2" t="s">
        <v>10</v>
      </c>
      <c r="B276" s="3" t="s">
        <v>187</v>
      </c>
      <c r="C276" s="1">
        <v>82062</v>
      </c>
      <c r="D276" s="34" t="s">
        <v>206</v>
      </c>
      <c r="E276" s="34" t="s">
        <v>220</v>
      </c>
      <c r="F276" s="8">
        <v>2020.24</v>
      </c>
      <c r="G276" s="8">
        <v>2020.38</v>
      </c>
      <c r="H276" s="8">
        <f t="shared" ref="H276:H278" si="21">G276-F276</f>
        <v>0.14000000000010004</v>
      </c>
    </row>
    <row r="277" spans="1:8" x14ac:dyDescent="0.75">
      <c r="A277" s="2" t="s">
        <v>11</v>
      </c>
      <c r="B277" s="3" t="s">
        <v>49</v>
      </c>
      <c r="C277" s="1">
        <v>81966</v>
      </c>
      <c r="D277" s="34" t="s">
        <v>206</v>
      </c>
      <c r="E277" s="34" t="s">
        <v>220</v>
      </c>
      <c r="F277" s="8">
        <v>3648.39</v>
      </c>
      <c r="G277" s="8">
        <v>3656.31</v>
      </c>
      <c r="H277" s="8">
        <f t="shared" si="21"/>
        <v>7.9200000000000728</v>
      </c>
    </row>
    <row r="278" spans="1:8" x14ac:dyDescent="0.75">
      <c r="A278" s="2" t="s">
        <v>12</v>
      </c>
      <c r="B278" s="3" t="s">
        <v>50</v>
      </c>
      <c r="C278" s="1">
        <v>81451</v>
      </c>
      <c r="D278" s="34" t="s">
        <v>206</v>
      </c>
      <c r="E278" s="34" t="s">
        <v>220</v>
      </c>
      <c r="F278" s="8">
        <v>1703</v>
      </c>
      <c r="G278" s="8">
        <v>1707.1</v>
      </c>
      <c r="H278" s="8">
        <f t="shared" si="21"/>
        <v>4.0999999999999091</v>
      </c>
    </row>
    <row r="279" spans="1:8" x14ac:dyDescent="0.75">
      <c r="A279" s="2"/>
      <c r="B279" s="3"/>
      <c r="C279" s="1"/>
      <c r="D279" s="34"/>
      <c r="E279" s="34"/>
      <c r="F279" s="8"/>
      <c r="G279" s="8"/>
      <c r="H279" s="8"/>
    </row>
    <row r="280" spans="1:8" x14ac:dyDescent="0.75">
      <c r="A280" s="2" t="s">
        <v>13</v>
      </c>
      <c r="B280" s="3" t="s">
        <v>121</v>
      </c>
      <c r="C280" s="1">
        <v>81306</v>
      </c>
      <c r="D280" s="34" t="s">
        <v>206</v>
      </c>
      <c r="E280" s="34" t="s">
        <v>220</v>
      </c>
      <c r="F280" s="8">
        <v>2020.32</v>
      </c>
      <c r="G280" s="8">
        <v>2023.79</v>
      </c>
      <c r="H280" s="8">
        <f t="shared" ref="H280:H291" si="22">G280-F280</f>
        <v>3.4700000000000273</v>
      </c>
    </row>
    <row r="281" spans="1:8" x14ac:dyDescent="0.75">
      <c r="A281" s="2" t="s">
        <v>14</v>
      </c>
      <c r="B281" s="3" t="s">
        <v>122</v>
      </c>
      <c r="C281" s="1">
        <v>8137</v>
      </c>
      <c r="D281" s="34" t="s">
        <v>206</v>
      </c>
      <c r="E281" s="34" t="s">
        <v>220</v>
      </c>
      <c r="F281" s="8">
        <v>1424.45</v>
      </c>
      <c r="G281" s="8">
        <v>1431.96</v>
      </c>
      <c r="H281" s="8">
        <f t="shared" si="22"/>
        <v>7.5099999999999909</v>
      </c>
    </row>
    <row r="282" spans="1:8" x14ac:dyDescent="0.75">
      <c r="A282" s="2" t="s">
        <v>15</v>
      </c>
      <c r="B282" s="3" t="s">
        <v>51</v>
      </c>
      <c r="C282" s="1">
        <v>79377</v>
      </c>
      <c r="D282" s="34" t="s">
        <v>206</v>
      </c>
      <c r="E282" s="34" t="s">
        <v>220</v>
      </c>
      <c r="F282" s="8">
        <v>1197.1199999999999</v>
      </c>
      <c r="G282" s="8">
        <v>1199.97</v>
      </c>
      <c r="H282" s="8">
        <f t="shared" si="22"/>
        <v>2.8500000000001364</v>
      </c>
    </row>
    <row r="283" spans="1:8" x14ac:dyDescent="0.75">
      <c r="A283" s="2" t="s">
        <v>16</v>
      </c>
      <c r="B283" s="3" t="s">
        <v>52</v>
      </c>
      <c r="C283" s="1">
        <v>81649</v>
      </c>
      <c r="D283" s="34" t="s">
        <v>206</v>
      </c>
      <c r="E283" s="34" t="s">
        <v>220</v>
      </c>
      <c r="F283" s="8">
        <v>1254</v>
      </c>
      <c r="G283" s="8">
        <v>1255.31</v>
      </c>
      <c r="H283" s="8">
        <f t="shared" si="22"/>
        <v>1.3099999999999454</v>
      </c>
    </row>
    <row r="284" spans="1:8" x14ac:dyDescent="0.75">
      <c r="A284" s="2" t="s">
        <v>17</v>
      </c>
      <c r="B284" s="3" t="s">
        <v>53</v>
      </c>
      <c r="C284" s="1">
        <v>81802</v>
      </c>
      <c r="D284" s="34" t="s">
        <v>206</v>
      </c>
      <c r="E284" s="34" t="s">
        <v>220</v>
      </c>
      <c r="F284" s="8">
        <v>1345.46</v>
      </c>
      <c r="G284" s="8">
        <v>1351.24</v>
      </c>
      <c r="H284" s="8">
        <f t="shared" si="22"/>
        <v>5.7799999999999727</v>
      </c>
    </row>
    <row r="285" spans="1:8" x14ac:dyDescent="0.75">
      <c r="A285" s="2" t="s">
        <v>18</v>
      </c>
      <c r="B285" s="3" t="s">
        <v>114</v>
      </c>
      <c r="C285" s="1">
        <v>81842</v>
      </c>
      <c r="D285" s="34" t="s">
        <v>206</v>
      </c>
      <c r="E285" s="34" t="s">
        <v>220</v>
      </c>
      <c r="F285" s="8">
        <v>473.8</v>
      </c>
      <c r="G285" s="8">
        <v>488.1</v>
      </c>
      <c r="H285" s="8">
        <f t="shared" si="22"/>
        <v>14.300000000000011</v>
      </c>
    </row>
    <row r="286" spans="1:8" x14ac:dyDescent="0.75">
      <c r="A286" s="2" t="s">
        <v>19</v>
      </c>
      <c r="B286" s="3" t="s">
        <v>208</v>
      </c>
      <c r="C286" s="1">
        <v>80953</v>
      </c>
      <c r="D286" s="34" t="s">
        <v>206</v>
      </c>
      <c r="E286" s="34" t="s">
        <v>220</v>
      </c>
      <c r="F286" s="8">
        <v>997.83</v>
      </c>
      <c r="G286" s="8">
        <v>1001.24</v>
      </c>
      <c r="H286" s="8">
        <f t="shared" si="22"/>
        <v>3.4099999999999682</v>
      </c>
    </row>
    <row r="287" spans="1:8" x14ac:dyDescent="0.75">
      <c r="A287" s="2" t="s">
        <v>20</v>
      </c>
      <c r="B287" s="3" t="s">
        <v>172</v>
      </c>
      <c r="C287" s="1">
        <v>80981</v>
      </c>
      <c r="D287" s="34" t="s">
        <v>206</v>
      </c>
      <c r="E287" s="34" t="s">
        <v>220</v>
      </c>
      <c r="F287" s="8">
        <v>1845.45</v>
      </c>
      <c r="G287" s="8">
        <v>1851.35</v>
      </c>
      <c r="H287" s="8">
        <f t="shared" si="22"/>
        <v>5.8999999999998636</v>
      </c>
    </row>
    <row r="288" spans="1:8" x14ac:dyDescent="0.75">
      <c r="A288" s="2" t="s">
        <v>21</v>
      </c>
      <c r="B288" s="3" t="s">
        <v>54</v>
      </c>
      <c r="C288" s="1">
        <v>78995</v>
      </c>
      <c r="D288" s="34" t="s">
        <v>206</v>
      </c>
      <c r="E288" s="34" t="s">
        <v>220</v>
      </c>
      <c r="F288" s="8">
        <v>2800.99</v>
      </c>
      <c r="G288" s="8">
        <v>2815.8</v>
      </c>
      <c r="H288" s="8">
        <f t="shared" si="22"/>
        <v>14.8100000000004</v>
      </c>
    </row>
    <row r="289" spans="1:8" x14ac:dyDescent="0.75">
      <c r="A289" s="2" t="s">
        <v>22</v>
      </c>
      <c r="B289" s="3" t="s">
        <v>116</v>
      </c>
      <c r="C289" s="1">
        <v>79177</v>
      </c>
      <c r="D289" s="34" t="s">
        <v>206</v>
      </c>
      <c r="E289" s="34" t="s">
        <v>220</v>
      </c>
      <c r="F289" s="8">
        <v>1441.23</v>
      </c>
      <c r="G289" s="8">
        <v>1442.91</v>
      </c>
      <c r="H289" s="8">
        <f t="shared" si="22"/>
        <v>1.6800000000000637</v>
      </c>
    </row>
    <row r="290" spans="1:8" x14ac:dyDescent="0.75">
      <c r="A290" s="2" t="s">
        <v>23</v>
      </c>
      <c r="B290" s="3" t="s">
        <v>124</v>
      </c>
      <c r="C290" s="1">
        <v>81788</v>
      </c>
      <c r="D290" s="34" t="s">
        <v>206</v>
      </c>
      <c r="E290" s="34" t="s">
        <v>220</v>
      </c>
      <c r="F290" s="8">
        <v>1534.31</v>
      </c>
      <c r="G290" s="8">
        <v>1534.81</v>
      </c>
      <c r="H290" s="8">
        <f t="shared" si="22"/>
        <v>0.5</v>
      </c>
    </row>
    <row r="291" spans="1:8" x14ac:dyDescent="0.75">
      <c r="A291" s="2" t="s">
        <v>24</v>
      </c>
      <c r="B291" s="3" t="s">
        <v>55</v>
      </c>
      <c r="C291" s="1">
        <v>81608</v>
      </c>
      <c r="D291" s="34" t="s">
        <v>206</v>
      </c>
      <c r="E291" s="34" t="s">
        <v>220</v>
      </c>
      <c r="F291" s="8">
        <v>3917.94</v>
      </c>
      <c r="G291" s="8">
        <v>3927.33</v>
      </c>
      <c r="H291" s="8">
        <f t="shared" si="22"/>
        <v>9.3899999999998727</v>
      </c>
    </row>
    <row r="292" spans="1:8" x14ac:dyDescent="0.75">
      <c r="A292" s="2"/>
      <c r="B292" s="3"/>
      <c r="C292" s="1"/>
      <c r="D292" s="34"/>
      <c r="E292" s="34"/>
      <c r="F292" s="8"/>
      <c r="G292" s="8"/>
      <c r="H292" s="8"/>
    </row>
    <row r="293" spans="1:8" x14ac:dyDescent="0.75">
      <c r="A293" s="2" t="s">
        <v>25</v>
      </c>
      <c r="B293" s="3" t="s">
        <v>125</v>
      </c>
      <c r="C293" s="1">
        <v>82067</v>
      </c>
      <c r="D293" s="34" t="s">
        <v>206</v>
      </c>
      <c r="E293" s="34" t="s">
        <v>220</v>
      </c>
      <c r="F293" s="8">
        <v>1320.25</v>
      </c>
      <c r="G293" s="8">
        <v>1324.4</v>
      </c>
      <c r="H293" s="8">
        <f t="shared" ref="H293:H304" si="23">G293-F293</f>
        <v>4.1500000000000909</v>
      </c>
    </row>
    <row r="294" spans="1:8" x14ac:dyDescent="0.75">
      <c r="A294" s="2" t="s">
        <v>26</v>
      </c>
      <c r="B294" s="3" t="s">
        <v>56</v>
      </c>
      <c r="C294" s="1">
        <v>82080</v>
      </c>
      <c r="D294" s="34" t="s">
        <v>206</v>
      </c>
      <c r="E294" s="34" t="s">
        <v>220</v>
      </c>
      <c r="F294" s="8">
        <v>2381.64</v>
      </c>
      <c r="G294" s="8">
        <v>2390.5100000000002</v>
      </c>
      <c r="H294" s="8">
        <f t="shared" si="23"/>
        <v>8.8700000000003456</v>
      </c>
    </row>
    <row r="295" spans="1:8" x14ac:dyDescent="0.75">
      <c r="A295" s="2" t="s">
        <v>27</v>
      </c>
      <c r="B295" s="3" t="s">
        <v>57</v>
      </c>
      <c r="C295" s="1">
        <v>79499</v>
      </c>
      <c r="D295" s="34" t="s">
        <v>206</v>
      </c>
      <c r="E295" s="34" t="s">
        <v>220</v>
      </c>
      <c r="F295" s="8">
        <v>1950.21</v>
      </c>
      <c r="G295" s="8">
        <v>1955.9</v>
      </c>
      <c r="H295" s="8">
        <f t="shared" si="23"/>
        <v>5.6900000000000546</v>
      </c>
    </row>
    <row r="296" spans="1:8" x14ac:dyDescent="0.75">
      <c r="A296" s="2" t="s">
        <v>28</v>
      </c>
      <c r="B296" s="3" t="s">
        <v>59</v>
      </c>
      <c r="C296" s="1">
        <v>80337</v>
      </c>
      <c r="D296" s="34" t="s">
        <v>206</v>
      </c>
      <c r="E296" s="34" t="s">
        <v>220</v>
      </c>
      <c r="F296" s="8">
        <v>1668.89</v>
      </c>
      <c r="G296" s="8">
        <v>1672.83</v>
      </c>
      <c r="H296" s="8">
        <f t="shared" si="23"/>
        <v>3.9399999999998272</v>
      </c>
    </row>
    <row r="297" spans="1:8" x14ac:dyDescent="0.75">
      <c r="A297" s="2" t="s">
        <v>29</v>
      </c>
      <c r="B297" s="3" t="s">
        <v>188</v>
      </c>
      <c r="C297" s="1">
        <v>81937</v>
      </c>
      <c r="D297" s="34" t="s">
        <v>206</v>
      </c>
      <c r="E297" s="34" t="s">
        <v>220</v>
      </c>
      <c r="F297" s="8">
        <v>1340.22</v>
      </c>
      <c r="G297" s="8">
        <v>1341.37</v>
      </c>
      <c r="H297" s="8">
        <f t="shared" si="23"/>
        <v>1.1499999999998636</v>
      </c>
    </row>
    <row r="298" spans="1:8" x14ac:dyDescent="0.75">
      <c r="A298" s="2" t="s">
        <v>30</v>
      </c>
      <c r="B298" s="3" t="s">
        <v>58</v>
      </c>
      <c r="C298" s="1">
        <v>81291</v>
      </c>
      <c r="D298" s="34" t="s">
        <v>206</v>
      </c>
      <c r="E298" s="34" t="s">
        <v>220</v>
      </c>
      <c r="F298" s="8">
        <v>1981.24</v>
      </c>
      <c r="G298" s="8">
        <v>1984.99</v>
      </c>
      <c r="H298" s="8">
        <f t="shared" si="23"/>
        <v>3.75</v>
      </c>
    </row>
    <row r="299" spans="1:8" x14ac:dyDescent="0.75">
      <c r="A299" s="2" t="s">
        <v>31</v>
      </c>
      <c r="B299" s="3" t="s">
        <v>126</v>
      </c>
      <c r="C299" s="1">
        <v>81424</v>
      </c>
      <c r="D299" s="34" t="s">
        <v>206</v>
      </c>
      <c r="E299" s="34" t="s">
        <v>220</v>
      </c>
      <c r="F299" s="8">
        <v>1134.67</v>
      </c>
      <c r="G299" s="8">
        <v>1140.48</v>
      </c>
      <c r="H299" s="8">
        <f t="shared" si="23"/>
        <v>5.8099999999999454</v>
      </c>
    </row>
    <row r="300" spans="1:8" x14ac:dyDescent="0.75">
      <c r="A300" s="2" t="s">
        <v>32</v>
      </c>
      <c r="B300" s="3" t="s">
        <v>194</v>
      </c>
      <c r="C300" s="1">
        <v>80964</v>
      </c>
      <c r="D300" s="34" t="s">
        <v>206</v>
      </c>
      <c r="E300" s="34" t="s">
        <v>220</v>
      </c>
      <c r="F300" s="8">
        <v>1704.93</v>
      </c>
      <c r="G300" s="8">
        <v>1711.55</v>
      </c>
      <c r="H300" s="8">
        <f t="shared" si="23"/>
        <v>6.6199999999998909</v>
      </c>
    </row>
    <row r="301" spans="1:8" x14ac:dyDescent="0.75">
      <c r="A301" s="2" t="s">
        <v>33</v>
      </c>
      <c r="B301" s="3" t="s">
        <v>60</v>
      </c>
      <c r="C301" s="1">
        <v>81969</v>
      </c>
      <c r="D301" s="34" t="s">
        <v>206</v>
      </c>
      <c r="E301" s="34" t="s">
        <v>220</v>
      </c>
      <c r="F301" s="8">
        <v>2788.79</v>
      </c>
      <c r="G301" s="8">
        <v>2792.58</v>
      </c>
      <c r="H301" s="8">
        <f t="shared" si="23"/>
        <v>3.7899999999999636</v>
      </c>
    </row>
    <row r="302" spans="1:8" x14ac:dyDescent="0.75">
      <c r="A302" s="2" t="s">
        <v>34</v>
      </c>
      <c r="B302" s="3" t="s">
        <v>61</v>
      </c>
      <c r="C302" s="1">
        <v>81290</v>
      </c>
      <c r="D302" s="34" t="s">
        <v>206</v>
      </c>
      <c r="E302" s="34" t="s">
        <v>220</v>
      </c>
      <c r="F302" s="8">
        <v>2037.24</v>
      </c>
      <c r="G302" s="8">
        <v>2042.62</v>
      </c>
      <c r="H302" s="8">
        <f t="shared" si="23"/>
        <v>5.3799999999998818</v>
      </c>
    </row>
    <row r="303" spans="1:8" x14ac:dyDescent="0.75">
      <c r="A303" s="2" t="s">
        <v>35</v>
      </c>
      <c r="B303" s="3" t="s">
        <v>62</v>
      </c>
      <c r="C303" s="1">
        <v>81354</v>
      </c>
      <c r="D303" s="34" t="s">
        <v>206</v>
      </c>
      <c r="E303" s="34" t="s">
        <v>220</v>
      </c>
      <c r="F303" s="8">
        <v>1843.57</v>
      </c>
      <c r="G303" s="8">
        <v>1849.67</v>
      </c>
      <c r="H303" s="8">
        <f t="shared" si="23"/>
        <v>6.1000000000001364</v>
      </c>
    </row>
    <row r="304" spans="1:8" x14ac:dyDescent="0.75">
      <c r="A304" s="2" t="s">
        <v>36</v>
      </c>
      <c r="B304" s="3" t="s">
        <v>63</v>
      </c>
      <c r="C304" s="1">
        <v>79649</v>
      </c>
      <c r="D304" s="34" t="s">
        <v>206</v>
      </c>
      <c r="E304" s="34" t="s">
        <v>220</v>
      </c>
      <c r="F304" s="8">
        <v>4769.53</v>
      </c>
      <c r="G304" s="8">
        <v>4784.7</v>
      </c>
      <c r="H304" s="8">
        <f t="shared" si="23"/>
        <v>15.170000000000073</v>
      </c>
    </row>
    <row r="305" spans="1:8" x14ac:dyDescent="0.75">
      <c r="A305" s="2"/>
      <c r="B305" s="3"/>
      <c r="C305" s="1"/>
      <c r="D305" s="34"/>
      <c r="E305" s="34"/>
      <c r="F305" s="8"/>
      <c r="G305" s="8"/>
      <c r="H305" s="8"/>
    </row>
    <row r="306" spans="1:8" x14ac:dyDescent="0.75">
      <c r="A306" s="2" t="s">
        <v>37</v>
      </c>
      <c r="B306" s="3" t="s">
        <v>127</v>
      </c>
      <c r="C306" s="1">
        <v>81696</v>
      </c>
      <c r="D306" s="34" t="s">
        <v>206</v>
      </c>
      <c r="E306" s="34" t="s">
        <v>220</v>
      </c>
      <c r="F306" s="8">
        <v>1024.3800000000001</v>
      </c>
      <c r="G306" s="8">
        <v>1031.43</v>
      </c>
      <c r="H306" s="8">
        <f t="shared" ref="H306:H318" si="24">G306-F306</f>
        <v>7.0499999999999545</v>
      </c>
    </row>
    <row r="307" spans="1:8" x14ac:dyDescent="0.75">
      <c r="A307" s="2" t="s">
        <v>38</v>
      </c>
      <c r="B307" s="3" t="s">
        <v>64</v>
      </c>
      <c r="C307" s="1">
        <v>81950</v>
      </c>
      <c r="D307" s="34" t="s">
        <v>206</v>
      </c>
      <c r="E307" s="34" t="s">
        <v>220</v>
      </c>
      <c r="F307" s="8">
        <v>1606.97</v>
      </c>
      <c r="G307" s="8">
        <v>1608.78</v>
      </c>
      <c r="H307" s="8">
        <f t="shared" si="24"/>
        <v>1.8099999999999454</v>
      </c>
    </row>
    <row r="308" spans="1:8" x14ac:dyDescent="0.75">
      <c r="A308" s="2" t="s">
        <v>39</v>
      </c>
      <c r="B308" s="3" t="s">
        <v>68</v>
      </c>
      <c r="C308" s="1">
        <v>81072</v>
      </c>
      <c r="D308" s="34" t="s">
        <v>206</v>
      </c>
      <c r="E308" s="34" t="s">
        <v>220</v>
      </c>
      <c r="F308" s="8">
        <v>2903.24</v>
      </c>
      <c r="G308" s="8">
        <v>2910.84</v>
      </c>
      <c r="H308" s="8">
        <f t="shared" si="24"/>
        <v>7.6000000000003638</v>
      </c>
    </row>
    <row r="309" spans="1:8" x14ac:dyDescent="0.75">
      <c r="A309" s="2" t="s">
        <v>40</v>
      </c>
      <c r="B309" s="3" t="s">
        <v>189</v>
      </c>
      <c r="C309" s="1">
        <v>1387</v>
      </c>
      <c r="D309" s="34" t="s">
        <v>206</v>
      </c>
      <c r="E309" s="34" t="s">
        <v>220</v>
      </c>
      <c r="F309" s="8">
        <v>985.12</v>
      </c>
      <c r="G309" s="8">
        <v>988.79</v>
      </c>
      <c r="H309" s="8">
        <f t="shared" si="24"/>
        <v>3.6699999999999591</v>
      </c>
    </row>
    <row r="310" spans="1:8" x14ac:dyDescent="0.75">
      <c r="A310" s="2" t="s">
        <v>41</v>
      </c>
      <c r="B310" s="39" t="s">
        <v>190</v>
      </c>
      <c r="C310" s="1">
        <v>79860</v>
      </c>
      <c r="D310" s="34" t="s">
        <v>206</v>
      </c>
      <c r="E310" s="34" t="s">
        <v>220</v>
      </c>
      <c r="F310" s="8">
        <v>1583.72</v>
      </c>
      <c r="G310" s="8">
        <v>1588.81</v>
      </c>
      <c r="H310" s="8">
        <f t="shared" si="24"/>
        <v>5.0899999999999181</v>
      </c>
    </row>
    <row r="311" spans="1:8" x14ac:dyDescent="0.75">
      <c r="A311" s="2" t="s">
        <v>42</v>
      </c>
      <c r="B311" s="3" t="s">
        <v>65</v>
      </c>
      <c r="C311" s="1">
        <v>81735</v>
      </c>
      <c r="D311" s="34" t="s">
        <v>206</v>
      </c>
      <c r="E311" s="34" t="s">
        <v>220</v>
      </c>
      <c r="F311" s="8">
        <v>2632.22</v>
      </c>
      <c r="G311" s="8">
        <v>2638.82</v>
      </c>
      <c r="H311" s="8">
        <f t="shared" si="24"/>
        <v>6.6000000000003638</v>
      </c>
    </row>
    <row r="312" spans="1:8" x14ac:dyDescent="0.75">
      <c r="A312" s="2" t="s">
        <v>43</v>
      </c>
      <c r="B312" s="3" t="s">
        <v>66</v>
      </c>
      <c r="C312" s="1">
        <v>79259</v>
      </c>
      <c r="D312" s="34" t="s">
        <v>206</v>
      </c>
      <c r="E312" s="34" t="s">
        <v>220</v>
      </c>
      <c r="F312" s="8">
        <v>1531.98</v>
      </c>
      <c r="G312" s="8">
        <v>1538.6</v>
      </c>
      <c r="H312" s="8">
        <f t="shared" si="24"/>
        <v>6.6199999999998909</v>
      </c>
    </row>
    <row r="313" spans="1:8" x14ac:dyDescent="0.75">
      <c r="A313" s="2" t="s">
        <v>44</v>
      </c>
      <c r="B313" s="3" t="s">
        <v>196</v>
      </c>
      <c r="C313" s="1">
        <v>78939</v>
      </c>
      <c r="D313" s="34" t="s">
        <v>206</v>
      </c>
      <c r="E313" s="34" t="s">
        <v>220</v>
      </c>
      <c r="F313" s="8">
        <v>1260.22</v>
      </c>
      <c r="G313" s="8">
        <v>1266.78</v>
      </c>
      <c r="H313" s="8">
        <f t="shared" si="24"/>
        <v>6.5599999999999454</v>
      </c>
    </row>
    <row r="314" spans="1:8" x14ac:dyDescent="0.75">
      <c r="A314" s="2" t="s">
        <v>45</v>
      </c>
      <c r="B314" s="3" t="s">
        <v>67</v>
      </c>
      <c r="C314" s="1">
        <v>81606</v>
      </c>
      <c r="D314" s="34" t="s">
        <v>206</v>
      </c>
      <c r="E314" s="34" t="s">
        <v>220</v>
      </c>
      <c r="F314" s="8">
        <v>3006.36</v>
      </c>
      <c r="G314" s="8">
        <v>3017.51</v>
      </c>
      <c r="H314" s="8">
        <f t="shared" si="24"/>
        <v>11.150000000000091</v>
      </c>
    </row>
    <row r="315" spans="1:8" x14ac:dyDescent="0.75">
      <c r="A315" s="2" t="s">
        <v>46</v>
      </c>
      <c r="B315" s="3" t="s">
        <v>171</v>
      </c>
      <c r="C315" s="1">
        <v>81126</v>
      </c>
      <c r="D315" s="34" t="s">
        <v>206</v>
      </c>
      <c r="E315" s="34" t="s">
        <v>220</v>
      </c>
      <c r="F315" s="8">
        <v>1520.46</v>
      </c>
      <c r="G315" s="8">
        <v>1524.72</v>
      </c>
      <c r="H315" s="8">
        <f t="shared" si="24"/>
        <v>4.2599999999999909</v>
      </c>
    </row>
    <row r="316" spans="1:8" x14ac:dyDescent="0.75">
      <c r="A316" s="2" t="s">
        <v>47</v>
      </c>
      <c r="B316" s="3" t="s">
        <v>221</v>
      </c>
      <c r="C316" s="1">
        <v>81908</v>
      </c>
      <c r="D316" s="34" t="s">
        <v>206</v>
      </c>
      <c r="E316" s="34" t="s">
        <v>220</v>
      </c>
      <c r="F316" s="8">
        <v>1501.07</v>
      </c>
      <c r="G316" s="8">
        <v>1501.12</v>
      </c>
      <c r="H316" s="8">
        <f t="shared" si="24"/>
        <v>4.9999999999954525E-2</v>
      </c>
    </row>
    <row r="317" spans="1:8" x14ac:dyDescent="0.75">
      <c r="A317" s="2" t="s">
        <v>48</v>
      </c>
      <c r="B317" s="3" t="s">
        <v>128</v>
      </c>
      <c r="C317" s="1">
        <v>79105</v>
      </c>
      <c r="D317" s="34" t="s">
        <v>206</v>
      </c>
      <c r="E317" s="34" t="s">
        <v>220</v>
      </c>
      <c r="F317" s="8">
        <v>833.15</v>
      </c>
      <c r="G317" s="8">
        <v>842.59</v>
      </c>
      <c r="H317" s="8">
        <f t="shared" si="24"/>
        <v>9.4400000000000546</v>
      </c>
    </row>
    <row r="318" spans="1:8" x14ac:dyDescent="0.75">
      <c r="A318" s="3"/>
      <c r="B318" s="3" t="s">
        <v>69</v>
      </c>
      <c r="C318" s="3"/>
      <c r="D318" s="34" t="s">
        <v>206</v>
      </c>
      <c r="E318" s="34" t="s">
        <v>220</v>
      </c>
      <c r="F318" s="8">
        <v>1251</v>
      </c>
      <c r="G318" s="8">
        <v>1263</v>
      </c>
      <c r="H318" s="8">
        <f t="shared" si="24"/>
        <v>12</v>
      </c>
    </row>
    <row r="319" spans="1:8" x14ac:dyDescent="0.75">
      <c r="A319" s="3"/>
      <c r="B319" s="3"/>
      <c r="C319" s="3"/>
      <c r="D319" s="3"/>
      <c r="E319" s="3"/>
      <c r="F319" s="3"/>
      <c r="G319" s="3"/>
      <c r="H319" s="3"/>
    </row>
    <row r="320" spans="1:8" x14ac:dyDescent="0.75">
      <c r="A320" s="3"/>
      <c r="B320" s="54" t="s">
        <v>211</v>
      </c>
      <c r="C320" s="3"/>
      <c r="D320" s="3"/>
      <c r="E320" s="3"/>
      <c r="F320" s="3"/>
      <c r="G320" s="3"/>
      <c r="H320" s="59">
        <f>SUM(H275:H318)</f>
        <v>239.53000000000117</v>
      </c>
    </row>
    <row r="329" spans="1:3" x14ac:dyDescent="0.75">
      <c r="B329" s="60" t="s">
        <v>241</v>
      </c>
    </row>
    <row r="330" spans="1:3" x14ac:dyDescent="0.75">
      <c r="B330" t="s">
        <v>242</v>
      </c>
    </row>
    <row r="331" spans="1:3" x14ac:dyDescent="0.75">
      <c r="B331" t="s">
        <v>243</v>
      </c>
    </row>
    <row r="332" spans="1:3" x14ac:dyDescent="0.75">
      <c r="B332" t="s">
        <v>244</v>
      </c>
    </row>
    <row r="333" spans="1:3" x14ac:dyDescent="0.75">
      <c r="A333" s="2" t="s">
        <v>0</v>
      </c>
      <c r="B333" s="1" t="s">
        <v>1</v>
      </c>
      <c r="C333" s="1"/>
    </row>
    <row r="334" spans="1:3" x14ac:dyDescent="0.75">
      <c r="A334" s="2" t="s">
        <v>9</v>
      </c>
      <c r="B334" s="3" t="s">
        <v>229</v>
      </c>
      <c r="C334" s="1"/>
    </row>
    <row r="335" spans="1:3" x14ac:dyDescent="0.75">
      <c r="A335" s="2" t="s">
        <v>10</v>
      </c>
      <c r="B335" s="3" t="s">
        <v>187</v>
      </c>
      <c r="C335" s="1"/>
    </row>
    <row r="336" spans="1:3" x14ac:dyDescent="0.75">
      <c r="A336" s="2" t="s">
        <v>11</v>
      </c>
      <c r="B336" s="3" t="s">
        <v>232</v>
      </c>
      <c r="C336" s="1"/>
    </row>
    <row r="337" spans="1:3" x14ac:dyDescent="0.75">
      <c r="A337" s="2" t="s">
        <v>12</v>
      </c>
      <c r="B337" s="3" t="s">
        <v>50</v>
      </c>
      <c r="C337" s="1"/>
    </row>
    <row r="338" spans="1:3" x14ac:dyDescent="0.75">
      <c r="A338" s="2"/>
      <c r="B338" s="3"/>
      <c r="C338" s="1"/>
    </row>
    <row r="339" spans="1:3" x14ac:dyDescent="0.75">
      <c r="A339" s="2" t="s">
        <v>13</v>
      </c>
      <c r="B339" s="3" t="s">
        <v>121</v>
      </c>
      <c r="C339" s="1">
        <v>1</v>
      </c>
    </row>
    <row r="340" spans="1:3" x14ac:dyDescent="0.75">
      <c r="A340" s="2" t="s">
        <v>14</v>
      </c>
      <c r="B340" s="3" t="s">
        <v>122</v>
      </c>
      <c r="C340" s="1">
        <v>1</v>
      </c>
    </row>
    <row r="341" spans="1:3" x14ac:dyDescent="0.75">
      <c r="A341" s="2" t="s">
        <v>15</v>
      </c>
      <c r="B341" s="3" t="s">
        <v>51</v>
      </c>
      <c r="C341" s="1"/>
    </row>
    <row r="342" spans="1:3" x14ac:dyDescent="0.75">
      <c r="A342" s="2" t="s">
        <v>16</v>
      </c>
      <c r="B342" s="3" t="s">
        <v>52</v>
      </c>
      <c r="C342" s="1">
        <v>1</v>
      </c>
    </row>
    <row r="343" spans="1:3" x14ac:dyDescent="0.75">
      <c r="A343" s="2" t="s">
        <v>17</v>
      </c>
      <c r="B343" s="3" t="s">
        <v>53</v>
      </c>
      <c r="C343" s="1">
        <v>1</v>
      </c>
    </row>
    <row r="344" spans="1:3" x14ac:dyDescent="0.75">
      <c r="A344" s="2" t="s">
        <v>18</v>
      </c>
      <c r="B344" s="3" t="s">
        <v>114</v>
      </c>
      <c r="C344" s="1">
        <v>1</v>
      </c>
    </row>
    <row r="345" spans="1:3" x14ac:dyDescent="0.75">
      <c r="A345" s="2" t="s">
        <v>19</v>
      </c>
      <c r="B345" s="3" t="s">
        <v>208</v>
      </c>
      <c r="C345" s="1"/>
    </row>
    <row r="346" spans="1:3" x14ac:dyDescent="0.75">
      <c r="A346" s="2" t="s">
        <v>20</v>
      </c>
      <c r="B346" s="3" t="s">
        <v>246</v>
      </c>
      <c r="C346" s="1">
        <v>1</v>
      </c>
    </row>
    <row r="347" spans="1:3" x14ac:dyDescent="0.75">
      <c r="A347" s="2" t="s">
        <v>21</v>
      </c>
      <c r="B347" s="3" t="s">
        <v>54</v>
      </c>
      <c r="C347" s="1">
        <v>1</v>
      </c>
    </row>
    <row r="348" spans="1:3" x14ac:dyDescent="0.75">
      <c r="A348" s="2" t="s">
        <v>22</v>
      </c>
      <c r="B348" s="3" t="s">
        <v>116</v>
      </c>
      <c r="C348" s="1">
        <v>1</v>
      </c>
    </row>
    <row r="349" spans="1:3" x14ac:dyDescent="0.75">
      <c r="A349" s="2" t="s">
        <v>23</v>
      </c>
      <c r="B349" s="3" t="s">
        <v>124</v>
      </c>
      <c r="C349" s="1">
        <v>1</v>
      </c>
    </row>
    <row r="350" spans="1:3" x14ac:dyDescent="0.75">
      <c r="A350" s="2" t="s">
        <v>24</v>
      </c>
      <c r="B350" s="3" t="s">
        <v>55</v>
      </c>
      <c r="C350" s="1">
        <v>1</v>
      </c>
    </row>
    <row r="351" spans="1:3" x14ac:dyDescent="0.75">
      <c r="A351" s="2"/>
      <c r="B351" s="3"/>
      <c r="C351" s="1"/>
    </row>
    <row r="352" spans="1:3" x14ac:dyDescent="0.75">
      <c r="A352" s="2" t="s">
        <v>25</v>
      </c>
      <c r="B352" s="3" t="s">
        <v>125</v>
      </c>
      <c r="C352" s="1">
        <v>1</v>
      </c>
    </row>
    <row r="353" spans="1:3" x14ac:dyDescent="0.75">
      <c r="A353" s="2" t="s">
        <v>26</v>
      </c>
      <c r="B353" s="3" t="s">
        <v>56</v>
      </c>
      <c r="C353" s="1">
        <v>1</v>
      </c>
    </row>
    <row r="354" spans="1:3" x14ac:dyDescent="0.75">
      <c r="A354" s="2" t="s">
        <v>27</v>
      </c>
      <c r="B354" s="3" t="s">
        <v>57</v>
      </c>
      <c r="C354" s="1">
        <v>1</v>
      </c>
    </row>
    <row r="355" spans="1:3" x14ac:dyDescent="0.75">
      <c r="A355" s="2" t="s">
        <v>28</v>
      </c>
      <c r="B355" s="3" t="s">
        <v>59</v>
      </c>
      <c r="C355" s="1">
        <v>1</v>
      </c>
    </row>
    <row r="356" spans="1:3" x14ac:dyDescent="0.75">
      <c r="A356" s="2" t="s">
        <v>29</v>
      </c>
      <c r="B356" s="3" t="s">
        <v>226</v>
      </c>
      <c r="C356" s="1">
        <v>1</v>
      </c>
    </row>
    <row r="357" spans="1:3" x14ac:dyDescent="0.75">
      <c r="A357" s="2" t="s">
        <v>30</v>
      </c>
      <c r="B357" s="3" t="s">
        <v>58</v>
      </c>
      <c r="C357" s="1"/>
    </row>
    <row r="358" spans="1:3" x14ac:dyDescent="0.75">
      <c r="A358" s="2" t="s">
        <v>31</v>
      </c>
      <c r="B358" s="3" t="s">
        <v>234</v>
      </c>
      <c r="C358" s="1">
        <v>1</v>
      </c>
    </row>
    <row r="359" spans="1:3" x14ac:dyDescent="0.75">
      <c r="A359" s="2" t="s">
        <v>32</v>
      </c>
      <c r="B359" s="3" t="s">
        <v>194</v>
      </c>
      <c r="C359" s="1">
        <v>1</v>
      </c>
    </row>
    <row r="360" spans="1:3" x14ac:dyDescent="0.75">
      <c r="A360" s="2" t="s">
        <v>33</v>
      </c>
      <c r="B360" s="3" t="s">
        <v>60</v>
      </c>
      <c r="C360" s="1">
        <v>1</v>
      </c>
    </row>
    <row r="361" spans="1:3" x14ac:dyDescent="0.75">
      <c r="A361" s="2" t="s">
        <v>34</v>
      </c>
      <c r="B361" s="3" t="s">
        <v>240</v>
      </c>
      <c r="C361" s="1">
        <v>1</v>
      </c>
    </row>
    <row r="362" spans="1:3" x14ac:dyDescent="0.75">
      <c r="A362" s="2" t="s">
        <v>35</v>
      </c>
      <c r="B362" s="3" t="s">
        <v>62</v>
      </c>
      <c r="C362" s="1"/>
    </row>
    <row r="363" spans="1:3" x14ac:dyDescent="0.75">
      <c r="A363" s="2" t="s">
        <v>36</v>
      </c>
      <c r="B363" s="3" t="s">
        <v>63</v>
      </c>
      <c r="C363" s="1">
        <v>1</v>
      </c>
    </row>
    <row r="364" spans="1:3" x14ac:dyDescent="0.75">
      <c r="A364" s="2"/>
      <c r="B364" s="3"/>
      <c r="C364" s="1"/>
    </row>
    <row r="365" spans="1:3" x14ac:dyDescent="0.75">
      <c r="A365" s="2" t="s">
        <v>37</v>
      </c>
      <c r="B365" s="3" t="s">
        <v>127</v>
      </c>
      <c r="C365" s="1">
        <v>1</v>
      </c>
    </row>
    <row r="366" spans="1:3" x14ac:dyDescent="0.75">
      <c r="A366" s="2" t="s">
        <v>38</v>
      </c>
      <c r="B366" s="3" t="s">
        <v>235</v>
      </c>
      <c r="C366" s="1">
        <v>1</v>
      </c>
    </row>
    <row r="367" spans="1:3" x14ac:dyDescent="0.75">
      <c r="A367" s="2" t="s">
        <v>39</v>
      </c>
      <c r="B367" s="3" t="s">
        <v>237</v>
      </c>
      <c r="C367" s="1">
        <v>1</v>
      </c>
    </row>
    <row r="368" spans="1:3" x14ac:dyDescent="0.75">
      <c r="A368" s="2" t="s">
        <v>40</v>
      </c>
      <c r="B368" s="3" t="s">
        <v>189</v>
      </c>
      <c r="C368" s="1">
        <v>1</v>
      </c>
    </row>
    <row r="369" spans="1:3" x14ac:dyDescent="0.75">
      <c r="A369" s="2" t="s">
        <v>41</v>
      </c>
      <c r="B369" s="39" t="s">
        <v>228</v>
      </c>
      <c r="C369" s="1">
        <v>1</v>
      </c>
    </row>
    <row r="370" spans="1:3" x14ac:dyDescent="0.75">
      <c r="A370" s="2" t="s">
        <v>42</v>
      </c>
      <c r="B370" s="3" t="s">
        <v>236</v>
      </c>
      <c r="C370" s="1">
        <v>1</v>
      </c>
    </row>
    <row r="371" spans="1:3" x14ac:dyDescent="0.75">
      <c r="A371" s="2" t="s">
        <v>43</v>
      </c>
      <c r="B371" s="3" t="s">
        <v>66</v>
      </c>
      <c r="C371" s="1">
        <v>1</v>
      </c>
    </row>
    <row r="372" spans="1:3" x14ac:dyDescent="0.75">
      <c r="A372" s="2" t="s">
        <v>44</v>
      </c>
      <c r="B372" s="3" t="s">
        <v>196</v>
      </c>
      <c r="C372" s="1">
        <v>1</v>
      </c>
    </row>
    <row r="373" spans="1:3" x14ac:dyDescent="0.75">
      <c r="A373" s="2" t="s">
        <v>45</v>
      </c>
      <c r="B373" s="3" t="s">
        <v>67</v>
      </c>
      <c r="C373" s="1">
        <v>1</v>
      </c>
    </row>
    <row r="374" spans="1:3" x14ac:dyDescent="0.75">
      <c r="A374" s="2" t="s">
        <v>46</v>
      </c>
      <c r="B374" s="3" t="s">
        <v>171</v>
      </c>
      <c r="C374" s="1">
        <v>1</v>
      </c>
    </row>
    <row r="375" spans="1:3" x14ac:dyDescent="0.75">
      <c r="A375" s="2" t="s">
        <v>47</v>
      </c>
      <c r="B375" s="3" t="s">
        <v>221</v>
      </c>
      <c r="C375" s="1">
        <v>1</v>
      </c>
    </row>
    <row r="376" spans="1:3" x14ac:dyDescent="0.75">
      <c r="A376" s="2" t="s">
        <v>48</v>
      </c>
      <c r="B376" s="3" t="s">
        <v>128</v>
      </c>
      <c r="C376" s="1">
        <v>1</v>
      </c>
    </row>
    <row r="377" spans="1:3" x14ac:dyDescent="0.75">
      <c r="B377" s="63" t="s">
        <v>257</v>
      </c>
      <c r="C377" s="64">
        <f>SUM(C334:C376)</f>
        <v>32</v>
      </c>
    </row>
  </sheetData>
  <printOptions horizontalCentered="1" verticalCentered="1"/>
  <pageMargins left="0.23622047244094491" right="0.23622047244094491" top="0.35433070866141736" bottom="0.35433070866141736" header="0.31496062992125984" footer="0.31496062992125984"/>
  <pageSetup scale="88" fitToWidth="0" fitToHeight="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75" x14ac:dyDescent="0.7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0"/>
  <sheetViews>
    <sheetView workbookViewId="0">
      <selection activeCell="B8" sqref="B8"/>
    </sheetView>
  </sheetViews>
  <sheetFormatPr defaultRowHeight="14.75" x14ac:dyDescent="0.75"/>
  <cols>
    <col min="1" max="1" width="11.08984375" customWidth="1"/>
    <col min="2" max="2" width="19.6796875" bestFit="1" customWidth="1"/>
    <col min="3" max="4" width="9.6796875" customWidth="1"/>
    <col min="5" max="5" width="9.86328125" customWidth="1"/>
    <col min="6" max="6" width="9.54296875" bestFit="1" customWidth="1"/>
    <col min="7" max="7" width="9.453125" bestFit="1" customWidth="1"/>
    <col min="9" max="9" width="22.453125" bestFit="1" customWidth="1"/>
    <col min="11" max="11" width="23.31640625" bestFit="1" customWidth="1"/>
  </cols>
  <sheetData>
    <row r="1" spans="1:11" x14ac:dyDescent="0.75">
      <c r="A1" s="33" t="s">
        <v>200</v>
      </c>
      <c r="B1" t="s">
        <v>225</v>
      </c>
    </row>
    <row r="2" spans="1:11" x14ac:dyDescent="0.75">
      <c r="A2" s="2" t="s">
        <v>0</v>
      </c>
      <c r="B2" s="1" t="s">
        <v>1</v>
      </c>
      <c r="C2" s="1" t="s">
        <v>7</v>
      </c>
      <c r="D2" s="1" t="s">
        <v>210</v>
      </c>
      <c r="E2" s="50" t="s">
        <v>204</v>
      </c>
      <c r="F2" s="1" t="s">
        <v>205</v>
      </c>
      <c r="G2" s="47" t="s">
        <v>8</v>
      </c>
      <c r="I2" s="35" t="s">
        <v>185</v>
      </c>
      <c r="K2" s="35" t="s">
        <v>185</v>
      </c>
    </row>
    <row r="3" spans="1:11" x14ac:dyDescent="0.75">
      <c r="A3" s="2" t="s">
        <v>9</v>
      </c>
      <c r="B3" s="3" t="s">
        <v>120</v>
      </c>
      <c r="C3" s="44">
        <v>227.7</v>
      </c>
      <c r="D3" s="44">
        <v>398.58</v>
      </c>
      <c r="E3" s="3"/>
      <c r="F3" s="48">
        <f>SUM(C3:E3)</f>
        <v>626.28</v>
      </c>
      <c r="G3" s="3"/>
      <c r="I3" s="35" t="s">
        <v>108</v>
      </c>
      <c r="K3" s="35" t="s">
        <v>108</v>
      </c>
    </row>
    <row r="4" spans="1:11" x14ac:dyDescent="0.75">
      <c r="A4" s="2" t="s">
        <v>10</v>
      </c>
      <c r="B4" s="3" t="s">
        <v>187</v>
      </c>
      <c r="C4" s="44"/>
      <c r="D4" s="44"/>
      <c r="E4" s="3"/>
      <c r="F4" s="48">
        <f t="shared" ref="F4:F44" si="0">SUM(C4:E4)</f>
        <v>0</v>
      </c>
      <c r="G4" s="3"/>
      <c r="I4" s="35"/>
      <c r="K4" s="35"/>
    </row>
    <row r="5" spans="1:11" x14ac:dyDescent="0.75">
      <c r="A5" s="2" t="s">
        <v>11</v>
      </c>
      <c r="B5" s="3" t="s">
        <v>49</v>
      </c>
      <c r="C5" s="44">
        <v>435.6</v>
      </c>
      <c r="D5" s="44">
        <v>1602.79</v>
      </c>
      <c r="E5" s="9">
        <v>150</v>
      </c>
      <c r="F5" s="48">
        <f t="shared" si="0"/>
        <v>2188.39</v>
      </c>
      <c r="G5" s="3"/>
      <c r="I5" s="33" t="s">
        <v>141</v>
      </c>
      <c r="K5" s="33" t="s">
        <v>141</v>
      </c>
    </row>
    <row r="6" spans="1:11" x14ac:dyDescent="0.75">
      <c r="A6" s="2" t="s">
        <v>12</v>
      </c>
      <c r="B6" s="3" t="s">
        <v>50</v>
      </c>
      <c r="C6" s="44">
        <v>153.34</v>
      </c>
      <c r="D6" s="44"/>
      <c r="E6" s="9">
        <v>150</v>
      </c>
      <c r="F6" s="48">
        <f t="shared" si="0"/>
        <v>303.34000000000003</v>
      </c>
      <c r="G6" s="3"/>
    </row>
    <row r="7" spans="1:11" x14ac:dyDescent="0.75">
      <c r="A7" s="2"/>
      <c r="B7" s="3"/>
      <c r="C7" s="44"/>
      <c r="D7" s="44"/>
      <c r="E7" s="9"/>
      <c r="F7" s="48">
        <f t="shared" si="0"/>
        <v>0</v>
      </c>
      <c r="G7" s="3"/>
    </row>
    <row r="8" spans="1:11" x14ac:dyDescent="0.75">
      <c r="A8" s="2" t="s">
        <v>13</v>
      </c>
      <c r="B8" s="3" t="s">
        <v>121</v>
      </c>
      <c r="C8" s="44">
        <v>190.85</v>
      </c>
      <c r="D8" s="44"/>
      <c r="E8" s="9">
        <v>150</v>
      </c>
      <c r="F8" s="48">
        <f t="shared" si="0"/>
        <v>340.85</v>
      </c>
      <c r="G8" s="3"/>
    </row>
    <row r="9" spans="1:11" x14ac:dyDescent="0.75">
      <c r="A9" s="2" t="s">
        <v>14</v>
      </c>
      <c r="B9" s="3" t="s">
        <v>122</v>
      </c>
      <c r="C9" s="44">
        <v>413.05</v>
      </c>
      <c r="D9" s="44"/>
      <c r="E9" s="9">
        <v>150</v>
      </c>
      <c r="F9" s="48">
        <f t="shared" si="0"/>
        <v>563.04999999999995</v>
      </c>
      <c r="G9" s="3"/>
    </row>
    <row r="10" spans="1:11" x14ac:dyDescent="0.75">
      <c r="A10" s="2" t="s">
        <v>16</v>
      </c>
      <c r="B10" s="3" t="s">
        <v>52</v>
      </c>
      <c r="C10" s="44">
        <v>72.05</v>
      </c>
      <c r="D10" s="44"/>
      <c r="E10" s="9"/>
      <c r="F10" s="48">
        <f t="shared" si="0"/>
        <v>72.05</v>
      </c>
      <c r="G10" s="3"/>
    </row>
    <row r="11" spans="1:11" x14ac:dyDescent="0.75">
      <c r="A11" s="2" t="s">
        <v>17</v>
      </c>
      <c r="B11" s="3" t="s">
        <v>53</v>
      </c>
      <c r="C11" s="44">
        <v>317.89999999999998</v>
      </c>
      <c r="D11" s="44"/>
      <c r="E11" s="9">
        <v>150</v>
      </c>
      <c r="F11" s="48">
        <f t="shared" si="0"/>
        <v>467.9</v>
      </c>
      <c r="G11" s="3"/>
    </row>
    <row r="12" spans="1:11" x14ac:dyDescent="0.75">
      <c r="A12" s="2" t="s">
        <v>18</v>
      </c>
      <c r="B12" s="3" t="s">
        <v>114</v>
      </c>
      <c r="C12" s="44">
        <v>786.5</v>
      </c>
      <c r="D12" s="44"/>
      <c r="E12" s="9">
        <v>150</v>
      </c>
      <c r="F12" s="48">
        <f t="shared" si="0"/>
        <v>936.5</v>
      </c>
      <c r="G12" s="3"/>
    </row>
    <row r="13" spans="1:11" x14ac:dyDescent="0.75">
      <c r="A13" s="2" t="s">
        <v>19</v>
      </c>
      <c r="B13" s="3" t="s">
        <v>208</v>
      </c>
      <c r="C13" s="44">
        <v>187.55</v>
      </c>
      <c r="D13" s="44"/>
      <c r="E13" s="9">
        <v>150</v>
      </c>
      <c r="F13" s="48">
        <f t="shared" si="0"/>
        <v>337.55</v>
      </c>
      <c r="G13" s="3"/>
    </row>
    <row r="14" spans="1:11" x14ac:dyDescent="0.75">
      <c r="A14" s="2" t="s">
        <v>20</v>
      </c>
      <c r="B14" s="3" t="s">
        <v>172</v>
      </c>
      <c r="C14" s="44">
        <v>324.5</v>
      </c>
      <c r="D14" s="44"/>
      <c r="E14" s="9">
        <v>150</v>
      </c>
      <c r="F14" s="48">
        <f t="shared" si="0"/>
        <v>474.5</v>
      </c>
      <c r="G14" s="3"/>
    </row>
    <row r="15" spans="1:11" x14ac:dyDescent="0.75">
      <c r="A15" s="2" t="s">
        <v>21</v>
      </c>
      <c r="B15" s="3" t="s">
        <v>54</v>
      </c>
      <c r="C15" s="44">
        <v>814.55</v>
      </c>
      <c r="D15" s="44"/>
      <c r="E15" s="9">
        <v>150</v>
      </c>
      <c r="F15" s="48">
        <f t="shared" si="0"/>
        <v>964.55</v>
      </c>
      <c r="G15" s="3"/>
    </row>
    <row r="16" spans="1:11" x14ac:dyDescent="0.75">
      <c r="A16" s="2" t="s">
        <v>22</v>
      </c>
      <c r="B16" s="3" t="s">
        <v>116</v>
      </c>
      <c r="C16" s="44">
        <v>92.4</v>
      </c>
      <c r="D16" s="44">
        <v>230.85</v>
      </c>
      <c r="E16" s="9">
        <v>150</v>
      </c>
      <c r="F16" s="48">
        <f t="shared" si="0"/>
        <v>473.25</v>
      </c>
      <c r="G16" s="3"/>
    </row>
    <row r="17" spans="1:7" x14ac:dyDescent="0.75">
      <c r="A17" s="2" t="s">
        <v>23</v>
      </c>
      <c r="B17" s="3" t="s">
        <v>124</v>
      </c>
      <c r="C17" s="44">
        <v>27.5</v>
      </c>
      <c r="D17" s="44"/>
      <c r="E17" s="9">
        <v>150</v>
      </c>
      <c r="F17" s="48">
        <f t="shared" si="0"/>
        <v>177.5</v>
      </c>
      <c r="G17" s="3"/>
    </row>
    <row r="18" spans="1:7" x14ac:dyDescent="0.75">
      <c r="A18" s="2" t="s">
        <v>24</v>
      </c>
      <c r="B18" s="3" t="s">
        <v>55</v>
      </c>
      <c r="C18" s="44">
        <v>516.45000000000005</v>
      </c>
      <c r="D18" s="44"/>
      <c r="E18" s="9">
        <v>150</v>
      </c>
      <c r="F18" s="48">
        <f t="shared" si="0"/>
        <v>666.45</v>
      </c>
      <c r="G18" s="3"/>
    </row>
    <row r="19" spans="1:7" x14ac:dyDescent="0.75">
      <c r="A19" s="2"/>
      <c r="B19" s="3"/>
      <c r="C19" s="44"/>
      <c r="D19" s="44"/>
      <c r="E19" s="9"/>
      <c r="F19" s="48">
        <f t="shared" si="0"/>
        <v>0</v>
      </c>
      <c r="G19" s="3"/>
    </row>
    <row r="20" spans="1:7" x14ac:dyDescent="0.75">
      <c r="A20" s="2" t="s">
        <v>25</v>
      </c>
      <c r="B20" s="3" t="s">
        <v>125</v>
      </c>
      <c r="C20" s="44">
        <v>228.25</v>
      </c>
      <c r="D20" s="44"/>
      <c r="E20" s="9">
        <v>150</v>
      </c>
      <c r="F20" s="48">
        <f t="shared" si="0"/>
        <v>378.25</v>
      </c>
      <c r="G20" s="3"/>
    </row>
    <row r="21" spans="1:7" x14ac:dyDescent="0.75">
      <c r="A21" s="2" t="s">
        <v>26</v>
      </c>
      <c r="B21" s="3" t="s">
        <v>56</v>
      </c>
      <c r="C21" s="44">
        <v>487.85</v>
      </c>
      <c r="D21" s="44">
        <v>2420.19</v>
      </c>
      <c r="E21" s="9">
        <v>150</v>
      </c>
      <c r="F21" s="48">
        <f t="shared" si="0"/>
        <v>3058.04</v>
      </c>
      <c r="G21" s="3"/>
    </row>
    <row r="22" spans="1:7" x14ac:dyDescent="0.75">
      <c r="A22" s="2" t="s">
        <v>27</v>
      </c>
      <c r="B22" s="3" t="s">
        <v>57</v>
      </c>
      <c r="C22" s="44">
        <v>312.95</v>
      </c>
      <c r="D22" s="44"/>
      <c r="E22" s="9">
        <v>150</v>
      </c>
      <c r="F22" s="48">
        <f t="shared" si="0"/>
        <v>462.95</v>
      </c>
      <c r="G22" s="3"/>
    </row>
    <row r="23" spans="1:7" x14ac:dyDescent="0.75">
      <c r="A23" s="2" t="s">
        <v>28</v>
      </c>
      <c r="B23" s="3" t="s">
        <v>59</v>
      </c>
      <c r="C23" s="44">
        <v>216.7</v>
      </c>
      <c r="D23" s="44"/>
      <c r="E23" s="9">
        <v>150</v>
      </c>
      <c r="F23" s="48">
        <f t="shared" si="0"/>
        <v>366.7</v>
      </c>
      <c r="G23" s="3"/>
    </row>
    <row r="24" spans="1:7" x14ac:dyDescent="0.75">
      <c r="A24" s="2" t="s">
        <v>29</v>
      </c>
      <c r="B24" s="3" t="s">
        <v>188</v>
      </c>
      <c r="C24" s="44">
        <v>63.25</v>
      </c>
      <c r="D24" s="44"/>
      <c r="E24" s="9">
        <v>150</v>
      </c>
      <c r="F24" s="48">
        <f t="shared" si="0"/>
        <v>213.25</v>
      </c>
      <c r="G24" s="3"/>
    </row>
    <row r="25" spans="1:7" x14ac:dyDescent="0.75">
      <c r="A25" s="2" t="s">
        <v>30</v>
      </c>
      <c r="B25" s="3" t="s">
        <v>58</v>
      </c>
      <c r="C25" s="44">
        <v>206.25</v>
      </c>
      <c r="D25" s="44"/>
      <c r="E25" s="9">
        <v>150</v>
      </c>
      <c r="F25" s="48">
        <f t="shared" si="0"/>
        <v>356.25</v>
      </c>
      <c r="G25" s="3"/>
    </row>
    <row r="26" spans="1:7" x14ac:dyDescent="0.75">
      <c r="A26" s="2" t="s">
        <v>31</v>
      </c>
      <c r="B26" s="3" t="s">
        <v>126</v>
      </c>
      <c r="C26" s="44">
        <v>319.55</v>
      </c>
      <c r="D26" s="44"/>
      <c r="E26" s="9">
        <v>150</v>
      </c>
      <c r="F26" s="48">
        <f t="shared" si="0"/>
        <v>469.55</v>
      </c>
      <c r="G26" s="3"/>
    </row>
    <row r="27" spans="1:7" x14ac:dyDescent="0.75">
      <c r="A27" s="2" t="s">
        <v>32</v>
      </c>
      <c r="B27" s="3" t="s">
        <v>194</v>
      </c>
      <c r="C27" s="44">
        <v>364.1</v>
      </c>
      <c r="D27" s="44"/>
      <c r="E27" s="9">
        <v>150</v>
      </c>
      <c r="F27" s="48">
        <f t="shared" si="0"/>
        <v>514.1</v>
      </c>
      <c r="G27" s="3"/>
    </row>
    <row r="28" spans="1:7" x14ac:dyDescent="0.75">
      <c r="A28" s="2" t="s">
        <v>33</v>
      </c>
      <c r="B28" s="3" t="s">
        <v>60</v>
      </c>
      <c r="C28" s="44">
        <v>208.45</v>
      </c>
      <c r="D28" s="44"/>
      <c r="E28" s="9">
        <v>150</v>
      </c>
      <c r="F28" s="48">
        <f t="shared" si="0"/>
        <v>358.45</v>
      </c>
      <c r="G28" s="3"/>
    </row>
    <row r="29" spans="1:7" x14ac:dyDescent="0.75">
      <c r="A29" s="2" t="s">
        <v>34</v>
      </c>
      <c r="B29" s="3" t="s">
        <v>61</v>
      </c>
      <c r="C29" s="44">
        <v>295.89999999999998</v>
      </c>
      <c r="D29" s="44">
        <v>743.62</v>
      </c>
      <c r="E29" s="9">
        <v>150</v>
      </c>
      <c r="F29" s="48">
        <f t="shared" si="0"/>
        <v>1189.52</v>
      </c>
      <c r="G29" s="3"/>
    </row>
    <row r="30" spans="1:7" x14ac:dyDescent="0.75">
      <c r="A30" s="2" t="s">
        <v>35</v>
      </c>
      <c r="B30" s="3" t="s">
        <v>62</v>
      </c>
      <c r="C30" s="44">
        <v>335.5</v>
      </c>
      <c r="D30" s="44"/>
      <c r="E30" s="9">
        <v>150</v>
      </c>
      <c r="F30" s="48">
        <f t="shared" si="0"/>
        <v>485.5</v>
      </c>
      <c r="G30" s="3"/>
    </row>
    <row r="31" spans="1:7" x14ac:dyDescent="0.75">
      <c r="A31" s="2" t="s">
        <v>36</v>
      </c>
      <c r="B31" s="3" t="s">
        <v>63</v>
      </c>
      <c r="C31" s="44">
        <v>834.35</v>
      </c>
      <c r="D31" s="44"/>
      <c r="E31" s="9">
        <v>150</v>
      </c>
      <c r="F31" s="48">
        <f t="shared" si="0"/>
        <v>984.35</v>
      </c>
      <c r="G31" s="3"/>
    </row>
    <row r="32" spans="1:7" x14ac:dyDescent="0.75">
      <c r="A32" s="2"/>
      <c r="B32" s="3"/>
      <c r="C32" s="44"/>
      <c r="D32" s="44"/>
      <c r="E32" s="9"/>
      <c r="F32" s="48">
        <f t="shared" si="0"/>
        <v>0</v>
      </c>
      <c r="G32" s="3"/>
    </row>
    <row r="33" spans="1:7" x14ac:dyDescent="0.75">
      <c r="A33" s="2" t="s">
        <v>37</v>
      </c>
      <c r="B33" s="3" t="s">
        <v>127</v>
      </c>
      <c r="C33" s="44">
        <v>387.75</v>
      </c>
      <c r="D33" s="44"/>
      <c r="E33" s="9">
        <v>150</v>
      </c>
      <c r="F33" s="48">
        <f t="shared" si="0"/>
        <v>537.75</v>
      </c>
      <c r="G33" s="3"/>
    </row>
    <row r="34" spans="1:7" x14ac:dyDescent="0.75">
      <c r="A34" s="2" t="s">
        <v>38</v>
      </c>
      <c r="B34" s="3" t="s">
        <v>64</v>
      </c>
      <c r="C34" s="44">
        <v>99.55</v>
      </c>
      <c r="D34" s="44"/>
      <c r="E34" s="9">
        <v>150</v>
      </c>
      <c r="F34" s="48">
        <f t="shared" si="0"/>
        <v>249.55</v>
      </c>
      <c r="G34" s="3"/>
    </row>
    <row r="35" spans="1:7" x14ac:dyDescent="0.75">
      <c r="A35" s="2" t="s">
        <v>39</v>
      </c>
      <c r="B35" s="3" t="s">
        <v>68</v>
      </c>
      <c r="C35" s="44">
        <v>418</v>
      </c>
      <c r="D35" s="44"/>
      <c r="E35" s="9">
        <v>150</v>
      </c>
      <c r="F35" s="48">
        <f t="shared" si="0"/>
        <v>568</v>
      </c>
      <c r="G35" s="3"/>
    </row>
    <row r="36" spans="1:7" x14ac:dyDescent="0.75">
      <c r="A36" s="2" t="s">
        <v>40</v>
      </c>
      <c r="B36" s="3" t="s">
        <v>189</v>
      </c>
      <c r="C36" s="44">
        <v>201.85</v>
      </c>
      <c r="D36" s="44"/>
      <c r="E36" s="9">
        <v>150</v>
      </c>
      <c r="F36" s="48">
        <f t="shared" si="0"/>
        <v>351.85</v>
      </c>
      <c r="G36" s="3"/>
    </row>
    <row r="37" spans="1:7" x14ac:dyDescent="0.75">
      <c r="A37" s="2" t="s">
        <v>41</v>
      </c>
      <c r="B37" s="39" t="s">
        <v>190</v>
      </c>
      <c r="C37" s="44">
        <v>279.95</v>
      </c>
      <c r="D37" s="44"/>
      <c r="E37" s="9">
        <v>150</v>
      </c>
      <c r="F37" s="48">
        <f t="shared" si="0"/>
        <v>429.95</v>
      </c>
      <c r="G37" s="3"/>
    </row>
    <row r="38" spans="1:7" x14ac:dyDescent="0.75">
      <c r="A38" s="2" t="s">
        <v>42</v>
      </c>
      <c r="B38" s="3" t="s">
        <v>65</v>
      </c>
      <c r="C38" s="44">
        <v>363</v>
      </c>
      <c r="D38" s="44"/>
      <c r="E38" s="9">
        <v>150</v>
      </c>
      <c r="F38" s="48">
        <f t="shared" si="0"/>
        <v>513</v>
      </c>
      <c r="G38" s="3"/>
    </row>
    <row r="39" spans="1:7" x14ac:dyDescent="0.75">
      <c r="A39" s="2" t="s">
        <v>43</v>
      </c>
      <c r="B39" s="3" t="s">
        <v>66</v>
      </c>
      <c r="C39" s="44">
        <v>364.1</v>
      </c>
      <c r="D39" s="44"/>
      <c r="E39" s="9">
        <v>150</v>
      </c>
      <c r="F39" s="48">
        <f t="shared" si="0"/>
        <v>514.1</v>
      </c>
      <c r="G39" s="3"/>
    </row>
    <row r="40" spans="1:7" x14ac:dyDescent="0.75">
      <c r="A40" s="2" t="s">
        <v>44</v>
      </c>
      <c r="B40" s="3" t="s">
        <v>196</v>
      </c>
      <c r="C40" s="44">
        <v>360.8</v>
      </c>
      <c r="D40" s="44"/>
      <c r="E40" s="9">
        <v>150</v>
      </c>
      <c r="F40" s="48">
        <f t="shared" si="0"/>
        <v>510.8</v>
      </c>
      <c r="G40" s="3"/>
    </row>
    <row r="41" spans="1:7" x14ac:dyDescent="0.75">
      <c r="A41" s="2" t="s">
        <v>45</v>
      </c>
      <c r="B41" s="3" t="s">
        <v>67</v>
      </c>
      <c r="C41" s="44">
        <v>613.25</v>
      </c>
      <c r="D41" s="44">
        <v>550</v>
      </c>
      <c r="E41" s="9">
        <v>150</v>
      </c>
      <c r="F41" s="48">
        <f t="shared" si="0"/>
        <v>1313.25</v>
      </c>
      <c r="G41" s="3"/>
    </row>
    <row r="42" spans="1:7" x14ac:dyDescent="0.75">
      <c r="A42" s="2" t="s">
        <v>46</v>
      </c>
      <c r="B42" s="3" t="s">
        <v>171</v>
      </c>
      <c r="C42" s="44">
        <v>234.3</v>
      </c>
      <c r="D42" s="44">
        <v>406.05</v>
      </c>
      <c r="E42" s="9">
        <v>150</v>
      </c>
      <c r="F42" s="48">
        <f t="shared" si="0"/>
        <v>790.35</v>
      </c>
      <c r="G42" s="3"/>
    </row>
    <row r="43" spans="1:7" x14ac:dyDescent="0.75">
      <c r="A43" s="2" t="s">
        <v>47</v>
      </c>
      <c r="B43" s="3" t="s">
        <v>207</v>
      </c>
      <c r="C43" s="44"/>
      <c r="D43" s="44"/>
      <c r="E43" s="9"/>
      <c r="F43" s="48">
        <f t="shared" si="0"/>
        <v>0</v>
      </c>
      <c r="G43" s="3"/>
    </row>
    <row r="44" spans="1:7" x14ac:dyDescent="0.75">
      <c r="A44" s="2" t="s">
        <v>48</v>
      </c>
      <c r="B44" s="3" t="s">
        <v>128</v>
      </c>
      <c r="C44" s="44">
        <v>519.20000000000005</v>
      </c>
      <c r="D44" s="44"/>
      <c r="E44" s="9">
        <v>150</v>
      </c>
      <c r="F44" s="48">
        <f t="shared" si="0"/>
        <v>669.2</v>
      </c>
      <c r="G44" s="3"/>
    </row>
    <row r="45" spans="1:7" x14ac:dyDescent="0.75">
      <c r="C45" s="45"/>
      <c r="D45" s="45"/>
      <c r="E45" s="51"/>
      <c r="F45" s="52"/>
    </row>
    <row r="46" spans="1:7" x14ac:dyDescent="0.75">
      <c r="E46" s="12"/>
      <c r="F46" s="12"/>
    </row>
    <row r="47" spans="1:7" x14ac:dyDescent="0.75">
      <c r="E47" s="12"/>
      <c r="F47" s="12"/>
    </row>
    <row r="50" spans="1:11" x14ac:dyDescent="0.75">
      <c r="A50" t="s">
        <v>108</v>
      </c>
      <c r="E50" t="s">
        <v>108</v>
      </c>
      <c r="I50" s="35" t="s">
        <v>139</v>
      </c>
      <c r="K50" s="35" t="s">
        <v>139</v>
      </c>
    </row>
    <row r="51" spans="1:11" x14ac:dyDescent="0.75">
      <c r="A51" t="s">
        <v>118</v>
      </c>
      <c r="E51" t="s">
        <v>118</v>
      </c>
      <c r="I51" s="33" t="s">
        <v>140</v>
      </c>
      <c r="K51" s="33" t="s">
        <v>140</v>
      </c>
    </row>
    <row r="53" spans="1:11" x14ac:dyDescent="0.75">
      <c r="A53" t="s">
        <v>108</v>
      </c>
      <c r="E53" t="s">
        <v>108</v>
      </c>
      <c r="I53" s="35" t="s">
        <v>139</v>
      </c>
      <c r="K53" s="35" t="s">
        <v>139</v>
      </c>
    </row>
    <row r="54" spans="1:11" x14ac:dyDescent="0.75">
      <c r="A54" t="s">
        <v>118</v>
      </c>
      <c r="E54" t="s">
        <v>118</v>
      </c>
      <c r="I54" s="33" t="s">
        <v>140</v>
      </c>
      <c r="K54" s="33" t="s">
        <v>140</v>
      </c>
    </row>
    <row r="56" spans="1:11" x14ac:dyDescent="0.75">
      <c r="A56" t="s">
        <v>108</v>
      </c>
      <c r="E56" t="s">
        <v>108</v>
      </c>
      <c r="I56" s="35" t="s">
        <v>139</v>
      </c>
      <c r="K56" s="35" t="s">
        <v>139</v>
      </c>
    </row>
    <row r="57" spans="1:11" x14ac:dyDescent="0.75">
      <c r="A57" t="s">
        <v>118</v>
      </c>
      <c r="E57" t="s">
        <v>118</v>
      </c>
      <c r="I57" s="33" t="s">
        <v>140</v>
      </c>
      <c r="K57" s="33" t="s">
        <v>140</v>
      </c>
    </row>
    <row r="59" spans="1:11" x14ac:dyDescent="0.75">
      <c r="A59" t="s">
        <v>108</v>
      </c>
      <c r="E59" t="s">
        <v>108</v>
      </c>
      <c r="I59" s="35" t="s">
        <v>139</v>
      </c>
      <c r="K59" s="35" t="s">
        <v>139</v>
      </c>
    </row>
    <row r="60" spans="1:11" x14ac:dyDescent="0.75">
      <c r="A60" t="s">
        <v>118</v>
      </c>
      <c r="E60" t="s">
        <v>118</v>
      </c>
      <c r="I60" s="33" t="s">
        <v>140</v>
      </c>
      <c r="K60" s="33" t="s">
        <v>140</v>
      </c>
    </row>
    <row r="62" spans="1:11" x14ac:dyDescent="0.75">
      <c r="A62" t="s">
        <v>108</v>
      </c>
      <c r="E62" t="s">
        <v>108</v>
      </c>
      <c r="I62" s="35" t="s">
        <v>139</v>
      </c>
      <c r="K62" s="35" t="s">
        <v>139</v>
      </c>
    </row>
    <row r="63" spans="1:11" x14ac:dyDescent="0.75">
      <c r="A63" t="s">
        <v>118</v>
      </c>
      <c r="E63" t="s">
        <v>118</v>
      </c>
      <c r="I63" s="33" t="s">
        <v>140</v>
      </c>
      <c r="K63" s="33" t="s">
        <v>140</v>
      </c>
    </row>
    <row r="65" spans="1:11" x14ac:dyDescent="0.75">
      <c r="A65" t="s">
        <v>108</v>
      </c>
      <c r="E65" t="s">
        <v>108</v>
      </c>
      <c r="I65" s="35" t="s">
        <v>139</v>
      </c>
      <c r="K65" s="35" t="s">
        <v>139</v>
      </c>
    </row>
    <row r="66" spans="1:11" x14ac:dyDescent="0.75">
      <c r="A66" t="s">
        <v>118</v>
      </c>
      <c r="E66" t="s">
        <v>118</v>
      </c>
      <c r="I66" s="33" t="s">
        <v>140</v>
      </c>
      <c r="K66" s="33" t="s">
        <v>140</v>
      </c>
    </row>
    <row r="68" spans="1:11" x14ac:dyDescent="0.75">
      <c r="A68" t="s">
        <v>108</v>
      </c>
      <c r="E68" t="s">
        <v>108</v>
      </c>
      <c r="I68" s="35" t="s">
        <v>139</v>
      </c>
      <c r="K68" s="35" t="s">
        <v>139</v>
      </c>
    </row>
    <row r="69" spans="1:11" x14ac:dyDescent="0.75">
      <c r="A69" t="s">
        <v>118</v>
      </c>
      <c r="E69" t="s">
        <v>118</v>
      </c>
      <c r="I69" s="33" t="s">
        <v>140</v>
      </c>
      <c r="K69" s="33" t="s">
        <v>140</v>
      </c>
    </row>
    <row r="71" spans="1:11" x14ac:dyDescent="0.75">
      <c r="A71" t="s">
        <v>108</v>
      </c>
      <c r="E71" t="s">
        <v>108</v>
      </c>
      <c r="I71" s="35" t="s">
        <v>139</v>
      </c>
      <c r="K71" s="35" t="s">
        <v>139</v>
      </c>
    </row>
    <row r="72" spans="1:11" x14ac:dyDescent="0.75">
      <c r="A72" t="s">
        <v>118</v>
      </c>
      <c r="E72" t="s">
        <v>118</v>
      </c>
      <c r="I72" s="33" t="s">
        <v>140</v>
      </c>
      <c r="K72" s="33" t="s">
        <v>140</v>
      </c>
    </row>
    <row r="74" spans="1:11" x14ac:dyDescent="0.75">
      <c r="A74" t="s">
        <v>108</v>
      </c>
      <c r="E74" t="s">
        <v>108</v>
      </c>
      <c r="I74" s="35" t="s">
        <v>139</v>
      </c>
      <c r="K74" s="35" t="s">
        <v>139</v>
      </c>
    </row>
    <row r="75" spans="1:11" x14ac:dyDescent="0.75">
      <c r="A75" t="s">
        <v>118</v>
      </c>
      <c r="E75" t="s">
        <v>118</v>
      </c>
      <c r="I75" s="33" t="s">
        <v>140</v>
      </c>
      <c r="K75" s="33" t="s">
        <v>140</v>
      </c>
    </row>
    <row r="77" spans="1:11" x14ac:dyDescent="0.75">
      <c r="A77" t="s">
        <v>108</v>
      </c>
      <c r="E77" t="s">
        <v>108</v>
      </c>
      <c r="I77" s="35" t="s">
        <v>139</v>
      </c>
      <c r="K77" s="35" t="s">
        <v>139</v>
      </c>
    </row>
    <row r="78" spans="1:11" x14ac:dyDescent="0.75">
      <c r="A78" t="s">
        <v>118</v>
      </c>
      <c r="E78" t="s">
        <v>118</v>
      </c>
      <c r="I78" s="33" t="s">
        <v>140</v>
      </c>
      <c r="K78" s="33" t="s">
        <v>140</v>
      </c>
    </row>
    <row r="80" spans="1:11" x14ac:dyDescent="0.75">
      <c r="A80" t="s">
        <v>108</v>
      </c>
      <c r="E80" t="s">
        <v>108</v>
      </c>
      <c r="I80" s="35" t="s">
        <v>139</v>
      </c>
      <c r="K80" s="35" t="s">
        <v>139</v>
      </c>
    </row>
    <row r="81" spans="1:11" x14ac:dyDescent="0.75">
      <c r="A81" t="s">
        <v>118</v>
      </c>
      <c r="E81" t="s">
        <v>118</v>
      </c>
      <c r="I81" s="33" t="s">
        <v>140</v>
      </c>
      <c r="K81" s="33" t="s">
        <v>140</v>
      </c>
    </row>
    <row r="84" spans="1:11" x14ac:dyDescent="0.75">
      <c r="A84" s="33" t="s">
        <v>109</v>
      </c>
      <c r="I84" s="35" t="s">
        <v>108</v>
      </c>
      <c r="K84" s="35" t="s">
        <v>108</v>
      </c>
    </row>
    <row r="85" spans="1:11" x14ac:dyDescent="0.75">
      <c r="A85" s="33" t="s">
        <v>112</v>
      </c>
      <c r="I85" s="33" t="s">
        <v>214</v>
      </c>
      <c r="K85" s="33" t="s">
        <v>214</v>
      </c>
    </row>
    <row r="86" spans="1:11" x14ac:dyDescent="0.75">
      <c r="A86" s="33"/>
    </row>
    <row r="87" spans="1:11" x14ac:dyDescent="0.75">
      <c r="A87" s="33" t="s">
        <v>109</v>
      </c>
      <c r="I87" s="35" t="s">
        <v>108</v>
      </c>
      <c r="K87" s="35" t="s">
        <v>108</v>
      </c>
    </row>
    <row r="88" spans="1:11" x14ac:dyDescent="0.75">
      <c r="A88" s="33" t="s">
        <v>113</v>
      </c>
      <c r="I88" s="33" t="s">
        <v>214</v>
      </c>
      <c r="K88" s="33" t="s">
        <v>214</v>
      </c>
    </row>
    <row r="90" spans="1:11" x14ac:dyDescent="0.75">
      <c r="A90" s="33" t="s">
        <v>111</v>
      </c>
      <c r="I90" s="35" t="s">
        <v>108</v>
      </c>
      <c r="K90" s="35" t="s">
        <v>108</v>
      </c>
    </row>
    <row r="91" spans="1:11" x14ac:dyDescent="0.75">
      <c r="I91" s="33" t="s">
        <v>214</v>
      </c>
      <c r="K91" s="33" t="s">
        <v>214</v>
      </c>
    </row>
    <row r="92" spans="1:11" x14ac:dyDescent="0.75">
      <c r="A92" s="33" t="s">
        <v>111</v>
      </c>
    </row>
    <row r="93" spans="1:11" x14ac:dyDescent="0.75">
      <c r="I93" s="35" t="s">
        <v>108</v>
      </c>
      <c r="K93" s="35" t="s">
        <v>108</v>
      </c>
    </row>
    <row r="94" spans="1:11" x14ac:dyDescent="0.75">
      <c r="A94" s="33" t="s">
        <v>110</v>
      </c>
      <c r="I94" s="33" t="s">
        <v>214</v>
      </c>
      <c r="K94" s="33" t="s">
        <v>214</v>
      </c>
    </row>
    <row r="96" spans="1:11" x14ac:dyDescent="0.75">
      <c r="I96" s="35" t="s">
        <v>108</v>
      </c>
      <c r="K96" s="35" t="s">
        <v>108</v>
      </c>
    </row>
    <row r="97" spans="1:11" x14ac:dyDescent="0.75">
      <c r="I97" s="33" t="s">
        <v>214</v>
      </c>
      <c r="K97" s="33" t="s">
        <v>214</v>
      </c>
    </row>
    <row r="99" spans="1:11" x14ac:dyDescent="0.75">
      <c r="I99" s="35" t="s">
        <v>108</v>
      </c>
      <c r="K99" s="35" t="s">
        <v>108</v>
      </c>
    </row>
    <row r="100" spans="1:11" x14ac:dyDescent="0.75">
      <c r="I100" s="33" t="s">
        <v>214</v>
      </c>
      <c r="K100" s="33" t="s">
        <v>214</v>
      </c>
    </row>
    <row r="102" spans="1:11" x14ac:dyDescent="0.75">
      <c r="I102" s="35" t="s">
        <v>108</v>
      </c>
      <c r="K102" s="35" t="s">
        <v>108</v>
      </c>
    </row>
    <row r="103" spans="1:11" x14ac:dyDescent="0.75">
      <c r="I103" s="33" t="s">
        <v>214</v>
      </c>
      <c r="K103" s="33" t="s">
        <v>214</v>
      </c>
    </row>
    <row r="104" spans="1:11" x14ac:dyDescent="0.75">
      <c r="A104" t="s">
        <v>108</v>
      </c>
      <c r="E104" t="s">
        <v>108</v>
      </c>
    </row>
    <row r="105" spans="1:11" x14ac:dyDescent="0.75">
      <c r="A105" t="s">
        <v>118</v>
      </c>
      <c r="E105" t="s">
        <v>118</v>
      </c>
      <c r="I105" s="35" t="s">
        <v>108</v>
      </c>
      <c r="K105" s="35" t="s">
        <v>108</v>
      </c>
    </row>
    <row r="106" spans="1:11" x14ac:dyDescent="0.75">
      <c r="I106" s="33" t="s">
        <v>214</v>
      </c>
      <c r="K106" s="33" t="s">
        <v>214</v>
      </c>
    </row>
    <row r="107" spans="1:11" x14ac:dyDescent="0.75">
      <c r="A107" t="s">
        <v>108</v>
      </c>
      <c r="E107" t="s">
        <v>108</v>
      </c>
    </row>
    <row r="108" spans="1:11" x14ac:dyDescent="0.75">
      <c r="A108" t="s">
        <v>118</v>
      </c>
      <c r="E108" t="s">
        <v>118</v>
      </c>
      <c r="I108" s="35" t="s">
        <v>108</v>
      </c>
      <c r="K108" s="35" t="s">
        <v>108</v>
      </c>
    </row>
    <row r="109" spans="1:11" x14ac:dyDescent="0.75">
      <c r="I109" s="33" t="s">
        <v>214</v>
      </c>
      <c r="K109" s="33" t="s">
        <v>214</v>
      </c>
    </row>
    <row r="111" spans="1:11" x14ac:dyDescent="0.75">
      <c r="I111" s="35" t="s">
        <v>215</v>
      </c>
      <c r="K111" s="35" t="s">
        <v>218</v>
      </c>
    </row>
    <row r="112" spans="1:11" x14ac:dyDescent="0.75">
      <c r="I112" s="35"/>
      <c r="K112" s="35"/>
    </row>
    <row r="113" spans="1:11" x14ac:dyDescent="0.75">
      <c r="I113" s="35" t="s">
        <v>216</v>
      </c>
      <c r="K113" s="35" t="s">
        <v>111</v>
      </c>
    </row>
    <row r="114" spans="1:11" x14ac:dyDescent="0.75">
      <c r="I114" s="35"/>
      <c r="K114" s="35"/>
    </row>
    <row r="115" spans="1:11" x14ac:dyDescent="0.75">
      <c r="A115" s="33" t="s">
        <v>203</v>
      </c>
      <c r="B115" t="s">
        <v>209</v>
      </c>
      <c r="I115" s="35" t="s">
        <v>217</v>
      </c>
      <c r="K115" s="35" t="s">
        <v>219</v>
      </c>
    </row>
    <row r="116" spans="1:11" x14ac:dyDescent="0.75">
      <c r="A116" s="2" t="s">
        <v>0</v>
      </c>
      <c r="B116" s="1" t="s">
        <v>1</v>
      </c>
      <c r="C116" s="49" t="s">
        <v>7</v>
      </c>
      <c r="D116" s="49"/>
      <c r="E116" s="1" t="s">
        <v>201</v>
      </c>
      <c r="F116" s="47" t="s">
        <v>202</v>
      </c>
      <c r="G116" s="50" t="s">
        <v>204</v>
      </c>
      <c r="H116" s="1" t="s">
        <v>205</v>
      </c>
    </row>
    <row r="117" spans="1:11" x14ac:dyDescent="0.75">
      <c r="A117" s="2" t="s">
        <v>9</v>
      </c>
      <c r="B117" s="3" t="s">
        <v>120</v>
      </c>
      <c r="C117" s="44">
        <v>227.15</v>
      </c>
      <c r="D117" s="44"/>
      <c r="E117" s="9">
        <v>72.77</v>
      </c>
      <c r="F117" s="48">
        <f>C117-E117</f>
        <v>154.38</v>
      </c>
      <c r="G117" s="3"/>
      <c r="H117" s="48">
        <f>F117+G117</f>
        <v>154.38</v>
      </c>
    </row>
    <row r="118" spans="1:11" x14ac:dyDescent="0.75">
      <c r="A118" s="2" t="s">
        <v>10</v>
      </c>
      <c r="B118" s="3" t="s">
        <v>187</v>
      </c>
      <c r="C118" s="44">
        <v>15.4</v>
      </c>
      <c r="D118" s="44"/>
      <c r="E118" s="9">
        <v>4.93</v>
      </c>
      <c r="F118" s="48">
        <f t="shared" ref="F118:F159" si="1">C118-E118</f>
        <v>10.47</v>
      </c>
      <c r="G118" s="3"/>
      <c r="H118" s="48">
        <f t="shared" ref="H118:H159" si="2">F118+G118</f>
        <v>10.47</v>
      </c>
    </row>
    <row r="119" spans="1:11" x14ac:dyDescent="0.75">
      <c r="A119" s="2" t="s">
        <v>11</v>
      </c>
      <c r="B119" s="3" t="s">
        <v>49</v>
      </c>
      <c r="C119" s="44">
        <v>578.6</v>
      </c>
      <c r="D119" s="44"/>
      <c r="E119" s="9">
        <v>185.36</v>
      </c>
      <c r="F119" s="48">
        <f t="shared" si="1"/>
        <v>393.24</v>
      </c>
      <c r="G119" s="9">
        <v>150</v>
      </c>
      <c r="H119" s="48">
        <f t="shared" si="2"/>
        <v>543.24</v>
      </c>
    </row>
    <row r="120" spans="1:11" x14ac:dyDescent="0.75">
      <c r="A120" s="2" t="s">
        <v>12</v>
      </c>
      <c r="B120" s="3" t="s">
        <v>50</v>
      </c>
      <c r="C120" s="44">
        <v>253</v>
      </c>
      <c r="D120" s="44"/>
      <c r="E120" s="9">
        <v>81.05</v>
      </c>
      <c r="F120" s="48">
        <f t="shared" si="1"/>
        <v>171.95</v>
      </c>
      <c r="G120" s="9">
        <v>150</v>
      </c>
      <c r="H120" s="48">
        <f t="shared" si="2"/>
        <v>321.95</v>
      </c>
    </row>
    <row r="121" spans="1:11" x14ac:dyDescent="0.75">
      <c r="A121" s="2"/>
      <c r="B121" s="3"/>
      <c r="C121" s="44"/>
      <c r="D121" s="44"/>
      <c r="E121" s="9"/>
      <c r="F121" s="48">
        <f t="shared" si="1"/>
        <v>0</v>
      </c>
      <c r="G121" s="9"/>
      <c r="H121" s="48">
        <f t="shared" si="2"/>
        <v>0</v>
      </c>
    </row>
    <row r="122" spans="1:11" x14ac:dyDescent="0.75">
      <c r="A122" s="2" t="s">
        <v>13</v>
      </c>
      <c r="B122" s="3" t="s">
        <v>121</v>
      </c>
      <c r="C122" s="44">
        <v>199.65</v>
      </c>
      <c r="D122" s="44"/>
      <c r="E122" s="9">
        <v>63.96</v>
      </c>
      <c r="F122" s="48">
        <f t="shared" si="1"/>
        <v>135.69</v>
      </c>
      <c r="G122" s="9">
        <v>150</v>
      </c>
      <c r="H122" s="48">
        <f t="shared" si="2"/>
        <v>285.69</v>
      </c>
    </row>
    <row r="123" spans="1:11" x14ac:dyDescent="0.75">
      <c r="A123" s="2" t="s">
        <v>14</v>
      </c>
      <c r="B123" s="3" t="s">
        <v>122</v>
      </c>
      <c r="C123" s="44">
        <v>319.55</v>
      </c>
      <c r="D123" s="44"/>
      <c r="E123" s="9">
        <v>102.37</v>
      </c>
      <c r="F123" s="48">
        <f t="shared" si="1"/>
        <v>217.18</v>
      </c>
      <c r="G123" s="9">
        <v>150</v>
      </c>
      <c r="H123" s="48">
        <f t="shared" si="2"/>
        <v>367.18</v>
      </c>
    </row>
    <row r="124" spans="1:11" x14ac:dyDescent="0.75">
      <c r="A124" s="2" t="s">
        <v>15</v>
      </c>
      <c r="B124" s="3" t="s">
        <v>51</v>
      </c>
      <c r="C124" s="44">
        <v>186.45</v>
      </c>
      <c r="D124" s="44"/>
      <c r="E124" s="9">
        <v>59.73</v>
      </c>
      <c r="F124" s="48">
        <f t="shared" si="1"/>
        <v>126.72</v>
      </c>
      <c r="G124" s="9">
        <v>150</v>
      </c>
      <c r="H124" s="48">
        <f t="shared" si="2"/>
        <v>276.72000000000003</v>
      </c>
    </row>
    <row r="125" spans="1:11" x14ac:dyDescent="0.75">
      <c r="A125" s="2" t="s">
        <v>16</v>
      </c>
      <c r="B125" s="3" t="s">
        <v>52</v>
      </c>
      <c r="C125" s="44">
        <v>73.7</v>
      </c>
      <c r="D125" s="44"/>
      <c r="E125" s="9">
        <v>23.61</v>
      </c>
      <c r="F125" s="48">
        <f t="shared" si="1"/>
        <v>50.09</v>
      </c>
      <c r="G125" s="9">
        <v>150</v>
      </c>
      <c r="H125" s="48">
        <f t="shared" si="2"/>
        <v>200.09</v>
      </c>
    </row>
    <row r="126" spans="1:11" x14ac:dyDescent="0.75">
      <c r="A126" s="2" t="s">
        <v>17</v>
      </c>
      <c r="B126" s="3" t="s">
        <v>53</v>
      </c>
      <c r="C126" s="44">
        <v>402.6</v>
      </c>
      <c r="D126" s="44"/>
      <c r="E126" s="9">
        <v>128.97999999999999</v>
      </c>
      <c r="F126" s="48">
        <f t="shared" si="1"/>
        <v>273.62</v>
      </c>
      <c r="G126" s="9">
        <v>150</v>
      </c>
      <c r="H126" s="48">
        <f t="shared" si="2"/>
        <v>423.62</v>
      </c>
    </row>
    <row r="127" spans="1:11" x14ac:dyDescent="0.75">
      <c r="A127" s="2" t="s">
        <v>18</v>
      </c>
      <c r="B127" s="3" t="s">
        <v>114</v>
      </c>
      <c r="C127" s="44">
        <v>792</v>
      </c>
      <c r="D127" s="44"/>
      <c r="E127" s="9">
        <v>253.73</v>
      </c>
      <c r="F127" s="48">
        <f t="shared" si="1"/>
        <v>538.27</v>
      </c>
      <c r="G127" s="9">
        <v>150</v>
      </c>
      <c r="H127" s="48">
        <f t="shared" si="2"/>
        <v>688.27</v>
      </c>
    </row>
    <row r="128" spans="1:11" x14ac:dyDescent="0.75">
      <c r="A128" s="2" t="s">
        <v>19</v>
      </c>
      <c r="B128" s="3"/>
      <c r="C128" s="44"/>
      <c r="D128" s="44"/>
      <c r="E128" s="9"/>
      <c r="F128" s="48"/>
      <c r="G128" s="9"/>
      <c r="H128" s="48">
        <f t="shared" si="2"/>
        <v>0</v>
      </c>
    </row>
    <row r="129" spans="1:8" x14ac:dyDescent="0.75">
      <c r="A129" s="2" t="s">
        <v>20</v>
      </c>
      <c r="B129" s="3" t="s">
        <v>123</v>
      </c>
      <c r="C129" s="44">
        <v>37.950000000000003</v>
      </c>
      <c r="D129" s="44"/>
      <c r="E129" s="9">
        <v>12.16</v>
      </c>
      <c r="F129" s="48">
        <f t="shared" si="1"/>
        <v>25.790000000000003</v>
      </c>
      <c r="G129" s="9">
        <v>150</v>
      </c>
      <c r="H129" s="48">
        <f t="shared" si="2"/>
        <v>175.79</v>
      </c>
    </row>
    <row r="130" spans="1:8" x14ac:dyDescent="0.75">
      <c r="A130" s="2" t="s">
        <v>21</v>
      </c>
      <c r="B130" s="3" t="s">
        <v>54</v>
      </c>
      <c r="C130" s="44">
        <v>600.6</v>
      </c>
      <c r="D130" s="44"/>
      <c r="E130" s="9">
        <v>192.41</v>
      </c>
      <c r="F130" s="48">
        <f t="shared" si="1"/>
        <v>408.19000000000005</v>
      </c>
      <c r="G130" s="9">
        <v>150</v>
      </c>
      <c r="H130" s="48">
        <f t="shared" si="2"/>
        <v>558.19000000000005</v>
      </c>
    </row>
    <row r="131" spans="1:8" x14ac:dyDescent="0.75">
      <c r="A131" s="2" t="s">
        <v>22</v>
      </c>
      <c r="B131" s="3" t="s">
        <v>116</v>
      </c>
      <c r="C131" s="44">
        <v>117.15</v>
      </c>
      <c r="D131" s="44"/>
      <c r="E131" s="9">
        <v>37.53</v>
      </c>
      <c r="F131" s="48">
        <f t="shared" si="1"/>
        <v>79.62</v>
      </c>
      <c r="G131" s="9">
        <v>150</v>
      </c>
      <c r="H131" s="48">
        <f t="shared" si="2"/>
        <v>229.62</v>
      </c>
    </row>
    <row r="132" spans="1:8" x14ac:dyDescent="0.75">
      <c r="A132" s="2" t="s">
        <v>23</v>
      </c>
      <c r="B132" s="3" t="s">
        <v>124</v>
      </c>
      <c r="C132" s="44">
        <v>70.400000000000006</v>
      </c>
      <c r="D132" s="44"/>
      <c r="E132" s="9">
        <v>22.55</v>
      </c>
      <c r="F132" s="48">
        <f t="shared" si="1"/>
        <v>47.850000000000009</v>
      </c>
      <c r="G132" s="9">
        <v>150</v>
      </c>
      <c r="H132" s="48">
        <f t="shared" si="2"/>
        <v>197.85000000000002</v>
      </c>
    </row>
    <row r="133" spans="1:8" x14ac:dyDescent="0.75">
      <c r="A133" s="2" t="s">
        <v>24</v>
      </c>
      <c r="B133" s="3" t="s">
        <v>55</v>
      </c>
      <c r="C133" s="44">
        <v>509.85</v>
      </c>
      <c r="D133" s="44"/>
      <c r="E133" s="9">
        <v>163.34</v>
      </c>
      <c r="F133" s="48">
        <f t="shared" si="1"/>
        <v>346.51</v>
      </c>
      <c r="G133" s="9">
        <v>150</v>
      </c>
      <c r="H133" s="48">
        <f t="shared" si="2"/>
        <v>496.51</v>
      </c>
    </row>
    <row r="134" spans="1:8" x14ac:dyDescent="0.75">
      <c r="A134" s="2"/>
      <c r="B134" s="3"/>
      <c r="C134" s="44"/>
      <c r="D134" s="44"/>
      <c r="E134" s="9"/>
      <c r="F134" s="48">
        <f t="shared" si="1"/>
        <v>0</v>
      </c>
      <c r="G134" s="9"/>
      <c r="H134" s="48">
        <f t="shared" si="2"/>
        <v>0</v>
      </c>
    </row>
    <row r="135" spans="1:8" x14ac:dyDescent="0.75">
      <c r="A135" s="2" t="s">
        <v>25</v>
      </c>
      <c r="B135" s="3" t="s">
        <v>125</v>
      </c>
      <c r="C135" s="44">
        <v>355.3</v>
      </c>
      <c r="D135" s="44"/>
      <c r="E135" s="9">
        <v>113.83</v>
      </c>
      <c r="F135" s="48">
        <f t="shared" si="1"/>
        <v>241.47000000000003</v>
      </c>
      <c r="G135" s="9">
        <v>150</v>
      </c>
      <c r="H135" s="48">
        <f t="shared" si="2"/>
        <v>391.47</v>
      </c>
    </row>
    <row r="136" spans="1:8" x14ac:dyDescent="0.75">
      <c r="A136" s="2" t="s">
        <v>26</v>
      </c>
      <c r="B136" s="3" t="s">
        <v>56</v>
      </c>
      <c r="C136" s="44">
        <v>426.25</v>
      </c>
      <c r="D136" s="44"/>
      <c r="E136" s="9">
        <v>136.56</v>
      </c>
      <c r="F136" s="48">
        <f t="shared" si="1"/>
        <v>289.69</v>
      </c>
      <c r="G136" s="9">
        <v>150</v>
      </c>
      <c r="H136" s="48">
        <f t="shared" si="2"/>
        <v>439.69</v>
      </c>
    </row>
    <row r="137" spans="1:8" x14ac:dyDescent="0.75">
      <c r="A137" s="2" t="s">
        <v>27</v>
      </c>
      <c r="B137" s="3" t="s">
        <v>57</v>
      </c>
      <c r="C137" s="44">
        <v>330.55</v>
      </c>
      <c r="D137" s="44"/>
      <c r="E137" s="9">
        <v>105.9</v>
      </c>
      <c r="F137" s="48">
        <f t="shared" si="1"/>
        <v>224.65</v>
      </c>
      <c r="G137" s="9">
        <v>150</v>
      </c>
      <c r="H137" s="48">
        <f t="shared" si="2"/>
        <v>374.65</v>
      </c>
    </row>
    <row r="138" spans="1:8" x14ac:dyDescent="0.75">
      <c r="A138" s="2" t="s">
        <v>28</v>
      </c>
      <c r="B138" s="3" t="s">
        <v>59</v>
      </c>
      <c r="C138" s="44">
        <v>183.15</v>
      </c>
      <c r="D138" s="44"/>
      <c r="E138" s="9">
        <v>58.67</v>
      </c>
      <c r="F138" s="48">
        <f t="shared" si="1"/>
        <v>124.48</v>
      </c>
      <c r="G138" s="9">
        <v>150</v>
      </c>
      <c r="H138" s="48">
        <f t="shared" si="2"/>
        <v>274.48</v>
      </c>
    </row>
    <row r="139" spans="1:8" x14ac:dyDescent="0.75">
      <c r="A139" s="2" t="s">
        <v>29</v>
      </c>
      <c r="B139" s="3" t="s">
        <v>188</v>
      </c>
      <c r="C139" s="44">
        <v>107.25</v>
      </c>
      <c r="D139" s="44"/>
      <c r="E139" s="9">
        <v>34.36</v>
      </c>
      <c r="F139" s="48">
        <f t="shared" si="1"/>
        <v>72.89</v>
      </c>
      <c r="G139" s="9">
        <v>150</v>
      </c>
      <c r="H139" s="48">
        <f t="shared" si="2"/>
        <v>222.89</v>
      </c>
    </row>
    <row r="140" spans="1:8" x14ac:dyDescent="0.75">
      <c r="A140" s="2" t="s">
        <v>30</v>
      </c>
      <c r="B140" s="3" t="s">
        <v>58</v>
      </c>
      <c r="C140" s="44">
        <v>252.45</v>
      </c>
      <c r="D140" s="44"/>
      <c r="E140" s="9">
        <v>80.88</v>
      </c>
      <c r="F140" s="48">
        <f t="shared" si="1"/>
        <v>171.57</v>
      </c>
      <c r="G140" s="9">
        <v>150</v>
      </c>
      <c r="H140" s="48">
        <f t="shared" si="2"/>
        <v>321.57</v>
      </c>
    </row>
    <row r="141" spans="1:8" x14ac:dyDescent="0.75">
      <c r="A141" s="2" t="s">
        <v>31</v>
      </c>
      <c r="B141" s="3" t="s">
        <v>126</v>
      </c>
      <c r="C141" s="44">
        <v>413.6</v>
      </c>
      <c r="D141" s="44"/>
      <c r="E141" s="9">
        <v>132.5</v>
      </c>
      <c r="F141" s="48">
        <f t="shared" si="1"/>
        <v>281.10000000000002</v>
      </c>
      <c r="G141" s="9">
        <v>150</v>
      </c>
      <c r="H141" s="48">
        <f t="shared" si="2"/>
        <v>431.1</v>
      </c>
    </row>
    <row r="142" spans="1:8" x14ac:dyDescent="0.75">
      <c r="A142" s="2" t="s">
        <v>32</v>
      </c>
      <c r="B142" s="3" t="s">
        <v>194</v>
      </c>
      <c r="C142" s="44">
        <v>539</v>
      </c>
      <c r="D142" s="44"/>
      <c r="E142" s="9">
        <v>172.68</v>
      </c>
      <c r="F142" s="48">
        <f t="shared" si="1"/>
        <v>366.32</v>
      </c>
      <c r="G142" s="9">
        <v>150</v>
      </c>
      <c r="H142" s="48">
        <f t="shared" si="2"/>
        <v>516.31999999999994</v>
      </c>
    </row>
    <row r="143" spans="1:8" x14ac:dyDescent="0.75">
      <c r="A143" s="2" t="s">
        <v>33</v>
      </c>
      <c r="B143" s="3" t="s">
        <v>60</v>
      </c>
      <c r="C143" s="44">
        <v>204.05</v>
      </c>
      <c r="D143" s="44"/>
      <c r="E143" s="9">
        <v>65.37</v>
      </c>
      <c r="F143" s="48">
        <f t="shared" si="1"/>
        <v>138.68</v>
      </c>
      <c r="G143" s="9">
        <v>150</v>
      </c>
      <c r="H143" s="48">
        <f t="shared" si="2"/>
        <v>288.68</v>
      </c>
    </row>
    <row r="144" spans="1:8" x14ac:dyDescent="0.75">
      <c r="A144" s="2" t="s">
        <v>34</v>
      </c>
      <c r="B144" s="3" t="s">
        <v>61</v>
      </c>
      <c r="C144" s="44">
        <v>366.85</v>
      </c>
      <c r="D144" s="44"/>
      <c r="E144" s="9">
        <v>117.53</v>
      </c>
      <c r="F144" s="48">
        <f t="shared" si="1"/>
        <v>249.32000000000002</v>
      </c>
      <c r="G144" s="9">
        <v>150</v>
      </c>
      <c r="H144" s="48">
        <f t="shared" si="2"/>
        <v>399.32000000000005</v>
      </c>
    </row>
    <row r="145" spans="1:8" x14ac:dyDescent="0.75">
      <c r="A145" s="2" t="s">
        <v>35</v>
      </c>
      <c r="B145" s="3" t="s">
        <v>62</v>
      </c>
      <c r="C145" s="44">
        <v>238.15</v>
      </c>
      <c r="D145" s="44"/>
      <c r="E145" s="9">
        <v>76.290000000000006</v>
      </c>
      <c r="F145" s="48">
        <f t="shared" si="1"/>
        <v>161.86000000000001</v>
      </c>
      <c r="G145" s="9">
        <v>150</v>
      </c>
      <c r="H145" s="48">
        <f t="shared" si="2"/>
        <v>311.86</v>
      </c>
    </row>
    <row r="146" spans="1:8" x14ac:dyDescent="0.75">
      <c r="A146" s="2" t="s">
        <v>36</v>
      </c>
      <c r="B146" s="3" t="s">
        <v>63</v>
      </c>
      <c r="C146" s="44">
        <v>905.85</v>
      </c>
      <c r="D146" s="44"/>
      <c r="E146" s="9">
        <v>290.2</v>
      </c>
      <c r="F146" s="48">
        <f t="shared" si="1"/>
        <v>615.65000000000009</v>
      </c>
      <c r="G146" s="9">
        <v>150</v>
      </c>
      <c r="H146" s="48">
        <f t="shared" si="2"/>
        <v>765.65000000000009</v>
      </c>
    </row>
    <row r="147" spans="1:8" x14ac:dyDescent="0.75">
      <c r="A147" s="2"/>
      <c r="B147" s="3"/>
      <c r="C147" s="44"/>
      <c r="D147" s="44"/>
      <c r="E147" s="9"/>
      <c r="F147" s="48">
        <f t="shared" si="1"/>
        <v>0</v>
      </c>
      <c r="G147" s="9"/>
      <c r="H147" s="48">
        <f t="shared" si="2"/>
        <v>0</v>
      </c>
    </row>
    <row r="148" spans="1:8" x14ac:dyDescent="0.75">
      <c r="A148" s="2" t="s">
        <v>37</v>
      </c>
      <c r="B148" s="3" t="s">
        <v>127</v>
      </c>
      <c r="C148" s="44">
        <v>402.6</v>
      </c>
      <c r="D148" s="44"/>
      <c r="E148" s="9">
        <v>128.97999999999999</v>
      </c>
      <c r="F148" s="48">
        <f t="shared" si="1"/>
        <v>273.62</v>
      </c>
      <c r="G148" s="9">
        <v>150</v>
      </c>
      <c r="H148" s="48">
        <f t="shared" si="2"/>
        <v>423.62</v>
      </c>
    </row>
    <row r="149" spans="1:8" x14ac:dyDescent="0.75">
      <c r="A149" s="2" t="s">
        <v>38</v>
      </c>
      <c r="B149" s="3" t="s">
        <v>64</v>
      </c>
      <c r="C149" s="44">
        <v>95.15</v>
      </c>
      <c r="D149" s="44"/>
      <c r="E149" s="9">
        <v>30.48</v>
      </c>
      <c r="F149" s="48">
        <f t="shared" si="1"/>
        <v>64.67</v>
      </c>
      <c r="G149" s="9">
        <v>150</v>
      </c>
      <c r="H149" s="48">
        <f t="shared" si="2"/>
        <v>214.67000000000002</v>
      </c>
    </row>
    <row r="150" spans="1:8" x14ac:dyDescent="0.75">
      <c r="A150" s="2" t="s">
        <v>39</v>
      </c>
      <c r="B150" s="3" t="s">
        <v>68</v>
      </c>
      <c r="C150" s="44">
        <v>370.15</v>
      </c>
      <c r="D150" s="44"/>
      <c r="E150" s="9">
        <v>118.58</v>
      </c>
      <c r="F150" s="48">
        <f t="shared" si="1"/>
        <v>251.57</v>
      </c>
      <c r="G150" s="9">
        <v>150</v>
      </c>
      <c r="H150" s="48">
        <f t="shared" si="2"/>
        <v>401.57</v>
      </c>
    </row>
    <row r="151" spans="1:8" x14ac:dyDescent="0.75">
      <c r="A151" s="2" t="s">
        <v>40</v>
      </c>
      <c r="B151" s="3" t="s">
        <v>189</v>
      </c>
      <c r="C151" s="44">
        <v>195.25</v>
      </c>
      <c r="D151" s="44"/>
      <c r="E151" s="9">
        <v>62.55</v>
      </c>
      <c r="F151" s="48">
        <f t="shared" si="1"/>
        <v>132.69999999999999</v>
      </c>
      <c r="G151" s="9">
        <v>150</v>
      </c>
      <c r="H151" s="48">
        <f t="shared" si="2"/>
        <v>282.7</v>
      </c>
    </row>
    <row r="152" spans="1:8" x14ac:dyDescent="0.75">
      <c r="A152" s="2" t="s">
        <v>41</v>
      </c>
      <c r="B152" s="39" t="s">
        <v>190</v>
      </c>
      <c r="C152" s="44">
        <v>197.45</v>
      </c>
      <c r="D152" s="44"/>
      <c r="E152" s="9">
        <v>63.26</v>
      </c>
      <c r="F152" s="48">
        <f t="shared" si="1"/>
        <v>134.19</v>
      </c>
      <c r="G152" s="9">
        <v>150</v>
      </c>
      <c r="H152" s="48">
        <f t="shared" si="2"/>
        <v>284.19</v>
      </c>
    </row>
    <row r="153" spans="1:8" x14ac:dyDescent="0.75">
      <c r="A153" s="2" t="s">
        <v>42</v>
      </c>
      <c r="B153" s="3" t="s">
        <v>65</v>
      </c>
      <c r="C153" s="44">
        <v>459.8</v>
      </c>
      <c r="D153" s="44"/>
      <c r="E153" s="9">
        <v>147.30000000000001</v>
      </c>
      <c r="F153" s="48">
        <f t="shared" si="1"/>
        <v>312.5</v>
      </c>
      <c r="G153" s="9">
        <v>150</v>
      </c>
      <c r="H153" s="48">
        <f t="shared" si="2"/>
        <v>462.5</v>
      </c>
    </row>
    <row r="154" spans="1:8" x14ac:dyDescent="0.75">
      <c r="A154" s="2" t="s">
        <v>43</v>
      </c>
      <c r="B154" s="3" t="s">
        <v>66</v>
      </c>
      <c r="C154" s="44">
        <v>411.4</v>
      </c>
      <c r="D154" s="44"/>
      <c r="E154" s="9">
        <v>131.80000000000001</v>
      </c>
      <c r="F154" s="48">
        <f t="shared" si="1"/>
        <v>279.59999999999997</v>
      </c>
      <c r="G154" s="9">
        <v>150</v>
      </c>
      <c r="H154" s="48">
        <f t="shared" si="2"/>
        <v>429.59999999999997</v>
      </c>
    </row>
    <row r="155" spans="1:8" x14ac:dyDescent="0.75">
      <c r="A155" s="2" t="s">
        <v>44</v>
      </c>
      <c r="B155" s="3" t="s">
        <v>196</v>
      </c>
      <c r="C155" s="44">
        <v>408.65</v>
      </c>
      <c r="D155" s="44"/>
      <c r="E155" s="9">
        <v>130.91999999999999</v>
      </c>
      <c r="F155" s="48">
        <f t="shared" si="1"/>
        <v>277.73</v>
      </c>
      <c r="G155" s="9">
        <v>150</v>
      </c>
      <c r="H155" s="48">
        <f t="shared" si="2"/>
        <v>427.73</v>
      </c>
    </row>
    <row r="156" spans="1:8" x14ac:dyDescent="0.75">
      <c r="A156" s="2" t="s">
        <v>45</v>
      </c>
      <c r="B156" s="3" t="s">
        <v>67</v>
      </c>
      <c r="C156" s="44">
        <v>705.1</v>
      </c>
      <c r="D156" s="44"/>
      <c r="E156" s="9">
        <v>225.89</v>
      </c>
      <c r="F156" s="48">
        <f t="shared" si="1"/>
        <v>479.21000000000004</v>
      </c>
      <c r="G156" s="9">
        <v>150</v>
      </c>
      <c r="H156" s="48">
        <f t="shared" si="2"/>
        <v>629.21</v>
      </c>
    </row>
    <row r="157" spans="1:8" x14ac:dyDescent="0.75">
      <c r="A157" s="2" t="s">
        <v>46</v>
      </c>
      <c r="B157" s="3" t="s">
        <v>171</v>
      </c>
      <c r="C157" s="44">
        <v>376.75</v>
      </c>
      <c r="D157" s="44"/>
      <c r="E157" s="9">
        <v>120.7</v>
      </c>
      <c r="F157" s="48">
        <f t="shared" si="1"/>
        <v>256.05</v>
      </c>
      <c r="G157" s="9">
        <v>150</v>
      </c>
      <c r="H157" s="48">
        <f t="shared" si="2"/>
        <v>406.05</v>
      </c>
    </row>
    <row r="158" spans="1:8" x14ac:dyDescent="0.75">
      <c r="A158" s="2" t="s">
        <v>47</v>
      </c>
      <c r="B158" s="3" t="s">
        <v>172</v>
      </c>
      <c r="C158" s="44">
        <v>317.358</v>
      </c>
      <c r="D158" s="44"/>
      <c r="E158" s="9">
        <v>101.67</v>
      </c>
      <c r="F158" s="48">
        <f t="shared" si="1"/>
        <v>215.68799999999999</v>
      </c>
      <c r="G158" s="9">
        <v>150</v>
      </c>
      <c r="H158" s="48">
        <f t="shared" si="2"/>
        <v>365.68799999999999</v>
      </c>
    </row>
    <row r="159" spans="1:8" x14ac:dyDescent="0.75">
      <c r="A159" s="2" t="s">
        <v>48</v>
      </c>
      <c r="B159" s="3" t="s">
        <v>128</v>
      </c>
      <c r="C159" s="44">
        <v>505.45</v>
      </c>
      <c r="D159" s="44"/>
      <c r="E159" s="9">
        <v>161.93</v>
      </c>
      <c r="F159" s="48">
        <f t="shared" si="1"/>
        <v>343.52</v>
      </c>
      <c r="G159" s="9">
        <v>150</v>
      </c>
      <c r="H159" s="48">
        <f t="shared" si="2"/>
        <v>493.52</v>
      </c>
    </row>
    <row r="160" spans="1:8" x14ac:dyDescent="0.75">
      <c r="A160" s="3"/>
      <c r="B160" s="46" t="s">
        <v>69</v>
      </c>
      <c r="C160" s="9"/>
      <c r="D160" s="9"/>
      <c r="E160" s="9"/>
      <c r="F160" s="48"/>
      <c r="G160" s="3"/>
      <c r="H160" s="3"/>
    </row>
    <row r="161" spans="1:8" x14ac:dyDescent="0.75">
      <c r="A161" s="3"/>
      <c r="B161" s="3"/>
      <c r="C161" s="3"/>
      <c r="D161" s="3"/>
      <c r="E161" s="9"/>
      <c r="F161" s="48"/>
      <c r="G161" s="3"/>
      <c r="H161" s="3"/>
    </row>
    <row r="165" spans="1:8" x14ac:dyDescent="0.75">
      <c r="A165" s="36" t="s">
        <v>254</v>
      </c>
      <c r="B165" t="s">
        <v>255</v>
      </c>
    </row>
    <row r="167" spans="1:8" x14ac:dyDescent="0.75">
      <c r="A167" s="36" t="s">
        <v>248</v>
      </c>
      <c r="B167" s="62" t="s">
        <v>251</v>
      </c>
    </row>
    <row r="168" spans="1:8" x14ac:dyDescent="0.75">
      <c r="A168" s="36" t="s">
        <v>249</v>
      </c>
      <c r="B168" s="62" t="s">
        <v>87</v>
      </c>
    </row>
    <row r="169" spans="1:8" x14ac:dyDescent="0.75">
      <c r="A169" s="36" t="s">
        <v>250</v>
      </c>
      <c r="B169" s="60" t="s">
        <v>252</v>
      </c>
    </row>
    <row r="170" spans="1:8" x14ac:dyDescent="0.75">
      <c r="B170" s="60" t="s">
        <v>241</v>
      </c>
    </row>
    <row r="171" spans="1:8" x14ac:dyDescent="0.75">
      <c r="A171" s="36" t="s">
        <v>253</v>
      </c>
      <c r="B171" t="s">
        <v>242</v>
      </c>
    </row>
    <row r="172" spans="1:8" x14ac:dyDescent="0.75">
      <c r="B172" t="s">
        <v>243</v>
      </c>
    </row>
    <row r="173" spans="1:8" x14ac:dyDescent="0.75">
      <c r="B173" t="s">
        <v>244</v>
      </c>
    </row>
    <row r="174" spans="1:8" x14ac:dyDescent="0.75">
      <c r="A174" s="2" t="s">
        <v>0</v>
      </c>
      <c r="B174" s="1" t="s">
        <v>1</v>
      </c>
      <c r="C174" s="1"/>
    </row>
    <row r="175" spans="1:8" x14ac:dyDescent="0.75">
      <c r="A175" s="2" t="s">
        <v>9</v>
      </c>
      <c r="B175" s="3" t="s">
        <v>231</v>
      </c>
      <c r="C175" s="1"/>
    </row>
    <row r="176" spans="1:8" x14ac:dyDescent="0.75">
      <c r="A176" s="2" t="s">
        <v>10</v>
      </c>
      <c r="B176" s="3" t="s">
        <v>245</v>
      </c>
      <c r="C176" s="1"/>
    </row>
    <row r="177" spans="1:3" x14ac:dyDescent="0.75">
      <c r="A177" s="2" t="s">
        <v>11</v>
      </c>
      <c r="B177" s="3" t="s">
        <v>232</v>
      </c>
      <c r="C177" s="1"/>
    </row>
    <row r="178" spans="1:3" x14ac:dyDescent="0.75">
      <c r="A178" s="2" t="s">
        <v>12</v>
      </c>
      <c r="B178" s="3" t="s">
        <v>50</v>
      </c>
      <c r="C178" s="1"/>
    </row>
    <row r="179" spans="1:3" x14ac:dyDescent="0.75">
      <c r="A179" s="2"/>
      <c r="B179" s="3"/>
      <c r="C179" s="1"/>
    </row>
    <row r="180" spans="1:3" x14ac:dyDescent="0.75">
      <c r="A180" s="2" t="s">
        <v>13</v>
      </c>
      <c r="B180" s="3" t="s">
        <v>121</v>
      </c>
      <c r="C180" s="1"/>
    </row>
    <row r="181" spans="1:3" x14ac:dyDescent="0.75">
      <c r="A181" s="2" t="s">
        <v>14</v>
      </c>
      <c r="B181" s="3" t="s">
        <v>122</v>
      </c>
      <c r="C181" s="1"/>
    </row>
    <row r="182" spans="1:3" x14ac:dyDescent="0.75">
      <c r="A182" s="2" t="s">
        <v>15</v>
      </c>
      <c r="B182" s="3" t="s">
        <v>233</v>
      </c>
      <c r="C182" s="1"/>
    </row>
    <row r="183" spans="1:3" x14ac:dyDescent="0.75">
      <c r="A183" s="2" t="s">
        <v>16</v>
      </c>
      <c r="B183" s="3" t="s">
        <v>52</v>
      </c>
      <c r="C183" s="1"/>
    </row>
    <row r="184" spans="1:3" x14ac:dyDescent="0.75">
      <c r="A184" s="2" t="s">
        <v>17</v>
      </c>
      <c r="B184" s="3" t="s">
        <v>53</v>
      </c>
      <c r="C184" s="1"/>
    </row>
    <row r="185" spans="1:3" x14ac:dyDescent="0.75">
      <c r="A185" s="2" t="s">
        <v>18</v>
      </c>
      <c r="B185" s="3" t="s">
        <v>114</v>
      </c>
      <c r="C185" s="1"/>
    </row>
    <row r="186" spans="1:3" x14ac:dyDescent="0.75">
      <c r="A186" s="2" t="s">
        <v>19</v>
      </c>
      <c r="B186" s="3" t="s">
        <v>239</v>
      </c>
      <c r="C186" s="1"/>
    </row>
    <row r="187" spans="1:3" x14ac:dyDescent="0.75">
      <c r="A187" s="2" t="s">
        <v>20</v>
      </c>
      <c r="B187" s="3" t="s">
        <v>246</v>
      </c>
      <c r="C187" s="1"/>
    </row>
    <row r="188" spans="1:3" x14ac:dyDescent="0.75">
      <c r="A188" s="2" t="s">
        <v>21</v>
      </c>
      <c r="B188" s="3" t="s">
        <v>54</v>
      </c>
      <c r="C188" s="1"/>
    </row>
    <row r="189" spans="1:3" x14ac:dyDescent="0.75">
      <c r="A189" s="2" t="s">
        <v>22</v>
      </c>
      <c r="B189" s="3" t="s">
        <v>116</v>
      </c>
      <c r="C189" s="1"/>
    </row>
    <row r="190" spans="1:3" x14ac:dyDescent="0.75">
      <c r="A190" s="2" t="s">
        <v>23</v>
      </c>
      <c r="B190" s="3" t="s">
        <v>124</v>
      </c>
      <c r="C190" s="1"/>
    </row>
    <row r="191" spans="1:3" x14ac:dyDescent="0.75">
      <c r="A191" s="2" t="s">
        <v>24</v>
      </c>
      <c r="B191" s="3" t="s">
        <v>55</v>
      </c>
      <c r="C191" s="1"/>
    </row>
    <row r="192" spans="1:3" x14ac:dyDescent="0.75">
      <c r="A192" s="2"/>
      <c r="B192" s="3"/>
      <c r="C192" s="1"/>
    </row>
    <row r="193" spans="1:3" x14ac:dyDescent="0.75">
      <c r="A193" s="2" t="s">
        <v>25</v>
      </c>
      <c r="B193" s="3" t="s">
        <v>125</v>
      </c>
      <c r="C193" s="1"/>
    </row>
    <row r="194" spans="1:3" x14ac:dyDescent="0.75">
      <c r="A194" s="2" t="s">
        <v>26</v>
      </c>
      <c r="B194" s="3" t="s">
        <v>56</v>
      </c>
      <c r="C194" s="1"/>
    </row>
    <row r="195" spans="1:3" x14ac:dyDescent="0.75">
      <c r="A195" s="2" t="s">
        <v>27</v>
      </c>
      <c r="B195" s="3" t="s">
        <v>57</v>
      </c>
      <c r="C195" s="1"/>
    </row>
    <row r="196" spans="1:3" x14ac:dyDescent="0.75">
      <c r="A196" s="2" t="s">
        <v>28</v>
      </c>
      <c r="B196" s="3" t="s">
        <v>59</v>
      </c>
      <c r="C196" s="1"/>
    </row>
    <row r="197" spans="1:3" x14ac:dyDescent="0.75">
      <c r="A197" s="2" t="s">
        <v>29</v>
      </c>
      <c r="B197" s="3" t="s">
        <v>226</v>
      </c>
      <c r="C197" s="1"/>
    </row>
    <row r="198" spans="1:3" x14ac:dyDescent="0.75">
      <c r="A198" s="2" t="s">
        <v>30</v>
      </c>
      <c r="B198" s="3" t="s">
        <v>58</v>
      </c>
      <c r="C198" s="1"/>
    </row>
    <row r="199" spans="1:3" x14ac:dyDescent="0.75">
      <c r="A199" s="2" t="s">
        <v>31</v>
      </c>
      <c r="B199" s="3" t="s">
        <v>234</v>
      </c>
      <c r="C199" s="1"/>
    </row>
    <row r="200" spans="1:3" x14ac:dyDescent="0.75">
      <c r="A200" s="2" t="s">
        <v>32</v>
      </c>
      <c r="B200" s="3" t="s">
        <v>194</v>
      </c>
      <c r="C200" s="1"/>
    </row>
    <row r="201" spans="1:3" x14ac:dyDescent="0.75">
      <c r="A201" s="2" t="s">
        <v>33</v>
      </c>
      <c r="B201" s="3" t="s">
        <v>60</v>
      </c>
      <c r="C201" s="1"/>
    </row>
    <row r="202" spans="1:3" x14ac:dyDescent="0.75">
      <c r="A202" s="2" t="s">
        <v>34</v>
      </c>
      <c r="B202" s="3" t="s">
        <v>240</v>
      </c>
      <c r="C202" s="1"/>
    </row>
    <row r="203" spans="1:3" x14ac:dyDescent="0.75">
      <c r="A203" s="2" t="s">
        <v>35</v>
      </c>
      <c r="B203" s="3" t="s">
        <v>238</v>
      </c>
      <c r="C203" s="1"/>
    </row>
    <row r="204" spans="1:3" x14ac:dyDescent="0.75">
      <c r="A204" s="2" t="s">
        <v>36</v>
      </c>
      <c r="B204" s="3" t="s">
        <v>63</v>
      </c>
      <c r="C204" s="1"/>
    </row>
    <row r="205" spans="1:3" x14ac:dyDescent="0.75">
      <c r="A205" s="2"/>
      <c r="B205" s="3"/>
      <c r="C205" s="1"/>
    </row>
    <row r="206" spans="1:3" x14ac:dyDescent="0.75">
      <c r="A206" s="2" t="s">
        <v>37</v>
      </c>
      <c r="B206" s="3" t="s">
        <v>127</v>
      </c>
      <c r="C206" s="1"/>
    </row>
    <row r="207" spans="1:3" x14ac:dyDescent="0.75">
      <c r="A207" s="2" t="s">
        <v>38</v>
      </c>
      <c r="B207" s="3" t="s">
        <v>247</v>
      </c>
      <c r="C207" s="1"/>
    </row>
    <row r="208" spans="1:3" x14ac:dyDescent="0.75">
      <c r="A208" s="2" t="s">
        <v>39</v>
      </c>
      <c r="B208" s="3" t="s">
        <v>237</v>
      </c>
      <c r="C208" s="1"/>
    </row>
    <row r="209" spans="1:7" x14ac:dyDescent="0.75">
      <c r="A209" s="2" t="s">
        <v>40</v>
      </c>
      <c r="B209" s="3" t="s">
        <v>189</v>
      </c>
      <c r="C209" s="1"/>
    </row>
    <row r="210" spans="1:7" x14ac:dyDescent="0.75">
      <c r="A210" s="2" t="s">
        <v>41</v>
      </c>
      <c r="B210" s="61" t="s">
        <v>228</v>
      </c>
      <c r="C210" s="1"/>
    </row>
    <row r="211" spans="1:7" x14ac:dyDescent="0.75">
      <c r="A211" s="2" t="s">
        <v>42</v>
      </c>
      <c r="B211" s="3" t="s">
        <v>236</v>
      </c>
      <c r="C211" s="1"/>
    </row>
    <row r="212" spans="1:7" x14ac:dyDescent="0.75">
      <c r="A212" s="2" t="s">
        <v>43</v>
      </c>
      <c r="B212" s="3" t="s">
        <v>66</v>
      </c>
      <c r="C212" s="1"/>
    </row>
    <row r="213" spans="1:7" x14ac:dyDescent="0.75">
      <c r="A213" s="2" t="s">
        <v>44</v>
      </c>
      <c r="B213" s="3" t="s">
        <v>196</v>
      </c>
      <c r="C213" s="1"/>
    </row>
    <row r="214" spans="1:7" x14ac:dyDescent="0.75">
      <c r="A214" s="2" t="s">
        <v>45</v>
      </c>
      <c r="B214" s="3" t="s">
        <v>67</v>
      </c>
      <c r="C214" s="1"/>
    </row>
    <row r="215" spans="1:7" x14ac:dyDescent="0.75">
      <c r="A215" s="2" t="s">
        <v>46</v>
      </c>
      <c r="B215" s="3" t="s">
        <v>171</v>
      </c>
      <c r="C215" s="1"/>
    </row>
    <row r="216" spans="1:7" x14ac:dyDescent="0.75">
      <c r="A216" s="2" t="s">
        <v>47</v>
      </c>
      <c r="B216" s="3" t="s">
        <v>221</v>
      </c>
      <c r="C216" s="1"/>
    </row>
    <row r="217" spans="1:7" x14ac:dyDescent="0.75">
      <c r="A217" s="2" t="s">
        <v>48</v>
      </c>
      <c r="B217" s="3" t="s">
        <v>128</v>
      </c>
      <c r="C217" s="1"/>
    </row>
    <row r="220" spans="1:7" x14ac:dyDescent="0.75">
      <c r="G220" t="s">
        <v>256</v>
      </c>
    </row>
  </sheetData>
  <printOptions horizontalCentered="1" verticalCentered="1"/>
  <pageMargins left="0.25" right="0.25" top="0.75" bottom="0.75" header="0.3" footer="0.3"/>
  <pageSetup paperSize="5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L18" sqref="L18"/>
    </sheetView>
  </sheetViews>
  <sheetFormatPr defaultRowHeight="14.75" x14ac:dyDescent="0.75"/>
  <cols>
    <col min="1" max="1" width="10.6796875" bestFit="1" customWidth="1"/>
    <col min="2" max="2" width="3.31640625" bestFit="1" customWidth="1"/>
    <col min="3" max="3" width="10.54296875" bestFit="1" customWidth="1"/>
  </cols>
  <sheetData>
    <row r="1" spans="1:3" x14ac:dyDescent="0.75">
      <c r="A1" s="38">
        <v>43983</v>
      </c>
      <c r="C1" t="s">
        <v>73</v>
      </c>
    </row>
    <row r="2" spans="1:3" x14ac:dyDescent="0.75">
      <c r="A2" s="36" t="s">
        <v>148</v>
      </c>
      <c r="B2" s="3" t="s">
        <v>186</v>
      </c>
      <c r="C2" s="3"/>
    </row>
    <row r="3" spans="1:3" x14ac:dyDescent="0.75">
      <c r="A3" s="36"/>
      <c r="B3" s="3" t="s">
        <v>142</v>
      </c>
      <c r="C3" s="9"/>
    </row>
    <row r="4" spans="1:3" x14ac:dyDescent="0.75">
      <c r="A4" s="36"/>
      <c r="B4" s="3" t="s">
        <v>154</v>
      </c>
      <c r="C4" s="9"/>
    </row>
    <row r="5" spans="1:3" x14ac:dyDescent="0.75">
      <c r="B5" s="3" t="s">
        <v>147</v>
      </c>
      <c r="C5" s="9">
        <v>370</v>
      </c>
    </row>
    <row r="6" spans="1:3" x14ac:dyDescent="0.75">
      <c r="B6" s="3" t="s">
        <v>157</v>
      </c>
      <c r="C6" s="9">
        <v>414</v>
      </c>
    </row>
    <row r="7" spans="1:3" x14ac:dyDescent="0.75">
      <c r="B7" s="3" t="s">
        <v>166</v>
      </c>
      <c r="C7" s="9">
        <v>502.55</v>
      </c>
    </row>
    <row r="8" spans="1:3" x14ac:dyDescent="0.75">
      <c r="B8" s="3" t="s">
        <v>146</v>
      </c>
      <c r="C8" s="9">
        <v>46.75</v>
      </c>
    </row>
    <row r="9" spans="1:3" x14ac:dyDescent="0.75">
      <c r="B9" s="3" t="s">
        <v>167</v>
      </c>
      <c r="C9" s="9">
        <v>410.7</v>
      </c>
    </row>
    <row r="10" spans="1:3" x14ac:dyDescent="0.75">
      <c r="B10" s="3" t="s">
        <v>175</v>
      </c>
      <c r="C10" s="9"/>
    </row>
    <row r="11" spans="1:3" x14ac:dyDescent="0.75">
      <c r="B11" s="3" t="s">
        <v>160</v>
      </c>
      <c r="C11" s="9">
        <v>297.39999999999998</v>
      </c>
    </row>
    <row r="12" spans="1:3" x14ac:dyDescent="0.75">
      <c r="B12" s="3" t="s">
        <v>152</v>
      </c>
      <c r="C12" s="9"/>
    </row>
    <row r="13" spans="1:3" x14ac:dyDescent="0.75">
      <c r="B13" s="3" t="s">
        <v>153</v>
      </c>
      <c r="C13" s="9">
        <v>1149.9000000000001</v>
      </c>
    </row>
    <row r="14" spans="1:3" x14ac:dyDescent="0.75">
      <c r="B14" s="3" t="s">
        <v>150</v>
      </c>
      <c r="C14" s="9"/>
    </row>
    <row r="15" spans="1:3" x14ac:dyDescent="0.75">
      <c r="B15" s="3" t="s">
        <v>145</v>
      </c>
      <c r="C15" s="9"/>
    </row>
    <row r="16" spans="1:3" x14ac:dyDescent="0.75">
      <c r="B16" s="3" t="s">
        <v>165</v>
      </c>
      <c r="C16" s="9">
        <v>370</v>
      </c>
    </row>
    <row r="17" spans="2:3" x14ac:dyDescent="0.75">
      <c r="B17" s="3" t="s">
        <v>155</v>
      </c>
      <c r="C17" s="9">
        <v>504.2</v>
      </c>
    </row>
    <row r="18" spans="2:3" x14ac:dyDescent="0.75">
      <c r="B18" s="3" t="s">
        <v>176</v>
      </c>
      <c r="C18" s="9"/>
    </row>
    <row r="19" spans="2:3" x14ac:dyDescent="0.75">
      <c r="B19" s="3" t="s">
        <v>149</v>
      </c>
      <c r="C19" s="9">
        <v>341.95</v>
      </c>
    </row>
    <row r="20" spans="2:3" x14ac:dyDescent="0.75">
      <c r="B20" s="3" t="s">
        <v>163</v>
      </c>
      <c r="C20" s="9">
        <v>568</v>
      </c>
    </row>
    <row r="21" spans="2:3" x14ac:dyDescent="0.75">
      <c r="B21" s="3" t="s">
        <v>177</v>
      </c>
      <c r="C21" s="9"/>
    </row>
    <row r="22" spans="2:3" x14ac:dyDescent="0.75">
      <c r="B22" s="3" t="s">
        <v>156</v>
      </c>
      <c r="C22" s="9">
        <v>378.25</v>
      </c>
    </row>
    <row r="23" spans="2:3" x14ac:dyDescent="0.75">
      <c r="B23" s="3" t="s">
        <v>178</v>
      </c>
      <c r="C23" s="9"/>
    </row>
    <row r="24" spans="2:3" x14ac:dyDescent="0.75">
      <c r="B24" s="3" t="s">
        <v>158</v>
      </c>
      <c r="C24" s="9">
        <v>545.45000000000005</v>
      </c>
    </row>
    <row r="25" spans="2:3" x14ac:dyDescent="0.75">
      <c r="B25" s="3" t="s">
        <v>162</v>
      </c>
      <c r="C25" s="9">
        <v>568.54999999999995</v>
      </c>
    </row>
    <row r="26" spans="2:3" x14ac:dyDescent="0.75">
      <c r="B26" s="3" t="s">
        <v>170</v>
      </c>
      <c r="C26" s="9"/>
    </row>
    <row r="27" spans="2:3" x14ac:dyDescent="0.75">
      <c r="B27" s="3" t="s">
        <v>159</v>
      </c>
      <c r="C27" s="9">
        <v>540.5</v>
      </c>
    </row>
    <row r="28" spans="2:3" x14ac:dyDescent="0.75">
      <c r="B28" s="3" t="s">
        <v>168</v>
      </c>
      <c r="C28" s="9">
        <v>1074</v>
      </c>
    </row>
    <row r="29" spans="2:3" x14ac:dyDescent="0.75">
      <c r="B29" s="3" t="s">
        <v>161</v>
      </c>
      <c r="C29" s="9">
        <v>608.70000000000005</v>
      </c>
    </row>
    <row r="30" spans="2:3" x14ac:dyDescent="0.75">
      <c r="B30" s="3" t="s">
        <v>143</v>
      </c>
      <c r="C30" s="9">
        <v>286.95</v>
      </c>
    </row>
    <row r="31" spans="2:3" x14ac:dyDescent="0.75">
      <c r="B31" s="3" t="s">
        <v>182</v>
      </c>
      <c r="C31" s="9">
        <v>634</v>
      </c>
    </row>
    <row r="32" spans="2:3" x14ac:dyDescent="0.75">
      <c r="B32" s="3" t="s">
        <v>180</v>
      </c>
      <c r="C32" s="9"/>
    </row>
    <row r="33" spans="2:3" x14ac:dyDescent="0.75">
      <c r="B33" s="3" t="s">
        <v>179</v>
      </c>
      <c r="C33" s="9">
        <v>491</v>
      </c>
    </row>
    <row r="34" spans="2:3" x14ac:dyDescent="0.75">
      <c r="B34" s="3" t="s">
        <v>181</v>
      </c>
      <c r="C34" s="9">
        <v>476.7</v>
      </c>
    </row>
    <row r="35" spans="2:3" x14ac:dyDescent="0.75">
      <c r="B35" s="3" t="s">
        <v>144</v>
      </c>
      <c r="C35" s="9">
        <v>681.85</v>
      </c>
    </row>
    <row r="36" spans="2:3" x14ac:dyDescent="0.75">
      <c r="B36" s="3" t="s">
        <v>183</v>
      </c>
      <c r="C36" s="9">
        <v>719.8</v>
      </c>
    </row>
    <row r="37" spans="2:3" x14ac:dyDescent="0.75">
      <c r="B37" s="3" t="s">
        <v>151</v>
      </c>
      <c r="C37" s="9">
        <v>1393.55</v>
      </c>
    </row>
    <row r="38" spans="2:3" x14ac:dyDescent="0.75">
      <c r="B38" s="3" t="s">
        <v>184</v>
      </c>
      <c r="C38" s="9">
        <v>570.20000000000005</v>
      </c>
    </row>
    <row r="39" spans="2:3" x14ac:dyDescent="0.75">
      <c r="B39" s="3" t="s">
        <v>169</v>
      </c>
      <c r="C39" s="9">
        <v>482.75</v>
      </c>
    </row>
    <row r="40" spans="2:3" x14ac:dyDescent="0.75">
      <c r="B40" s="3" t="s">
        <v>164</v>
      </c>
      <c r="C40" s="9">
        <v>679.1</v>
      </c>
    </row>
    <row r="41" spans="2:3" x14ac:dyDescent="0.75">
      <c r="C41" s="37">
        <f>SUM(C2:C40)</f>
        <v>15106.800000000001</v>
      </c>
    </row>
    <row r="42" spans="2:3" x14ac:dyDescent="0.75">
      <c r="C42" s="37"/>
    </row>
  </sheetData>
  <sortState ref="B2:C27">
    <sortCondition ref="B2"/>
  </sortState>
  <pageMargins left="0.7" right="0.7" top="0.75" bottom="0.75" header="0.3" footer="0.3"/>
  <pageSetup paperSize="9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75" x14ac:dyDescent="0.75"/>
  <sheetData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1"/>
  <sheetViews>
    <sheetView tabSelected="1" zoomScale="80" zoomScaleNormal="80" workbookViewId="0">
      <selection activeCell="B8" sqref="B8"/>
    </sheetView>
  </sheetViews>
  <sheetFormatPr defaultRowHeight="14.75" x14ac:dyDescent="0.75"/>
  <cols>
    <col min="1" max="1" width="21" customWidth="1"/>
    <col min="2" max="2" width="27" customWidth="1"/>
    <col min="3" max="3" width="20.54296875" customWidth="1"/>
    <col min="4" max="4" width="27.31640625" customWidth="1"/>
    <col min="5" max="5" width="23.6796875" customWidth="1"/>
  </cols>
  <sheetData>
    <row r="1" spans="1:5" x14ac:dyDescent="0.75">
      <c r="A1" s="14"/>
      <c r="B1" s="15" t="s">
        <v>73</v>
      </c>
      <c r="C1" s="14"/>
      <c r="D1" s="15" t="s">
        <v>73</v>
      </c>
      <c r="E1" s="25"/>
    </row>
    <row r="2" spans="1:5" x14ac:dyDescent="0.75">
      <c r="A2" s="31" t="s">
        <v>74</v>
      </c>
      <c r="B2" s="17" t="s">
        <v>258</v>
      </c>
      <c r="C2" s="31" t="s">
        <v>74</v>
      </c>
      <c r="D2" s="17" t="s">
        <v>191</v>
      </c>
      <c r="E2" s="25"/>
    </row>
    <row r="3" spans="1:5" x14ac:dyDescent="0.75">
      <c r="A3" s="31" t="s">
        <v>75</v>
      </c>
      <c r="B3" s="17" t="s">
        <v>9</v>
      </c>
      <c r="C3" s="31" t="s">
        <v>75</v>
      </c>
      <c r="D3" s="17" t="s">
        <v>10</v>
      </c>
      <c r="E3" s="25"/>
    </row>
    <row r="4" spans="1:5" x14ac:dyDescent="0.75">
      <c r="A4" s="31" t="s">
        <v>76</v>
      </c>
      <c r="B4" s="17" t="s">
        <v>298</v>
      </c>
      <c r="C4" s="31" t="s">
        <v>76</v>
      </c>
      <c r="D4" s="17" t="str">
        <f>B4</f>
        <v>5/18/24 to 6/18/24</v>
      </c>
      <c r="E4" s="25"/>
    </row>
    <row r="5" spans="1:5" x14ac:dyDescent="0.75">
      <c r="A5" s="31" t="s">
        <v>77</v>
      </c>
      <c r="B5" s="18">
        <v>80</v>
      </c>
      <c r="C5" s="31" t="s">
        <v>77</v>
      </c>
      <c r="D5" s="18">
        <f>B5</f>
        <v>80</v>
      </c>
      <c r="E5" s="26"/>
    </row>
    <row r="6" spans="1:5" x14ac:dyDescent="0.75">
      <c r="A6" s="32" t="s">
        <v>78</v>
      </c>
      <c r="B6" s="21"/>
      <c r="C6" s="32" t="s">
        <v>78</v>
      </c>
      <c r="D6" s="21">
        <v>3.77</v>
      </c>
      <c r="E6" s="13"/>
    </row>
    <row r="7" spans="1:5" x14ac:dyDescent="0.75">
      <c r="A7" s="31" t="s">
        <v>82</v>
      </c>
      <c r="B7" s="18">
        <f>B6*B5</f>
        <v>0</v>
      </c>
      <c r="C7" s="31" t="s">
        <v>82</v>
      </c>
      <c r="D7" s="18">
        <f>D6*D5</f>
        <v>301.60000000000002</v>
      </c>
      <c r="E7" s="26"/>
    </row>
    <row r="8" spans="1:5" x14ac:dyDescent="0.75">
      <c r="A8" s="31" t="s">
        <v>130</v>
      </c>
      <c r="B8" s="19"/>
      <c r="C8" s="31" t="s">
        <v>130</v>
      </c>
      <c r="D8" s="19">
        <v>150</v>
      </c>
      <c r="E8" s="13"/>
    </row>
    <row r="9" spans="1:5" x14ac:dyDescent="0.75">
      <c r="A9" s="32" t="s">
        <v>83</v>
      </c>
      <c r="B9" s="21"/>
      <c r="C9" s="32" t="s">
        <v>83</v>
      </c>
      <c r="D9" s="21"/>
      <c r="E9" s="13"/>
    </row>
    <row r="10" spans="1:5" x14ac:dyDescent="0.75">
      <c r="A10" s="31" t="s">
        <v>84</v>
      </c>
      <c r="B10" s="18">
        <f>SUM(B7:B9)</f>
        <v>0</v>
      </c>
      <c r="C10" s="31" t="s">
        <v>84</v>
      </c>
      <c r="D10" s="18">
        <f>SUM(D7:D9)</f>
        <v>451.6</v>
      </c>
      <c r="E10" s="26"/>
    </row>
    <row r="11" spans="1:5" x14ac:dyDescent="0.75">
      <c r="A11" s="31" t="s">
        <v>79</v>
      </c>
      <c r="B11" s="22" t="s">
        <v>299</v>
      </c>
      <c r="C11" s="31" t="s">
        <v>79</v>
      </c>
      <c r="D11" s="22" t="str">
        <f>B11</f>
        <v>6/22/2024</v>
      </c>
      <c r="E11" s="27"/>
    </row>
    <row r="12" spans="1:5" x14ac:dyDescent="0.75">
      <c r="A12" s="16" t="s">
        <v>95</v>
      </c>
      <c r="B12" s="23"/>
      <c r="C12" s="16" t="s">
        <v>95</v>
      </c>
      <c r="D12" s="23"/>
      <c r="E12" s="28"/>
    </row>
    <row r="13" spans="1:5" x14ac:dyDescent="0.75">
      <c r="A13" s="20" t="s">
        <v>107</v>
      </c>
      <c r="B13" s="24" t="s">
        <v>81</v>
      </c>
      <c r="C13" s="20" t="s">
        <v>107</v>
      </c>
      <c r="D13" s="24" t="s">
        <v>81</v>
      </c>
      <c r="E13" s="29"/>
    </row>
    <row r="14" spans="1:5" x14ac:dyDescent="0.75">
      <c r="A14" s="14"/>
      <c r="B14" s="15" t="s">
        <v>73</v>
      </c>
      <c r="C14" s="14"/>
      <c r="D14" s="15" t="s">
        <v>73</v>
      </c>
      <c r="E14" s="25"/>
    </row>
    <row r="15" spans="1:5" x14ac:dyDescent="0.75">
      <c r="A15" s="31" t="s">
        <v>74</v>
      </c>
      <c r="B15" s="17" t="s">
        <v>85</v>
      </c>
      <c r="C15" s="31" t="s">
        <v>74</v>
      </c>
      <c r="D15" s="17" t="s">
        <v>86</v>
      </c>
      <c r="E15" s="25"/>
    </row>
    <row r="16" spans="1:5" x14ac:dyDescent="0.75">
      <c r="A16" s="31" t="s">
        <v>75</v>
      </c>
      <c r="B16" s="17" t="s">
        <v>11</v>
      </c>
      <c r="C16" s="31" t="s">
        <v>75</v>
      </c>
      <c r="D16" s="17" t="s">
        <v>12</v>
      </c>
      <c r="E16" s="25"/>
    </row>
    <row r="17" spans="1:5" x14ac:dyDescent="0.75">
      <c r="A17" s="31" t="s">
        <v>76</v>
      </c>
      <c r="B17" s="17" t="str">
        <f>B4</f>
        <v>5/18/24 to 6/18/24</v>
      </c>
      <c r="C17" s="31" t="s">
        <v>76</v>
      </c>
      <c r="D17" s="17" t="str">
        <f>D4</f>
        <v>5/18/24 to 6/18/24</v>
      </c>
      <c r="E17" s="25"/>
    </row>
    <row r="18" spans="1:5" x14ac:dyDescent="0.75">
      <c r="A18" s="31" t="s">
        <v>77</v>
      </c>
      <c r="B18" s="18">
        <f>B5</f>
        <v>80</v>
      </c>
      <c r="C18" s="31" t="s">
        <v>77</v>
      </c>
      <c r="D18" s="18">
        <f>D5</f>
        <v>80</v>
      </c>
      <c r="E18" s="26"/>
    </row>
    <row r="19" spans="1:5" x14ac:dyDescent="0.75">
      <c r="A19" s="32" t="s">
        <v>78</v>
      </c>
      <c r="B19" s="21">
        <v>6.66</v>
      </c>
      <c r="C19" s="32" t="s">
        <v>78</v>
      </c>
      <c r="D19" s="21">
        <v>4</v>
      </c>
      <c r="E19" s="13"/>
    </row>
    <row r="20" spans="1:5" x14ac:dyDescent="0.75">
      <c r="A20" s="31" t="s">
        <v>82</v>
      </c>
      <c r="B20" s="18">
        <f>B19*B18</f>
        <v>532.79999999999995</v>
      </c>
      <c r="C20" s="31" t="s">
        <v>82</v>
      </c>
      <c r="D20" s="18">
        <f>D19*D18</f>
        <v>320</v>
      </c>
      <c r="E20" s="26"/>
    </row>
    <row r="21" spans="1:5" x14ac:dyDescent="0.75">
      <c r="A21" s="31" t="s">
        <v>130</v>
      </c>
      <c r="B21" s="19">
        <v>150</v>
      </c>
      <c r="C21" s="31" t="s">
        <v>130</v>
      </c>
      <c r="D21" s="19">
        <v>150</v>
      </c>
      <c r="E21" s="13"/>
    </row>
    <row r="22" spans="1:5" x14ac:dyDescent="0.75">
      <c r="A22" s="32" t="s">
        <v>83</v>
      </c>
      <c r="B22" s="21">
        <v>3114.9</v>
      </c>
      <c r="C22" s="32" t="s">
        <v>83</v>
      </c>
      <c r="D22" s="21"/>
      <c r="E22" s="13"/>
    </row>
    <row r="23" spans="1:5" x14ac:dyDescent="0.75">
      <c r="A23" s="31" t="s">
        <v>84</v>
      </c>
      <c r="B23" s="41">
        <f>SUM(B20:B22)</f>
        <v>3797.7</v>
      </c>
      <c r="C23" s="31" t="s">
        <v>84</v>
      </c>
      <c r="D23" s="18">
        <f>SUM(D20:D22)</f>
        <v>470</v>
      </c>
      <c r="E23" s="26"/>
    </row>
    <row r="24" spans="1:5" x14ac:dyDescent="0.75">
      <c r="A24" s="31" t="s">
        <v>79</v>
      </c>
      <c r="B24" s="22" t="str">
        <f>B11</f>
        <v>6/22/2024</v>
      </c>
      <c r="C24" s="31" t="s">
        <v>79</v>
      </c>
      <c r="D24" s="22" t="str">
        <f>B11</f>
        <v>6/22/2024</v>
      </c>
      <c r="E24" s="27"/>
    </row>
    <row r="25" spans="1:5" x14ac:dyDescent="0.75">
      <c r="A25" s="16" t="s">
        <v>95</v>
      </c>
      <c r="B25" s="23"/>
      <c r="C25" s="16" t="s">
        <v>95</v>
      </c>
      <c r="D25" s="23"/>
      <c r="E25" s="28"/>
    </row>
    <row r="26" spans="1:5" x14ac:dyDescent="0.75">
      <c r="A26" s="20" t="s">
        <v>107</v>
      </c>
      <c r="B26" s="24" t="s">
        <v>81</v>
      </c>
      <c r="C26" s="20"/>
      <c r="D26" s="24" t="s">
        <v>81</v>
      </c>
      <c r="E26" s="29"/>
    </row>
    <row r="27" spans="1:5" x14ac:dyDescent="0.75">
      <c r="A27" s="14"/>
      <c r="B27" s="15" t="s">
        <v>73</v>
      </c>
      <c r="C27" s="14"/>
      <c r="D27" s="15" t="s">
        <v>73</v>
      </c>
      <c r="E27" s="12"/>
    </row>
    <row r="28" spans="1:5" x14ac:dyDescent="0.75">
      <c r="A28" s="31" t="s">
        <v>74</v>
      </c>
      <c r="B28" s="17" t="s">
        <v>294</v>
      </c>
      <c r="C28" s="31" t="s">
        <v>74</v>
      </c>
      <c r="D28" s="17" t="s">
        <v>132</v>
      </c>
    </row>
    <row r="29" spans="1:5" x14ac:dyDescent="0.75">
      <c r="A29" s="31" t="s">
        <v>75</v>
      </c>
      <c r="B29" s="17" t="s">
        <v>13</v>
      </c>
      <c r="C29" s="31" t="s">
        <v>75</v>
      </c>
      <c r="D29" s="17" t="s">
        <v>14</v>
      </c>
    </row>
    <row r="30" spans="1:5" x14ac:dyDescent="0.75">
      <c r="A30" s="31" t="s">
        <v>76</v>
      </c>
      <c r="B30" s="17" t="str">
        <f>B4</f>
        <v>5/18/24 to 6/18/24</v>
      </c>
      <c r="C30" s="31" t="s">
        <v>76</v>
      </c>
      <c r="D30" s="17" t="str">
        <f>B4</f>
        <v>5/18/24 to 6/18/24</v>
      </c>
    </row>
    <row r="31" spans="1:5" x14ac:dyDescent="0.75">
      <c r="A31" s="31" t="s">
        <v>77</v>
      </c>
      <c r="B31" s="18">
        <f>B5</f>
        <v>80</v>
      </c>
      <c r="C31" s="31" t="s">
        <v>77</v>
      </c>
      <c r="D31" s="18">
        <f>B5</f>
        <v>80</v>
      </c>
    </row>
    <row r="32" spans="1:5" x14ac:dyDescent="0.75">
      <c r="A32" s="32" t="s">
        <v>78</v>
      </c>
      <c r="B32" s="21">
        <v>3.02</v>
      </c>
      <c r="C32" s="32" t="s">
        <v>78</v>
      </c>
      <c r="D32" s="21">
        <v>10.52</v>
      </c>
    </row>
    <row r="33" spans="1:4" x14ac:dyDescent="0.75">
      <c r="A33" s="31" t="s">
        <v>82</v>
      </c>
      <c r="B33" s="18">
        <f>B32*B31</f>
        <v>241.6</v>
      </c>
      <c r="C33" s="31" t="s">
        <v>82</v>
      </c>
      <c r="D33" s="18">
        <f>D32*D31</f>
        <v>841.59999999999991</v>
      </c>
    </row>
    <row r="34" spans="1:4" x14ac:dyDescent="0.75">
      <c r="A34" s="31" t="s">
        <v>130</v>
      </c>
      <c r="B34" s="19">
        <v>150</v>
      </c>
      <c r="C34" s="31" t="s">
        <v>130</v>
      </c>
      <c r="D34" s="19">
        <v>150</v>
      </c>
    </row>
    <row r="35" spans="1:4" x14ac:dyDescent="0.75">
      <c r="A35" s="32" t="s">
        <v>83</v>
      </c>
      <c r="B35" s="21"/>
      <c r="C35" s="32" t="s">
        <v>83</v>
      </c>
      <c r="D35" s="21">
        <v>739.6</v>
      </c>
    </row>
    <row r="36" spans="1:4" x14ac:dyDescent="0.75">
      <c r="A36" s="31" t="s">
        <v>84</v>
      </c>
      <c r="B36" s="18">
        <f>SUM(B33:B35)</f>
        <v>391.6</v>
      </c>
      <c r="C36" s="31" t="s">
        <v>84</v>
      </c>
      <c r="D36" s="18">
        <f>SUM(D33:D35)</f>
        <v>1731.1999999999998</v>
      </c>
    </row>
    <row r="37" spans="1:4" x14ac:dyDescent="0.75">
      <c r="A37" s="31" t="s">
        <v>79</v>
      </c>
      <c r="B37" s="22" t="str">
        <f>B11</f>
        <v>6/22/2024</v>
      </c>
      <c r="C37" s="31" t="s">
        <v>79</v>
      </c>
      <c r="D37" s="22" t="str">
        <f>B11</f>
        <v>6/22/2024</v>
      </c>
    </row>
    <row r="38" spans="1:4" x14ac:dyDescent="0.75">
      <c r="A38" s="16" t="s">
        <v>95</v>
      </c>
      <c r="B38" s="23"/>
      <c r="C38" s="16" t="s">
        <v>95</v>
      </c>
      <c r="D38" s="23"/>
    </row>
    <row r="39" spans="1:4" x14ac:dyDescent="0.75">
      <c r="A39" s="20"/>
      <c r="B39" s="24" t="s">
        <v>81</v>
      </c>
      <c r="C39" s="20"/>
      <c r="D39" s="24" t="s">
        <v>81</v>
      </c>
    </row>
    <row r="40" spans="1:4" x14ac:dyDescent="0.75">
      <c r="A40" s="14"/>
      <c r="B40" s="15" t="s">
        <v>73</v>
      </c>
      <c r="C40" s="14"/>
      <c r="D40" s="15" t="s">
        <v>73</v>
      </c>
    </row>
    <row r="41" spans="1:4" x14ac:dyDescent="0.75">
      <c r="A41" s="31" t="s">
        <v>74</v>
      </c>
      <c r="B41" s="17" t="s">
        <v>87</v>
      </c>
      <c r="C41" s="31" t="s">
        <v>74</v>
      </c>
      <c r="D41" s="17" t="s">
        <v>88</v>
      </c>
    </row>
    <row r="42" spans="1:4" x14ac:dyDescent="0.75">
      <c r="A42" s="31" t="s">
        <v>75</v>
      </c>
      <c r="B42" s="17" t="s">
        <v>15</v>
      </c>
      <c r="C42" s="31" t="s">
        <v>75</v>
      </c>
      <c r="D42" s="17" t="s">
        <v>16</v>
      </c>
    </row>
    <row r="43" spans="1:4" x14ac:dyDescent="0.75">
      <c r="A43" s="31" t="s">
        <v>76</v>
      </c>
      <c r="B43" s="17" t="str">
        <f>B4</f>
        <v>5/18/24 to 6/18/24</v>
      </c>
      <c r="C43" s="31" t="s">
        <v>76</v>
      </c>
      <c r="D43" s="17" t="str">
        <f>B4</f>
        <v>5/18/24 to 6/18/24</v>
      </c>
    </row>
    <row r="44" spans="1:4" x14ac:dyDescent="0.75">
      <c r="A44" s="31" t="s">
        <v>77</v>
      </c>
      <c r="B44" s="18">
        <f>B5</f>
        <v>80</v>
      </c>
      <c r="C44" s="31" t="s">
        <v>77</v>
      </c>
      <c r="D44" s="18">
        <f>B5</f>
        <v>80</v>
      </c>
    </row>
    <row r="45" spans="1:4" x14ac:dyDescent="0.75">
      <c r="A45" s="32" t="s">
        <v>78</v>
      </c>
      <c r="B45" s="21">
        <v>2.2000000000000002</v>
      </c>
      <c r="C45" s="32" t="s">
        <v>78</v>
      </c>
      <c r="D45" s="21">
        <v>3.04</v>
      </c>
    </row>
    <row r="46" spans="1:4" x14ac:dyDescent="0.75">
      <c r="A46" s="31" t="s">
        <v>82</v>
      </c>
      <c r="B46" s="18">
        <f>B45*B44</f>
        <v>176</v>
      </c>
      <c r="C46" s="31" t="s">
        <v>82</v>
      </c>
      <c r="D46" s="18">
        <f>D45*D44</f>
        <v>243.2</v>
      </c>
    </row>
    <row r="47" spans="1:4" x14ac:dyDescent="0.75">
      <c r="A47" s="31" t="s">
        <v>130</v>
      </c>
      <c r="B47" s="19">
        <v>150</v>
      </c>
      <c r="C47" s="31" t="s">
        <v>130</v>
      </c>
      <c r="D47" s="19"/>
    </row>
    <row r="48" spans="1:4" x14ac:dyDescent="0.75">
      <c r="A48" s="32" t="s">
        <v>83</v>
      </c>
      <c r="B48" s="21"/>
      <c r="C48" s="32" t="s">
        <v>83</v>
      </c>
      <c r="D48" s="21"/>
    </row>
    <row r="49" spans="1:4" x14ac:dyDescent="0.75">
      <c r="A49" s="31" t="s">
        <v>84</v>
      </c>
      <c r="B49" s="18">
        <f>SUM(B46:B48)</f>
        <v>326</v>
      </c>
      <c r="C49" s="31" t="s">
        <v>84</v>
      </c>
      <c r="D49" s="18">
        <f>SUM(D46:D48)</f>
        <v>243.2</v>
      </c>
    </row>
    <row r="50" spans="1:4" x14ac:dyDescent="0.75">
      <c r="A50" s="31" t="s">
        <v>79</v>
      </c>
      <c r="B50" s="22" t="str">
        <f>B11</f>
        <v>6/22/2024</v>
      </c>
      <c r="C50" s="31" t="s">
        <v>79</v>
      </c>
      <c r="D50" s="22" t="str">
        <f>B11</f>
        <v>6/22/2024</v>
      </c>
    </row>
    <row r="51" spans="1:4" x14ac:dyDescent="0.75">
      <c r="A51" s="16" t="s">
        <v>95</v>
      </c>
      <c r="B51" s="23"/>
      <c r="C51" s="16" t="s">
        <v>95</v>
      </c>
      <c r="D51" s="23"/>
    </row>
    <row r="52" spans="1:4" x14ac:dyDescent="0.75">
      <c r="A52" s="20"/>
      <c r="B52" s="24" t="s">
        <v>81</v>
      </c>
      <c r="C52" s="20"/>
      <c r="D52" s="24" t="s">
        <v>81</v>
      </c>
    </row>
    <row r="53" spans="1:4" x14ac:dyDescent="0.75">
      <c r="A53" s="14"/>
      <c r="B53" s="15" t="s">
        <v>73</v>
      </c>
      <c r="C53" s="14"/>
      <c r="D53" s="15" t="s">
        <v>73</v>
      </c>
    </row>
    <row r="54" spans="1:4" x14ac:dyDescent="0.75">
      <c r="A54" s="31" t="s">
        <v>74</v>
      </c>
      <c r="B54" s="17" t="s">
        <v>300</v>
      </c>
      <c r="C54" s="31" t="s">
        <v>74</v>
      </c>
      <c r="D54" s="17" t="s">
        <v>131</v>
      </c>
    </row>
    <row r="55" spans="1:4" x14ac:dyDescent="0.75">
      <c r="A55" s="31" t="s">
        <v>75</v>
      </c>
      <c r="B55" s="17" t="s">
        <v>17</v>
      </c>
      <c r="C55" s="31" t="s">
        <v>75</v>
      </c>
      <c r="D55" s="17" t="s">
        <v>18</v>
      </c>
    </row>
    <row r="56" spans="1:4" x14ac:dyDescent="0.75">
      <c r="A56" s="31" t="s">
        <v>76</v>
      </c>
      <c r="B56" s="17" t="str">
        <f>B17</f>
        <v>5/18/24 to 6/18/24</v>
      </c>
      <c r="C56" s="31" t="s">
        <v>76</v>
      </c>
      <c r="D56" s="17" t="str">
        <f>B17</f>
        <v>5/18/24 to 6/18/24</v>
      </c>
    </row>
    <row r="57" spans="1:4" x14ac:dyDescent="0.75">
      <c r="A57" s="31" t="s">
        <v>77</v>
      </c>
      <c r="B57" s="18">
        <f>B5</f>
        <v>80</v>
      </c>
      <c r="C57" s="31" t="s">
        <v>77</v>
      </c>
      <c r="D57" s="18">
        <f>B5</f>
        <v>80</v>
      </c>
    </row>
    <row r="58" spans="1:4" x14ac:dyDescent="0.75">
      <c r="A58" s="32" t="s">
        <v>78</v>
      </c>
      <c r="B58" s="21">
        <v>1.64</v>
      </c>
      <c r="C58" s="32" t="s">
        <v>78</v>
      </c>
      <c r="D58" s="21">
        <v>11</v>
      </c>
    </row>
    <row r="59" spans="1:4" x14ac:dyDescent="0.75">
      <c r="A59" s="31" t="s">
        <v>82</v>
      </c>
      <c r="B59" s="18">
        <f>B58*B57</f>
        <v>131.19999999999999</v>
      </c>
      <c r="C59" s="31" t="s">
        <v>82</v>
      </c>
      <c r="D59" s="18">
        <f>D58*D57</f>
        <v>880</v>
      </c>
    </row>
    <row r="60" spans="1:4" x14ac:dyDescent="0.75">
      <c r="A60" s="31" t="s">
        <v>130</v>
      </c>
      <c r="B60" s="19">
        <v>50</v>
      </c>
      <c r="C60" s="31" t="s">
        <v>130</v>
      </c>
      <c r="D60" s="19">
        <v>150</v>
      </c>
    </row>
    <row r="61" spans="1:4" x14ac:dyDescent="0.75">
      <c r="A61" s="32" t="s">
        <v>83</v>
      </c>
      <c r="B61" s="21"/>
      <c r="C61" s="32" t="s">
        <v>83</v>
      </c>
      <c r="D61" s="21"/>
    </row>
    <row r="62" spans="1:4" ht="11.25" customHeight="1" x14ac:dyDescent="0.75">
      <c r="A62" s="31" t="s">
        <v>84</v>
      </c>
      <c r="B62" s="18">
        <f>SUM(B59:B61)</f>
        <v>181.2</v>
      </c>
      <c r="C62" s="31" t="s">
        <v>84</v>
      </c>
      <c r="D62" s="18">
        <f>SUM(D59:D61)</f>
        <v>1030</v>
      </c>
    </row>
    <row r="63" spans="1:4" x14ac:dyDescent="0.75">
      <c r="A63" s="31" t="s">
        <v>79</v>
      </c>
      <c r="B63" s="22" t="str">
        <f>B24</f>
        <v>6/22/2024</v>
      </c>
      <c r="C63" s="31" t="s">
        <v>79</v>
      </c>
      <c r="D63" s="22" t="str">
        <f>B24</f>
        <v>6/22/2024</v>
      </c>
    </row>
    <row r="64" spans="1:4" x14ac:dyDescent="0.75">
      <c r="A64" s="16" t="s">
        <v>95</v>
      </c>
      <c r="B64" s="23"/>
      <c r="C64" s="16" t="s">
        <v>95</v>
      </c>
      <c r="D64" s="23"/>
    </row>
    <row r="65" spans="1:4" x14ac:dyDescent="0.75">
      <c r="A65" s="20"/>
      <c r="B65" s="24" t="s">
        <v>81</v>
      </c>
      <c r="C65" s="20"/>
      <c r="D65" s="24" t="s">
        <v>81</v>
      </c>
    </row>
    <row r="66" spans="1:4" x14ac:dyDescent="0.75">
      <c r="A66" s="12"/>
      <c r="B66" s="29"/>
      <c r="C66" s="12"/>
      <c r="D66" s="29"/>
    </row>
    <row r="68" spans="1:4" x14ac:dyDescent="0.75">
      <c r="A68" s="14"/>
      <c r="B68" s="15" t="s">
        <v>73</v>
      </c>
      <c r="C68" s="14"/>
      <c r="D68" s="15" t="s">
        <v>73</v>
      </c>
    </row>
    <row r="69" spans="1:4" x14ac:dyDescent="0.75">
      <c r="A69" s="31" t="s">
        <v>74</v>
      </c>
      <c r="B69" s="17" t="s">
        <v>282</v>
      </c>
      <c r="C69" s="31" t="s">
        <v>74</v>
      </c>
      <c r="D69" s="17" t="s">
        <v>270</v>
      </c>
    </row>
    <row r="70" spans="1:4" x14ac:dyDescent="0.75">
      <c r="A70" s="31" t="s">
        <v>75</v>
      </c>
      <c r="B70" s="17" t="s">
        <v>19</v>
      </c>
      <c r="C70" s="31" t="s">
        <v>75</v>
      </c>
      <c r="D70" s="17" t="s">
        <v>20</v>
      </c>
    </row>
    <row r="71" spans="1:4" x14ac:dyDescent="0.75">
      <c r="A71" s="31" t="s">
        <v>76</v>
      </c>
      <c r="B71" s="17" t="str">
        <f>B4</f>
        <v>5/18/24 to 6/18/24</v>
      </c>
      <c r="C71" s="31" t="s">
        <v>76</v>
      </c>
      <c r="D71" s="17" t="str">
        <f>B4</f>
        <v>5/18/24 to 6/18/24</v>
      </c>
    </row>
    <row r="72" spans="1:4" x14ac:dyDescent="0.75">
      <c r="A72" s="31" t="s">
        <v>77</v>
      </c>
      <c r="B72" s="18">
        <f>B5</f>
        <v>80</v>
      </c>
      <c r="C72" s="31" t="s">
        <v>77</v>
      </c>
      <c r="D72" s="18">
        <f>B5</f>
        <v>80</v>
      </c>
    </row>
    <row r="73" spans="1:4" x14ac:dyDescent="0.75">
      <c r="A73" s="32" t="s">
        <v>78</v>
      </c>
      <c r="B73" s="21">
        <v>1.79</v>
      </c>
      <c r="C73" s="32" t="s">
        <v>78</v>
      </c>
      <c r="D73" s="21">
        <v>4.09</v>
      </c>
    </row>
    <row r="74" spans="1:4" x14ac:dyDescent="0.75">
      <c r="A74" s="31" t="s">
        <v>82</v>
      </c>
      <c r="B74" s="18">
        <f>B73*B72</f>
        <v>143.19999999999999</v>
      </c>
      <c r="C74" s="31" t="s">
        <v>82</v>
      </c>
      <c r="D74" s="18">
        <f>D73*D72</f>
        <v>327.2</v>
      </c>
    </row>
    <row r="75" spans="1:4" x14ac:dyDescent="0.75">
      <c r="A75" s="31" t="s">
        <v>130</v>
      </c>
      <c r="B75" s="19">
        <v>150</v>
      </c>
      <c r="C75" s="31" t="s">
        <v>130</v>
      </c>
      <c r="D75" s="19">
        <v>150</v>
      </c>
    </row>
    <row r="76" spans="1:4" x14ac:dyDescent="0.75">
      <c r="A76" s="32" t="s">
        <v>83</v>
      </c>
      <c r="B76" s="21"/>
      <c r="C76" s="32" t="s">
        <v>83</v>
      </c>
      <c r="D76" s="21"/>
    </row>
    <row r="77" spans="1:4" x14ac:dyDescent="0.75">
      <c r="A77" s="31" t="s">
        <v>84</v>
      </c>
      <c r="B77" s="18">
        <f>SUM(B74:B76)</f>
        <v>293.2</v>
      </c>
      <c r="C77" s="31" t="s">
        <v>84</v>
      </c>
      <c r="D77" s="18">
        <f>SUM(D74:D76)</f>
        <v>477.2</v>
      </c>
    </row>
    <row r="78" spans="1:4" x14ac:dyDescent="0.75">
      <c r="A78" s="31" t="s">
        <v>79</v>
      </c>
      <c r="B78" s="22" t="str">
        <f>B11</f>
        <v>6/22/2024</v>
      </c>
      <c r="C78" s="31" t="s">
        <v>79</v>
      </c>
      <c r="D78" s="22" t="str">
        <f>B78</f>
        <v>6/22/2024</v>
      </c>
    </row>
    <row r="79" spans="1:4" x14ac:dyDescent="0.75">
      <c r="A79" s="16" t="s">
        <v>95</v>
      </c>
      <c r="B79" s="23"/>
      <c r="C79" s="16" t="s">
        <v>95</v>
      </c>
      <c r="D79" s="23"/>
    </row>
    <row r="80" spans="1:4" x14ac:dyDescent="0.75">
      <c r="A80" s="20"/>
      <c r="B80" s="24" t="s">
        <v>81</v>
      </c>
      <c r="C80" s="20"/>
      <c r="D80" s="24" t="s">
        <v>81</v>
      </c>
    </row>
    <row r="81" spans="1:4" x14ac:dyDescent="0.75">
      <c r="A81" s="14"/>
      <c r="B81" s="15" t="s">
        <v>73</v>
      </c>
      <c r="C81" s="14"/>
      <c r="D81" s="15" t="s">
        <v>73</v>
      </c>
    </row>
    <row r="82" spans="1:4" x14ac:dyDescent="0.75">
      <c r="A82" s="31" t="s">
        <v>74</v>
      </c>
      <c r="B82" s="17" t="s">
        <v>90</v>
      </c>
      <c r="C82" s="31" t="s">
        <v>74</v>
      </c>
      <c r="D82" s="17" t="s">
        <v>117</v>
      </c>
    </row>
    <row r="83" spans="1:4" x14ac:dyDescent="0.75">
      <c r="A83" s="31" t="s">
        <v>75</v>
      </c>
      <c r="B83" s="17" t="s">
        <v>21</v>
      </c>
      <c r="C83" s="31" t="s">
        <v>75</v>
      </c>
      <c r="D83" s="17" t="s">
        <v>22</v>
      </c>
    </row>
    <row r="84" spans="1:4" x14ac:dyDescent="0.75">
      <c r="A84" s="31" t="s">
        <v>76</v>
      </c>
      <c r="B84" s="17" t="str">
        <f>B71</f>
        <v>5/18/24 to 6/18/24</v>
      </c>
      <c r="C84" s="31" t="s">
        <v>76</v>
      </c>
      <c r="D84" s="17" t="str">
        <f>D71</f>
        <v>5/18/24 to 6/18/24</v>
      </c>
    </row>
    <row r="85" spans="1:4" x14ac:dyDescent="0.75">
      <c r="A85" s="31" t="s">
        <v>77</v>
      </c>
      <c r="B85" s="18">
        <f>B72</f>
        <v>80</v>
      </c>
      <c r="C85" s="31" t="s">
        <v>77</v>
      </c>
      <c r="D85" s="18">
        <f>D72</f>
        <v>80</v>
      </c>
    </row>
    <row r="86" spans="1:4" x14ac:dyDescent="0.75">
      <c r="A86" s="32" t="s">
        <v>78</v>
      </c>
      <c r="B86" s="21">
        <v>16.75</v>
      </c>
      <c r="C86" s="32" t="s">
        <v>78</v>
      </c>
      <c r="D86" s="21"/>
    </row>
    <row r="87" spans="1:4" x14ac:dyDescent="0.75">
      <c r="A87" s="31" t="s">
        <v>82</v>
      </c>
      <c r="B87" s="18">
        <f>B86*B85</f>
        <v>1340</v>
      </c>
      <c r="C87" s="31" t="s">
        <v>82</v>
      </c>
      <c r="D87" s="18">
        <f>D86*D85</f>
        <v>0</v>
      </c>
    </row>
    <row r="88" spans="1:4" x14ac:dyDescent="0.75">
      <c r="A88" s="31" t="s">
        <v>130</v>
      </c>
      <c r="B88" s="19">
        <v>150</v>
      </c>
      <c r="C88" s="31" t="s">
        <v>130</v>
      </c>
      <c r="D88" s="19"/>
    </row>
    <row r="89" spans="1:4" x14ac:dyDescent="0.75">
      <c r="A89" s="32" t="s">
        <v>83</v>
      </c>
      <c r="B89" s="21"/>
      <c r="C89" s="32" t="s">
        <v>83</v>
      </c>
      <c r="D89" s="21"/>
    </row>
    <row r="90" spans="1:4" x14ac:dyDescent="0.75">
      <c r="A90" s="31" t="s">
        <v>84</v>
      </c>
      <c r="B90" s="18">
        <f>SUM(B87:B89)</f>
        <v>1490</v>
      </c>
      <c r="C90" s="31" t="s">
        <v>84</v>
      </c>
      <c r="D90" s="18">
        <f>SUM(D87:D89)</f>
        <v>0</v>
      </c>
    </row>
    <row r="91" spans="1:4" x14ac:dyDescent="0.75">
      <c r="A91" s="31" t="s">
        <v>79</v>
      </c>
      <c r="B91" s="22" t="str">
        <f>B78</f>
        <v>6/22/2024</v>
      </c>
      <c r="C91" s="31" t="s">
        <v>79</v>
      </c>
      <c r="D91" s="22" t="str">
        <f>B78</f>
        <v>6/22/2024</v>
      </c>
    </row>
    <row r="92" spans="1:4" x14ac:dyDescent="0.75">
      <c r="A92" s="16" t="s">
        <v>95</v>
      </c>
      <c r="B92" s="30"/>
      <c r="C92" s="16" t="s">
        <v>95</v>
      </c>
      <c r="D92" s="23"/>
    </row>
    <row r="93" spans="1:4" x14ac:dyDescent="0.75">
      <c r="A93" s="20"/>
      <c r="B93" s="24" t="s">
        <v>81</v>
      </c>
      <c r="C93" s="20"/>
      <c r="D93" s="24" t="s">
        <v>81</v>
      </c>
    </row>
    <row r="94" spans="1:4" x14ac:dyDescent="0.75">
      <c r="A94" s="14"/>
      <c r="B94" s="15" t="s">
        <v>73</v>
      </c>
      <c r="C94" s="14"/>
      <c r="D94" s="15" t="s">
        <v>73</v>
      </c>
    </row>
    <row r="95" spans="1:4" x14ac:dyDescent="0.75">
      <c r="A95" s="31" t="s">
        <v>74</v>
      </c>
      <c r="B95" s="17" t="s">
        <v>273</v>
      </c>
      <c r="C95" s="31" t="s">
        <v>74</v>
      </c>
      <c r="D95" s="17" t="s">
        <v>91</v>
      </c>
    </row>
    <row r="96" spans="1:4" x14ac:dyDescent="0.75">
      <c r="A96" s="31" t="s">
        <v>75</v>
      </c>
      <c r="B96" s="17" t="s">
        <v>23</v>
      </c>
      <c r="C96" s="31" t="s">
        <v>75</v>
      </c>
      <c r="D96" s="17" t="s">
        <v>24</v>
      </c>
    </row>
    <row r="97" spans="1:4" x14ac:dyDescent="0.75">
      <c r="A97" s="31" t="s">
        <v>76</v>
      </c>
      <c r="B97" s="17" t="str">
        <f>B71</f>
        <v>5/18/24 to 6/18/24</v>
      </c>
      <c r="C97" s="31" t="s">
        <v>76</v>
      </c>
      <c r="D97" s="17" t="str">
        <f>B71</f>
        <v>5/18/24 to 6/18/24</v>
      </c>
    </row>
    <row r="98" spans="1:4" x14ac:dyDescent="0.75">
      <c r="A98" s="31" t="s">
        <v>77</v>
      </c>
      <c r="B98" s="18">
        <f>B5</f>
        <v>80</v>
      </c>
      <c r="C98" s="31" t="s">
        <v>77</v>
      </c>
      <c r="D98" s="18">
        <f>B5</f>
        <v>80</v>
      </c>
    </row>
    <row r="99" spans="1:4" x14ac:dyDescent="0.75">
      <c r="A99" s="32" t="s">
        <v>78</v>
      </c>
      <c r="B99" s="21">
        <v>2.11</v>
      </c>
      <c r="C99" s="32" t="s">
        <v>78</v>
      </c>
      <c r="D99" s="21">
        <v>3.41</v>
      </c>
    </row>
    <row r="100" spans="1:4" x14ac:dyDescent="0.75">
      <c r="A100" s="31" t="s">
        <v>82</v>
      </c>
      <c r="B100" s="18">
        <f>B99*B98</f>
        <v>168.79999999999998</v>
      </c>
      <c r="C100" s="31" t="s">
        <v>82</v>
      </c>
      <c r="D100" s="18">
        <f>D99*D98</f>
        <v>272.8</v>
      </c>
    </row>
    <row r="101" spans="1:4" x14ac:dyDescent="0.75">
      <c r="A101" s="31" t="s">
        <v>130</v>
      </c>
      <c r="B101" s="19">
        <v>150</v>
      </c>
      <c r="C101" s="31" t="s">
        <v>130</v>
      </c>
      <c r="D101" s="19">
        <v>150</v>
      </c>
    </row>
    <row r="102" spans="1:4" x14ac:dyDescent="0.75">
      <c r="A102" s="32" t="s">
        <v>83</v>
      </c>
      <c r="B102" s="21"/>
      <c r="C102" s="32" t="s">
        <v>83</v>
      </c>
      <c r="D102" s="21"/>
    </row>
    <row r="103" spans="1:4" x14ac:dyDescent="0.75">
      <c r="A103" s="31" t="s">
        <v>84</v>
      </c>
      <c r="B103" s="18">
        <f>SUM(B100:B102)</f>
        <v>318.79999999999995</v>
      </c>
      <c r="C103" s="31" t="s">
        <v>84</v>
      </c>
      <c r="D103" s="18">
        <f>SUM(D100:D102)</f>
        <v>422.8</v>
      </c>
    </row>
    <row r="104" spans="1:4" x14ac:dyDescent="0.75">
      <c r="A104" s="31" t="s">
        <v>79</v>
      </c>
      <c r="B104" s="22" t="str">
        <f>B78</f>
        <v>6/22/2024</v>
      </c>
      <c r="C104" s="31" t="s">
        <v>79</v>
      </c>
      <c r="D104" s="22" t="str">
        <f>B78</f>
        <v>6/22/2024</v>
      </c>
    </row>
    <row r="105" spans="1:4" x14ac:dyDescent="0.75">
      <c r="A105" s="16" t="s">
        <v>95</v>
      </c>
      <c r="B105" s="23"/>
      <c r="C105" s="16" t="s">
        <v>95</v>
      </c>
      <c r="D105" s="23"/>
    </row>
    <row r="106" spans="1:4" x14ac:dyDescent="0.75">
      <c r="A106" s="20"/>
      <c r="B106" s="24" t="s">
        <v>81</v>
      </c>
      <c r="C106" s="20"/>
      <c r="D106" s="24" t="s">
        <v>81</v>
      </c>
    </row>
    <row r="107" spans="1:4" x14ac:dyDescent="0.75">
      <c r="A107" s="14"/>
      <c r="B107" s="15" t="s">
        <v>73</v>
      </c>
      <c r="C107" s="14"/>
      <c r="D107" s="15" t="s">
        <v>73</v>
      </c>
    </row>
    <row r="108" spans="1:4" x14ac:dyDescent="0.75">
      <c r="A108" s="31" t="s">
        <v>74</v>
      </c>
      <c r="B108" s="17" t="s">
        <v>135</v>
      </c>
      <c r="C108" s="31" t="s">
        <v>74</v>
      </c>
      <c r="D108" s="17" t="s">
        <v>92</v>
      </c>
    </row>
    <row r="109" spans="1:4" x14ac:dyDescent="0.75">
      <c r="A109" s="31" t="s">
        <v>75</v>
      </c>
      <c r="B109" s="17" t="s">
        <v>25</v>
      </c>
      <c r="C109" s="31" t="s">
        <v>75</v>
      </c>
      <c r="D109" s="17" t="s">
        <v>26</v>
      </c>
    </row>
    <row r="110" spans="1:4" x14ac:dyDescent="0.75">
      <c r="A110" s="31" t="s">
        <v>76</v>
      </c>
      <c r="B110" s="17" t="str">
        <f>B71</f>
        <v>5/18/24 to 6/18/24</v>
      </c>
      <c r="C110" s="31" t="s">
        <v>76</v>
      </c>
      <c r="D110" s="17" t="str">
        <f>B71</f>
        <v>5/18/24 to 6/18/24</v>
      </c>
    </row>
    <row r="111" spans="1:4" x14ac:dyDescent="0.75">
      <c r="A111" s="31" t="s">
        <v>77</v>
      </c>
      <c r="B111" s="18">
        <f>B5</f>
        <v>80</v>
      </c>
      <c r="C111" s="31" t="s">
        <v>77</v>
      </c>
      <c r="D111" s="18">
        <f>B5</f>
        <v>80</v>
      </c>
    </row>
    <row r="112" spans="1:4" x14ac:dyDescent="0.75">
      <c r="A112" s="32" t="s">
        <v>78</v>
      </c>
      <c r="B112" s="21">
        <v>6.92</v>
      </c>
      <c r="C112" s="32" t="s">
        <v>78</v>
      </c>
      <c r="D112" s="21">
        <v>8.99</v>
      </c>
    </row>
    <row r="113" spans="1:4" x14ac:dyDescent="0.75">
      <c r="A113" s="31" t="s">
        <v>82</v>
      </c>
      <c r="B113" s="18">
        <f>B112*B111</f>
        <v>553.6</v>
      </c>
      <c r="C113" s="31" t="s">
        <v>82</v>
      </c>
      <c r="D113" s="18">
        <f>D112*D111</f>
        <v>719.2</v>
      </c>
    </row>
    <row r="114" spans="1:4" x14ac:dyDescent="0.75">
      <c r="A114" s="31" t="s">
        <v>130</v>
      </c>
      <c r="B114" s="19">
        <v>150</v>
      </c>
      <c r="C114" s="31" t="s">
        <v>130</v>
      </c>
      <c r="D114" s="19">
        <v>150</v>
      </c>
    </row>
    <row r="115" spans="1:4" x14ac:dyDescent="0.75">
      <c r="A115" s="32" t="s">
        <v>83</v>
      </c>
      <c r="B115" s="21"/>
      <c r="C115" s="32" t="s">
        <v>83</v>
      </c>
      <c r="D115" s="21">
        <v>3276.8</v>
      </c>
    </row>
    <row r="116" spans="1:4" x14ac:dyDescent="0.75">
      <c r="A116" s="31" t="s">
        <v>84</v>
      </c>
      <c r="B116" s="18">
        <f>SUM(B113:B115)</f>
        <v>703.6</v>
      </c>
      <c r="C116" s="31" t="s">
        <v>84</v>
      </c>
      <c r="D116" s="18">
        <f>SUM(D113:D115)</f>
        <v>4146</v>
      </c>
    </row>
    <row r="117" spans="1:4" x14ac:dyDescent="0.75">
      <c r="A117" s="31" t="s">
        <v>79</v>
      </c>
      <c r="B117" s="22" t="str">
        <f>B78</f>
        <v>6/22/2024</v>
      </c>
      <c r="C117" s="31" t="s">
        <v>79</v>
      </c>
      <c r="D117" s="22" t="str">
        <f>B78</f>
        <v>6/22/2024</v>
      </c>
    </row>
    <row r="118" spans="1:4" x14ac:dyDescent="0.75">
      <c r="A118" s="16" t="s">
        <v>95</v>
      </c>
      <c r="B118" s="23"/>
      <c r="C118" s="16" t="s">
        <v>95</v>
      </c>
      <c r="D118" s="23"/>
    </row>
    <row r="119" spans="1:4" x14ac:dyDescent="0.75">
      <c r="A119" s="20"/>
      <c r="B119" s="24" t="s">
        <v>81</v>
      </c>
      <c r="C119" s="20"/>
      <c r="D119" s="24" t="s">
        <v>81</v>
      </c>
    </row>
    <row r="120" spans="1:4" x14ac:dyDescent="0.75">
      <c r="A120" s="14"/>
      <c r="B120" s="15" t="s">
        <v>73</v>
      </c>
      <c r="C120" s="14"/>
      <c r="D120" s="15" t="s">
        <v>73</v>
      </c>
    </row>
    <row r="121" spans="1:4" x14ac:dyDescent="0.75">
      <c r="A121" s="31" t="s">
        <v>74</v>
      </c>
      <c r="B121" s="17" t="s">
        <v>93</v>
      </c>
      <c r="C121" s="31" t="s">
        <v>74</v>
      </c>
      <c r="D121" s="17" t="s">
        <v>287</v>
      </c>
    </row>
    <row r="122" spans="1:4" x14ac:dyDescent="0.75">
      <c r="A122" s="31" t="s">
        <v>75</v>
      </c>
      <c r="B122" s="17" t="s">
        <v>27</v>
      </c>
      <c r="C122" s="31" t="s">
        <v>75</v>
      </c>
      <c r="D122" s="17" t="s">
        <v>28</v>
      </c>
    </row>
    <row r="123" spans="1:4" x14ac:dyDescent="0.75">
      <c r="A123" s="31" t="s">
        <v>76</v>
      </c>
      <c r="B123" s="17" t="str">
        <f>B84</f>
        <v>5/18/24 to 6/18/24</v>
      </c>
      <c r="C123" s="31" t="s">
        <v>76</v>
      </c>
      <c r="D123" s="17" t="str">
        <f>B84</f>
        <v>5/18/24 to 6/18/24</v>
      </c>
    </row>
    <row r="124" spans="1:4" x14ac:dyDescent="0.75">
      <c r="A124" s="31" t="s">
        <v>77</v>
      </c>
      <c r="B124" s="18">
        <f>B5</f>
        <v>80</v>
      </c>
      <c r="C124" s="31" t="s">
        <v>77</v>
      </c>
      <c r="D124" s="18">
        <f>B5</f>
        <v>80</v>
      </c>
    </row>
    <row r="125" spans="1:4" x14ac:dyDescent="0.75">
      <c r="A125" s="32" t="s">
        <v>78</v>
      </c>
      <c r="B125" s="21">
        <v>6.35</v>
      </c>
      <c r="C125" s="32" t="s">
        <v>78</v>
      </c>
      <c r="D125" s="21">
        <v>9.9600000000000009</v>
      </c>
    </row>
    <row r="126" spans="1:4" x14ac:dyDescent="0.75">
      <c r="A126" s="31" t="s">
        <v>82</v>
      </c>
      <c r="B126" s="18">
        <f>B125*B124</f>
        <v>508</v>
      </c>
      <c r="C126" s="31" t="s">
        <v>82</v>
      </c>
      <c r="D126" s="18">
        <f>D125*D124</f>
        <v>796.80000000000007</v>
      </c>
    </row>
    <row r="127" spans="1:4" x14ac:dyDescent="0.75">
      <c r="A127" s="31" t="s">
        <v>130</v>
      </c>
      <c r="B127" s="19">
        <v>150</v>
      </c>
      <c r="C127" s="31" t="s">
        <v>130</v>
      </c>
      <c r="D127" s="19">
        <v>150</v>
      </c>
    </row>
    <row r="128" spans="1:4" x14ac:dyDescent="0.75">
      <c r="A128" s="32" t="s">
        <v>80</v>
      </c>
      <c r="B128" s="21"/>
      <c r="C128" s="32" t="s">
        <v>83</v>
      </c>
      <c r="D128" s="21"/>
    </row>
    <row r="129" spans="1:4" x14ac:dyDescent="0.75">
      <c r="A129" s="31" t="s">
        <v>84</v>
      </c>
      <c r="B129" s="18">
        <f>SUM(B126:B128)</f>
        <v>658</v>
      </c>
      <c r="C129" s="31" t="s">
        <v>84</v>
      </c>
      <c r="D129" s="18">
        <f>SUM(D126:D128)</f>
        <v>946.80000000000007</v>
      </c>
    </row>
    <row r="130" spans="1:4" x14ac:dyDescent="0.75">
      <c r="A130" s="31" t="s">
        <v>79</v>
      </c>
      <c r="B130" s="22" t="str">
        <f>B91</f>
        <v>6/22/2024</v>
      </c>
      <c r="C130" s="31" t="s">
        <v>79</v>
      </c>
      <c r="D130" s="22" t="str">
        <f>B91</f>
        <v>6/22/2024</v>
      </c>
    </row>
    <row r="131" spans="1:4" x14ac:dyDescent="0.75">
      <c r="A131" s="16" t="s">
        <v>95</v>
      </c>
      <c r="B131" s="23"/>
      <c r="C131" s="16" t="s">
        <v>95</v>
      </c>
      <c r="D131" s="23"/>
    </row>
    <row r="132" spans="1:4" x14ac:dyDescent="0.75">
      <c r="A132" s="20"/>
      <c r="B132" s="24" t="s">
        <v>81</v>
      </c>
      <c r="C132" s="20"/>
      <c r="D132" s="24" t="s">
        <v>81</v>
      </c>
    </row>
    <row r="135" spans="1:4" x14ac:dyDescent="0.75">
      <c r="A135" s="14"/>
      <c r="B135" s="15" t="s">
        <v>73</v>
      </c>
      <c r="C135" s="14"/>
      <c r="D135" s="15" t="s">
        <v>73</v>
      </c>
    </row>
    <row r="136" spans="1:4" x14ac:dyDescent="0.75">
      <c r="A136" s="31" t="s">
        <v>74</v>
      </c>
      <c r="B136" s="17" t="s">
        <v>227</v>
      </c>
      <c r="C136" s="31" t="s">
        <v>74</v>
      </c>
      <c r="D136" s="17" t="s">
        <v>94</v>
      </c>
    </row>
    <row r="137" spans="1:4" x14ac:dyDescent="0.75">
      <c r="A137" s="31" t="s">
        <v>75</v>
      </c>
      <c r="B137" s="17" t="s">
        <v>29</v>
      </c>
      <c r="C137" s="31" t="s">
        <v>75</v>
      </c>
      <c r="D137" s="17" t="s">
        <v>30</v>
      </c>
    </row>
    <row r="138" spans="1:4" x14ac:dyDescent="0.75">
      <c r="A138" s="31" t="s">
        <v>76</v>
      </c>
      <c r="B138" s="17" t="str">
        <f>B71</f>
        <v>5/18/24 to 6/18/24</v>
      </c>
      <c r="C138" s="31" t="s">
        <v>76</v>
      </c>
      <c r="D138" s="17" t="str">
        <f>B71</f>
        <v>5/18/24 to 6/18/24</v>
      </c>
    </row>
    <row r="139" spans="1:4" x14ac:dyDescent="0.75">
      <c r="A139" s="31" t="s">
        <v>77</v>
      </c>
      <c r="B139" s="18">
        <f>B5</f>
        <v>80</v>
      </c>
      <c r="C139" s="31" t="s">
        <v>77</v>
      </c>
      <c r="D139" s="18">
        <f>B5</f>
        <v>80</v>
      </c>
    </row>
    <row r="140" spans="1:4" x14ac:dyDescent="0.75">
      <c r="A140" s="32" t="s">
        <v>78</v>
      </c>
      <c r="B140" s="21">
        <v>6.02</v>
      </c>
      <c r="C140" s="32" t="s">
        <v>78</v>
      </c>
      <c r="D140" s="21">
        <v>4.0999999999999996</v>
      </c>
    </row>
    <row r="141" spans="1:4" x14ac:dyDescent="0.75">
      <c r="A141" s="31" t="s">
        <v>82</v>
      </c>
      <c r="B141" s="18">
        <f>B140*B139</f>
        <v>481.59999999999997</v>
      </c>
      <c r="C141" s="31" t="s">
        <v>82</v>
      </c>
      <c r="D141" s="18">
        <f>D140*D139</f>
        <v>328</v>
      </c>
    </row>
    <row r="142" spans="1:4" x14ac:dyDescent="0.75">
      <c r="A142" s="31" t="s">
        <v>130</v>
      </c>
      <c r="B142" s="19">
        <v>150</v>
      </c>
      <c r="C142" s="31" t="s">
        <v>130</v>
      </c>
      <c r="D142" s="19">
        <v>150</v>
      </c>
    </row>
    <row r="143" spans="1:4" x14ac:dyDescent="0.75">
      <c r="A143" s="32" t="s">
        <v>83</v>
      </c>
      <c r="B143" s="21">
        <v>2014</v>
      </c>
      <c r="C143" s="32" t="s">
        <v>83</v>
      </c>
      <c r="D143" s="21"/>
    </row>
    <row r="144" spans="1:4" x14ac:dyDescent="0.75">
      <c r="A144" s="31" t="s">
        <v>84</v>
      </c>
      <c r="B144" s="18">
        <f>SUM(B141:B143)</f>
        <v>2645.6</v>
      </c>
      <c r="C144" s="31" t="s">
        <v>84</v>
      </c>
      <c r="D144" s="18">
        <f>SUM(D141:D143)</f>
        <v>478</v>
      </c>
    </row>
    <row r="145" spans="1:4" x14ac:dyDescent="0.75">
      <c r="A145" s="31" t="s">
        <v>79</v>
      </c>
      <c r="B145" s="22" t="str">
        <f>B78</f>
        <v>6/22/2024</v>
      </c>
      <c r="C145" s="31" t="s">
        <v>79</v>
      </c>
      <c r="D145" s="22" t="str">
        <f>B145</f>
        <v>6/22/2024</v>
      </c>
    </row>
    <row r="146" spans="1:4" x14ac:dyDescent="0.75">
      <c r="A146" s="16" t="s">
        <v>95</v>
      </c>
      <c r="B146" s="23"/>
      <c r="C146" s="16" t="s">
        <v>95</v>
      </c>
      <c r="D146" s="23"/>
    </row>
    <row r="147" spans="1:4" x14ac:dyDescent="0.75">
      <c r="A147" s="20"/>
      <c r="B147" s="24" t="s">
        <v>81</v>
      </c>
      <c r="C147" s="20"/>
      <c r="D147" s="24" t="s">
        <v>81</v>
      </c>
    </row>
    <row r="148" spans="1:4" x14ac:dyDescent="0.75">
      <c r="A148" s="14"/>
      <c r="B148" s="15" t="s">
        <v>73</v>
      </c>
      <c r="C148" s="14"/>
      <c r="D148" s="15" t="s">
        <v>73</v>
      </c>
    </row>
    <row r="149" spans="1:4" x14ac:dyDescent="0.75">
      <c r="A149" s="31" t="s">
        <v>74</v>
      </c>
      <c r="B149" s="17" t="s">
        <v>280</v>
      </c>
      <c r="C149" s="31" t="s">
        <v>74</v>
      </c>
      <c r="D149" s="17" t="s">
        <v>195</v>
      </c>
    </row>
    <row r="150" spans="1:4" x14ac:dyDescent="0.75">
      <c r="A150" s="31" t="s">
        <v>75</v>
      </c>
      <c r="B150" s="17" t="s">
        <v>31</v>
      </c>
      <c r="C150" s="31" t="s">
        <v>75</v>
      </c>
      <c r="D150" s="17" t="s">
        <v>32</v>
      </c>
    </row>
    <row r="151" spans="1:4" x14ac:dyDescent="0.75">
      <c r="A151" s="31" t="s">
        <v>76</v>
      </c>
      <c r="B151" s="17" t="str">
        <f>B138</f>
        <v>5/18/24 to 6/18/24</v>
      </c>
      <c r="C151" s="31" t="s">
        <v>76</v>
      </c>
      <c r="D151" s="17" t="str">
        <f>D138</f>
        <v>5/18/24 to 6/18/24</v>
      </c>
    </row>
    <row r="152" spans="1:4" x14ac:dyDescent="0.75">
      <c r="A152" s="31" t="s">
        <v>77</v>
      </c>
      <c r="B152" s="18">
        <f>B139</f>
        <v>80</v>
      </c>
      <c r="C152" s="31" t="s">
        <v>77</v>
      </c>
      <c r="D152" s="18">
        <f>D139</f>
        <v>80</v>
      </c>
    </row>
    <row r="153" spans="1:4" x14ac:dyDescent="0.75">
      <c r="A153" s="32" t="s">
        <v>78</v>
      </c>
      <c r="B153" s="21">
        <v>7.53</v>
      </c>
      <c r="C153" s="32" t="s">
        <v>78</v>
      </c>
      <c r="D153" s="21">
        <v>8.33</v>
      </c>
    </row>
    <row r="154" spans="1:4" x14ac:dyDescent="0.75">
      <c r="A154" s="31" t="s">
        <v>82</v>
      </c>
      <c r="B154" s="18">
        <f>B153*B152</f>
        <v>602.4</v>
      </c>
      <c r="C154" s="31" t="s">
        <v>82</v>
      </c>
      <c r="D154" s="18">
        <f>D153*D152</f>
        <v>666.4</v>
      </c>
    </row>
    <row r="155" spans="1:4" x14ac:dyDescent="0.75">
      <c r="A155" s="31" t="s">
        <v>130</v>
      </c>
      <c r="B155" s="19">
        <v>150</v>
      </c>
      <c r="C155" s="31" t="s">
        <v>130</v>
      </c>
      <c r="D155" s="19">
        <v>150</v>
      </c>
    </row>
    <row r="156" spans="1:4" x14ac:dyDescent="0.75">
      <c r="A156" s="32" t="s">
        <v>83</v>
      </c>
      <c r="B156" s="21"/>
      <c r="C156" s="32" t="s">
        <v>83</v>
      </c>
      <c r="D156" s="21"/>
    </row>
    <row r="157" spans="1:4" x14ac:dyDescent="0.75">
      <c r="A157" s="31" t="s">
        <v>84</v>
      </c>
      <c r="B157" s="18">
        <f>SUM(B154:B156)</f>
        <v>752.4</v>
      </c>
      <c r="C157" s="31" t="s">
        <v>84</v>
      </c>
      <c r="D157" s="18">
        <f>SUM(D154:D156)</f>
        <v>816.4</v>
      </c>
    </row>
    <row r="158" spans="1:4" x14ac:dyDescent="0.75">
      <c r="A158" s="31" t="s">
        <v>79</v>
      </c>
      <c r="B158" s="22" t="str">
        <f>B145</f>
        <v>6/22/2024</v>
      </c>
      <c r="C158" s="31" t="s">
        <v>79</v>
      </c>
      <c r="D158" s="22" t="str">
        <f>B145</f>
        <v>6/22/2024</v>
      </c>
    </row>
    <row r="159" spans="1:4" x14ac:dyDescent="0.75">
      <c r="A159" s="16" t="s">
        <v>95</v>
      </c>
      <c r="B159" s="30"/>
      <c r="C159" s="16" t="s">
        <v>95</v>
      </c>
      <c r="D159" s="23"/>
    </row>
    <row r="160" spans="1:4" x14ac:dyDescent="0.75">
      <c r="A160" s="20"/>
      <c r="B160" s="24" t="s">
        <v>81</v>
      </c>
      <c r="C160" s="20"/>
      <c r="D160" s="24" t="s">
        <v>81</v>
      </c>
    </row>
    <row r="161" spans="1:4" x14ac:dyDescent="0.75">
      <c r="A161" s="14"/>
      <c r="B161" s="15" t="s">
        <v>73</v>
      </c>
      <c r="C161" s="14"/>
      <c r="D161" s="15" t="s">
        <v>73</v>
      </c>
    </row>
    <row r="162" spans="1:4" x14ac:dyDescent="0.75">
      <c r="A162" s="31" t="s">
        <v>74</v>
      </c>
      <c r="B162" s="17" t="s">
        <v>285</v>
      </c>
      <c r="C162" s="31" t="s">
        <v>74</v>
      </c>
      <c r="D162" s="17" t="s">
        <v>99</v>
      </c>
    </row>
    <row r="163" spans="1:4" x14ac:dyDescent="0.75">
      <c r="A163" s="31" t="s">
        <v>75</v>
      </c>
      <c r="B163" s="17" t="s">
        <v>33</v>
      </c>
      <c r="C163" s="31" t="s">
        <v>75</v>
      </c>
      <c r="D163" s="17" t="s">
        <v>34</v>
      </c>
    </row>
    <row r="164" spans="1:4" x14ac:dyDescent="0.75">
      <c r="A164" s="31" t="s">
        <v>76</v>
      </c>
      <c r="B164" s="17" t="str">
        <f>B138</f>
        <v>5/18/24 to 6/18/24</v>
      </c>
      <c r="C164" s="31" t="s">
        <v>76</v>
      </c>
      <c r="D164" s="17" t="str">
        <f>B138</f>
        <v>5/18/24 to 6/18/24</v>
      </c>
    </row>
    <row r="165" spans="1:4" x14ac:dyDescent="0.75">
      <c r="A165" s="31" t="s">
        <v>77</v>
      </c>
      <c r="B165" s="18">
        <f>B5</f>
        <v>80</v>
      </c>
      <c r="C165" s="31" t="s">
        <v>77</v>
      </c>
      <c r="D165" s="18">
        <f>B5</f>
        <v>80</v>
      </c>
    </row>
    <row r="166" spans="1:4" x14ac:dyDescent="0.75">
      <c r="A166" s="32" t="s">
        <v>78</v>
      </c>
      <c r="B166" s="21">
        <v>1.77</v>
      </c>
      <c r="C166" s="32" t="s">
        <v>78</v>
      </c>
      <c r="D166" s="21">
        <v>8.4499999999999993</v>
      </c>
    </row>
    <row r="167" spans="1:4" x14ac:dyDescent="0.75">
      <c r="A167" s="31" t="s">
        <v>82</v>
      </c>
      <c r="B167" s="18">
        <f>B166*B165</f>
        <v>141.6</v>
      </c>
      <c r="C167" s="31" t="s">
        <v>82</v>
      </c>
      <c r="D167" s="18">
        <f>D166*D165</f>
        <v>676</v>
      </c>
    </row>
    <row r="168" spans="1:4" x14ac:dyDescent="0.75">
      <c r="A168" s="31" t="s">
        <v>130</v>
      </c>
      <c r="B168" s="19">
        <v>150</v>
      </c>
      <c r="C168" s="31" t="s">
        <v>130</v>
      </c>
      <c r="D168" s="19">
        <v>150</v>
      </c>
    </row>
    <row r="169" spans="1:4" x14ac:dyDescent="0.75">
      <c r="A169" s="32" t="s">
        <v>83</v>
      </c>
      <c r="B169" s="21"/>
      <c r="C169" s="32" t="s">
        <v>83</v>
      </c>
      <c r="D169" s="21">
        <v>1940.65</v>
      </c>
    </row>
    <row r="170" spans="1:4" x14ac:dyDescent="0.75">
      <c r="A170" s="31" t="s">
        <v>84</v>
      </c>
      <c r="B170" s="18">
        <f>SUM(B167:B169)</f>
        <v>291.60000000000002</v>
      </c>
      <c r="C170" s="31" t="s">
        <v>84</v>
      </c>
      <c r="D170" s="18">
        <f>SUM(D167:D169)</f>
        <v>2766.65</v>
      </c>
    </row>
    <row r="171" spans="1:4" x14ac:dyDescent="0.75">
      <c r="A171" s="31" t="s">
        <v>79</v>
      </c>
      <c r="B171" s="22" t="str">
        <f>B145</f>
        <v>6/22/2024</v>
      </c>
      <c r="C171" s="31" t="s">
        <v>79</v>
      </c>
      <c r="D171" s="22" t="str">
        <f>B145</f>
        <v>6/22/2024</v>
      </c>
    </row>
    <row r="172" spans="1:4" x14ac:dyDescent="0.75">
      <c r="A172" s="16" t="s">
        <v>95</v>
      </c>
      <c r="B172" s="23"/>
      <c r="C172" s="16" t="s">
        <v>95</v>
      </c>
      <c r="D172" s="23"/>
    </row>
    <row r="173" spans="1:4" x14ac:dyDescent="0.75">
      <c r="A173" s="20"/>
      <c r="B173" s="24" t="s">
        <v>81</v>
      </c>
      <c r="C173" s="20"/>
      <c r="D173" s="24" t="s">
        <v>81</v>
      </c>
    </row>
    <row r="174" spans="1:4" x14ac:dyDescent="0.75">
      <c r="A174" s="14"/>
      <c r="B174" s="15" t="s">
        <v>73</v>
      </c>
      <c r="C174" s="14"/>
      <c r="D174" s="15" t="s">
        <v>73</v>
      </c>
    </row>
    <row r="175" spans="1:4" x14ac:dyDescent="0.75">
      <c r="A175" s="31" t="s">
        <v>74</v>
      </c>
      <c r="B175" s="17" t="s">
        <v>100</v>
      </c>
      <c r="C175" s="31" t="s">
        <v>74</v>
      </c>
      <c r="D175" s="17" t="s">
        <v>101</v>
      </c>
    </row>
    <row r="176" spans="1:4" x14ac:dyDescent="0.75">
      <c r="A176" s="31" t="s">
        <v>75</v>
      </c>
      <c r="B176" s="17" t="s">
        <v>35</v>
      </c>
      <c r="C176" s="31" t="s">
        <v>75</v>
      </c>
      <c r="D176" s="17" t="s">
        <v>36</v>
      </c>
    </row>
    <row r="177" spans="1:4" x14ac:dyDescent="0.75">
      <c r="A177" s="31" t="s">
        <v>76</v>
      </c>
      <c r="B177" s="17" t="str">
        <f>B138</f>
        <v>5/18/24 to 6/18/24</v>
      </c>
      <c r="C177" s="31" t="s">
        <v>76</v>
      </c>
      <c r="D177" s="17" t="str">
        <f>B138</f>
        <v>5/18/24 to 6/18/24</v>
      </c>
    </row>
    <row r="178" spans="1:4" x14ac:dyDescent="0.75">
      <c r="A178" s="31" t="s">
        <v>77</v>
      </c>
      <c r="B178" s="18">
        <f>B5</f>
        <v>80</v>
      </c>
      <c r="C178" s="31" t="s">
        <v>77</v>
      </c>
      <c r="D178" s="18">
        <f>B5</f>
        <v>80</v>
      </c>
    </row>
    <row r="179" spans="1:4" x14ac:dyDescent="0.75">
      <c r="A179" s="32" t="s">
        <v>78</v>
      </c>
      <c r="B179" s="21">
        <v>4.2300000000000004</v>
      </c>
      <c r="C179" s="32" t="s">
        <v>78</v>
      </c>
      <c r="D179" s="21">
        <v>8.6199999999999992</v>
      </c>
    </row>
    <row r="180" spans="1:4" x14ac:dyDescent="0.75">
      <c r="A180" s="31" t="s">
        <v>82</v>
      </c>
      <c r="B180" s="18">
        <f>B179*B178</f>
        <v>338.40000000000003</v>
      </c>
      <c r="C180" s="31" t="s">
        <v>82</v>
      </c>
      <c r="D180" s="18">
        <f>D179*D178</f>
        <v>689.59999999999991</v>
      </c>
    </row>
    <row r="181" spans="1:4" x14ac:dyDescent="0.75">
      <c r="A181" s="31" t="s">
        <v>130</v>
      </c>
      <c r="B181" s="19">
        <v>150</v>
      </c>
      <c r="C181" s="31" t="s">
        <v>130</v>
      </c>
      <c r="D181" s="19">
        <v>150</v>
      </c>
    </row>
    <row r="182" spans="1:4" x14ac:dyDescent="0.75">
      <c r="A182" s="32" t="s">
        <v>83</v>
      </c>
      <c r="B182" s="21"/>
      <c r="C182" s="32" t="s">
        <v>83</v>
      </c>
      <c r="D182" s="21"/>
    </row>
    <row r="183" spans="1:4" x14ac:dyDescent="0.75">
      <c r="A183" s="31" t="s">
        <v>84</v>
      </c>
      <c r="B183" s="18">
        <f>SUM(B180:B182)</f>
        <v>488.40000000000003</v>
      </c>
      <c r="C183" s="31" t="s">
        <v>84</v>
      </c>
      <c r="D183" s="18">
        <f>SUM(D180:D182)</f>
        <v>839.59999999999991</v>
      </c>
    </row>
    <row r="184" spans="1:4" x14ac:dyDescent="0.75">
      <c r="A184" s="31" t="s">
        <v>79</v>
      </c>
      <c r="B184" s="22" t="str">
        <f>B145</f>
        <v>6/22/2024</v>
      </c>
      <c r="C184" s="31" t="s">
        <v>79</v>
      </c>
      <c r="D184" s="22" t="str">
        <f>B145</f>
        <v>6/22/2024</v>
      </c>
    </row>
    <row r="185" spans="1:4" x14ac:dyDescent="0.75">
      <c r="A185" s="16" t="s">
        <v>95</v>
      </c>
      <c r="B185" s="23"/>
      <c r="C185" s="16" t="s">
        <v>95</v>
      </c>
      <c r="D185" s="30"/>
    </row>
    <row r="186" spans="1:4" x14ac:dyDescent="0.75">
      <c r="A186" s="20"/>
      <c r="B186" s="24" t="s">
        <v>81</v>
      </c>
      <c r="C186" s="20"/>
      <c r="D186" s="24" t="s">
        <v>81</v>
      </c>
    </row>
    <row r="187" spans="1:4" x14ac:dyDescent="0.75">
      <c r="A187" s="14"/>
      <c r="B187" s="15" t="s">
        <v>73</v>
      </c>
      <c r="C187" s="14"/>
      <c r="D187" s="15" t="s">
        <v>73</v>
      </c>
    </row>
    <row r="188" spans="1:4" x14ac:dyDescent="0.75">
      <c r="A188" s="31" t="s">
        <v>74</v>
      </c>
      <c r="B188" s="17" t="s">
        <v>137</v>
      </c>
      <c r="C188" s="31" t="s">
        <v>74</v>
      </c>
      <c r="D188" s="17" t="s">
        <v>271</v>
      </c>
    </row>
    <row r="189" spans="1:4" x14ac:dyDescent="0.75">
      <c r="A189" s="31" t="s">
        <v>75</v>
      </c>
      <c r="B189" s="17" t="s">
        <v>37</v>
      </c>
      <c r="C189" s="31" t="s">
        <v>75</v>
      </c>
      <c r="D189" s="17" t="s">
        <v>38</v>
      </c>
    </row>
    <row r="190" spans="1:4" x14ac:dyDescent="0.75">
      <c r="A190" s="31" t="s">
        <v>76</v>
      </c>
      <c r="B190" s="17" t="str">
        <f>B151</f>
        <v>5/18/24 to 6/18/24</v>
      </c>
      <c r="C190" s="31" t="s">
        <v>76</v>
      </c>
      <c r="D190" s="17" t="str">
        <f>B151</f>
        <v>5/18/24 to 6/18/24</v>
      </c>
    </row>
    <row r="191" spans="1:4" x14ac:dyDescent="0.75">
      <c r="A191" s="31" t="s">
        <v>77</v>
      </c>
      <c r="B191" s="18">
        <f>B5</f>
        <v>80</v>
      </c>
      <c r="C191" s="31" t="s">
        <v>77</v>
      </c>
      <c r="D191" s="18">
        <f>B5</f>
        <v>80</v>
      </c>
    </row>
    <row r="192" spans="1:4" x14ac:dyDescent="0.75">
      <c r="A192" s="32" t="s">
        <v>78</v>
      </c>
      <c r="B192" s="21">
        <v>6.91</v>
      </c>
      <c r="C192" s="32" t="s">
        <v>78</v>
      </c>
      <c r="D192" s="21">
        <v>2.06</v>
      </c>
    </row>
    <row r="193" spans="1:4" x14ac:dyDescent="0.75">
      <c r="A193" s="31" t="s">
        <v>82</v>
      </c>
      <c r="B193" s="18">
        <f>B192*B191</f>
        <v>552.79999999999995</v>
      </c>
      <c r="C193" s="31" t="s">
        <v>82</v>
      </c>
      <c r="D193" s="18">
        <f>D192*D191</f>
        <v>164.8</v>
      </c>
    </row>
    <row r="194" spans="1:4" x14ac:dyDescent="0.75">
      <c r="A194" s="31" t="s">
        <v>130</v>
      </c>
      <c r="B194" s="19">
        <v>150</v>
      </c>
      <c r="C194" s="31" t="s">
        <v>130</v>
      </c>
      <c r="D194" s="19">
        <v>150</v>
      </c>
    </row>
    <row r="195" spans="1:4" x14ac:dyDescent="0.75">
      <c r="A195" s="32" t="s">
        <v>83</v>
      </c>
      <c r="B195" s="21"/>
      <c r="C195" s="32" t="s">
        <v>83</v>
      </c>
      <c r="D195" s="21"/>
    </row>
    <row r="196" spans="1:4" x14ac:dyDescent="0.75">
      <c r="A196" s="31" t="s">
        <v>84</v>
      </c>
      <c r="B196" s="18">
        <f>SUM(B193:B195)</f>
        <v>702.8</v>
      </c>
      <c r="C196" s="31" t="s">
        <v>84</v>
      </c>
      <c r="D196" s="18">
        <f>SUM(D193:D195)</f>
        <v>314.8</v>
      </c>
    </row>
    <row r="197" spans="1:4" x14ac:dyDescent="0.75">
      <c r="A197" s="31" t="s">
        <v>79</v>
      </c>
      <c r="B197" s="22" t="str">
        <f>B158</f>
        <v>6/22/2024</v>
      </c>
      <c r="C197" s="31" t="s">
        <v>79</v>
      </c>
      <c r="D197" s="22" t="str">
        <f>B158</f>
        <v>6/22/2024</v>
      </c>
    </row>
    <row r="198" spans="1:4" x14ac:dyDescent="0.75">
      <c r="A198" s="16" t="s">
        <v>95</v>
      </c>
      <c r="B198" s="23"/>
      <c r="C198" s="16" t="s">
        <v>95</v>
      </c>
      <c r="D198" s="23"/>
    </row>
    <row r="199" spans="1:4" x14ac:dyDescent="0.75">
      <c r="A199" s="20"/>
      <c r="B199" s="24" t="s">
        <v>81</v>
      </c>
      <c r="C199" s="20"/>
      <c r="D199" s="24" t="s">
        <v>81</v>
      </c>
    </row>
    <row r="202" spans="1:4" x14ac:dyDescent="0.75">
      <c r="A202" s="14"/>
      <c r="B202" s="15" t="s">
        <v>73</v>
      </c>
      <c r="C202" s="14"/>
      <c r="D202" s="15" t="s">
        <v>73</v>
      </c>
    </row>
    <row r="203" spans="1:4" x14ac:dyDescent="0.75">
      <c r="A203" s="31" t="s">
        <v>74</v>
      </c>
      <c r="B203" s="17" t="s">
        <v>106</v>
      </c>
      <c r="C203" s="31" t="s">
        <v>74</v>
      </c>
      <c r="D203" s="17" t="s">
        <v>286</v>
      </c>
    </row>
    <row r="204" spans="1:4" x14ac:dyDescent="0.75">
      <c r="A204" s="31" t="s">
        <v>75</v>
      </c>
      <c r="B204" s="17" t="s">
        <v>39</v>
      </c>
      <c r="C204" s="31" t="s">
        <v>75</v>
      </c>
      <c r="D204" s="17" t="s">
        <v>40</v>
      </c>
    </row>
    <row r="205" spans="1:4" x14ac:dyDescent="0.75">
      <c r="A205" s="31" t="s">
        <v>76</v>
      </c>
      <c r="B205" s="17" t="str">
        <f>B138</f>
        <v>5/18/24 to 6/18/24</v>
      </c>
      <c r="C205" s="31" t="s">
        <v>76</v>
      </c>
      <c r="D205" s="17" t="str">
        <f>B138</f>
        <v>5/18/24 to 6/18/24</v>
      </c>
    </row>
    <row r="206" spans="1:4" x14ac:dyDescent="0.75">
      <c r="A206" s="31" t="s">
        <v>77</v>
      </c>
      <c r="B206" s="18">
        <f>B5</f>
        <v>80</v>
      </c>
      <c r="C206" s="31" t="s">
        <v>77</v>
      </c>
      <c r="D206" s="18">
        <f>B5</f>
        <v>80</v>
      </c>
    </row>
    <row r="207" spans="1:4" x14ac:dyDescent="0.75">
      <c r="A207" s="32" t="s">
        <v>78</v>
      </c>
      <c r="B207" s="21">
        <v>8.41</v>
      </c>
      <c r="C207" s="32" t="s">
        <v>78</v>
      </c>
      <c r="D207" s="21">
        <v>0.94</v>
      </c>
    </row>
    <row r="208" spans="1:4" x14ac:dyDescent="0.75">
      <c r="A208" s="31" t="s">
        <v>82</v>
      </c>
      <c r="B208" s="18">
        <f>B207*B206</f>
        <v>672.8</v>
      </c>
      <c r="C208" s="31" t="s">
        <v>82</v>
      </c>
      <c r="D208" s="18">
        <f>D207*D206</f>
        <v>75.199999999999989</v>
      </c>
    </row>
    <row r="209" spans="1:4" x14ac:dyDescent="0.75">
      <c r="A209" s="31" t="s">
        <v>130</v>
      </c>
      <c r="B209" s="19">
        <v>150</v>
      </c>
      <c r="C209" s="31" t="s">
        <v>130</v>
      </c>
      <c r="D209" s="19">
        <v>150</v>
      </c>
    </row>
    <row r="210" spans="1:4" x14ac:dyDescent="0.75">
      <c r="A210" s="32" t="s">
        <v>83</v>
      </c>
      <c r="B210" s="21"/>
      <c r="C210" s="32" t="s">
        <v>83</v>
      </c>
      <c r="D210" s="21"/>
    </row>
    <row r="211" spans="1:4" x14ac:dyDescent="0.75">
      <c r="A211" s="31" t="s">
        <v>84</v>
      </c>
      <c r="B211" s="18">
        <f>SUM(B208:B210)</f>
        <v>822.8</v>
      </c>
      <c r="C211" s="31" t="s">
        <v>84</v>
      </c>
      <c r="D211" s="18">
        <f>SUM(D208:D210)</f>
        <v>225.2</v>
      </c>
    </row>
    <row r="212" spans="1:4" x14ac:dyDescent="0.75">
      <c r="A212" s="31" t="s">
        <v>79</v>
      </c>
      <c r="B212" s="22" t="str">
        <f>B145</f>
        <v>6/22/2024</v>
      </c>
      <c r="C212" s="31" t="s">
        <v>79</v>
      </c>
      <c r="D212" s="22" t="str">
        <f>B212</f>
        <v>6/22/2024</v>
      </c>
    </row>
    <row r="213" spans="1:4" x14ac:dyDescent="0.75">
      <c r="A213" s="16" t="s">
        <v>95</v>
      </c>
      <c r="B213" s="23"/>
      <c r="C213" s="16" t="s">
        <v>95</v>
      </c>
      <c r="D213" s="23"/>
    </row>
    <row r="214" spans="1:4" x14ac:dyDescent="0.75">
      <c r="A214" s="20"/>
      <c r="B214" s="24" t="s">
        <v>81</v>
      </c>
      <c r="C214" s="20"/>
      <c r="D214" s="24" t="s">
        <v>81</v>
      </c>
    </row>
    <row r="215" spans="1:4" x14ac:dyDescent="0.75">
      <c r="A215" s="14"/>
      <c r="B215" s="15" t="s">
        <v>73</v>
      </c>
      <c r="C215" s="14"/>
      <c r="D215" s="15" t="s">
        <v>73</v>
      </c>
    </row>
    <row r="216" spans="1:4" x14ac:dyDescent="0.75">
      <c r="A216" s="31" t="s">
        <v>74</v>
      </c>
      <c r="B216" s="17" t="s">
        <v>281</v>
      </c>
      <c r="C216" s="31" t="s">
        <v>74</v>
      </c>
      <c r="D216" s="17" t="s">
        <v>263</v>
      </c>
    </row>
    <row r="217" spans="1:4" x14ac:dyDescent="0.75">
      <c r="A217" s="31" t="s">
        <v>75</v>
      </c>
      <c r="B217" s="17" t="s">
        <v>41</v>
      </c>
      <c r="C217" s="31" t="s">
        <v>75</v>
      </c>
      <c r="D217" s="17" t="s">
        <v>42</v>
      </c>
    </row>
    <row r="218" spans="1:4" x14ac:dyDescent="0.75">
      <c r="A218" s="31" t="s">
        <v>76</v>
      </c>
      <c r="B218" s="17" t="str">
        <f>B205</f>
        <v>5/18/24 to 6/18/24</v>
      </c>
      <c r="C218" s="31" t="s">
        <v>76</v>
      </c>
      <c r="D218" s="17" t="str">
        <f>D205</f>
        <v>5/18/24 to 6/18/24</v>
      </c>
    </row>
    <row r="219" spans="1:4" x14ac:dyDescent="0.75">
      <c r="A219" s="31" t="s">
        <v>77</v>
      </c>
      <c r="B219" s="18">
        <f>B206</f>
        <v>80</v>
      </c>
      <c r="C219" s="31" t="s">
        <v>77</v>
      </c>
      <c r="D219" s="18">
        <f>D206</f>
        <v>80</v>
      </c>
    </row>
    <row r="220" spans="1:4" x14ac:dyDescent="0.75">
      <c r="A220" s="32" t="s">
        <v>78</v>
      </c>
      <c r="B220" s="21">
        <v>6.8</v>
      </c>
      <c r="C220" s="32" t="s">
        <v>78</v>
      </c>
      <c r="D220" s="21">
        <v>7.24</v>
      </c>
    </row>
    <row r="221" spans="1:4" x14ac:dyDescent="0.75">
      <c r="A221" s="31" t="s">
        <v>82</v>
      </c>
      <c r="B221" s="18">
        <f>B220*B219</f>
        <v>544</v>
      </c>
      <c r="C221" s="31" t="s">
        <v>82</v>
      </c>
      <c r="D221" s="18">
        <f>D220*D219</f>
        <v>579.20000000000005</v>
      </c>
    </row>
    <row r="222" spans="1:4" x14ac:dyDescent="0.75">
      <c r="A222" s="31" t="s">
        <v>130</v>
      </c>
      <c r="B222" s="19">
        <v>150</v>
      </c>
      <c r="C222" s="31" t="s">
        <v>130</v>
      </c>
      <c r="D222" s="19">
        <v>150</v>
      </c>
    </row>
    <row r="223" spans="1:4" x14ac:dyDescent="0.75">
      <c r="A223" s="32" t="s">
        <v>83</v>
      </c>
      <c r="B223" s="21"/>
      <c r="C223" s="32" t="s">
        <v>83</v>
      </c>
      <c r="D223" s="21"/>
    </row>
    <row r="224" spans="1:4" x14ac:dyDescent="0.75">
      <c r="A224" s="31" t="s">
        <v>84</v>
      </c>
      <c r="B224" s="18">
        <f>SUM(B221:B223)</f>
        <v>694</v>
      </c>
      <c r="C224" s="31" t="s">
        <v>84</v>
      </c>
      <c r="D224" s="18">
        <f>SUM(D221:D223)</f>
        <v>729.2</v>
      </c>
    </row>
    <row r="225" spans="1:4" x14ac:dyDescent="0.75">
      <c r="A225" s="31" t="s">
        <v>79</v>
      </c>
      <c r="B225" s="22" t="str">
        <f>B212</f>
        <v>6/22/2024</v>
      </c>
      <c r="C225" s="31" t="s">
        <v>79</v>
      </c>
      <c r="D225" s="22" t="str">
        <f>B212</f>
        <v>6/22/2024</v>
      </c>
    </row>
    <row r="226" spans="1:4" x14ac:dyDescent="0.75">
      <c r="A226" s="16" t="s">
        <v>95</v>
      </c>
      <c r="B226" s="30"/>
      <c r="C226" s="16" t="s">
        <v>95</v>
      </c>
      <c r="D226" s="23"/>
    </row>
    <row r="227" spans="1:4" x14ac:dyDescent="0.75">
      <c r="A227" s="20"/>
      <c r="B227" s="24" t="s">
        <v>81</v>
      </c>
      <c r="C227" s="20"/>
      <c r="D227" s="24" t="s">
        <v>81</v>
      </c>
    </row>
    <row r="228" spans="1:4" x14ac:dyDescent="0.75">
      <c r="A228" s="14"/>
      <c r="B228" s="15" t="s">
        <v>73</v>
      </c>
      <c r="C228" s="14"/>
      <c r="D228" s="15" t="s">
        <v>73</v>
      </c>
    </row>
    <row r="229" spans="1:4" x14ac:dyDescent="0.75">
      <c r="A229" s="31" t="s">
        <v>74</v>
      </c>
      <c r="B229" s="17" t="s">
        <v>104</v>
      </c>
      <c r="C229" s="31" t="s">
        <v>74</v>
      </c>
      <c r="D229" s="17" t="s">
        <v>197</v>
      </c>
    </row>
    <row r="230" spans="1:4" x14ac:dyDescent="0.75">
      <c r="A230" s="31" t="s">
        <v>75</v>
      </c>
      <c r="B230" s="17" t="s">
        <v>43</v>
      </c>
      <c r="C230" s="31" t="s">
        <v>75</v>
      </c>
      <c r="D230" s="17" t="s">
        <v>44</v>
      </c>
    </row>
    <row r="231" spans="1:4" x14ac:dyDescent="0.75">
      <c r="A231" s="31" t="s">
        <v>76</v>
      </c>
      <c r="B231" s="17" t="str">
        <f>B205</f>
        <v>5/18/24 to 6/18/24</v>
      </c>
      <c r="C231" s="31" t="s">
        <v>76</v>
      </c>
      <c r="D231" s="17" t="str">
        <f>B205</f>
        <v>5/18/24 to 6/18/24</v>
      </c>
    </row>
    <row r="232" spans="1:4" x14ac:dyDescent="0.75">
      <c r="A232" s="31" t="s">
        <v>77</v>
      </c>
      <c r="B232" s="18">
        <f>B5</f>
        <v>80</v>
      </c>
      <c r="C232" s="31" t="s">
        <v>77</v>
      </c>
      <c r="D232" s="18">
        <f>B5</f>
        <v>80</v>
      </c>
    </row>
    <row r="233" spans="1:4" x14ac:dyDescent="0.75">
      <c r="A233" s="32" t="s">
        <v>78</v>
      </c>
      <c r="B233" s="21">
        <v>8.66</v>
      </c>
      <c r="C233" s="32" t="s">
        <v>78</v>
      </c>
      <c r="D233" s="21">
        <v>5.29</v>
      </c>
    </row>
    <row r="234" spans="1:4" x14ac:dyDescent="0.75">
      <c r="A234" s="31" t="s">
        <v>82</v>
      </c>
      <c r="B234" s="18">
        <f>B233*B232</f>
        <v>692.8</v>
      </c>
      <c r="C234" s="31" t="s">
        <v>82</v>
      </c>
      <c r="D234" s="18">
        <f>D233*D232</f>
        <v>423.2</v>
      </c>
    </row>
    <row r="235" spans="1:4" x14ac:dyDescent="0.75">
      <c r="A235" s="31" t="s">
        <v>130</v>
      </c>
      <c r="B235" s="19">
        <v>150</v>
      </c>
      <c r="C235" s="31" t="s">
        <v>130</v>
      </c>
      <c r="D235" s="19">
        <v>150</v>
      </c>
    </row>
    <row r="236" spans="1:4" x14ac:dyDescent="0.75">
      <c r="A236" s="32" t="s">
        <v>83</v>
      </c>
      <c r="B236" s="21"/>
      <c r="C236" s="32" t="s">
        <v>83</v>
      </c>
      <c r="D236" s="21"/>
    </row>
    <row r="237" spans="1:4" x14ac:dyDescent="0.75">
      <c r="A237" s="31" t="s">
        <v>84</v>
      </c>
      <c r="B237" s="18">
        <f>SUM(B234:B236)</f>
        <v>842.8</v>
      </c>
      <c r="C237" s="31" t="s">
        <v>84</v>
      </c>
      <c r="D237" s="18">
        <f>SUM(D234:D236)</f>
        <v>573.20000000000005</v>
      </c>
    </row>
    <row r="238" spans="1:4" x14ac:dyDescent="0.75">
      <c r="A238" s="31" t="s">
        <v>79</v>
      </c>
      <c r="B238" s="22" t="str">
        <f>B212</f>
        <v>6/22/2024</v>
      </c>
      <c r="C238" s="31" t="s">
        <v>79</v>
      </c>
      <c r="D238" s="22" t="str">
        <f>B212</f>
        <v>6/22/2024</v>
      </c>
    </row>
    <row r="239" spans="1:4" x14ac:dyDescent="0.75">
      <c r="A239" s="16" t="s">
        <v>95</v>
      </c>
      <c r="B239" s="23"/>
      <c r="C239" s="16" t="s">
        <v>95</v>
      </c>
      <c r="D239" s="23"/>
    </row>
    <row r="240" spans="1:4" x14ac:dyDescent="0.75">
      <c r="A240" s="20"/>
      <c r="B240" s="24" t="s">
        <v>81</v>
      </c>
      <c r="C240" s="20"/>
      <c r="D240" s="24" t="s">
        <v>81</v>
      </c>
    </row>
    <row r="241" spans="1:4" x14ac:dyDescent="0.75">
      <c r="A241" s="14"/>
      <c r="B241" s="15" t="s">
        <v>73</v>
      </c>
      <c r="C241" s="14"/>
      <c r="D241" s="15" t="s">
        <v>73</v>
      </c>
    </row>
    <row r="242" spans="1:4" x14ac:dyDescent="0.75">
      <c r="A242" s="31" t="s">
        <v>74</v>
      </c>
      <c r="B242" s="17" t="s">
        <v>105</v>
      </c>
      <c r="C242" s="31" t="s">
        <v>74</v>
      </c>
      <c r="D242" s="17" t="s">
        <v>269</v>
      </c>
    </row>
    <row r="243" spans="1:4" x14ac:dyDescent="0.75">
      <c r="A243" s="31" t="s">
        <v>75</v>
      </c>
      <c r="B243" s="17" t="s">
        <v>45</v>
      </c>
      <c r="C243" s="31" t="s">
        <v>75</v>
      </c>
      <c r="D243" s="17" t="s">
        <v>46</v>
      </c>
    </row>
    <row r="244" spans="1:4" x14ac:dyDescent="0.75">
      <c r="A244" s="31" t="s">
        <v>76</v>
      </c>
      <c r="B244" s="17" t="str">
        <f>B205</f>
        <v>5/18/24 to 6/18/24</v>
      </c>
      <c r="C244" s="31" t="s">
        <v>76</v>
      </c>
      <c r="D244" s="17" t="str">
        <f>B205</f>
        <v>5/18/24 to 6/18/24</v>
      </c>
    </row>
    <row r="245" spans="1:4" x14ac:dyDescent="0.75">
      <c r="A245" s="31" t="s">
        <v>77</v>
      </c>
      <c r="B245" s="18">
        <f>B5</f>
        <v>80</v>
      </c>
      <c r="C245" s="31" t="s">
        <v>77</v>
      </c>
      <c r="D245" s="18">
        <f>B5</f>
        <v>80</v>
      </c>
    </row>
    <row r="246" spans="1:4" x14ac:dyDescent="0.75">
      <c r="A246" s="32" t="s">
        <v>78</v>
      </c>
      <c r="B246" s="21">
        <v>10.78</v>
      </c>
      <c r="C246" s="32" t="s">
        <v>78</v>
      </c>
      <c r="D246" s="21">
        <v>10.07</v>
      </c>
    </row>
    <row r="247" spans="1:4" x14ac:dyDescent="0.75">
      <c r="A247" s="31" t="s">
        <v>82</v>
      </c>
      <c r="B247" s="18">
        <f>B246*B245</f>
        <v>862.4</v>
      </c>
      <c r="C247" s="31" t="s">
        <v>82</v>
      </c>
      <c r="D247" s="18">
        <f>D246*D245</f>
        <v>805.6</v>
      </c>
    </row>
    <row r="248" spans="1:4" x14ac:dyDescent="0.75">
      <c r="A248" s="31" t="s">
        <v>130</v>
      </c>
      <c r="B248" s="19">
        <v>150</v>
      </c>
      <c r="C248" s="31" t="s">
        <v>130</v>
      </c>
      <c r="D248" s="19"/>
    </row>
    <row r="249" spans="1:4" x14ac:dyDescent="0.75">
      <c r="A249" s="32" t="s">
        <v>80</v>
      </c>
      <c r="B249" s="21">
        <v>710</v>
      </c>
      <c r="C249" s="32" t="s">
        <v>83</v>
      </c>
      <c r="D249" s="21"/>
    </row>
    <row r="250" spans="1:4" x14ac:dyDescent="0.75">
      <c r="A250" s="31" t="s">
        <v>84</v>
      </c>
      <c r="B250" s="18">
        <f>SUM(B247:B249)</f>
        <v>1722.4</v>
      </c>
      <c r="C250" s="31" t="s">
        <v>84</v>
      </c>
      <c r="D250" s="18">
        <f>SUM(D247:D249)</f>
        <v>805.6</v>
      </c>
    </row>
    <row r="251" spans="1:4" x14ac:dyDescent="0.75">
      <c r="A251" s="31" t="s">
        <v>79</v>
      </c>
      <c r="B251" s="22" t="str">
        <f>B212</f>
        <v>6/22/2024</v>
      </c>
      <c r="C251" s="31" t="s">
        <v>79</v>
      </c>
      <c r="D251" s="22" t="str">
        <f>B212</f>
        <v>6/22/2024</v>
      </c>
    </row>
    <row r="252" spans="1:4" x14ac:dyDescent="0.75">
      <c r="A252" s="16" t="s">
        <v>95</v>
      </c>
      <c r="B252" s="23"/>
      <c r="C252" s="16" t="s">
        <v>95</v>
      </c>
      <c r="D252" s="30"/>
    </row>
    <row r="253" spans="1:4" x14ac:dyDescent="0.75">
      <c r="A253" s="20"/>
      <c r="B253" s="24" t="s">
        <v>81</v>
      </c>
      <c r="C253" s="20"/>
      <c r="D253" s="24" t="s">
        <v>81</v>
      </c>
    </row>
    <row r="254" spans="1:4" x14ac:dyDescent="0.75">
      <c r="A254" s="14"/>
      <c r="B254" s="15" t="s">
        <v>73</v>
      </c>
      <c r="C254" s="14"/>
      <c r="D254" s="15" t="s">
        <v>73</v>
      </c>
    </row>
    <row r="255" spans="1:4" x14ac:dyDescent="0.75">
      <c r="A255" s="31" t="s">
        <v>74</v>
      </c>
      <c r="B255" s="17" t="s">
        <v>224</v>
      </c>
      <c r="C255" s="31" t="s">
        <v>74</v>
      </c>
      <c r="D255" s="17" t="s">
        <v>138</v>
      </c>
    </row>
    <row r="256" spans="1:4" x14ac:dyDescent="0.75">
      <c r="A256" s="31" t="s">
        <v>75</v>
      </c>
      <c r="B256" s="17" t="s">
        <v>47</v>
      </c>
      <c r="C256" s="31" t="s">
        <v>75</v>
      </c>
      <c r="D256" s="17" t="s">
        <v>48</v>
      </c>
    </row>
    <row r="257" spans="1:4" x14ac:dyDescent="0.75">
      <c r="A257" s="31" t="s">
        <v>76</v>
      </c>
      <c r="B257" s="17" t="str">
        <f>B218</f>
        <v>5/18/24 to 6/18/24</v>
      </c>
      <c r="C257" s="31" t="s">
        <v>76</v>
      </c>
      <c r="D257" s="17" t="str">
        <f>B218</f>
        <v>5/18/24 to 6/18/24</v>
      </c>
    </row>
    <row r="258" spans="1:4" x14ac:dyDescent="0.75">
      <c r="A258" s="31" t="s">
        <v>77</v>
      </c>
      <c r="B258" s="18">
        <f>B5</f>
        <v>80</v>
      </c>
      <c r="C258" s="31" t="s">
        <v>77</v>
      </c>
      <c r="D258" s="18">
        <f>B5</f>
        <v>80</v>
      </c>
    </row>
    <row r="259" spans="1:4" x14ac:dyDescent="0.75">
      <c r="A259" s="32" t="s">
        <v>78</v>
      </c>
      <c r="B259" s="21">
        <v>2.44</v>
      </c>
      <c r="C259" s="32" t="s">
        <v>78</v>
      </c>
      <c r="D259" s="21">
        <v>15</v>
      </c>
    </row>
    <row r="260" spans="1:4" x14ac:dyDescent="0.75">
      <c r="A260" s="31" t="s">
        <v>82</v>
      </c>
      <c r="B260" s="18">
        <f>B259*B258</f>
        <v>195.2</v>
      </c>
      <c r="C260" s="31" t="s">
        <v>82</v>
      </c>
      <c r="D260" s="18">
        <f>D259*D258</f>
        <v>1200</v>
      </c>
    </row>
    <row r="261" spans="1:4" x14ac:dyDescent="0.75">
      <c r="A261" s="31" t="s">
        <v>130</v>
      </c>
      <c r="B261" s="19">
        <v>150</v>
      </c>
      <c r="C261" s="31" t="s">
        <v>130</v>
      </c>
      <c r="D261" s="19">
        <v>150</v>
      </c>
    </row>
    <row r="262" spans="1:4" x14ac:dyDescent="0.75">
      <c r="A262" s="32" t="s">
        <v>83</v>
      </c>
      <c r="B262" s="21"/>
      <c r="C262" s="32" t="s">
        <v>83</v>
      </c>
      <c r="D262" s="21"/>
    </row>
    <row r="263" spans="1:4" x14ac:dyDescent="0.75">
      <c r="A263" s="31" t="s">
        <v>84</v>
      </c>
      <c r="B263" s="18">
        <f>SUM(B260:B262)</f>
        <v>345.2</v>
      </c>
      <c r="C263" s="31" t="s">
        <v>84</v>
      </c>
      <c r="D263" s="18">
        <f>SUM(D260:D262)</f>
        <v>1350</v>
      </c>
    </row>
    <row r="264" spans="1:4" x14ac:dyDescent="0.75">
      <c r="A264" s="31" t="s">
        <v>79</v>
      </c>
      <c r="B264" s="22" t="str">
        <f>B225</f>
        <v>6/22/2024</v>
      </c>
      <c r="C264" s="31" t="s">
        <v>79</v>
      </c>
      <c r="D264" s="22" t="str">
        <f>B225</f>
        <v>6/22/2024</v>
      </c>
    </row>
    <row r="265" spans="1:4" x14ac:dyDescent="0.75">
      <c r="A265" s="16" t="s">
        <v>95</v>
      </c>
      <c r="B265" s="23"/>
      <c r="C265" s="16" t="s">
        <v>95</v>
      </c>
      <c r="D265" s="23"/>
    </row>
    <row r="266" spans="1:4" x14ac:dyDescent="0.75">
      <c r="A266" s="20"/>
      <c r="B266" s="24" t="s">
        <v>81</v>
      </c>
      <c r="C266" s="20"/>
      <c r="D266" s="24" t="s">
        <v>81</v>
      </c>
    </row>
    <row r="271" spans="1:4" x14ac:dyDescent="0.75">
      <c r="A271" s="14"/>
      <c r="B271" s="15" t="s">
        <v>73</v>
      </c>
      <c r="C271" s="14"/>
      <c r="D271" s="15" t="s">
        <v>73</v>
      </c>
    </row>
    <row r="272" spans="1:4" x14ac:dyDescent="0.75">
      <c r="A272" s="31" t="s">
        <v>74</v>
      </c>
      <c r="B272" s="17" t="s">
        <v>273</v>
      </c>
      <c r="C272" s="31" t="s">
        <v>74</v>
      </c>
      <c r="D272" s="17" t="s">
        <v>101</v>
      </c>
    </row>
    <row r="273" spans="1:4" x14ac:dyDescent="0.75">
      <c r="A273" s="31" t="s">
        <v>75</v>
      </c>
      <c r="B273" s="17" t="s">
        <v>23</v>
      </c>
      <c r="C273" s="31" t="s">
        <v>75</v>
      </c>
      <c r="D273" s="17" t="s">
        <v>36</v>
      </c>
    </row>
    <row r="274" spans="1:4" x14ac:dyDescent="0.75">
      <c r="A274" s="31" t="s">
        <v>76</v>
      </c>
      <c r="B274" s="17" t="s">
        <v>274</v>
      </c>
      <c r="C274" s="31" t="s">
        <v>76</v>
      </c>
      <c r="D274" s="17" t="s">
        <v>261</v>
      </c>
    </row>
    <row r="275" spans="1:4" x14ac:dyDescent="0.75">
      <c r="A275" s="31" t="s">
        <v>77</v>
      </c>
      <c r="B275" s="18">
        <v>65</v>
      </c>
      <c r="C275" s="31" t="s">
        <v>77</v>
      </c>
      <c r="D275" s="18">
        <v>60</v>
      </c>
    </row>
    <row r="276" spans="1:4" x14ac:dyDescent="0.75">
      <c r="A276" s="32" t="s">
        <v>78</v>
      </c>
      <c r="B276" s="21">
        <v>1.55</v>
      </c>
      <c r="C276" s="32" t="s">
        <v>78</v>
      </c>
      <c r="D276" s="21">
        <v>16.34</v>
      </c>
    </row>
    <row r="277" spans="1:4" x14ac:dyDescent="0.75">
      <c r="A277" s="31" t="s">
        <v>82</v>
      </c>
      <c r="B277" s="18">
        <f>B276*B275</f>
        <v>100.75</v>
      </c>
      <c r="C277" s="31" t="s">
        <v>82</v>
      </c>
      <c r="D277" s="18">
        <f>D276*D275</f>
        <v>980.4</v>
      </c>
    </row>
    <row r="278" spans="1:4" x14ac:dyDescent="0.75">
      <c r="A278" s="31" t="s">
        <v>130</v>
      </c>
      <c r="B278" s="19">
        <v>60</v>
      </c>
      <c r="C278" s="31" t="s">
        <v>130</v>
      </c>
      <c r="D278" s="19">
        <v>150</v>
      </c>
    </row>
    <row r="279" spans="1:4" x14ac:dyDescent="0.75">
      <c r="A279" s="32" t="s">
        <v>83</v>
      </c>
      <c r="B279" s="21"/>
      <c r="C279" s="32" t="s">
        <v>83</v>
      </c>
      <c r="D279" s="21"/>
    </row>
    <row r="280" spans="1:4" x14ac:dyDescent="0.75">
      <c r="A280" s="40" t="s">
        <v>84</v>
      </c>
      <c r="B280" s="41">
        <f>SUM(B277:B279)</f>
        <v>160.75</v>
      </c>
      <c r="C280" s="40" t="s">
        <v>84</v>
      </c>
      <c r="D280" s="41">
        <f>SUM(D277:D279)</f>
        <v>1130.4000000000001</v>
      </c>
    </row>
    <row r="281" spans="1:4" x14ac:dyDescent="0.75">
      <c r="A281" s="31" t="s">
        <v>79</v>
      </c>
      <c r="B281" s="22" t="s">
        <v>275</v>
      </c>
      <c r="C281" s="31" t="s">
        <v>79</v>
      </c>
      <c r="D281" s="22" t="s">
        <v>262</v>
      </c>
    </row>
    <row r="282" spans="1:4" x14ac:dyDescent="0.75">
      <c r="A282" s="16" t="s">
        <v>95</v>
      </c>
      <c r="B282" s="23"/>
      <c r="C282" s="16" t="s">
        <v>95</v>
      </c>
      <c r="D282" s="23"/>
    </row>
    <row r="283" spans="1:4" x14ac:dyDescent="0.75">
      <c r="A283" s="20"/>
      <c r="B283" s="24" t="s">
        <v>81</v>
      </c>
      <c r="C283" s="20"/>
      <c r="D283" s="24" t="s">
        <v>81</v>
      </c>
    </row>
    <row r="284" spans="1:4" x14ac:dyDescent="0.75">
      <c r="A284" s="14"/>
      <c r="B284" s="15" t="s">
        <v>73</v>
      </c>
    </row>
    <row r="285" spans="1:4" x14ac:dyDescent="0.75">
      <c r="A285" s="31" t="s">
        <v>74</v>
      </c>
      <c r="B285" s="17" t="s">
        <v>85</v>
      </c>
    </row>
    <row r="286" spans="1:4" x14ac:dyDescent="0.75">
      <c r="A286" s="31" t="s">
        <v>75</v>
      </c>
      <c r="B286" s="17" t="s">
        <v>11</v>
      </c>
    </row>
    <row r="287" spans="1:4" x14ac:dyDescent="0.75">
      <c r="A287" s="31" t="s">
        <v>76</v>
      </c>
      <c r="B287" s="17" t="s">
        <v>268</v>
      </c>
    </row>
    <row r="288" spans="1:4" x14ac:dyDescent="0.75">
      <c r="A288" s="31" t="s">
        <v>77</v>
      </c>
      <c r="B288" s="18">
        <v>60</v>
      </c>
    </row>
    <row r="289" spans="1:4" x14ac:dyDescent="0.75">
      <c r="A289" s="32" t="s">
        <v>78</v>
      </c>
      <c r="B289" s="21">
        <v>8.8699999999999992</v>
      </c>
    </row>
    <row r="290" spans="1:4" x14ac:dyDescent="0.75">
      <c r="A290" s="31" t="s">
        <v>82</v>
      </c>
      <c r="B290" s="18">
        <f>B289*B288</f>
        <v>532.19999999999993</v>
      </c>
    </row>
    <row r="291" spans="1:4" x14ac:dyDescent="0.75">
      <c r="A291" s="31" t="s">
        <v>130</v>
      </c>
      <c r="B291" s="18">
        <v>150</v>
      </c>
    </row>
    <row r="292" spans="1:4" x14ac:dyDescent="0.75">
      <c r="A292" s="65" t="s">
        <v>83</v>
      </c>
      <c r="B292" s="13">
        <v>8043.6</v>
      </c>
    </row>
    <row r="293" spans="1:4" x14ac:dyDescent="0.75">
      <c r="A293" s="65" t="s">
        <v>265</v>
      </c>
      <c r="B293" s="13">
        <v>3000</v>
      </c>
    </row>
    <row r="294" spans="1:4" x14ac:dyDescent="0.75">
      <c r="A294" s="32" t="s">
        <v>265</v>
      </c>
      <c r="B294" s="21">
        <v>1500</v>
      </c>
    </row>
    <row r="295" spans="1:4" x14ac:dyDescent="0.75">
      <c r="A295" s="31" t="s">
        <v>84</v>
      </c>
      <c r="B295" s="66">
        <f>SUM(B290:B292)-SUM(B293:B294)</f>
        <v>4225.8000000000011</v>
      </c>
    </row>
    <row r="296" spans="1:4" x14ac:dyDescent="0.75">
      <c r="A296" s="31" t="s">
        <v>79</v>
      </c>
      <c r="B296" s="22" t="s">
        <v>267</v>
      </c>
    </row>
    <row r="297" spans="1:4" x14ac:dyDescent="0.75">
      <c r="A297" s="16" t="s">
        <v>95</v>
      </c>
      <c r="B297" s="23"/>
    </row>
    <row r="298" spans="1:4" x14ac:dyDescent="0.75">
      <c r="A298" s="20"/>
      <c r="B298" s="24" t="s">
        <v>81</v>
      </c>
    </row>
    <row r="302" spans="1:4" x14ac:dyDescent="0.75">
      <c r="A302" s="14"/>
      <c r="B302" s="15" t="s">
        <v>73</v>
      </c>
      <c r="C302" s="14"/>
      <c r="D302" s="15" t="s">
        <v>73</v>
      </c>
    </row>
    <row r="303" spans="1:4" x14ac:dyDescent="0.75">
      <c r="A303" s="31" t="s">
        <v>74</v>
      </c>
      <c r="B303" s="17" t="s">
        <v>129</v>
      </c>
      <c r="C303" s="31" t="s">
        <v>74</v>
      </c>
      <c r="D303" s="17" t="s">
        <v>191</v>
      </c>
    </row>
    <row r="304" spans="1:4" x14ac:dyDescent="0.75">
      <c r="A304" s="31" t="s">
        <v>75</v>
      </c>
      <c r="B304" s="17" t="s">
        <v>9</v>
      </c>
      <c r="C304" s="31" t="s">
        <v>75</v>
      </c>
      <c r="D304" s="17" t="s">
        <v>10</v>
      </c>
    </row>
    <row r="305" spans="1:4" x14ac:dyDescent="0.75">
      <c r="A305" s="31" t="s">
        <v>76</v>
      </c>
      <c r="B305" s="17" t="s">
        <v>222</v>
      </c>
      <c r="C305" s="31" t="s">
        <v>76</v>
      </c>
      <c r="D305" s="17" t="str">
        <f>B305</f>
        <v>7/18/19 to 8/18/19</v>
      </c>
    </row>
    <row r="306" spans="1:4" x14ac:dyDescent="0.75">
      <c r="A306" s="31" t="s">
        <v>77</v>
      </c>
      <c r="B306" s="18">
        <v>55</v>
      </c>
      <c r="C306" s="31" t="s">
        <v>77</v>
      </c>
      <c r="D306" s="18">
        <v>55</v>
      </c>
    </row>
    <row r="307" spans="1:4" x14ac:dyDescent="0.75">
      <c r="A307" s="32" t="s">
        <v>78</v>
      </c>
      <c r="B307" s="21">
        <v>4.13</v>
      </c>
      <c r="C307" s="32" t="s">
        <v>78</v>
      </c>
      <c r="D307" s="21">
        <v>0.28000000000000003</v>
      </c>
    </row>
    <row r="308" spans="1:4" x14ac:dyDescent="0.75">
      <c r="A308" s="31" t="s">
        <v>82</v>
      </c>
      <c r="B308" s="18">
        <f>B307*B306</f>
        <v>227.15</v>
      </c>
      <c r="C308" s="31" t="s">
        <v>82</v>
      </c>
      <c r="D308" s="18">
        <f>D307*D306</f>
        <v>15.400000000000002</v>
      </c>
    </row>
    <row r="309" spans="1:4" x14ac:dyDescent="0.75">
      <c r="A309" s="42" t="s">
        <v>198</v>
      </c>
      <c r="B309" s="43">
        <v>72.77</v>
      </c>
      <c r="C309" s="42" t="s">
        <v>198</v>
      </c>
      <c r="D309" s="43">
        <v>4.93</v>
      </c>
    </row>
    <row r="310" spans="1:4" x14ac:dyDescent="0.75">
      <c r="A310" s="31"/>
      <c r="B310" s="19"/>
      <c r="C310" s="31" t="s">
        <v>130</v>
      </c>
      <c r="D310" s="19"/>
    </row>
    <row r="311" spans="1:4" x14ac:dyDescent="0.75">
      <c r="A311" s="32" t="s">
        <v>83</v>
      </c>
      <c r="B311" s="21"/>
      <c r="C311" s="32" t="s">
        <v>83</v>
      </c>
      <c r="D311" s="21">
        <v>296.3</v>
      </c>
    </row>
    <row r="312" spans="1:4" x14ac:dyDescent="0.75">
      <c r="A312" s="31" t="s">
        <v>199</v>
      </c>
      <c r="B312" s="18">
        <f>B308-B309+SUM(B310:B311)</f>
        <v>154.38</v>
      </c>
      <c r="C312" s="31" t="s">
        <v>199</v>
      </c>
      <c r="D312" s="18">
        <f>D308-D309+SUM(D310:D311)</f>
        <v>306.77000000000004</v>
      </c>
    </row>
    <row r="313" spans="1:4" x14ac:dyDescent="0.75">
      <c r="A313" s="31" t="s">
        <v>79</v>
      </c>
      <c r="B313" s="22" t="s">
        <v>223</v>
      </c>
      <c r="C313" s="31" t="s">
        <v>79</v>
      </c>
      <c r="D313" s="22" t="str">
        <f>B313</f>
        <v>8/22/2019</v>
      </c>
    </row>
    <row r="314" spans="1:4" x14ac:dyDescent="0.75">
      <c r="A314" s="16" t="s">
        <v>95</v>
      </c>
      <c r="B314" s="23"/>
      <c r="C314" s="16" t="s">
        <v>95</v>
      </c>
      <c r="D314" s="23"/>
    </row>
    <row r="315" spans="1:4" x14ac:dyDescent="0.75">
      <c r="A315" s="20" t="s">
        <v>107</v>
      </c>
      <c r="B315" s="24" t="s">
        <v>81</v>
      </c>
      <c r="C315" s="20" t="s">
        <v>107</v>
      </c>
      <c r="D315" s="24" t="s">
        <v>81</v>
      </c>
    </row>
    <row r="316" spans="1:4" x14ac:dyDescent="0.75">
      <c r="A316" s="14"/>
      <c r="B316" s="15" t="s">
        <v>73</v>
      </c>
      <c r="C316" s="14"/>
      <c r="D316" s="15" t="s">
        <v>73</v>
      </c>
    </row>
    <row r="317" spans="1:4" x14ac:dyDescent="0.75">
      <c r="A317" s="31" t="s">
        <v>74</v>
      </c>
      <c r="B317" s="17" t="s">
        <v>85</v>
      </c>
      <c r="C317" s="31" t="s">
        <v>74</v>
      </c>
      <c r="D317" s="17" t="s">
        <v>86</v>
      </c>
    </row>
    <row r="318" spans="1:4" x14ac:dyDescent="0.75">
      <c r="A318" s="31" t="s">
        <v>75</v>
      </c>
      <c r="B318" s="17" t="s">
        <v>11</v>
      </c>
      <c r="C318" s="31" t="s">
        <v>75</v>
      </c>
      <c r="D318" s="17" t="s">
        <v>12</v>
      </c>
    </row>
    <row r="319" spans="1:4" x14ac:dyDescent="0.75">
      <c r="A319" s="31" t="s">
        <v>76</v>
      </c>
      <c r="B319" s="17" t="str">
        <f>B305</f>
        <v>7/18/19 to 8/18/19</v>
      </c>
      <c r="C319" s="31" t="s">
        <v>76</v>
      </c>
      <c r="D319" s="17" t="str">
        <f>D305</f>
        <v>7/18/19 to 8/18/19</v>
      </c>
    </row>
    <row r="320" spans="1:4" x14ac:dyDescent="0.75">
      <c r="A320" s="31" t="s">
        <v>77</v>
      </c>
      <c r="B320" s="18">
        <f>B306</f>
        <v>55</v>
      </c>
      <c r="C320" s="31" t="s">
        <v>77</v>
      </c>
      <c r="D320" s="18">
        <f>D306</f>
        <v>55</v>
      </c>
    </row>
    <row r="321" spans="1:4" x14ac:dyDescent="0.75">
      <c r="A321" s="32" t="s">
        <v>78</v>
      </c>
      <c r="B321" s="21">
        <v>10.52</v>
      </c>
      <c r="C321" s="32" t="s">
        <v>78</v>
      </c>
      <c r="D321" s="21">
        <v>4.0999999999999996</v>
      </c>
    </row>
    <row r="322" spans="1:4" x14ac:dyDescent="0.75">
      <c r="A322" s="31" t="s">
        <v>82</v>
      </c>
      <c r="B322" s="18">
        <f>B321*B320</f>
        <v>578.6</v>
      </c>
      <c r="C322" s="31" t="s">
        <v>82</v>
      </c>
      <c r="D322" s="18">
        <f>D321*D320</f>
        <v>225.49999999999997</v>
      </c>
    </row>
    <row r="323" spans="1:4" x14ac:dyDescent="0.75">
      <c r="A323" s="42" t="s">
        <v>198</v>
      </c>
      <c r="B323" s="43">
        <v>185.36</v>
      </c>
      <c r="C323" s="42" t="s">
        <v>198</v>
      </c>
      <c r="D323" s="43">
        <v>72.16</v>
      </c>
    </row>
    <row r="324" spans="1:4" x14ac:dyDescent="0.75">
      <c r="A324" s="31" t="s">
        <v>130</v>
      </c>
      <c r="B324" s="19">
        <v>150</v>
      </c>
      <c r="C324" s="31" t="s">
        <v>130</v>
      </c>
      <c r="D324" s="19">
        <v>150</v>
      </c>
    </row>
    <row r="325" spans="1:4" x14ac:dyDescent="0.75">
      <c r="A325" s="32" t="s">
        <v>83</v>
      </c>
      <c r="B325" s="21">
        <v>474.5</v>
      </c>
      <c r="C325" s="32" t="s">
        <v>83</v>
      </c>
      <c r="D325" s="21"/>
    </row>
    <row r="326" spans="1:4" x14ac:dyDescent="0.75">
      <c r="A326" s="31" t="s">
        <v>199</v>
      </c>
      <c r="B326" s="18">
        <f>B322-B323+SUM(B324:B325)</f>
        <v>1017.74</v>
      </c>
      <c r="C326" s="31" t="s">
        <v>199</v>
      </c>
      <c r="D326" s="18">
        <f>D322-D323+SUM(D324:D325)</f>
        <v>303.33999999999997</v>
      </c>
    </row>
    <row r="327" spans="1:4" x14ac:dyDescent="0.75">
      <c r="A327" s="31" t="s">
        <v>79</v>
      </c>
      <c r="B327" s="22" t="str">
        <f>B313</f>
        <v>8/22/2019</v>
      </c>
      <c r="C327" s="31" t="s">
        <v>79</v>
      </c>
      <c r="D327" s="22" t="str">
        <f>B313</f>
        <v>8/22/2019</v>
      </c>
    </row>
    <row r="328" spans="1:4" x14ac:dyDescent="0.75">
      <c r="A328" s="16" t="s">
        <v>95</v>
      </c>
      <c r="B328" s="23"/>
      <c r="C328" s="16" t="s">
        <v>95</v>
      </c>
      <c r="D328" s="23"/>
    </row>
    <row r="329" spans="1:4" x14ac:dyDescent="0.75">
      <c r="A329" s="20" t="s">
        <v>107</v>
      </c>
      <c r="B329" s="24" t="s">
        <v>81</v>
      </c>
      <c r="C329" s="20"/>
      <c r="D329" s="24" t="s">
        <v>81</v>
      </c>
    </row>
    <row r="330" spans="1:4" x14ac:dyDescent="0.75">
      <c r="A330" s="14"/>
      <c r="B330" s="15" t="s">
        <v>73</v>
      </c>
      <c r="C330" s="14"/>
      <c r="D330" s="15" t="s">
        <v>73</v>
      </c>
    </row>
    <row r="331" spans="1:4" x14ac:dyDescent="0.75">
      <c r="A331" s="31" t="s">
        <v>74</v>
      </c>
      <c r="B331" s="17" t="s">
        <v>131</v>
      </c>
      <c r="C331" s="31" t="s">
        <v>74</v>
      </c>
      <c r="D331" s="17" t="s">
        <v>132</v>
      </c>
    </row>
    <row r="332" spans="1:4" x14ac:dyDescent="0.75">
      <c r="A332" s="31" t="s">
        <v>75</v>
      </c>
      <c r="B332" s="17" t="s">
        <v>13</v>
      </c>
      <c r="C332" s="31" t="s">
        <v>75</v>
      </c>
      <c r="D332" s="17" t="s">
        <v>14</v>
      </c>
    </row>
    <row r="333" spans="1:4" x14ac:dyDescent="0.75">
      <c r="A333" s="31" t="s">
        <v>76</v>
      </c>
      <c r="B333" s="17" t="str">
        <f>B305</f>
        <v>7/18/19 to 8/18/19</v>
      </c>
      <c r="C333" s="31" t="s">
        <v>76</v>
      </c>
      <c r="D333" s="17" t="str">
        <f>B305</f>
        <v>7/18/19 to 8/18/19</v>
      </c>
    </row>
    <row r="334" spans="1:4" x14ac:dyDescent="0.75">
      <c r="A334" s="31" t="s">
        <v>77</v>
      </c>
      <c r="B334" s="18">
        <v>55</v>
      </c>
      <c r="C334" s="31" t="s">
        <v>77</v>
      </c>
      <c r="D334" s="18">
        <v>55</v>
      </c>
    </row>
    <row r="335" spans="1:4" x14ac:dyDescent="0.75">
      <c r="A335" s="32" t="s">
        <v>78</v>
      </c>
      <c r="B335" s="21">
        <v>3.63</v>
      </c>
      <c r="C335" s="32" t="s">
        <v>78</v>
      </c>
      <c r="D335" s="21">
        <v>5.81</v>
      </c>
    </row>
    <row r="336" spans="1:4" x14ac:dyDescent="0.75">
      <c r="A336" s="31" t="s">
        <v>82</v>
      </c>
      <c r="B336" s="18">
        <f>B335*B334</f>
        <v>199.65</v>
      </c>
      <c r="C336" s="31" t="s">
        <v>82</v>
      </c>
      <c r="D336" s="18">
        <f>D335*D334</f>
        <v>319.54999999999995</v>
      </c>
    </row>
    <row r="337" spans="1:4" x14ac:dyDescent="0.75">
      <c r="A337" s="42" t="s">
        <v>198</v>
      </c>
      <c r="B337" s="43">
        <v>63.96</v>
      </c>
      <c r="C337" s="42" t="s">
        <v>198</v>
      </c>
      <c r="D337" s="43">
        <v>102.37</v>
      </c>
    </row>
    <row r="338" spans="1:4" x14ac:dyDescent="0.75">
      <c r="A338" s="31" t="s">
        <v>130</v>
      </c>
      <c r="B338" s="19">
        <v>150</v>
      </c>
      <c r="C338" s="31" t="s">
        <v>130</v>
      </c>
      <c r="D338" s="19">
        <v>150</v>
      </c>
    </row>
    <row r="339" spans="1:4" x14ac:dyDescent="0.75">
      <c r="A339" s="32" t="s">
        <v>83</v>
      </c>
      <c r="B339" s="21"/>
      <c r="C339" s="32" t="s">
        <v>83</v>
      </c>
      <c r="D339" s="21"/>
    </row>
    <row r="340" spans="1:4" x14ac:dyDescent="0.75">
      <c r="A340" s="31" t="s">
        <v>199</v>
      </c>
      <c r="B340" s="18">
        <f>B336-B337+SUM(B338:B339)</f>
        <v>285.69</v>
      </c>
      <c r="C340" s="31" t="s">
        <v>199</v>
      </c>
      <c r="D340" s="18">
        <f>D336-D337+SUM(D338:D339)</f>
        <v>367.17999999999995</v>
      </c>
    </row>
    <row r="341" spans="1:4" x14ac:dyDescent="0.75">
      <c r="A341" s="31" t="s">
        <v>79</v>
      </c>
      <c r="B341" s="22" t="str">
        <f>B313</f>
        <v>8/22/2019</v>
      </c>
      <c r="C341" s="31" t="s">
        <v>79</v>
      </c>
      <c r="D341" s="22" t="str">
        <f>B313</f>
        <v>8/22/2019</v>
      </c>
    </row>
    <row r="342" spans="1:4" x14ac:dyDescent="0.75">
      <c r="A342" s="16" t="s">
        <v>95</v>
      </c>
      <c r="B342" s="23"/>
      <c r="C342" s="16" t="s">
        <v>95</v>
      </c>
      <c r="D342" s="23"/>
    </row>
    <row r="343" spans="1:4" x14ac:dyDescent="0.75">
      <c r="A343" s="20"/>
      <c r="B343" s="24" t="s">
        <v>81</v>
      </c>
      <c r="C343" s="20"/>
      <c r="D343" s="24" t="s">
        <v>81</v>
      </c>
    </row>
    <row r="344" spans="1:4" x14ac:dyDescent="0.75">
      <c r="A344" s="14"/>
      <c r="B344" s="15" t="s">
        <v>73</v>
      </c>
      <c r="C344" s="14"/>
      <c r="D344" s="15" t="s">
        <v>73</v>
      </c>
    </row>
    <row r="345" spans="1:4" x14ac:dyDescent="0.75">
      <c r="A345" s="31" t="s">
        <v>74</v>
      </c>
      <c r="B345" s="17" t="s">
        <v>87</v>
      </c>
      <c r="C345" s="31" t="s">
        <v>74</v>
      </c>
      <c r="D345" s="17" t="s">
        <v>88</v>
      </c>
    </row>
    <row r="346" spans="1:4" x14ac:dyDescent="0.75">
      <c r="A346" s="31" t="s">
        <v>75</v>
      </c>
      <c r="B346" s="17" t="s">
        <v>15</v>
      </c>
      <c r="C346" s="31" t="s">
        <v>75</v>
      </c>
      <c r="D346" s="17" t="s">
        <v>16</v>
      </c>
    </row>
    <row r="347" spans="1:4" x14ac:dyDescent="0.75">
      <c r="A347" s="31" t="s">
        <v>76</v>
      </c>
      <c r="B347" s="17" t="str">
        <f>B305</f>
        <v>7/18/19 to 8/18/19</v>
      </c>
      <c r="C347" s="31" t="s">
        <v>76</v>
      </c>
      <c r="D347" s="17" t="str">
        <f>B305</f>
        <v>7/18/19 to 8/18/19</v>
      </c>
    </row>
    <row r="348" spans="1:4" x14ac:dyDescent="0.75">
      <c r="A348" s="31" t="s">
        <v>77</v>
      </c>
      <c r="B348" s="18">
        <v>55</v>
      </c>
      <c r="C348" s="31" t="s">
        <v>77</v>
      </c>
      <c r="D348" s="18">
        <v>55</v>
      </c>
    </row>
    <row r="349" spans="1:4" x14ac:dyDescent="0.75">
      <c r="A349" s="32" t="s">
        <v>78</v>
      </c>
      <c r="B349" s="21">
        <v>3.39</v>
      </c>
      <c r="C349" s="32" t="s">
        <v>78</v>
      </c>
      <c r="D349" s="21">
        <v>1.34</v>
      </c>
    </row>
    <row r="350" spans="1:4" x14ac:dyDescent="0.75">
      <c r="A350" s="31" t="s">
        <v>82</v>
      </c>
      <c r="B350" s="18">
        <f>B349*B348</f>
        <v>186.45000000000002</v>
      </c>
      <c r="C350" s="31" t="s">
        <v>82</v>
      </c>
      <c r="D350" s="18">
        <f>D349*D348</f>
        <v>73.7</v>
      </c>
    </row>
    <row r="351" spans="1:4" x14ac:dyDescent="0.75">
      <c r="A351" s="42" t="s">
        <v>198</v>
      </c>
      <c r="B351" s="43">
        <v>59.73</v>
      </c>
      <c r="C351" s="42" t="s">
        <v>198</v>
      </c>
      <c r="D351" s="43">
        <v>23.61</v>
      </c>
    </row>
    <row r="352" spans="1:4" x14ac:dyDescent="0.75">
      <c r="A352" s="31" t="s">
        <v>130</v>
      </c>
      <c r="B352" s="19">
        <v>150</v>
      </c>
      <c r="C352" s="31" t="s">
        <v>80</v>
      </c>
      <c r="D352" s="19"/>
    </row>
    <row r="353" spans="1:4" x14ac:dyDescent="0.75">
      <c r="A353" s="32" t="s">
        <v>83</v>
      </c>
      <c r="B353" s="21"/>
      <c r="C353" s="32" t="s">
        <v>130</v>
      </c>
      <c r="D353" s="21"/>
    </row>
    <row r="354" spans="1:4" x14ac:dyDescent="0.75">
      <c r="A354" s="31" t="s">
        <v>199</v>
      </c>
      <c r="B354" s="18">
        <f>B350-B351+SUM(B352:B353)</f>
        <v>276.72000000000003</v>
      </c>
      <c r="C354" s="31" t="s">
        <v>199</v>
      </c>
      <c r="D354" s="18">
        <f>D350-D351+SUM(D352:D353)</f>
        <v>50.09</v>
      </c>
    </row>
    <row r="355" spans="1:4" x14ac:dyDescent="0.75">
      <c r="A355" s="31" t="s">
        <v>79</v>
      </c>
      <c r="B355" s="22" t="str">
        <f>B313</f>
        <v>8/22/2019</v>
      </c>
      <c r="C355" s="31" t="s">
        <v>79</v>
      </c>
      <c r="D355" s="22" t="str">
        <f>B313</f>
        <v>8/22/2019</v>
      </c>
    </row>
    <row r="356" spans="1:4" x14ac:dyDescent="0.75">
      <c r="A356" s="16" t="s">
        <v>95</v>
      </c>
      <c r="B356" s="23"/>
      <c r="C356" s="16" t="s">
        <v>95</v>
      </c>
      <c r="D356" s="23"/>
    </row>
    <row r="357" spans="1:4" x14ac:dyDescent="0.75">
      <c r="A357" s="20"/>
      <c r="B357" s="24" t="s">
        <v>81</v>
      </c>
      <c r="C357" s="20"/>
      <c r="D357" s="24" t="s">
        <v>81</v>
      </c>
    </row>
    <row r="358" spans="1:4" x14ac:dyDescent="0.75">
      <c r="A358" s="14"/>
      <c r="B358" s="15" t="s">
        <v>73</v>
      </c>
      <c r="C358" s="14"/>
      <c r="D358" s="15" t="s">
        <v>73</v>
      </c>
    </row>
    <row r="359" spans="1:4" x14ac:dyDescent="0.75">
      <c r="A359" s="31" t="s">
        <v>74</v>
      </c>
      <c r="B359" s="17" t="s">
        <v>89</v>
      </c>
      <c r="C359" s="31" t="s">
        <v>74</v>
      </c>
      <c r="D359" s="17" t="s">
        <v>115</v>
      </c>
    </row>
    <row r="360" spans="1:4" x14ac:dyDescent="0.75">
      <c r="A360" s="31" t="s">
        <v>75</v>
      </c>
      <c r="B360" s="17" t="s">
        <v>17</v>
      </c>
      <c r="C360" s="31" t="s">
        <v>75</v>
      </c>
      <c r="D360" s="17" t="s">
        <v>18</v>
      </c>
    </row>
    <row r="361" spans="1:4" x14ac:dyDescent="0.75">
      <c r="A361" s="31" t="s">
        <v>76</v>
      </c>
      <c r="B361" s="17" t="str">
        <f>B319</f>
        <v>7/18/19 to 8/18/19</v>
      </c>
      <c r="C361" s="31" t="s">
        <v>76</v>
      </c>
      <c r="D361" s="17" t="str">
        <f>B319</f>
        <v>7/18/19 to 8/18/19</v>
      </c>
    </row>
    <row r="362" spans="1:4" x14ac:dyDescent="0.75">
      <c r="A362" s="31" t="s">
        <v>77</v>
      </c>
      <c r="B362" s="18">
        <v>55</v>
      </c>
      <c r="C362" s="31" t="s">
        <v>77</v>
      </c>
      <c r="D362" s="18">
        <v>55</v>
      </c>
    </row>
    <row r="363" spans="1:4" x14ac:dyDescent="0.75">
      <c r="A363" s="32" t="s">
        <v>78</v>
      </c>
      <c r="B363" s="21">
        <v>7.32</v>
      </c>
      <c r="C363" s="32" t="s">
        <v>78</v>
      </c>
      <c r="D363" s="21">
        <v>14.4</v>
      </c>
    </row>
    <row r="364" spans="1:4" x14ac:dyDescent="0.75">
      <c r="A364" s="31" t="s">
        <v>82</v>
      </c>
      <c r="B364" s="18">
        <f>B363*B362</f>
        <v>402.6</v>
      </c>
      <c r="C364" s="31" t="s">
        <v>82</v>
      </c>
      <c r="D364" s="18">
        <f>D363*D362</f>
        <v>792</v>
      </c>
    </row>
    <row r="365" spans="1:4" x14ac:dyDescent="0.75">
      <c r="A365" s="42" t="s">
        <v>198</v>
      </c>
      <c r="B365" s="43">
        <v>128.97999999999999</v>
      </c>
      <c r="C365" s="42" t="s">
        <v>198</v>
      </c>
      <c r="D365" s="43">
        <v>253.73</v>
      </c>
    </row>
    <row r="366" spans="1:4" x14ac:dyDescent="0.75">
      <c r="A366" s="31" t="s">
        <v>130</v>
      </c>
      <c r="B366" s="19">
        <v>150</v>
      </c>
      <c r="C366" s="31" t="s">
        <v>130</v>
      </c>
      <c r="D366" s="19">
        <v>150</v>
      </c>
    </row>
    <row r="367" spans="1:4" x14ac:dyDescent="0.75">
      <c r="A367" s="32" t="s">
        <v>83</v>
      </c>
      <c r="B367" s="21"/>
      <c r="C367" s="32" t="s">
        <v>83</v>
      </c>
      <c r="D367" s="21"/>
    </row>
    <row r="368" spans="1:4" x14ac:dyDescent="0.75">
      <c r="A368" s="31" t="s">
        <v>199</v>
      </c>
      <c r="B368" s="18">
        <f>B364-B365+SUM(B366:B367)</f>
        <v>423.62</v>
      </c>
      <c r="C368" s="31" t="s">
        <v>199</v>
      </c>
      <c r="D368" s="18">
        <f>D364-D365+SUM(D366:D367)</f>
        <v>688.27</v>
      </c>
    </row>
    <row r="369" spans="1:4" x14ac:dyDescent="0.75">
      <c r="A369" s="31" t="s">
        <v>79</v>
      </c>
      <c r="B369" s="22" t="str">
        <f>B327</f>
        <v>8/22/2019</v>
      </c>
      <c r="C369" s="31" t="s">
        <v>79</v>
      </c>
      <c r="D369" s="22" t="str">
        <f>B327</f>
        <v>8/22/2019</v>
      </c>
    </row>
    <row r="370" spans="1:4" x14ac:dyDescent="0.75">
      <c r="A370" s="16" t="s">
        <v>95</v>
      </c>
      <c r="B370" s="23"/>
      <c r="C370" s="16" t="s">
        <v>95</v>
      </c>
      <c r="D370" s="23"/>
    </row>
    <row r="371" spans="1:4" x14ac:dyDescent="0.75">
      <c r="A371" s="20"/>
      <c r="B371" s="24" t="s">
        <v>81</v>
      </c>
      <c r="C371" s="20"/>
      <c r="D371" s="24" t="s">
        <v>81</v>
      </c>
    </row>
    <row r="372" spans="1:4" x14ac:dyDescent="0.75">
      <c r="A372" s="14"/>
      <c r="B372" s="15" t="s">
        <v>73</v>
      </c>
      <c r="C372" s="14"/>
      <c r="D372" s="15" t="s">
        <v>73</v>
      </c>
    </row>
    <row r="373" spans="1:4" x14ac:dyDescent="0.75">
      <c r="A373" s="31" t="s">
        <v>74</v>
      </c>
      <c r="B373" s="17" t="s">
        <v>119</v>
      </c>
      <c r="C373" s="31" t="s">
        <v>74</v>
      </c>
      <c r="D373" s="17" t="s">
        <v>133</v>
      </c>
    </row>
    <row r="374" spans="1:4" x14ac:dyDescent="0.75">
      <c r="A374" s="31" t="s">
        <v>75</v>
      </c>
      <c r="B374" s="17" t="s">
        <v>19</v>
      </c>
      <c r="C374" s="31" t="s">
        <v>75</v>
      </c>
      <c r="D374" s="17" t="s">
        <v>20</v>
      </c>
    </row>
    <row r="375" spans="1:4" x14ac:dyDescent="0.75">
      <c r="A375" s="31" t="s">
        <v>76</v>
      </c>
      <c r="B375" s="17" t="str">
        <f>B305</f>
        <v>7/18/19 to 8/18/19</v>
      </c>
      <c r="C375" s="31" t="s">
        <v>76</v>
      </c>
      <c r="D375" s="17" t="str">
        <f>B305</f>
        <v>7/18/19 to 8/18/19</v>
      </c>
    </row>
    <row r="376" spans="1:4" x14ac:dyDescent="0.75">
      <c r="A376" s="31" t="s">
        <v>77</v>
      </c>
      <c r="B376" s="18">
        <v>55</v>
      </c>
      <c r="C376" s="31" t="s">
        <v>77</v>
      </c>
      <c r="D376" s="18">
        <v>55</v>
      </c>
    </row>
    <row r="377" spans="1:4" x14ac:dyDescent="0.75">
      <c r="A377" s="32" t="s">
        <v>78</v>
      </c>
      <c r="B377" s="21">
        <v>0.62</v>
      </c>
      <c r="C377" s="32" t="s">
        <v>78</v>
      </c>
      <c r="D377" s="21">
        <v>0.69</v>
      </c>
    </row>
    <row r="378" spans="1:4" x14ac:dyDescent="0.75">
      <c r="A378" s="31" t="s">
        <v>82</v>
      </c>
      <c r="B378" s="18">
        <f>B377*B376</f>
        <v>34.1</v>
      </c>
      <c r="C378" s="31" t="s">
        <v>82</v>
      </c>
      <c r="D378" s="18">
        <f>D377*D376</f>
        <v>37.949999999999996</v>
      </c>
    </row>
    <row r="379" spans="1:4" x14ac:dyDescent="0.75">
      <c r="A379" s="42" t="s">
        <v>198</v>
      </c>
      <c r="B379" s="43">
        <v>10.92</v>
      </c>
      <c r="C379" s="42" t="s">
        <v>198</v>
      </c>
      <c r="D379" s="43">
        <v>12.16</v>
      </c>
    </row>
    <row r="380" spans="1:4" x14ac:dyDescent="0.75">
      <c r="A380" s="31" t="s">
        <v>130</v>
      </c>
      <c r="B380" s="19">
        <v>150</v>
      </c>
      <c r="C380" s="31" t="s">
        <v>130</v>
      </c>
      <c r="D380" s="19">
        <v>150</v>
      </c>
    </row>
    <row r="381" spans="1:4" x14ac:dyDescent="0.75">
      <c r="A381" s="32" t="s">
        <v>83</v>
      </c>
      <c r="B381" s="21"/>
      <c r="C381" s="32" t="s">
        <v>83</v>
      </c>
      <c r="D381" s="21"/>
    </row>
    <row r="382" spans="1:4" x14ac:dyDescent="0.75">
      <c r="A382" s="31" t="s">
        <v>199</v>
      </c>
      <c r="B382" s="18">
        <f>B378-B379+SUM(B380:B381)</f>
        <v>173.18</v>
      </c>
      <c r="C382" s="31" t="s">
        <v>199</v>
      </c>
      <c r="D382" s="18">
        <f>D378-D379+SUM(D380:D381)</f>
        <v>175.79</v>
      </c>
    </row>
    <row r="383" spans="1:4" x14ac:dyDescent="0.75">
      <c r="A383" s="31" t="s">
        <v>79</v>
      </c>
      <c r="B383" s="22" t="str">
        <f>B313</f>
        <v>8/22/2019</v>
      </c>
      <c r="C383" s="31" t="s">
        <v>79</v>
      </c>
      <c r="D383" s="22" t="str">
        <f>B383</f>
        <v>8/22/2019</v>
      </c>
    </row>
    <row r="384" spans="1:4" x14ac:dyDescent="0.75">
      <c r="A384" s="16" t="s">
        <v>95</v>
      </c>
      <c r="B384" s="23"/>
      <c r="C384" s="16" t="s">
        <v>95</v>
      </c>
      <c r="D384" s="23"/>
    </row>
    <row r="385" spans="1:4" x14ac:dyDescent="0.75">
      <c r="A385" s="20"/>
      <c r="B385" s="24" t="s">
        <v>81</v>
      </c>
      <c r="C385" s="20"/>
      <c r="D385" s="24" t="s">
        <v>81</v>
      </c>
    </row>
    <row r="386" spans="1:4" x14ac:dyDescent="0.75">
      <c r="A386" s="14"/>
      <c r="B386" s="15" t="s">
        <v>73</v>
      </c>
      <c r="C386" s="14"/>
      <c r="D386" s="15" t="s">
        <v>73</v>
      </c>
    </row>
    <row r="387" spans="1:4" x14ac:dyDescent="0.75">
      <c r="A387" s="31" t="s">
        <v>74</v>
      </c>
      <c r="B387" s="17" t="s">
        <v>90</v>
      </c>
      <c r="C387" s="31" t="s">
        <v>74</v>
      </c>
      <c r="D387" s="17" t="s">
        <v>117</v>
      </c>
    </row>
    <row r="388" spans="1:4" x14ac:dyDescent="0.75">
      <c r="A388" s="31" t="s">
        <v>75</v>
      </c>
      <c r="B388" s="17" t="s">
        <v>21</v>
      </c>
      <c r="C388" s="31" t="s">
        <v>75</v>
      </c>
      <c r="D388" s="17" t="s">
        <v>22</v>
      </c>
    </row>
    <row r="389" spans="1:4" x14ac:dyDescent="0.75">
      <c r="A389" s="31" t="s">
        <v>76</v>
      </c>
      <c r="B389" s="17" t="str">
        <f>B375</f>
        <v>7/18/19 to 8/18/19</v>
      </c>
      <c r="C389" s="31" t="s">
        <v>76</v>
      </c>
      <c r="D389" s="17" t="str">
        <f>D375</f>
        <v>7/18/19 to 8/18/19</v>
      </c>
    </row>
    <row r="390" spans="1:4" x14ac:dyDescent="0.75">
      <c r="A390" s="31" t="s">
        <v>77</v>
      </c>
      <c r="B390" s="18">
        <f>B376</f>
        <v>55</v>
      </c>
      <c r="C390" s="31" t="s">
        <v>77</v>
      </c>
      <c r="D390" s="18">
        <f>D376</f>
        <v>55</v>
      </c>
    </row>
    <row r="391" spans="1:4" x14ac:dyDescent="0.75">
      <c r="A391" s="32" t="s">
        <v>78</v>
      </c>
      <c r="B391" s="21">
        <v>10.92</v>
      </c>
      <c r="C391" s="32" t="s">
        <v>78</v>
      </c>
      <c r="D391" s="21">
        <v>2.13</v>
      </c>
    </row>
    <row r="392" spans="1:4" x14ac:dyDescent="0.75">
      <c r="A392" s="31" t="s">
        <v>82</v>
      </c>
      <c r="B392" s="18">
        <f>B391*B390</f>
        <v>600.6</v>
      </c>
      <c r="C392" s="31" t="s">
        <v>82</v>
      </c>
      <c r="D392" s="18">
        <f>D391*D390</f>
        <v>117.14999999999999</v>
      </c>
    </row>
    <row r="393" spans="1:4" x14ac:dyDescent="0.75">
      <c r="A393" s="42" t="s">
        <v>198</v>
      </c>
      <c r="B393" s="43">
        <v>192.41</v>
      </c>
      <c r="C393" s="42" t="s">
        <v>198</v>
      </c>
      <c r="D393" s="43">
        <v>37.53</v>
      </c>
    </row>
    <row r="394" spans="1:4" x14ac:dyDescent="0.75">
      <c r="A394" s="31" t="s">
        <v>130</v>
      </c>
      <c r="B394" s="19">
        <v>150</v>
      </c>
      <c r="C394" s="31" t="s">
        <v>130</v>
      </c>
      <c r="D394" s="19">
        <v>150</v>
      </c>
    </row>
    <row r="395" spans="1:4" x14ac:dyDescent="0.75">
      <c r="A395" s="32" t="s">
        <v>83</v>
      </c>
      <c r="B395" s="21"/>
      <c r="C395" s="32" t="s">
        <v>83</v>
      </c>
      <c r="D395" s="21">
        <v>494.15</v>
      </c>
    </row>
    <row r="396" spans="1:4" x14ac:dyDescent="0.75">
      <c r="A396" s="31" t="s">
        <v>199</v>
      </c>
      <c r="B396" s="18">
        <f>B392-B393+SUM(B394:B395)</f>
        <v>558.19000000000005</v>
      </c>
      <c r="C396" s="31" t="s">
        <v>199</v>
      </c>
      <c r="D396" s="18">
        <f>D392-D393+SUM(D394:D395)</f>
        <v>723.77</v>
      </c>
    </row>
    <row r="397" spans="1:4" x14ac:dyDescent="0.75">
      <c r="A397" s="31" t="s">
        <v>79</v>
      </c>
      <c r="B397" s="22" t="str">
        <f>B383</f>
        <v>8/22/2019</v>
      </c>
      <c r="C397" s="31" t="s">
        <v>79</v>
      </c>
      <c r="D397" s="22" t="str">
        <f>B383</f>
        <v>8/22/2019</v>
      </c>
    </row>
    <row r="398" spans="1:4" x14ac:dyDescent="0.75">
      <c r="A398" s="16" t="s">
        <v>95</v>
      </c>
      <c r="B398" s="30"/>
      <c r="C398" s="16" t="s">
        <v>95</v>
      </c>
      <c r="D398" s="23"/>
    </row>
    <row r="399" spans="1:4" x14ac:dyDescent="0.75">
      <c r="A399" s="20"/>
      <c r="B399" s="24" t="s">
        <v>81</v>
      </c>
      <c r="C399" s="20"/>
      <c r="D399" s="24" t="s">
        <v>81</v>
      </c>
    </row>
    <row r="400" spans="1:4" x14ac:dyDescent="0.75">
      <c r="A400" s="14"/>
      <c r="B400" s="15" t="s">
        <v>73</v>
      </c>
      <c r="C400" s="14"/>
      <c r="D400" s="15" t="s">
        <v>73</v>
      </c>
    </row>
    <row r="401" spans="1:4" x14ac:dyDescent="0.75">
      <c r="A401" s="31" t="s">
        <v>74</v>
      </c>
      <c r="B401" s="17" t="s">
        <v>134</v>
      </c>
      <c r="C401" s="31" t="s">
        <v>74</v>
      </c>
      <c r="D401" s="17" t="s">
        <v>91</v>
      </c>
    </row>
    <row r="402" spans="1:4" x14ac:dyDescent="0.75">
      <c r="A402" s="31" t="s">
        <v>75</v>
      </c>
      <c r="B402" s="17" t="s">
        <v>23</v>
      </c>
      <c r="C402" s="31" t="s">
        <v>75</v>
      </c>
      <c r="D402" s="17" t="s">
        <v>24</v>
      </c>
    </row>
    <row r="403" spans="1:4" x14ac:dyDescent="0.75">
      <c r="A403" s="31" t="s">
        <v>76</v>
      </c>
      <c r="B403" s="17" t="str">
        <f>B375</f>
        <v>7/18/19 to 8/18/19</v>
      </c>
      <c r="C403" s="31" t="s">
        <v>76</v>
      </c>
      <c r="D403" s="17" t="str">
        <f>B375</f>
        <v>7/18/19 to 8/18/19</v>
      </c>
    </row>
    <row r="404" spans="1:4" x14ac:dyDescent="0.75">
      <c r="A404" s="31" t="s">
        <v>77</v>
      </c>
      <c r="B404" s="18">
        <v>55</v>
      </c>
      <c r="C404" s="31" t="s">
        <v>77</v>
      </c>
      <c r="D404" s="18">
        <v>55</v>
      </c>
    </row>
    <row r="405" spans="1:4" x14ac:dyDescent="0.75">
      <c r="A405" s="32" t="s">
        <v>78</v>
      </c>
      <c r="B405" s="21">
        <v>1.28</v>
      </c>
      <c r="C405" s="32" t="s">
        <v>78</v>
      </c>
      <c r="D405" s="21">
        <v>9.27</v>
      </c>
    </row>
    <row r="406" spans="1:4" x14ac:dyDescent="0.75">
      <c r="A406" s="31" t="s">
        <v>82</v>
      </c>
      <c r="B406" s="18">
        <f>B405*B404</f>
        <v>70.400000000000006</v>
      </c>
      <c r="C406" s="31" t="s">
        <v>82</v>
      </c>
      <c r="D406" s="18">
        <f>D405*D404</f>
        <v>509.84999999999997</v>
      </c>
    </row>
    <row r="407" spans="1:4" x14ac:dyDescent="0.75">
      <c r="A407" s="42" t="s">
        <v>198</v>
      </c>
      <c r="B407" s="43">
        <v>22.55</v>
      </c>
      <c r="C407" s="42" t="s">
        <v>198</v>
      </c>
      <c r="D407" s="43">
        <v>163.34</v>
      </c>
    </row>
    <row r="408" spans="1:4" x14ac:dyDescent="0.75">
      <c r="A408" s="31" t="s">
        <v>130</v>
      </c>
      <c r="B408" s="19">
        <v>150</v>
      </c>
      <c r="C408" s="31" t="s">
        <v>130</v>
      </c>
      <c r="D408" s="19">
        <v>150</v>
      </c>
    </row>
    <row r="409" spans="1:4" x14ac:dyDescent="0.75">
      <c r="A409" s="32" t="s">
        <v>83</v>
      </c>
      <c r="B409" s="21"/>
      <c r="C409" s="32" t="s">
        <v>83</v>
      </c>
      <c r="D409" s="21"/>
    </row>
    <row r="410" spans="1:4" x14ac:dyDescent="0.75">
      <c r="A410" s="31" t="s">
        <v>199</v>
      </c>
      <c r="B410" s="18">
        <f>B406-B407+SUM(B408:B409)</f>
        <v>197.85000000000002</v>
      </c>
      <c r="C410" s="31" t="s">
        <v>199</v>
      </c>
      <c r="D410" s="18">
        <f>D406-D407+SUM(D408:D409)</f>
        <v>496.51</v>
      </c>
    </row>
    <row r="411" spans="1:4" x14ac:dyDescent="0.75">
      <c r="A411" s="31" t="s">
        <v>79</v>
      </c>
      <c r="B411" s="22" t="str">
        <f>B383</f>
        <v>8/22/2019</v>
      </c>
      <c r="C411" s="31" t="s">
        <v>79</v>
      </c>
      <c r="D411" s="22" t="str">
        <f>B383</f>
        <v>8/22/2019</v>
      </c>
    </row>
    <row r="412" spans="1:4" x14ac:dyDescent="0.75">
      <c r="A412" s="16" t="s">
        <v>95</v>
      </c>
      <c r="B412" s="23"/>
      <c r="C412" s="16" t="s">
        <v>95</v>
      </c>
      <c r="D412" s="23"/>
    </row>
    <row r="413" spans="1:4" x14ac:dyDescent="0.75">
      <c r="A413" s="20"/>
      <c r="B413" s="24" t="s">
        <v>81</v>
      </c>
      <c r="C413" s="20"/>
      <c r="D413" s="24" t="s">
        <v>81</v>
      </c>
    </row>
    <row r="414" spans="1:4" x14ac:dyDescent="0.75">
      <c r="A414" s="14"/>
      <c r="B414" s="15" t="s">
        <v>73</v>
      </c>
      <c r="C414" s="14"/>
      <c r="D414" s="15" t="s">
        <v>73</v>
      </c>
    </row>
    <row r="415" spans="1:4" x14ac:dyDescent="0.75">
      <c r="A415" s="31" t="s">
        <v>74</v>
      </c>
      <c r="B415" s="17" t="s">
        <v>135</v>
      </c>
      <c r="C415" s="31" t="s">
        <v>74</v>
      </c>
      <c r="D415" s="17" t="s">
        <v>92</v>
      </c>
    </row>
    <row r="416" spans="1:4" x14ac:dyDescent="0.75">
      <c r="A416" s="31" t="s">
        <v>75</v>
      </c>
      <c r="B416" s="17" t="s">
        <v>25</v>
      </c>
      <c r="C416" s="31" t="s">
        <v>75</v>
      </c>
      <c r="D416" s="17" t="s">
        <v>26</v>
      </c>
    </row>
    <row r="417" spans="1:4" x14ac:dyDescent="0.75">
      <c r="A417" s="31" t="s">
        <v>76</v>
      </c>
      <c r="B417" s="17" t="str">
        <f>B375</f>
        <v>7/18/19 to 8/18/19</v>
      </c>
      <c r="C417" s="31" t="s">
        <v>76</v>
      </c>
      <c r="D417" s="17" t="str">
        <f>B375</f>
        <v>7/18/19 to 8/18/19</v>
      </c>
    </row>
    <row r="418" spans="1:4" x14ac:dyDescent="0.75">
      <c r="A418" s="31" t="s">
        <v>77</v>
      </c>
      <c r="B418" s="18">
        <v>55</v>
      </c>
      <c r="C418" s="31" t="s">
        <v>77</v>
      </c>
      <c r="D418" s="18">
        <v>55</v>
      </c>
    </row>
    <row r="419" spans="1:4" x14ac:dyDescent="0.75">
      <c r="A419" s="32" t="s">
        <v>78</v>
      </c>
      <c r="B419" s="21">
        <v>6.46</v>
      </c>
      <c r="C419" s="32" t="s">
        <v>78</v>
      </c>
      <c r="D419" s="21">
        <v>7.75</v>
      </c>
    </row>
    <row r="420" spans="1:4" x14ac:dyDescent="0.75">
      <c r="A420" s="31" t="s">
        <v>82</v>
      </c>
      <c r="B420" s="18">
        <f>B419*B418</f>
        <v>355.3</v>
      </c>
      <c r="C420" s="31" t="s">
        <v>82</v>
      </c>
      <c r="D420" s="18">
        <f>D419*D418</f>
        <v>426.25</v>
      </c>
    </row>
    <row r="421" spans="1:4" x14ac:dyDescent="0.75">
      <c r="A421" s="42" t="s">
        <v>198</v>
      </c>
      <c r="B421" s="43">
        <v>113.83</v>
      </c>
      <c r="C421" s="42" t="s">
        <v>198</v>
      </c>
      <c r="D421" s="43">
        <v>136.56</v>
      </c>
    </row>
    <row r="422" spans="1:4" x14ac:dyDescent="0.75">
      <c r="A422" s="31" t="s">
        <v>130</v>
      </c>
      <c r="B422" s="19">
        <v>150</v>
      </c>
      <c r="C422" s="31" t="s">
        <v>130</v>
      </c>
      <c r="D422" s="19">
        <v>150</v>
      </c>
    </row>
    <row r="423" spans="1:4" x14ac:dyDescent="0.75">
      <c r="A423" s="32" t="s">
        <v>83</v>
      </c>
      <c r="B423" s="21"/>
      <c r="C423" s="32" t="s">
        <v>83</v>
      </c>
      <c r="D423" s="21">
        <v>1367</v>
      </c>
    </row>
    <row r="424" spans="1:4" x14ac:dyDescent="0.75">
      <c r="A424" s="31" t="s">
        <v>199</v>
      </c>
      <c r="B424" s="18">
        <f>B420-B421+SUM(B422:B423)</f>
        <v>391.47</v>
      </c>
      <c r="C424" s="31" t="s">
        <v>199</v>
      </c>
      <c r="D424" s="18">
        <f>D420-D421+SUM(D422:D423)</f>
        <v>1806.69</v>
      </c>
    </row>
    <row r="425" spans="1:4" x14ac:dyDescent="0.75">
      <c r="A425" s="31" t="s">
        <v>79</v>
      </c>
      <c r="B425" s="22" t="str">
        <f>B383</f>
        <v>8/22/2019</v>
      </c>
      <c r="C425" s="31" t="s">
        <v>79</v>
      </c>
      <c r="D425" s="22" t="str">
        <f>B383</f>
        <v>8/22/2019</v>
      </c>
    </row>
    <row r="426" spans="1:4" x14ac:dyDescent="0.75">
      <c r="A426" s="16" t="s">
        <v>95</v>
      </c>
      <c r="B426" s="23"/>
      <c r="C426" s="16" t="s">
        <v>95</v>
      </c>
      <c r="D426" s="23"/>
    </row>
    <row r="427" spans="1:4" x14ac:dyDescent="0.75">
      <c r="A427" s="20"/>
      <c r="B427" s="24" t="s">
        <v>81</v>
      </c>
      <c r="C427" s="20"/>
      <c r="D427" s="24" t="s">
        <v>81</v>
      </c>
    </row>
    <row r="428" spans="1:4" x14ac:dyDescent="0.75">
      <c r="A428" s="14"/>
      <c r="B428" s="15" t="s">
        <v>73</v>
      </c>
      <c r="C428" s="14"/>
      <c r="D428" s="15" t="s">
        <v>73</v>
      </c>
    </row>
    <row r="429" spans="1:4" x14ac:dyDescent="0.75">
      <c r="A429" s="31" t="s">
        <v>74</v>
      </c>
      <c r="B429" s="17" t="s">
        <v>93</v>
      </c>
      <c r="C429" s="31" t="s">
        <v>74</v>
      </c>
      <c r="D429" s="17" t="s">
        <v>96</v>
      </c>
    </row>
    <row r="430" spans="1:4" x14ac:dyDescent="0.75">
      <c r="A430" s="31" t="s">
        <v>75</v>
      </c>
      <c r="B430" s="17" t="s">
        <v>27</v>
      </c>
      <c r="C430" s="31" t="s">
        <v>75</v>
      </c>
      <c r="D430" s="17" t="s">
        <v>28</v>
      </c>
    </row>
    <row r="431" spans="1:4" x14ac:dyDescent="0.75">
      <c r="A431" s="31" t="s">
        <v>76</v>
      </c>
      <c r="B431" s="17" t="str">
        <f>B389</f>
        <v>7/18/19 to 8/18/19</v>
      </c>
      <c r="C431" s="31" t="s">
        <v>76</v>
      </c>
      <c r="D431" s="17" t="str">
        <f>B389</f>
        <v>7/18/19 to 8/18/19</v>
      </c>
    </row>
    <row r="432" spans="1:4" x14ac:dyDescent="0.75">
      <c r="A432" s="31" t="s">
        <v>77</v>
      </c>
      <c r="B432" s="18">
        <v>55</v>
      </c>
      <c r="C432" s="31" t="s">
        <v>77</v>
      </c>
      <c r="D432" s="18">
        <v>55</v>
      </c>
    </row>
    <row r="433" spans="1:4" x14ac:dyDescent="0.75">
      <c r="A433" s="32" t="s">
        <v>78</v>
      </c>
      <c r="B433" s="21">
        <v>6.01</v>
      </c>
      <c r="C433" s="32" t="s">
        <v>78</v>
      </c>
      <c r="D433" s="21">
        <v>3.33</v>
      </c>
    </row>
    <row r="434" spans="1:4" x14ac:dyDescent="0.75">
      <c r="A434" s="31" t="s">
        <v>82</v>
      </c>
      <c r="B434" s="18">
        <f>B433*B432</f>
        <v>330.55</v>
      </c>
      <c r="C434" s="31" t="s">
        <v>82</v>
      </c>
      <c r="D434" s="18">
        <f>D433*D432</f>
        <v>183.15</v>
      </c>
    </row>
    <row r="435" spans="1:4" x14ac:dyDescent="0.75">
      <c r="A435" s="42" t="s">
        <v>198</v>
      </c>
      <c r="B435" s="43">
        <v>105.9</v>
      </c>
      <c r="C435" s="42" t="s">
        <v>198</v>
      </c>
      <c r="D435" s="43">
        <v>58.67</v>
      </c>
    </row>
    <row r="436" spans="1:4" x14ac:dyDescent="0.75">
      <c r="A436" s="31" t="s">
        <v>130</v>
      </c>
      <c r="B436" s="19">
        <v>150</v>
      </c>
      <c r="C436" s="31" t="s">
        <v>130</v>
      </c>
      <c r="D436" s="19">
        <v>150</v>
      </c>
    </row>
    <row r="437" spans="1:4" x14ac:dyDescent="0.75">
      <c r="A437" s="32" t="s">
        <v>80</v>
      </c>
      <c r="B437" s="21"/>
      <c r="C437" s="32" t="s">
        <v>83</v>
      </c>
      <c r="D437" s="21"/>
    </row>
    <row r="438" spans="1:4" x14ac:dyDescent="0.75">
      <c r="A438" s="31" t="s">
        <v>199</v>
      </c>
      <c r="B438" s="18">
        <f>B434-B435+SUM(B436:B437)</f>
        <v>374.65</v>
      </c>
      <c r="C438" s="31" t="s">
        <v>199</v>
      </c>
      <c r="D438" s="18">
        <f>D434-D435+SUM(D436:D437)</f>
        <v>274.48</v>
      </c>
    </row>
    <row r="439" spans="1:4" x14ac:dyDescent="0.75">
      <c r="A439" s="31" t="s">
        <v>79</v>
      </c>
      <c r="B439" s="22" t="str">
        <f>B397</f>
        <v>8/22/2019</v>
      </c>
      <c r="C439" s="31" t="s">
        <v>79</v>
      </c>
      <c r="D439" s="22" t="str">
        <f>B397</f>
        <v>8/22/2019</v>
      </c>
    </row>
    <row r="440" spans="1:4" x14ac:dyDescent="0.75">
      <c r="A440" s="16" t="s">
        <v>95</v>
      </c>
      <c r="B440" s="23"/>
      <c r="C440" s="16" t="s">
        <v>95</v>
      </c>
      <c r="D440" s="23"/>
    </row>
    <row r="441" spans="1:4" x14ac:dyDescent="0.75">
      <c r="A441" s="20"/>
      <c r="B441" s="24" t="s">
        <v>81</v>
      </c>
      <c r="C441" s="20"/>
      <c r="D441" s="24" t="s">
        <v>81</v>
      </c>
    </row>
    <row r="442" spans="1:4" x14ac:dyDescent="0.75">
      <c r="A442" s="14"/>
      <c r="B442" s="15" t="s">
        <v>73</v>
      </c>
      <c r="C442" s="14"/>
      <c r="D442" s="15" t="s">
        <v>73</v>
      </c>
    </row>
    <row r="443" spans="1:4" x14ac:dyDescent="0.75">
      <c r="A443" s="31" t="s">
        <v>74</v>
      </c>
      <c r="B443" s="17" t="s">
        <v>97</v>
      </c>
      <c r="C443" s="31" t="s">
        <v>74</v>
      </c>
      <c r="D443" s="17" t="s">
        <v>94</v>
      </c>
    </row>
    <row r="444" spans="1:4" x14ac:dyDescent="0.75">
      <c r="A444" s="31" t="s">
        <v>75</v>
      </c>
      <c r="B444" s="17" t="s">
        <v>29</v>
      </c>
      <c r="C444" s="31" t="s">
        <v>75</v>
      </c>
      <c r="D444" s="17" t="s">
        <v>30</v>
      </c>
    </row>
    <row r="445" spans="1:4" x14ac:dyDescent="0.75">
      <c r="A445" s="31" t="s">
        <v>76</v>
      </c>
      <c r="B445" s="17" t="str">
        <f>B375</f>
        <v>7/18/19 to 8/18/19</v>
      </c>
      <c r="C445" s="31" t="s">
        <v>76</v>
      </c>
      <c r="D445" s="17" t="str">
        <f>B375</f>
        <v>7/18/19 to 8/18/19</v>
      </c>
    </row>
    <row r="446" spans="1:4" x14ac:dyDescent="0.75">
      <c r="A446" s="31" t="s">
        <v>77</v>
      </c>
      <c r="B446" s="18">
        <v>55</v>
      </c>
      <c r="C446" s="31" t="s">
        <v>77</v>
      </c>
      <c r="D446" s="18">
        <v>55</v>
      </c>
    </row>
    <row r="447" spans="1:4" x14ac:dyDescent="0.75">
      <c r="A447" s="32" t="s">
        <v>78</v>
      </c>
      <c r="B447" s="21">
        <v>1.95</v>
      </c>
      <c r="C447" s="32" t="s">
        <v>78</v>
      </c>
      <c r="D447" s="21">
        <v>4.59</v>
      </c>
    </row>
    <row r="448" spans="1:4" x14ac:dyDescent="0.75">
      <c r="A448" s="31" t="s">
        <v>82</v>
      </c>
      <c r="B448" s="18">
        <f>B447*B446</f>
        <v>107.25</v>
      </c>
      <c r="C448" s="31" t="s">
        <v>82</v>
      </c>
      <c r="D448" s="18">
        <f>D447*D446</f>
        <v>252.45</v>
      </c>
    </row>
    <row r="449" spans="1:4" x14ac:dyDescent="0.75">
      <c r="A449" s="42" t="s">
        <v>198</v>
      </c>
      <c r="B449" s="43">
        <v>34.36</v>
      </c>
      <c r="C449" s="42" t="s">
        <v>198</v>
      </c>
      <c r="D449" s="43">
        <v>80.88</v>
      </c>
    </row>
    <row r="450" spans="1:4" x14ac:dyDescent="0.75">
      <c r="A450" s="31" t="s">
        <v>130</v>
      </c>
      <c r="B450" s="19">
        <v>150</v>
      </c>
      <c r="C450" s="31" t="s">
        <v>130</v>
      </c>
      <c r="D450" s="19">
        <v>150</v>
      </c>
    </row>
    <row r="451" spans="1:4" x14ac:dyDescent="0.75">
      <c r="A451" s="32" t="s">
        <v>83</v>
      </c>
      <c r="B451" s="21"/>
      <c r="C451" s="32" t="s">
        <v>83</v>
      </c>
      <c r="D451" s="21"/>
    </row>
    <row r="452" spans="1:4" x14ac:dyDescent="0.75">
      <c r="A452" s="31" t="s">
        <v>199</v>
      </c>
      <c r="B452" s="18">
        <f>B448-B449+SUM(B450:B451)</f>
        <v>222.89</v>
      </c>
      <c r="C452" s="31" t="s">
        <v>199</v>
      </c>
      <c r="D452" s="18">
        <f>D448-D449+SUM(D450:D451)</f>
        <v>321.57</v>
      </c>
    </row>
    <row r="453" spans="1:4" x14ac:dyDescent="0.75">
      <c r="A453" s="31" t="s">
        <v>79</v>
      </c>
      <c r="B453" s="22" t="str">
        <f>B383</f>
        <v>8/22/2019</v>
      </c>
      <c r="C453" s="31" t="s">
        <v>79</v>
      </c>
      <c r="D453" s="22" t="str">
        <f>B453</f>
        <v>8/22/2019</v>
      </c>
    </row>
    <row r="454" spans="1:4" x14ac:dyDescent="0.75">
      <c r="A454" s="16" t="s">
        <v>95</v>
      </c>
      <c r="B454" s="23"/>
      <c r="C454" s="16" t="s">
        <v>95</v>
      </c>
      <c r="D454" s="23"/>
    </row>
    <row r="455" spans="1:4" x14ac:dyDescent="0.75">
      <c r="A455" s="20"/>
      <c r="B455" s="24" t="s">
        <v>81</v>
      </c>
      <c r="C455" s="20"/>
      <c r="D455" s="24" t="s">
        <v>81</v>
      </c>
    </row>
    <row r="456" spans="1:4" x14ac:dyDescent="0.75">
      <c r="A456" s="14"/>
      <c r="B456" s="15" t="s">
        <v>73</v>
      </c>
      <c r="C456" s="14"/>
      <c r="D456" s="15" t="s">
        <v>73</v>
      </c>
    </row>
    <row r="457" spans="1:4" x14ac:dyDescent="0.75">
      <c r="A457" s="31" t="s">
        <v>74</v>
      </c>
      <c r="B457" s="17" t="s">
        <v>136</v>
      </c>
      <c r="C457" s="31" t="s">
        <v>74</v>
      </c>
      <c r="D457" s="17" t="s">
        <v>195</v>
      </c>
    </row>
    <row r="458" spans="1:4" x14ac:dyDescent="0.75">
      <c r="A458" s="31" t="s">
        <v>75</v>
      </c>
      <c r="B458" s="17" t="s">
        <v>31</v>
      </c>
      <c r="C458" s="31" t="s">
        <v>75</v>
      </c>
      <c r="D458" s="17" t="s">
        <v>32</v>
      </c>
    </row>
    <row r="459" spans="1:4" x14ac:dyDescent="0.75">
      <c r="A459" s="31" t="s">
        <v>76</v>
      </c>
      <c r="B459" s="17" t="str">
        <f>B445</f>
        <v>7/18/19 to 8/18/19</v>
      </c>
      <c r="C459" s="31" t="s">
        <v>76</v>
      </c>
      <c r="D459" s="17" t="str">
        <f>D445</f>
        <v>7/18/19 to 8/18/19</v>
      </c>
    </row>
    <row r="460" spans="1:4" x14ac:dyDescent="0.75">
      <c r="A460" s="31" t="s">
        <v>77</v>
      </c>
      <c r="B460" s="18">
        <f>B446</f>
        <v>55</v>
      </c>
      <c r="C460" s="31" t="s">
        <v>77</v>
      </c>
      <c r="D460" s="18">
        <f>D446</f>
        <v>55</v>
      </c>
    </row>
    <row r="461" spans="1:4" x14ac:dyDescent="0.75">
      <c r="A461" s="32" t="s">
        <v>78</v>
      </c>
      <c r="B461" s="21">
        <v>7.52</v>
      </c>
      <c r="C461" s="32" t="s">
        <v>78</v>
      </c>
      <c r="D461" s="21">
        <v>9.8000000000000007</v>
      </c>
    </row>
    <row r="462" spans="1:4" x14ac:dyDescent="0.75">
      <c r="A462" s="31" t="s">
        <v>82</v>
      </c>
      <c r="B462" s="18">
        <f>B461*B460</f>
        <v>413.59999999999997</v>
      </c>
      <c r="C462" s="31" t="s">
        <v>82</v>
      </c>
      <c r="D462" s="18">
        <f>D461*D460</f>
        <v>539</v>
      </c>
    </row>
    <row r="463" spans="1:4" x14ac:dyDescent="0.75">
      <c r="A463" s="42" t="s">
        <v>198</v>
      </c>
      <c r="B463" s="43">
        <v>132.5</v>
      </c>
      <c r="C463" s="42" t="s">
        <v>198</v>
      </c>
      <c r="D463" s="43">
        <v>172.68</v>
      </c>
    </row>
    <row r="464" spans="1:4" x14ac:dyDescent="0.75">
      <c r="A464" s="31" t="s">
        <v>130</v>
      </c>
      <c r="B464" s="19">
        <v>150</v>
      </c>
      <c r="C464" s="31" t="s">
        <v>130</v>
      </c>
      <c r="D464" s="19">
        <v>150</v>
      </c>
    </row>
    <row r="465" spans="1:4" x14ac:dyDescent="0.75">
      <c r="A465" s="32" t="s">
        <v>83</v>
      </c>
      <c r="B465" s="21"/>
      <c r="C465" s="32" t="s">
        <v>83</v>
      </c>
      <c r="D465" s="21"/>
    </row>
    <row r="466" spans="1:4" x14ac:dyDescent="0.75">
      <c r="A466" s="31" t="s">
        <v>199</v>
      </c>
      <c r="B466" s="18">
        <f>B462-B463+SUM(B464:B465)</f>
        <v>431.09999999999997</v>
      </c>
      <c r="C466" s="31" t="s">
        <v>199</v>
      </c>
      <c r="D466" s="18">
        <f>D462-D463+SUM(D464:D465)</f>
        <v>516.31999999999994</v>
      </c>
    </row>
    <row r="467" spans="1:4" x14ac:dyDescent="0.75">
      <c r="A467" s="31" t="s">
        <v>79</v>
      </c>
      <c r="B467" s="22" t="str">
        <f>B453</f>
        <v>8/22/2019</v>
      </c>
      <c r="C467" s="31" t="s">
        <v>79</v>
      </c>
      <c r="D467" s="22" t="str">
        <f>B453</f>
        <v>8/22/2019</v>
      </c>
    </row>
    <row r="468" spans="1:4" x14ac:dyDescent="0.75">
      <c r="A468" s="16" t="s">
        <v>95</v>
      </c>
      <c r="B468" s="30"/>
      <c r="C468" s="16" t="s">
        <v>95</v>
      </c>
      <c r="D468" s="23"/>
    </row>
    <row r="469" spans="1:4" x14ac:dyDescent="0.75">
      <c r="A469" s="20"/>
      <c r="B469" s="24" t="s">
        <v>81</v>
      </c>
      <c r="C469" s="20"/>
      <c r="D469" s="24" t="s">
        <v>81</v>
      </c>
    </row>
    <row r="470" spans="1:4" x14ac:dyDescent="0.75">
      <c r="A470" s="14"/>
      <c r="B470" s="15" t="s">
        <v>73</v>
      </c>
      <c r="C470" s="14"/>
      <c r="D470" s="15" t="s">
        <v>73</v>
      </c>
    </row>
    <row r="471" spans="1:4" x14ac:dyDescent="0.75">
      <c r="A471" s="31" t="s">
        <v>74</v>
      </c>
      <c r="B471" s="17" t="s">
        <v>98</v>
      </c>
      <c r="C471" s="31" t="s">
        <v>74</v>
      </c>
      <c r="D471" s="17" t="s">
        <v>99</v>
      </c>
    </row>
    <row r="472" spans="1:4" x14ac:dyDescent="0.75">
      <c r="A472" s="31" t="s">
        <v>75</v>
      </c>
      <c r="B472" s="17" t="s">
        <v>33</v>
      </c>
      <c r="C472" s="31" t="s">
        <v>75</v>
      </c>
      <c r="D472" s="17" t="s">
        <v>34</v>
      </c>
    </row>
    <row r="473" spans="1:4" x14ac:dyDescent="0.75">
      <c r="A473" s="31" t="s">
        <v>76</v>
      </c>
      <c r="B473" s="17" t="str">
        <f>B445</f>
        <v>7/18/19 to 8/18/19</v>
      </c>
      <c r="C473" s="31" t="s">
        <v>76</v>
      </c>
      <c r="D473" s="17" t="str">
        <f>B445</f>
        <v>7/18/19 to 8/18/19</v>
      </c>
    </row>
    <row r="474" spans="1:4" x14ac:dyDescent="0.75">
      <c r="A474" s="31" t="s">
        <v>77</v>
      </c>
      <c r="B474" s="18">
        <v>55</v>
      </c>
      <c r="C474" s="31" t="s">
        <v>77</v>
      </c>
      <c r="D474" s="18">
        <v>55</v>
      </c>
    </row>
    <row r="475" spans="1:4" x14ac:dyDescent="0.75">
      <c r="A475" s="32" t="s">
        <v>78</v>
      </c>
      <c r="B475" s="21">
        <v>3.71</v>
      </c>
      <c r="C475" s="32" t="s">
        <v>78</v>
      </c>
      <c r="D475" s="21">
        <v>6.67</v>
      </c>
    </row>
    <row r="476" spans="1:4" x14ac:dyDescent="0.75">
      <c r="A476" s="31" t="s">
        <v>82</v>
      </c>
      <c r="B476" s="18">
        <f>B475*B474</f>
        <v>204.05</v>
      </c>
      <c r="C476" s="31" t="s">
        <v>82</v>
      </c>
      <c r="D476" s="18">
        <f>D475*D474</f>
        <v>366.85</v>
      </c>
    </row>
    <row r="477" spans="1:4" x14ac:dyDescent="0.75">
      <c r="A477" s="42" t="s">
        <v>198</v>
      </c>
      <c r="B477" s="43">
        <v>65.37</v>
      </c>
      <c r="C477" s="42" t="s">
        <v>198</v>
      </c>
      <c r="D477" s="43">
        <v>117.53</v>
      </c>
    </row>
    <row r="478" spans="1:4" x14ac:dyDescent="0.75">
      <c r="A478" s="31" t="s">
        <v>130</v>
      </c>
      <c r="B478" s="19">
        <v>150</v>
      </c>
      <c r="C478" s="31" t="s">
        <v>130</v>
      </c>
      <c r="D478" s="19">
        <v>150</v>
      </c>
    </row>
    <row r="479" spans="1:4" x14ac:dyDescent="0.75">
      <c r="A479" s="32" t="s">
        <v>83</v>
      </c>
      <c r="B479" s="21"/>
      <c r="C479" s="32" t="s">
        <v>83</v>
      </c>
      <c r="D479" s="21">
        <v>913.25</v>
      </c>
    </row>
    <row r="480" spans="1:4" x14ac:dyDescent="0.75">
      <c r="A480" s="31" t="s">
        <v>199</v>
      </c>
      <c r="B480" s="18">
        <f>B476-B477+SUM(B478:B479)</f>
        <v>288.68</v>
      </c>
      <c r="C480" s="31" t="s">
        <v>199</v>
      </c>
      <c r="D480" s="18">
        <f>D476-D477+SUM(D478:D479)</f>
        <v>1312.57</v>
      </c>
    </row>
    <row r="481" spans="1:4" x14ac:dyDescent="0.75">
      <c r="A481" s="31" t="s">
        <v>79</v>
      </c>
      <c r="B481" s="22" t="str">
        <f>B453</f>
        <v>8/22/2019</v>
      </c>
      <c r="C481" s="31" t="s">
        <v>79</v>
      </c>
      <c r="D481" s="22" t="str">
        <f>B453</f>
        <v>8/22/2019</v>
      </c>
    </row>
    <row r="482" spans="1:4" x14ac:dyDescent="0.75">
      <c r="A482" s="16" t="s">
        <v>95</v>
      </c>
      <c r="B482" s="23"/>
      <c r="C482" s="16" t="s">
        <v>95</v>
      </c>
      <c r="D482" s="23"/>
    </row>
    <row r="483" spans="1:4" x14ac:dyDescent="0.75">
      <c r="A483" s="20"/>
      <c r="B483" s="24" t="s">
        <v>81</v>
      </c>
      <c r="C483" s="20"/>
      <c r="D483" s="24" t="s">
        <v>81</v>
      </c>
    </row>
    <row r="484" spans="1:4" x14ac:dyDescent="0.75">
      <c r="A484" s="14"/>
      <c r="B484" s="15" t="s">
        <v>73</v>
      </c>
      <c r="C484" s="14"/>
      <c r="D484" s="15" t="s">
        <v>73</v>
      </c>
    </row>
    <row r="485" spans="1:4" x14ac:dyDescent="0.75">
      <c r="A485" s="31" t="s">
        <v>74</v>
      </c>
      <c r="B485" s="17" t="s">
        <v>100</v>
      </c>
      <c r="C485" s="31" t="s">
        <v>74</v>
      </c>
      <c r="D485" s="17" t="s">
        <v>101</v>
      </c>
    </row>
    <row r="486" spans="1:4" x14ac:dyDescent="0.75">
      <c r="A486" s="31" t="s">
        <v>75</v>
      </c>
      <c r="B486" s="17" t="s">
        <v>35</v>
      </c>
      <c r="C486" s="31" t="s">
        <v>75</v>
      </c>
      <c r="D486" s="17" t="s">
        <v>36</v>
      </c>
    </row>
    <row r="487" spans="1:4" x14ac:dyDescent="0.75">
      <c r="A487" s="31" t="s">
        <v>76</v>
      </c>
      <c r="B487" s="17" t="str">
        <f>B445</f>
        <v>7/18/19 to 8/18/19</v>
      </c>
      <c r="C487" s="31" t="s">
        <v>76</v>
      </c>
      <c r="D487" s="17" t="str">
        <f>B445</f>
        <v>7/18/19 to 8/18/19</v>
      </c>
    </row>
    <row r="488" spans="1:4" x14ac:dyDescent="0.75">
      <c r="A488" s="31" t="s">
        <v>77</v>
      </c>
      <c r="B488" s="18">
        <v>55</v>
      </c>
      <c r="C488" s="31" t="s">
        <v>77</v>
      </c>
      <c r="D488" s="18">
        <v>55</v>
      </c>
    </row>
    <row r="489" spans="1:4" x14ac:dyDescent="0.75">
      <c r="A489" s="32" t="s">
        <v>78</v>
      </c>
      <c r="B489" s="21">
        <v>4.33</v>
      </c>
      <c r="C489" s="32" t="s">
        <v>78</v>
      </c>
      <c r="D489" s="21">
        <v>16.47</v>
      </c>
    </row>
    <row r="490" spans="1:4" x14ac:dyDescent="0.75">
      <c r="A490" s="31" t="s">
        <v>82</v>
      </c>
      <c r="B490" s="18">
        <f>B489*B488</f>
        <v>238.15</v>
      </c>
      <c r="C490" s="31" t="s">
        <v>82</v>
      </c>
      <c r="D490" s="18">
        <f>D489*D488</f>
        <v>905.84999999999991</v>
      </c>
    </row>
    <row r="491" spans="1:4" x14ac:dyDescent="0.75">
      <c r="A491" s="42" t="s">
        <v>198</v>
      </c>
      <c r="B491" s="43">
        <v>76.290000000000006</v>
      </c>
      <c r="C491" s="42" t="s">
        <v>198</v>
      </c>
      <c r="D491" s="43">
        <v>290.89999999999998</v>
      </c>
    </row>
    <row r="492" spans="1:4" x14ac:dyDescent="0.75">
      <c r="A492" s="31" t="s">
        <v>130</v>
      </c>
      <c r="B492" s="19">
        <v>150</v>
      </c>
      <c r="C492" s="31" t="s">
        <v>130</v>
      </c>
      <c r="D492" s="19">
        <v>150</v>
      </c>
    </row>
    <row r="493" spans="1:4" x14ac:dyDescent="0.75">
      <c r="A493" s="32" t="s">
        <v>83</v>
      </c>
      <c r="B493" s="21"/>
      <c r="C493" s="32" t="s">
        <v>83</v>
      </c>
      <c r="D493" s="21"/>
    </row>
    <row r="494" spans="1:4" x14ac:dyDescent="0.75">
      <c r="A494" s="31" t="s">
        <v>199</v>
      </c>
      <c r="B494" s="18">
        <f>B490-B491+SUM(B492:B493)</f>
        <v>311.86</v>
      </c>
      <c r="C494" s="31" t="s">
        <v>199</v>
      </c>
      <c r="D494" s="18">
        <f>D490-D491+SUM(D492:D493)</f>
        <v>764.94999999999993</v>
      </c>
    </row>
    <row r="495" spans="1:4" x14ac:dyDescent="0.75">
      <c r="A495" s="31" t="s">
        <v>79</v>
      </c>
      <c r="B495" s="22" t="str">
        <f>B453</f>
        <v>8/22/2019</v>
      </c>
      <c r="C495" s="31" t="s">
        <v>79</v>
      </c>
      <c r="D495" s="22" t="str">
        <f>B453</f>
        <v>8/22/2019</v>
      </c>
    </row>
    <row r="496" spans="1:4" x14ac:dyDescent="0.75">
      <c r="A496" s="16" t="s">
        <v>95</v>
      </c>
      <c r="B496" s="23"/>
      <c r="C496" s="16" t="s">
        <v>95</v>
      </c>
      <c r="D496" s="30"/>
    </row>
    <row r="497" spans="1:4" x14ac:dyDescent="0.75">
      <c r="A497" s="20"/>
      <c r="B497" s="24" t="s">
        <v>81</v>
      </c>
      <c r="C497" s="20"/>
      <c r="D497" s="24" t="s">
        <v>81</v>
      </c>
    </row>
    <row r="498" spans="1:4" x14ac:dyDescent="0.75">
      <c r="A498" s="14"/>
      <c r="B498" s="15" t="s">
        <v>73</v>
      </c>
      <c r="C498" s="14"/>
      <c r="D498" s="15" t="s">
        <v>73</v>
      </c>
    </row>
    <row r="499" spans="1:4" x14ac:dyDescent="0.75">
      <c r="A499" s="31" t="s">
        <v>74</v>
      </c>
      <c r="B499" s="17" t="s">
        <v>137</v>
      </c>
      <c r="C499" s="31" t="s">
        <v>74</v>
      </c>
      <c r="D499" s="17" t="s">
        <v>102</v>
      </c>
    </row>
    <row r="500" spans="1:4" x14ac:dyDescent="0.75">
      <c r="A500" s="31" t="s">
        <v>75</v>
      </c>
      <c r="B500" s="17" t="s">
        <v>37</v>
      </c>
      <c r="C500" s="31" t="s">
        <v>75</v>
      </c>
      <c r="D500" s="17" t="s">
        <v>38</v>
      </c>
    </row>
    <row r="501" spans="1:4" x14ac:dyDescent="0.75">
      <c r="A501" s="31" t="s">
        <v>76</v>
      </c>
      <c r="B501" s="17" t="str">
        <f>B459</f>
        <v>7/18/19 to 8/18/19</v>
      </c>
      <c r="C501" s="31" t="s">
        <v>76</v>
      </c>
      <c r="D501" s="17" t="str">
        <f>B459</f>
        <v>7/18/19 to 8/18/19</v>
      </c>
    </row>
    <row r="502" spans="1:4" x14ac:dyDescent="0.75">
      <c r="A502" s="31" t="s">
        <v>77</v>
      </c>
      <c r="B502" s="18">
        <v>55</v>
      </c>
      <c r="C502" s="31" t="s">
        <v>77</v>
      </c>
      <c r="D502" s="18">
        <v>55</v>
      </c>
    </row>
    <row r="503" spans="1:4" x14ac:dyDescent="0.75">
      <c r="A503" s="32" t="s">
        <v>78</v>
      </c>
      <c r="B503" s="21">
        <v>7.32</v>
      </c>
      <c r="C503" s="32" t="s">
        <v>78</v>
      </c>
      <c r="D503" s="21">
        <v>1.73</v>
      </c>
    </row>
    <row r="504" spans="1:4" x14ac:dyDescent="0.75">
      <c r="A504" s="31" t="s">
        <v>82</v>
      </c>
      <c r="B504" s="18">
        <f>B503*B502</f>
        <v>402.6</v>
      </c>
      <c r="C504" s="31" t="s">
        <v>82</v>
      </c>
      <c r="D504" s="18">
        <f>D503*D502</f>
        <v>95.15</v>
      </c>
    </row>
    <row r="505" spans="1:4" x14ac:dyDescent="0.75">
      <c r="A505" s="42" t="s">
        <v>198</v>
      </c>
      <c r="B505" s="43">
        <v>128.97999999999999</v>
      </c>
      <c r="C505" s="42" t="s">
        <v>198</v>
      </c>
      <c r="D505" s="43">
        <v>30.48</v>
      </c>
    </row>
    <row r="506" spans="1:4" x14ac:dyDescent="0.75">
      <c r="A506" s="31" t="s">
        <v>130</v>
      </c>
      <c r="B506" s="19">
        <v>150</v>
      </c>
      <c r="C506" s="31" t="s">
        <v>130</v>
      </c>
      <c r="D506" s="19">
        <v>150</v>
      </c>
    </row>
    <row r="507" spans="1:4" x14ac:dyDescent="0.75">
      <c r="A507" s="32" t="s">
        <v>83</v>
      </c>
      <c r="B507" s="21"/>
      <c r="C507" s="32" t="s">
        <v>83</v>
      </c>
      <c r="D507" s="21"/>
    </row>
    <row r="508" spans="1:4" x14ac:dyDescent="0.75">
      <c r="A508" s="31" t="s">
        <v>199</v>
      </c>
      <c r="B508" s="18">
        <f>B504-B505+SUM(B506:B507)</f>
        <v>423.62</v>
      </c>
      <c r="C508" s="31" t="s">
        <v>199</v>
      </c>
      <c r="D508" s="18">
        <f>D504-D505+SUM(D506:D507)</f>
        <v>214.67000000000002</v>
      </c>
    </row>
    <row r="509" spans="1:4" x14ac:dyDescent="0.75">
      <c r="A509" s="31" t="s">
        <v>79</v>
      </c>
      <c r="B509" s="22" t="str">
        <f>B467</f>
        <v>8/22/2019</v>
      </c>
      <c r="C509" s="31" t="s">
        <v>79</v>
      </c>
      <c r="D509" s="22" t="str">
        <f>B467</f>
        <v>8/22/2019</v>
      </c>
    </row>
    <row r="510" spans="1:4" x14ac:dyDescent="0.75">
      <c r="A510" s="16" t="s">
        <v>95</v>
      </c>
      <c r="B510" s="23"/>
      <c r="C510" s="16" t="s">
        <v>95</v>
      </c>
      <c r="D510" s="23"/>
    </row>
    <row r="511" spans="1:4" x14ac:dyDescent="0.75">
      <c r="A511" s="20"/>
      <c r="B511" s="24" t="s">
        <v>81</v>
      </c>
      <c r="C511" s="20"/>
      <c r="D511" s="24" t="s">
        <v>81</v>
      </c>
    </row>
    <row r="512" spans="1:4" x14ac:dyDescent="0.75">
      <c r="A512" s="14"/>
      <c r="B512" s="15" t="s">
        <v>73</v>
      </c>
      <c r="C512" s="14"/>
      <c r="D512" s="15" t="s">
        <v>73</v>
      </c>
    </row>
    <row r="513" spans="1:4" x14ac:dyDescent="0.75">
      <c r="A513" s="31" t="s">
        <v>74</v>
      </c>
      <c r="B513" s="17" t="s">
        <v>106</v>
      </c>
      <c r="C513" s="31" t="s">
        <v>74</v>
      </c>
      <c r="D513" s="17" t="s">
        <v>192</v>
      </c>
    </row>
    <row r="514" spans="1:4" x14ac:dyDescent="0.75">
      <c r="A514" s="31" t="s">
        <v>75</v>
      </c>
      <c r="B514" s="17" t="s">
        <v>39</v>
      </c>
      <c r="C514" s="31" t="s">
        <v>75</v>
      </c>
      <c r="D514" s="17" t="s">
        <v>40</v>
      </c>
    </row>
    <row r="515" spans="1:4" x14ac:dyDescent="0.75">
      <c r="A515" s="31" t="s">
        <v>76</v>
      </c>
      <c r="B515" s="17" t="str">
        <f>B445</f>
        <v>7/18/19 to 8/18/19</v>
      </c>
      <c r="C515" s="31" t="s">
        <v>76</v>
      </c>
      <c r="D515" s="17" t="str">
        <f>B445</f>
        <v>7/18/19 to 8/18/19</v>
      </c>
    </row>
    <row r="516" spans="1:4" x14ac:dyDescent="0.75">
      <c r="A516" s="31" t="s">
        <v>77</v>
      </c>
      <c r="B516" s="18">
        <v>55</v>
      </c>
      <c r="C516" s="31" t="s">
        <v>77</v>
      </c>
      <c r="D516" s="18">
        <v>55</v>
      </c>
    </row>
    <row r="517" spans="1:4" x14ac:dyDescent="0.75">
      <c r="A517" s="32" t="s">
        <v>78</v>
      </c>
      <c r="B517" s="21">
        <v>6.73</v>
      </c>
      <c r="C517" s="32" t="s">
        <v>78</v>
      </c>
      <c r="D517" s="21">
        <v>3.55</v>
      </c>
    </row>
    <row r="518" spans="1:4" x14ac:dyDescent="0.75">
      <c r="A518" s="31" t="s">
        <v>82</v>
      </c>
      <c r="B518" s="18">
        <f>B517*B516</f>
        <v>370.15000000000003</v>
      </c>
      <c r="C518" s="31" t="s">
        <v>82</v>
      </c>
      <c r="D518" s="18">
        <f>D517*D516</f>
        <v>195.25</v>
      </c>
    </row>
    <row r="519" spans="1:4" x14ac:dyDescent="0.75">
      <c r="A519" s="42" t="s">
        <v>198</v>
      </c>
      <c r="B519" s="43">
        <v>118.58</v>
      </c>
      <c r="C519" s="42" t="s">
        <v>198</v>
      </c>
      <c r="D519" s="43">
        <v>62.55</v>
      </c>
    </row>
    <row r="520" spans="1:4" x14ac:dyDescent="0.75">
      <c r="A520" s="31" t="s">
        <v>130</v>
      </c>
      <c r="B520" s="19">
        <v>150</v>
      </c>
      <c r="C520" s="31" t="s">
        <v>130</v>
      </c>
      <c r="D520" s="19">
        <v>150</v>
      </c>
    </row>
    <row r="521" spans="1:4" x14ac:dyDescent="0.75">
      <c r="A521" s="32" t="s">
        <v>83</v>
      </c>
      <c r="B521" s="21"/>
      <c r="C521" s="32" t="s">
        <v>83</v>
      </c>
      <c r="D521" s="21"/>
    </row>
    <row r="522" spans="1:4" x14ac:dyDescent="0.75">
      <c r="A522" s="31" t="s">
        <v>199</v>
      </c>
      <c r="B522" s="18">
        <f>B518-B519+SUM(B520:B521)</f>
        <v>401.57000000000005</v>
      </c>
      <c r="C522" s="31" t="s">
        <v>199</v>
      </c>
      <c r="D522" s="18">
        <f>D518-D519+SUM(D520:D521)</f>
        <v>282.7</v>
      </c>
    </row>
    <row r="523" spans="1:4" x14ac:dyDescent="0.75">
      <c r="A523" s="31" t="s">
        <v>79</v>
      </c>
      <c r="B523" s="22" t="str">
        <f>B453</f>
        <v>8/22/2019</v>
      </c>
      <c r="C523" s="31" t="s">
        <v>79</v>
      </c>
      <c r="D523" s="22" t="str">
        <f>B523</f>
        <v>8/22/2019</v>
      </c>
    </row>
    <row r="524" spans="1:4" x14ac:dyDescent="0.75">
      <c r="A524" s="16" t="s">
        <v>95</v>
      </c>
      <c r="B524" s="23"/>
      <c r="C524" s="16" t="s">
        <v>95</v>
      </c>
      <c r="D524" s="23"/>
    </row>
    <row r="525" spans="1:4" x14ac:dyDescent="0.75">
      <c r="A525" s="20"/>
      <c r="B525" s="24" t="s">
        <v>81</v>
      </c>
      <c r="C525" s="20"/>
      <c r="D525" s="24" t="s">
        <v>81</v>
      </c>
    </row>
    <row r="526" spans="1:4" x14ac:dyDescent="0.75">
      <c r="A526" s="14"/>
      <c r="B526" s="15" t="s">
        <v>73</v>
      </c>
      <c r="C526" s="14"/>
      <c r="D526" s="15" t="s">
        <v>73</v>
      </c>
    </row>
    <row r="527" spans="1:4" x14ac:dyDescent="0.75">
      <c r="A527" s="31" t="s">
        <v>74</v>
      </c>
      <c r="B527" s="17" t="s">
        <v>193</v>
      </c>
      <c r="C527" s="31" t="s">
        <v>74</v>
      </c>
      <c r="D527" s="17" t="s">
        <v>103</v>
      </c>
    </row>
    <row r="528" spans="1:4" x14ac:dyDescent="0.75">
      <c r="A528" s="31" t="s">
        <v>75</v>
      </c>
      <c r="B528" s="17" t="s">
        <v>41</v>
      </c>
      <c r="C528" s="31" t="s">
        <v>75</v>
      </c>
      <c r="D528" s="17" t="s">
        <v>42</v>
      </c>
    </row>
    <row r="529" spans="1:4" x14ac:dyDescent="0.75">
      <c r="A529" s="31" t="s">
        <v>76</v>
      </c>
      <c r="B529" s="17" t="str">
        <f>B515</f>
        <v>7/18/19 to 8/18/19</v>
      </c>
      <c r="C529" s="31" t="s">
        <v>76</v>
      </c>
      <c r="D529" s="17" t="str">
        <f>D515</f>
        <v>7/18/19 to 8/18/19</v>
      </c>
    </row>
    <row r="530" spans="1:4" x14ac:dyDescent="0.75">
      <c r="A530" s="31" t="s">
        <v>77</v>
      </c>
      <c r="B530" s="18">
        <f>B516</f>
        <v>55</v>
      </c>
      <c r="C530" s="31" t="s">
        <v>77</v>
      </c>
      <c r="D530" s="18">
        <f>D516</f>
        <v>55</v>
      </c>
    </row>
    <row r="531" spans="1:4" x14ac:dyDescent="0.75">
      <c r="A531" s="32" t="s">
        <v>78</v>
      </c>
      <c r="B531" s="21">
        <v>3.59</v>
      </c>
      <c r="C531" s="32" t="s">
        <v>78</v>
      </c>
      <c r="D531" s="21">
        <v>8.36</v>
      </c>
    </row>
    <row r="532" spans="1:4" x14ac:dyDescent="0.75">
      <c r="A532" s="31" t="s">
        <v>82</v>
      </c>
      <c r="B532" s="18">
        <f>B531*B530</f>
        <v>197.45</v>
      </c>
      <c r="C532" s="31" t="s">
        <v>82</v>
      </c>
      <c r="D532" s="18">
        <f>D531*D530</f>
        <v>459.79999999999995</v>
      </c>
    </row>
    <row r="533" spans="1:4" x14ac:dyDescent="0.75">
      <c r="A533" s="42" t="s">
        <v>198</v>
      </c>
      <c r="B533" s="43">
        <v>63.26</v>
      </c>
      <c r="C533" s="42" t="s">
        <v>198</v>
      </c>
      <c r="D533" s="43">
        <v>147.30000000000001</v>
      </c>
    </row>
    <row r="534" spans="1:4" x14ac:dyDescent="0.75">
      <c r="A534" s="31" t="s">
        <v>130</v>
      </c>
      <c r="B534" s="19">
        <v>150</v>
      </c>
      <c r="C534" s="31" t="s">
        <v>130</v>
      </c>
      <c r="D534" s="19">
        <v>150</v>
      </c>
    </row>
    <row r="535" spans="1:4" x14ac:dyDescent="0.75">
      <c r="A535" s="32" t="s">
        <v>83</v>
      </c>
      <c r="B535" s="21">
        <v>387.6</v>
      </c>
      <c r="C535" s="32" t="s">
        <v>83</v>
      </c>
      <c r="D535" s="21"/>
    </row>
    <row r="536" spans="1:4" x14ac:dyDescent="0.75">
      <c r="A536" s="31" t="s">
        <v>199</v>
      </c>
      <c r="B536" s="18">
        <f>B532-B533+SUM(B534:B535)</f>
        <v>671.79</v>
      </c>
      <c r="C536" s="31" t="s">
        <v>199</v>
      </c>
      <c r="D536" s="18">
        <f>D532-D533+SUM(D534:D535)</f>
        <v>462.49999999999994</v>
      </c>
    </row>
    <row r="537" spans="1:4" x14ac:dyDescent="0.75">
      <c r="A537" s="31" t="s">
        <v>79</v>
      </c>
      <c r="B537" s="22" t="str">
        <f>B523</f>
        <v>8/22/2019</v>
      </c>
      <c r="C537" s="31" t="s">
        <v>79</v>
      </c>
      <c r="D537" s="22" t="str">
        <f>B523</f>
        <v>8/22/2019</v>
      </c>
    </row>
    <row r="538" spans="1:4" x14ac:dyDescent="0.75">
      <c r="A538" s="16" t="s">
        <v>95</v>
      </c>
      <c r="B538" s="30"/>
      <c r="C538" s="16" t="s">
        <v>95</v>
      </c>
      <c r="D538" s="23"/>
    </row>
    <row r="539" spans="1:4" x14ac:dyDescent="0.75">
      <c r="A539" s="20"/>
      <c r="B539" s="24" t="s">
        <v>81</v>
      </c>
      <c r="C539" s="20"/>
      <c r="D539" s="24" t="s">
        <v>81</v>
      </c>
    </row>
    <row r="540" spans="1:4" x14ac:dyDescent="0.75">
      <c r="A540" s="14"/>
      <c r="B540" s="15" t="s">
        <v>73</v>
      </c>
      <c r="C540" s="14"/>
      <c r="D540" s="15" t="s">
        <v>73</v>
      </c>
    </row>
    <row r="541" spans="1:4" x14ac:dyDescent="0.75">
      <c r="A541" s="31" t="s">
        <v>74</v>
      </c>
      <c r="B541" s="17" t="s">
        <v>104</v>
      </c>
      <c r="C541" s="31" t="s">
        <v>74</v>
      </c>
      <c r="D541" s="17" t="s">
        <v>197</v>
      </c>
    </row>
    <row r="542" spans="1:4" x14ac:dyDescent="0.75">
      <c r="A542" s="31" t="s">
        <v>75</v>
      </c>
      <c r="B542" s="17" t="s">
        <v>43</v>
      </c>
      <c r="C542" s="31" t="s">
        <v>75</v>
      </c>
      <c r="D542" s="17" t="s">
        <v>44</v>
      </c>
    </row>
    <row r="543" spans="1:4" x14ac:dyDescent="0.75">
      <c r="A543" s="31" t="s">
        <v>76</v>
      </c>
      <c r="B543" s="17" t="str">
        <f>B515</f>
        <v>7/18/19 to 8/18/19</v>
      </c>
      <c r="C543" s="31" t="s">
        <v>76</v>
      </c>
      <c r="D543" s="17" t="str">
        <f>B515</f>
        <v>7/18/19 to 8/18/19</v>
      </c>
    </row>
    <row r="544" spans="1:4" x14ac:dyDescent="0.75">
      <c r="A544" s="31" t="s">
        <v>77</v>
      </c>
      <c r="B544" s="18">
        <v>55</v>
      </c>
      <c r="C544" s="31" t="s">
        <v>77</v>
      </c>
      <c r="D544" s="18">
        <v>55</v>
      </c>
    </row>
    <row r="545" spans="1:4" x14ac:dyDescent="0.75">
      <c r="A545" s="32" t="s">
        <v>78</v>
      </c>
      <c r="B545" s="21">
        <v>7.48</v>
      </c>
      <c r="C545" s="32" t="s">
        <v>78</v>
      </c>
      <c r="D545" s="21">
        <v>7.43</v>
      </c>
    </row>
    <row r="546" spans="1:4" x14ac:dyDescent="0.75">
      <c r="A546" s="31" t="s">
        <v>82</v>
      </c>
      <c r="B546" s="18">
        <f>B545*B544</f>
        <v>411.40000000000003</v>
      </c>
      <c r="C546" s="31" t="s">
        <v>82</v>
      </c>
      <c r="D546" s="18">
        <f>D545*D544</f>
        <v>408.65</v>
      </c>
    </row>
    <row r="547" spans="1:4" x14ac:dyDescent="0.75">
      <c r="A547" s="42" t="s">
        <v>198</v>
      </c>
      <c r="B547" s="43">
        <v>131.80000000000001</v>
      </c>
      <c r="C547" s="42" t="s">
        <v>198</v>
      </c>
      <c r="D547" s="43">
        <v>130.91999999999999</v>
      </c>
    </row>
    <row r="548" spans="1:4" x14ac:dyDescent="0.75">
      <c r="A548" s="31" t="s">
        <v>130</v>
      </c>
      <c r="B548" s="19">
        <v>150</v>
      </c>
      <c r="C548" s="31" t="s">
        <v>130</v>
      </c>
      <c r="D548" s="19">
        <v>150</v>
      </c>
    </row>
    <row r="549" spans="1:4" x14ac:dyDescent="0.75">
      <c r="A549" s="32" t="s">
        <v>83</v>
      </c>
      <c r="B549" s="21"/>
      <c r="C549" s="32" t="s">
        <v>83</v>
      </c>
      <c r="D549" s="21"/>
    </row>
    <row r="550" spans="1:4" x14ac:dyDescent="0.75">
      <c r="A550" s="31" t="s">
        <v>199</v>
      </c>
      <c r="B550" s="18">
        <f>B546-B547+SUM(B548:B549)</f>
        <v>429.6</v>
      </c>
      <c r="C550" s="31" t="s">
        <v>199</v>
      </c>
      <c r="D550" s="18">
        <f>D546-D547+SUM(D548:D549)</f>
        <v>427.73</v>
      </c>
    </row>
    <row r="551" spans="1:4" x14ac:dyDescent="0.75">
      <c r="A551" s="31" t="s">
        <v>79</v>
      </c>
      <c r="B551" s="22" t="str">
        <f>B523</f>
        <v>8/22/2019</v>
      </c>
      <c r="C551" s="31" t="s">
        <v>79</v>
      </c>
      <c r="D551" s="22" t="str">
        <f>B523</f>
        <v>8/22/2019</v>
      </c>
    </row>
    <row r="552" spans="1:4" x14ac:dyDescent="0.75">
      <c r="A552" s="16" t="s">
        <v>95</v>
      </c>
      <c r="B552" s="23"/>
      <c r="C552" s="16" t="s">
        <v>95</v>
      </c>
      <c r="D552" s="23"/>
    </row>
    <row r="553" spans="1:4" x14ac:dyDescent="0.75">
      <c r="A553" s="20"/>
      <c r="B553" s="24" t="s">
        <v>81</v>
      </c>
      <c r="C553" s="20"/>
      <c r="D553" s="24" t="s">
        <v>81</v>
      </c>
    </row>
    <row r="554" spans="1:4" x14ac:dyDescent="0.75">
      <c r="A554" s="14"/>
      <c r="B554" s="15" t="s">
        <v>73</v>
      </c>
      <c r="C554" s="14"/>
      <c r="D554" s="15" t="s">
        <v>73</v>
      </c>
    </row>
    <row r="555" spans="1:4" x14ac:dyDescent="0.75">
      <c r="A555" s="31" t="s">
        <v>74</v>
      </c>
      <c r="B555" s="17" t="s">
        <v>105</v>
      </c>
      <c r="C555" s="31" t="s">
        <v>74</v>
      </c>
      <c r="D555" s="17" t="s">
        <v>173</v>
      </c>
    </row>
    <row r="556" spans="1:4" x14ac:dyDescent="0.75">
      <c r="A556" s="31" t="s">
        <v>75</v>
      </c>
      <c r="B556" s="17" t="s">
        <v>45</v>
      </c>
      <c r="C556" s="31" t="s">
        <v>75</v>
      </c>
      <c r="D556" s="17" t="s">
        <v>46</v>
      </c>
    </row>
    <row r="557" spans="1:4" x14ac:dyDescent="0.75">
      <c r="A557" s="31" t="s">
        <v>76</v>
      </c>
      <c r="B557" s="17" t="str">
        <f>B515</f>
        <v>7/18/19 to 8/18/19</v>
      </c>
      <c r="C557" s="31" t="s">
        <v>76</v>
      </c>
      <c r="D557" s="17" t="str">
        <f>B515</f>
        <v>7/18/19 to 8/18/19</v>
      </c>
    </row>
    <row r="558" spans="1:4" x14ac:dyDescent="0.75">
      <c r="A558" s="31" t="s">
        <v>77</v>
      </c>
      <c r="B558" s="18">
        <v>55</v>
      </c>
      <c r="C558" s="31" t="s">
        <v>77</v>
      </c>
      <c r="D558" s="18">
        <v>55</v>
      </c>
    </row>
    <row r="559" spans="1:4" x14ac:dyDescent="0.75">
      <c r="A559" s="32" t="s">
        <v>78</v>
      </c>
      <c r="B559" s="21">
        <v>12.82</v>
      </c>
      <c r="C559" s="32" t="s">
        <v>78</v>
      </c>
      <c r="D559" s="21">
        <v>6.85</v>
      </c>
    </row>
    <row r="560" spans="1:4" x14ac:dyDescent="0.75">
      <c r="A560" s="31" t="s">
        <v>82</v>
      </c>
      <c r="B560" s="18">
        <f>B559*B558</f>
        <v>705.1</v>
      </c>
      <c r="C560" s="31" t="s">
        <v>82</v>
      </c>
      <c r="D560" s="18">
        <f>D559*D558</f>
        <v>376.75</v>
      </c>
    </row>
    <row r="561" spans="1:4" x14ac:dyDescent="0.75">
      <c r="A561" s="42" t="s">
        <v>198</v>
      </c>
      <c r="B561" s="43">
        <v>225.89</v>
      </c>
      <c r="C561" s="42" t="s">
        <v>198</v>
      </c>
      <c r="D561" s="43">
        <v>120.7</v>
      </c>
    </row>
    <row r="562" spans="1:4" x14ac:dyDescent="0.75">
      <c r="A562" s="31" t="s">
        <v>130</v>
      </c>
      <c r="B562" s="19">
        <v>150</v>
      </c>
      <c r="C562" s="31" t="s">
        <v>130</v>
      </c>
      <c r="D562" s="19">
        <v>150</v>
      </c>
    </row>
    <row r="563" spans="1:4" x14ac:dyDescent="0.75">
      <c r="A563" s="32" t="s">
        <v>80</v>
      </c>
      <c r="B563" s="21">
        <v>550</v>
      </c>
      <c r="C563" s="32" t="s">
        <v>83</v>
      </c>
      <c r="D563" s="21"/>
    </row>
    <row r="564" spans="1:4" x14ac:dyDescent="0.75">
      <c r="A564" s="31" t="s">
        <v>199</v>
      </c>
      <c r="B564" s="18">
        <f>B560-B561+SUM(B562:B563)</f>
        <v>1179.21</v>
      </c>
      <c r="C564" s="31" t="s">
        <v>199</v>
      </c>
      <c r="D564" s="18">
        <f>D560-D561+SUM(D562:D563)</f>
        <v>406.05</v>
      </c>
    </row>
    <row r="565" spans="1:4" x14ac:dyDescent="0.75">
      <c r="A565" s="31" t="s">
        <v>79</v>
      </c>
      <c r="B565" s="22" t="str">
        <f>B523</f>
        <v>8/22/2019</v>
      </c>
      <c r="C565" s="31" t="s">
        <v>79</v>
      </c>
      <c r="D565" s="22" t="str">
        <f>B523</f>
        <v>8/22/2019</v>
      </c>
    </row>
    <row r="566" spans="1:4" x14ac:dyDescent="0.75">
      <c r="A566" s="16" t="s">
        <v>95</v>
      </c>
      <c r="B566" s="23"/>
      <c r="C566" s="16" t="s">
        <v>95</v>
      </c>
      <c r="D566" s="30"/>
    </row>
    <row r="567" spans="1:4" x14ac:dyDescent="0.75">
      <c r="A567" s="20"/>
      <c r="B567" s="24" t="s">
        <v>81</v>
      </c>
      <c r="C567" s="20"/>
      <c r="D567" s="24" t="s">
        <v>81</v>
      </c>
    </row>
    <row r="568" spans="1:4" x14ac:dyDescent="0.75">
      <c r="A568" s="14"/>
      <c r="B568" s="15" t="s">
        <v>73</v>
      </c>
      <c r="C568" s="14"/>
      <c r="D568" s="15" t="s">
        <v>73</v>
      </c>
    </row>
    <row r="569" spans="1:4" x14ac:dyDescent="0.75">
      <c r="A569" s="31" t="s">
        <v>74</v>
      </c>
      <c r="B569" s="17" t="s">
        <v>174</v>
      </c>
      <c r="C569" s="31" t="s">
        <v>74</v>
      </c>
      <c r="D569" s="17" t="s">
        <v>138</v>
      </c>
    </row>
    <row r="570" spans="1:4" x14ac:dyDescent="0.75">
      <c r="A570" s="31" t="s">
        <v>75</v>
      </c>
      <c r="B570" s="17" t="s">
        <v>47</v>
      </c>
      <c r="C570" s="31" t="s">
        <v>75</v>
      </c>
      <c r="D570" s="17" t="s">
        <v>48</v>
      </c>
    </row>
    <row r="571" spans="1:4" x14ac:dyDescent="0.75">
      <c r="A571" s="31" t="s">
        <v>76</v>
      </c>
      <c r="B571" s="17" t="str">
        <f>B529</f>
        <v>7/18/19 to 8/18/19</v>
      </c>
      <c r="C571" s="31" t="s">
        <v>76</v>
      </c>
      <c r="D571" s="17" t="str">
        <f>B529</f>
        <v>7/18/19 to 8/18/19</v>
      </c>
    </row>
    <row r="572" spans="1:4" x14ac:dyDescent="0.75">
      <c r="A572" s="31" t="s">
        <v>77</v>
      </c>
      <c r="B572" s="18">
        <v>55</v>
      </c>
      <c r="C572" s="31" t="s">
        <v>77</v>
      </c>
      <c r="D572" s="18">
        <v>55</v>
      </c>
    </row>
    <row r="573" spans="1:4" x14ac:dyDescent="0.75">
      <c r="A573" s="32" t="s">
        <v>78</v>
      </c>
      <c r="B573" s="21">
        <v>5.77</v>
      </c>
      <c r="C573" s="32" t="s">
        <v>78</v>
      </c>
      <c r="D573" s="21">
        <v>9.19</v>
      </c>
    </row>
    <row r="574" spans="1:4" x14ac:dyDescent="0.75">
      <c r="A574" s="31" t="s">
        <v>82</v>
      </c>
      <c r="B574" s="18">
        <f>B573*B572</f>
        <v>317.34999999999997</v>
      </c>
      <c r="C574" s="31" t="s">
        <v>82</v>
      </c>
      <c r="D574" s="18">
        <f>D573*D572</f>
        <v>505.45</v>
      </c>
    </row>
    <row r="575" spans="1:4" x14ac:dyDescent="0.75">
      <c r="A575" s="42" t="s">
        <v>198</v>
      </c>
      <c r="B575" s="43">
        <v>101.67</v>
      </c>
      <c r="C575" s="42" t="s">
        <v>198</v>
      </c>
      <c r="D575" s="43">
        <v>161.93</v>
      </c>
    </row>
    <row r="576" spans="1:4" x14ac:dyDescent="0.75">
      <c r="A576" s="31" t="s">
        <v>130</v>
      </c>
      <c r="B576" s="19">
        <v>150</v>
      </c>
      <c r="C576" s="31" t="s">
        <v>130</v>
      </c>
      <c r="D576" s="19">
        <v>150</v>
      </c>
    </row>
    <row r="577" spans="1:4" x14ac:dyDescent="0.75">
      <c r="A577" s="32" t="s">
        <v>83</v>
      </c>
      <c r="B577" s="21"/>
      <c r="C577" s="32" t="s">
        <v>83</v>
      </c>
      <c r="D577" s="21"/>
    </row>
    <row r="578" spans="1:4" x14ac:dyDescent="0.75">
      <c r="A578" s="31" t="s">
        <v>199</v>
      </c>
      <c r="B578" s="18">
        <f>B574-B575+SUM(B576:B577)</f>
        <v>365.67999999999995</v>
      </c>
      <c r="C578" s="31" t="s">
        <v>199</v>
      </c>
      <c r="D578" s="18">
        <f>D574-D575+SUM(D576:D577)</f>
        <v>493.52</v>
      </c>
    </row>
    <row r="579" spans="1:4" x14ac:dyDescent="0.75">
      <c r="A579" s="31" t="s">
        <v>79</v>
      </c>
      <c r="B579" s="22" t="str">
        <f>B537</f>
        <v>8/22/2019</v>
      </c>
      <c r="C579" s="31" t="s">
        <v>79</v>
      </c>
      <c r="D579" s="22" t="str">
        <f>B537</f>
        <v>8/22/2019</v>
      </c>
    </row>
    <row r="580" spans="1:4" x14ac:dyDescent="0.75">
      <c r="A580" s="16" t="s">
        <v>95</v>
      </c>
      <c r="B580" s="23"/>
      <c r="C580" s="16" t="s">
        <v>95</v>
      </c>
      <c r="D580" s="23"/>
    </row>
    <row r="581" spans="1:4" x14ac:dyDescent="0.75">
      <c r="A581" s="20"/>
      <c r="B581" s="24" t="s">
        <v>81</v>
      </c>
      <c r="C581" s="20"/>
      <c r="D581" s="24" t="s">
        <v>81</v>
      </c>
    </row>
  </sheetData>
  <pageMargins left="0.7" right="0.7" top="0.75" bottom="0.75" header="0.3" footer="0.3"/>
  <pageSetup paperSize="5" scale="92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Sheet1</vt:lpstr>
      <vt:lpstr>Sheet6</vt:lpstr>
      <vt:lpstr>Sheet2</vt:lpstr>
      <vt:lpstr>Sheet4</vt:lpstr>
      <vt:lpstr>Sheet5</vt:lpstr>
      <vt:lpstr>Sheet3</vt:lpstr>
      <vt:lpstr>Sheet1!Print_Area</vt:lpstr>
      <vt:lpstr>Sheet2!Print_Area</vt:lpstr>
      <vt:lpstr>Sheet4!Print_Area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2024-06-18T08:04:30Z</cp:lastPrinted>
  <dcterms:created xsi:type="dcterms:W3CDTF">2015-03-08T02:13:43Z</dcterms:created>
  <dcterms:modified xsi:type="dcterms:W3CDTF">2024-06-18T08:06:04Z</dcterms:modified>
</cp:coreProperties>
</file>