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yka\Documents\GitHub\Sonar-Watch\KiCad v0.4 (controller + battery+LED)\"/>
    </mc:Choice>
  </mc:AlternateContent>
  <xr:revisionPtr revIDLastSave="0" documentId="13_ncr:1_{77106D0E-18B3-4828-AE4D-AEDB2630A717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ARDUIN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3" l="1" a="1"/>
  <c r="T7" i="3" s="1"/>
  <c r="U7" i="3" a="1"/>
  <c r="U7" i="3" s="1"/>
  <c r="T8" i="3" a="1"/>
  <c r="T8" i="3" s="1"/>
  <c r="U8" i="3" a="1"/>
  <c r="U8" i="3" s="1"/>
  <c r="T9" i="3" a="1"/>
  <c r="T9" i="3" s="1"/>
  <c r="U9" i="3" a="1"/>
  <c r="U9" i="3" s="1"/>
  <c r="T10" i="3" a="1"/>
  <c r="T10" i="3" s="1"/>
  <c r="U10" i="3" a="1"/>
  <c r="U10" i="3" s="1"/>
  <c r="T11" i="3" a="1"/>
  <c r="T11" i="3" s="1"/>
  <c r="U11" i="3" a="1"/>
  <c r="U11" i="3" s="1"/>
  <c r="T12" i="3" a="1"/>
  <c r="T12" i="3" s="1"/>
  <c r="U12" i="3" a="1"/>
  <c r="U12" i="3" s="1"/>
  <c r="T13" i="3" a="1"/>
  <c r="T13" i="3" s="1"/>
  <c r="U13" i="3" a="1"/>
  <c r="U13" i="3" s="1"/>
  <c r="T14" i="3" a="1"/>
  <c r="T14" i="3" s="1"/>
  <c r="U14" i="3" a="1"/>
  <c r="U14" i="3" s="1"/>
  <c r="T15" i="3" a="1"/>
  <c r="T15" i="3" s="1"/>
  <c r="U15" i="3" a="1"/>
  <c r="U15" i="3" s="1"/>
  <c r="T16" i="3" a="1"/>
  <c r="T16" i="3" s="1"/>
  <c r="U16" i="3" a="1"/>
  <c r="U16" i="3" s="1"/>
  <c r="T17" i="3" a="1"/>
  <c r="T17" i="3" s="1"/>
  <c r="U17" i="3" a="1"/>
  <c r="U17" i="3" s="1"/>
  <c r="T18" i="3" a="1"/>
  <c r="T18" i="3" s="1"/>
  <c r="U18" i="3" a="1"/>
  <c r="U18" i="3" s="1"/>
  <c r="T19" i="3" a="1"/>
  <c r="T19" i="3" s="1"/>
  <c r="U19" i="3" a="1"/>
  <c r="U19" i="3" s="1"/>
  <c r="T20" i="3" a="1"/>
  <c r="T20" i="3" s="1"/>
  <c r="U20" i="3" a="1"/>
  <c r="U20" i="3" s="1"/>
  <c r="T21" i="3" a="1"/>
  <c r="T21" i="3" s="1"/>
  <c r="U21" i="3" a="1"/>
  <c r="U21" i="3" s="1"/>
  <c r="T22" i="3" a="1"/>
  <c r="T22" i="3" s="1"/>
  <c r="U22" i="3" a="1"/>
  <c r="U22" i="3" s="1"/>
  <c r="T23" i="3" a="1"/>
  <c r="T23" i="3" s="1"/>
  <c r="U23" i="3" a="1"/>
  <c r="U23" i="3" s="1"/>
  <c r="T24" i="3" a="1"/>
  <c r="T24" i="3" s="1"/>
  <c r="U24" i="3" a="1"/>
  <c r="U24" i="3" s="1"/>
  <c r="T25" i="3" a="1"/>
  <c r="T25" i="3" s="1"/>
  <c r="U25" i="3" a="1"/>
  <c r="U25" i="3" s="1"/>
  <c r="T26" i="3" a="1"/>
  <c r="T26" i="3" s="1"/>
  <c r="U26" i="3" a="1"/>
  <c r="U26" i="3" s="1"/>
  <c r="T27" i="3" a="1"/>
  <c r="T27" i="3" s="1"/>
  <c r="U27" i="3" a="1"/>
  <c r="U27" i="3" s="1"/>
  <c r="T28" i="3" a="1"/>
  <c r="T28" i="3" s="1"/>
  <c r="U28" i="3" a="1"/>
  <c r="U28" i="3" s="1"/>
  <c r="T29" i="3" a="1"/>
  <c r="T29" i="3" s="1"/>
  <c r="U29" i="3" a="1"/>
  <c r="U29" i="3" s="1"/>
  <c r="T30" i="3" a="1"/>
  <c r="T30" i="3" s="1"/>
  <c r="U30" i="3" a="1"/>
  <c r="U30" i="3" s="1"/>
  <c r="T31" i="3" a="1"/>
  <c r="T31" i="3" s="1"/>
  <c r="U31" i="3" a="1"/>
  <c r="U31" i="3" s="1"/>
  <c r="T32" i="3" a="1"/>
  <c r="T32" i="3" s="1"/>
  <c r="U32" i="3" a="1"/>
  <c r="U32" i="3" s="1"/>
  <c r="T33" i="3" a="1"/>
  <c r="T33" i="3" s="1"/>
  <c r="U33" i="3" a="1"/>
  <c r="U33" i="3" s="1"/>
  <c r="T34" i="3" a="1"/>
  <c r="T34" i="3" s="1"/>
  <c r="U34" i="3" a="1"/>
  <c r="U34" i="3" s="1"/>
  <c r="T35" i="3" a="1"/>
  <c r="T35" i="3" s="1"/>
  <c r="U35" i="3" a="1"/>
  <c r="U35" i="3" s="1"/>
  <c r="T36" i="3" a="1"/>
  <c r="T36" i="3" s="1"/>
  <c r="U36" i="3" a="1"/>
  <c r="U36" i="3" s="1"/>
  <c r="T37" i="3" a="1"/>
  <c r="T37" i="3" s="1"/>
  <c r="U37" i="3" a="1"/>
  <c r="U37" i="3" s="1"/>
  <c r="T38" i="3" a="1"/>
  <c r="T38" i="3" s="1"/>
  <c r="U38" i="3" a="1"/>
  <c r="U38" i="3" s="1"/>
  <c r="T39" i="3" a="1"/>
  <c r="T39" i="3" s="1"/>
  <c r="U39" i="3" a="1"/>
  <c r="U39" i="3" s="1"/>
  <c r="T40" i="3" a="1"/>
  <c r="T40" i="3" s="1"/>
  <c r="U40" i="3" a="1"/>
  <c r="U40" i="3" s="1"/>
  <c r="T41" i="3" a="1"/>
  <c r="T41" i="3" s="1"/>
  <c r="U41" i="3" a="1"/>
  <c r="U41" i="3" s="1"/>
  <c r="T42" i="3" a="1"/>
  <c r="T42" i="3" s="1"/>
  <c r="U42" i="3" a="1"/>
  <c r="U42" i="3" s="1"/>
  <c r="T43" i="3" a="1"/>
  <c r="T43" i="3" s="1"/>
  <c r="U43" i="3" a="1"/>
  <c r="U43" i="3" s="1"/>
  <c r="T44" i="3" a="1"/>
  <c r="T44" i="3" s="1"/>
  <c r="U44" i="3" a="1"/>
  <c r="U44" i="3" s="1"/>
  <c r="T45" i="3" a="1"/>
  <c r="T45" i="3" s="1"/>
  <c r="U45" i="3" a="1"/>
  <c r="U45" i="3" s="1"/>
  <c r="T46" i="3" a="1"/>
  <c r="T46" i="3" s="1"/>
  <c r="U46" i="3" a="1"/>
  <c r="U46" i="3" s="1"/>
  <c r="T47" i="3" a="1"/>
  <c r="T47" i="3" s="1"/>
  <c r="U47" i="3" a="1"/>
  <c r="U47" i="3" s="1"/>
  <c r="T48" i="3" a="1"/>
  <c r="T48" i="3" s="1"/>
  <c r="U48" i="3" a="1"/>
  <c r="U48" i="3" s="1"/>
  <c r="T49" i="3" a="1"/>
  <c r="T49" i="3" s="1"/>
  <c r="U49" i="3" a="1"/>
  <c r="U49" i="3" s="1"/>
  <c r="T50" i="3" a="1"/>
  <c r="T50" i="3" s="1"/>
  <c r="U50" i="3" a="1"/>
  <c r="U50" i="3" s="1"/>
  <c r="T51" i="3" a="1"/>
  <c r="T51" i="3" s="1"/>
  <c r="U51" i="3" a="1"/>
  <c r="U51" i="3" s="1"/>
  <c r="T52" i="3" a="1"/>
  <c r="T52" i="3" s="1"/>
  <c r="U52" i="3" a="1"/>
  <c r="U52" i="3" s="1"/>
  <c r="T53" i="3" a="1"/>
  <c r="T53" i="3" s="1"/>
  <c r="U53" i="3" a="1"/>
  <c r="U53" i="3" s="1"/>
  <c r="T54" i="3" a="1"/>
  <c r="T54" i="3" s="1"/>
  <c r="U54" i="3" a="1"/>
  <c r="U54" i="3" s="1"/>
  <c r="T55" i="3" a="1"/>
  <c r="T55" i="3" s="1"/>
  <c r="U55" i="3" a="1"/>
  <c r="U55" i="3" s="1"/>
  <c r="T56" i="3" a="1"/>
  <c r="T56" i="3" s="1"/>
  <c r="U56" i="3" a="1"/>
  <c r="U56" i="3" s="1"/>
  <c r="T57" i="3" a="1"/>
  <c r="T57" i="3" s="1"/>
  <c r="U57" i="3" a="1"/>
  <c r="U57" i="3" s="1"/>
  <c r="T58" i="3" a="1"/>
  <c r="T58" i="3" s="1"/>
  <c r="U58" i="3" a="1"/>
  <c r="U58" i="3" s="1"/>
  <c r="T59" i="3" a="1"/>
  <c r="T59" i="3" s="1"/>
  <c r="U59" i="3" a="1"/>
  <c r="U59" i="3" s="1"/>
  <c r="T60" i="3" a="1"/>
  <c r="T60" i="3" s="1"/>
  <c r="U60" i="3" a="1"/>
  <c r="U60" i="3" s="1"/>
  <c r="T61" i="3" a="1"/>
  <c r="T61" i="3" s="1"/>
  <c r="U61" i="3" a="1"/>
  <c r="U61" i="3" s="1"/>
  <c r="T62" i="3" a="1"/>
  <c r="T62" i="3" s="1"/>
  <c r="U62" i="3" a="1"/>
  <c r="U62" i="3" s="1"/>
  <c r="T63" i="3" a="1"/>
  <c r="T63" i="3" s="1"/>
  <c r="U63" i="3" a="1"/>
  <c r="U63" i="3" s="1"/>
  <c r="T64" i="3" a="1"/>
  <c r="T64" i="3" s="1"/>
  <c r="U64" i="3" a="1"/>
  <c r="U64" i="3" s="1"/>
  <c r="T65" i="3" a="1"/>
  <c r="T65" i="3" s="1"/>
  <c r="U65" i="3" a="1"/>
  <c r="U65" i="3" s="1"/>
  <c r="T66" i="3" a="1"/>
  <c r="T66" i="3" s="1"/>
  <c r="U66" i="3" a="1"/>
  <c r="U66" i="3" s="1"/>
  <c r="T67" i="3" a="1"/>
  <c r="T67" i="3" s="1"/>
  <c r="U67" i="3" a="1"/>
  <c r="U67" i="3" s="1"/>
  <c r="T68" i="3" a="1"/>
  <c r="T68" i="3" s="1"/>
  <c r="U68" i="3" a="1"/>
  <c r="U68" i="3" s="1"/>
  <c r="T69" i="3" a="1"/>
  <c r="T69" i="3" s="1"/>
  <c r="U69" i="3" a="1"/>
  <c r="U69" i="3" s="1"/>
  <c r="T70" i="3" a="1"/>
  <c r="T70" i="3" s="1"/>
  <c r="U70" i="3" a="1"/>
  <c r="U70" i="3" s="1"/>
  <c r="T71" i="3" a="1"/>
  <c r="T71" i="3" s="1"/>
  <c r="U71" i="3" a="1"/>
  <c r="U71" i="3" s="1"/>
  <c r="T72" i="3" a="1"/>
  <c r="T72" i="3" s="1"/>
  <c r="U72" i="3" a="1"/>
  <c r="U72" i="3" s="1"/>
  <c r="T73" i="3" a="1"/>
  <c r="T73" i="3" s="1"/>
  <c r="U73" i="3" a="1"/>
  <c r="U73" i="3" s="1"/>
  <c r="T74" i="3" a="1"/>
  <c r="T74" i="3" s="1"/>
  <c r="U74" i="3" a="1"/>
  <c r="U74" i="3" s="1"/>
  <c r="T75" i="3" a="1"/>
  <c r="T75" i="3" s="1"/>
  <c r="U75" i="3" a="1"/>
  <c r="U75" i="3" s="1"/>
  <c r="T76" i="3" a="1"/>
  <c r="T76" i="3" s="1"/>
  <c r="U76" i="3" a="1"/>
  <c r="U76" i="3" s="1"/>
  <c r="T77" i="3" a="1"/>
  <c r="T77" i="3" s="1"/>
  <c r="U77" i="3" a="1"/>
  <c r="U77" i="3" s="1"/>
  <c r="T78" i="3" a="1"/>
  <c r="T78" i="3" s="1"/>
  <c r="U78" i="3" a="1"/>
  <c r="U78" i="3" s="1"/>
  <c r="T79" i="3" a="1"/>
  <c r="T79" i="3" s="1"/>
  <c r="U79" i="3" a="1"/>
  <c r="U79" i="3" s="1"/>
  <c r="T80" i="3" a="1"/>
  <c r="T80" i="3" s="1"/>
  <c r="U80" i="3" a="1"/>
  <c r="U80" i="3" s="1"/>
  <c r="T81" i="3" a="1"/>
  <c r="T81" i="3" s="1"/>
  <c r="U81" i="3" a="1"/>
  <c r="U81" i="3" s="1"/>
  <c r="T82" i="3" a="1"/>
  <c r="T82" i="3" s="1"/>
  <c r="U82" i="3" a="1"/>
  <c r="U82" i="3" s="1"/>
  <c r="T83" i="3" a="1"/>
  <c r="T83" i="3" s="1"/>
  <c r="U83" i="3" a="1"/>
  <c r="U83" i="3" s="1"/>
  <c r="T84" i="3" a="1"/>
  <c r="T84" i="3" s="1"/>
  <c r="U84" i="3" a="1"/>
  <c r="U84" i="3" s="1"/>
  <c r="T85" i="3" a="1"/>
  <c r="T85" i="3" s="1"/>
  <c r="U85" i="3" a="1"/>
  <c r="U85" i="3" s="1"/>
  <c r="T86" i="3" a="1"/>
  <c r="T86" i="3" s="1"/>
  <c r="U86" i="3" a="1"/>
  <c r="U86" i="3" s="1"/>
  <c r="T87" i="3" a="1"/>
  <c r="T87" i="3" s="1"/>
  <c r="U87" i="3" a="1"/>
  <c r="U87" i="3" s="1"/>
  <c r="T88" i="3" a="1"/>
  <c r="T88" i="3" s="1"/>
  <c r="U88" i="3" a="1"/>
  <c r="U88" i="3" s="1"/>
  <c r="T89" i="3" a="1"/>
  <c r="T89" i="3" s="1"/>
  <c r="U89" i="3" a="1"/>
  <c r="U89" i="3" s="1"/>
  <c r="T90" i="3" a="1"/>
  <c r="T90" i="3" s="1"/>
  <c r="U90" i="3" a="1"/>
  <c r="U90" i="3" s="1"/>
  <c r="T91" i="3" a="1"/>
  <c r="T91" i="3" s="1"/>
  <c r="U91" i="3" a="1"/>
  <c r="U91" i="3" s="1"/>
  <c r="T92" i="3" a="1"/>
  <c r="T92" i="3" s="1"/>
  <c r="U92" i="3" a="1"/>
  <c r="U92" i="3" s="1"/>
  <c r="T93" i="3" a="1"/>
  <c r="T93" i="3" s="1"/>
  <c r="U93" i="3" a="1"/>
  <c r="U93" i="3" s="1"/>
  <c r="T94" i="3" a="1"/>
  <c r="T94" i="3" s="1"/>
  <c r="U94" i="3" a="1"/>
  <c r="U94" i="3" s="1"/>
  <c r="T95" i="3" a="1"/>
  <c r="T95" i="3" s="1"/>
  <c r="U95" i="3" a="1"/>
  <c r="U95" i="3" s="1"/>
  <c r="T96" i="3" a="1"/>
  <c r="T96" i="3" s="1"/>
  <c r="U96" i="3" a="1"/>
  <c r="U96" i="3" s="1"/>
  <c r="T97" i="3" a="1"/>
  <c r="T97" i="3" s="1"/>
  <c r="U97" i="3" a="1"/>
  <c r="U97" i="3" s="1"/>
  <c r="T98" i="3" a="1"/>
  <c r="T98" i="3" s="1"/>
  <c r="U98" i="3" a="1"/>
  <c r="U98" i="3" s="1"/>
  <c r="T99" i="3" a="1"/>
  <c r="T99" i="3" s="1"/>
  <c r="U99" i="3" a="1"/>
  <c r="U99" i="3" s="1"/>
  <c r="T100" i="3" a="1"/>
  <c r="T100" i="3" s="1"/>
  <c r="U100" i="3" a="1"/>
  <c r="U100" i="3" s="1"/>
  <c r="T101" i="3" a="1"/>
  <c r="T101" i="3" s="1"/>
  <c r="U101" i="3" a="1"/>
  <c r="U101" i="3" s="1"/>
  <c r="T102" i="3" a="1"/>
  <c r="T102" i="3" s="1"/>
  <c r="U102" i="3" a="1"/>
  <c r="U102" i="3" s="1"/>
  <c r="T103" i="3" a="1"/>
  <c r="T103" i="3" s="1"/>
  <c r="U103" i="3" a="1"/>
  <c r="U103" i="3" s="1"/>
  <c r="T104" i="3" a="1"/>
  <c r="T104" i="3" s="1"/>
  <c r="U104" i="3" a="1"/>
  <c r="U104" i="3" s="1"/>
  <c r="T105" i="3" a="1"/>
  <c r="T105" i="3" s="1"/>
  <c r="U105" i="3" a="1"/>
  <c r="U105" i="3" s="1"/>
  <c r="T106" i="3" a="1"/>
  <c r="T106" i="3" s="1"/>
  <c r="U106" i="3" a="1"/>
  <c r="U106" i="3" s="1"/>
  <c r="T107" i="3" a="1"/>
  <c r="T107" i="3" s="1"/>
  <c r="U107" i="3" a="1"/>
  <c r="U107" i="3" s="1"/>
  <c r="T108" i="3" a="1"/>
  <c r="T108" i="3" s="1"/>
  <c r="U108" i="3" a="1"/>
  <c r="U108" i="3" s="1"/>
  <c r="T109" i="3" a="1"/>
  <c r="T109" i="3" s="1"/>
  <c r="U109" i="3" a="1"/>
  <c r="U109" i="3" s="1"/>
  <c r="T110" i="3" a="1"/>
  <c r="T110" i="3" s="1"/>
  <c r="U110" i="3" a="1"/>
  <c r="U110" i="3" s="1"/>
  <c r="T111" i="3" a="1"/>
  <c r="T111" i="3" s="1"/>
  <c r="U111" i="3" a="1"/>
  <c r="U111" i="3" s="1"/>
  <c r="T112" i="3" a="1"/>
  <c r="T112" i="3" s="1"/>
  <c r="U112" i="3" a="1"/>
  <c r="U112" i="3" s="1"/>
  <c r="T113" i="3" a="1"/>
  <c r="T113" i="3" s="1"/>
  <c r="U113" i="3" a="1"/>
  <c r="U113" i="3" s="1"/>
  <c r="T114" i="3" a="1"/>
  <c r="T114" i="3" s="1"/>
  <c r="U114" i="3" a="1"/>
  <c r="U114" i="3" s="1"/>
  <c r="T115" i="3" a="1"/>
  <c r="T115" i="3" s="1"/>
  <c r="U115" i="3" a="1"/>
  <c r="U115" i="3" s="1"/>
  <c r="T116" i="3" a="1"/>
  <c r="T116" i="3" s="1"/>
  <c r="U116" i="3" a="1"/>
  <c r="U116" i="3" s="1"/>
  <c r="T117" i="3" a="1"/>
  <c r="T117" i="3" s="1"/>
  <c r="U117" i="3" a="1"/>
  <c r="U117" i="3" s="1"/>
  <c r="T118" i="3" a="1"/>
  <c r="T118" i="3" s="1"/>
  <c r="U118" i="3" a="1"/>
  <c r="U118" i="3" s="1"/>
  <c r="T119" i="3" a="1"/>
  <c r="T119" i="3" s="1"/>
  <c r="U119" i="3" a="1"/>
  <c r="U119" i="3" s="1"/>
  <c r="T120" i="3" a="1"/>
  <c r="T120" i="3" s="1"/>
  <c r="U120" i="3" a="1"/>
  <c r="U120" i="3" s="1"/>
  <c r="T121" i="3" a="1"/>
  <c r="T121" i="3" s="1"/>
  <c r="U121" i="3" a="1"/>
  <c r="U121" i="3" s="1"/>
  <c r="T122" i="3" a="1"/>
  <c r="T122" i="3" s="1"/>
  <c r="U122" i="3" a="1"/>
  <c r="U122" i="3" s="1"/>
  <c r="T123" i="3" a="1"/>
  <c r="T123" i="3" s="1"/>
  <c r="U123" i="3" a="1"/>
  <c r="U123" i="3" s="1"/>
  <c r="T124" i="3" a="1"/>
  <c r="T124" i="3" s="1"/>
  <c r="U124" i="3" a="1"/>
  <c r="U124" i="3" s="1"/>
  <c r="T125" i="3" a="1"/>
  <c r="T125" i="3" s="1"/>
  <c r="U125" i="3" a="1"/>
  <c r="U125" i="3" s="1"/>
  <c r="T126" i="3" a="1"/>
  <c r="T126" i="3" s="1"/>
  <c r="U126" i="3" a="1"/>
  <c r="U126" i="3" s="1"/>
  <c r="T127" i="3" a="1"/>
  <c r="T127" i="3" s="1"/>
  <c r="U127" i="3" a="1"/>
  <c r="U127" i="3" s="1"/>
  <c r="T128" i="3" a="1"/>
  <c r="T128" i="3" s="1"/>
  <c r="U128" i="3" a="1"/>
  <c r="U128" i="3" s="1"/>
  <c r="T129" i="3" a="1"/>
  <c r="T129" i="3" s="1"/>
  <c r="U129" i="3" a="1"/>
  <c r="U129" i="3" s="1"/>
  <c r="T130" i="3" a="1"/>
  <c r="T130" i="3" s="1"/>
  <c r="U130" i="3" a="1"/>
  <c r="U130" i="3" s="1"/>
  <c r="T131" i="3" a="1"/>
  <c r="T131" i="3" s="1"/>
  <c r="U131" i="3" a="1"/>
  <c r="U131" i="3" s="1"/>
  <c r="T132" i="3" a="1"/>
  <c r="T132" i="3" s="1"/>
  <c r="U132" i="3" a="1"/>
  <c r="U132" i="3" s="1"/>
  <c r="T133" i="3" a="1"/>
  <c r="T133" i="3" s="1"/>
  <c r="U133" i="3" a="1"/>
  <c r="U133" i="3" s="1"/>
  <c r="T134" i="3" a="1"/>
  <c r="T134" i="3" s="1"/>
  <c r="U134" i="3" a="1"/>
  <c r="U134" i="3" s="1"/>
  <c r="T135" i="3" a="1"/>
  <c r="T135" i="3" s="1"/>
  <c r="U135" i="3" a="1"/>
  <c r="U135" i="3" s="1"/>
  <c r="T136" i="3" a="1"/>
  <c r="T136" i="3" s="1"/>
  <c r="U136" i="3" a="1"/>
  <c r="U136" i="3" s="1"/>
  <c r="T137" i="3" a="1"/>
  <c r="T137" i="3" s="1"/>
  <c r="U137" i="3" a="1"/>
  <c r="U137" i="3" s="1"/>
  <c r="T138" i="3" a="1"/>
  <c r="T138" i="3" s="1"/>
  <c r="U138" i="3" a="1"/>
  <c r="U138" i="3" s="1"/>
  <c r="T139" i="3" a="1"/>
  <c r="T139" i="3" s="1"/>
  <c r="U139" i="3" a="1"/>
  <c r="U139" i="3" s="1"/>
  <c r="T140" i="3" a="1"/>
  <c r="T140" i="3" s="1"/>
  <c r="U140" i="3" a="1"/>
  <c r="U140" i="3" s="1"/>
  <c r="T141" i="3" a="1"/>
  <c r="T141" i="3" s="1"/>
  <c r="U141" i="3" a="1"/>
  <c r="U141" i="3" s="1"/>
  <c r="T142" i="3" a="1"/>
  <c r="T142" i="3" s="1"/>
  <c r="U142" i="3" a="1"/>
  <c r="U142" i="3" s="1"/>
  <c r="T143" i="3" a="1"/>
  <c r="T143" i="3" s="1"/>
  <c r="U143" i="3" a="1"/>
  <c r="U143" i="3" s="1"/>
  <c r="T144" i="3" a="1"/>
  <c r="T144" i="3" s="1"/>
  <c r="U144" i="3" a="1"/>
  <c r="U144" i="3" s="1"/>
  <c r="T145" i="3" a="1"/>
  <c r="T145" i="3" s="1"/>
  <c r="U145" i="3" a="1"/>
  <c r="U145" i="3" s="1"/>
  <c r="T146" i="3" a="1"/>
  <c r="T146" i="3" s="1"/>
  <c r="U146" i="3" a="1"/>
  <c r="U146" i="3" s="1"/>
  <c r="T147" i="3" a="1"/>
  <c r="T147" i="3" s="1"/>
  <c r="U147" i="3" a="1"/>
  <c r="U147" i="3" s="1"/>
  <c r="T148" i="3" a="1"/>
  <c r="T148" i="3" s="1"/>
  <c r="U148" i="3" a="1"/>
  <c r="U148" i="3" s="1"/>
  <c r="T149" i="3" a="1"/>
  <c r="T149" i="3" s="1"/>
  <c r="U149" i="3" a="1"/>
  <c r="U149" i="3" s="1"/>
  <c r="T150" i="3" a="1"/>
  <c r="T150" i="3" s="1"/>
  <c r="U150" i="3" a="1"/>
  <c r="U150" i="3" s="1"/>
  <c r="T151" i="3" a="1"/>
  <c r="T151" i="3" s="1"/>
  <c r="U151" i="3" a="1"/>
  <c r="U151" i="3" s="1"/>
  <c r="T152" i="3" a="1"/>
  <c r="T152" i="3" s="1"/>
  <c r="U152" i="3" a="1"/>
  <c r="U152" i="3" s="1"/>
  <c r="T153" i="3" a="1"/>
  <c r="T153" i="3" s="1"/>
  <c r="U153" i="3" a="1"/>
  <c r="U153" i="3" s="1"/>
  <c r="T154" i="3" a="1"/>
  <c r="T154" i="3" s="1"/>
  <c r="U154" i="3" a="1"/>
  <c r="U154" i="3" s="1"/>
  <c r="T155" i="3" a="1"/>
  <c r="T155" i="3" s="1"/>
  <c r="U155" i="3" a="1"/>
  <c r="U155" i="3" s="1"/>
  <c r="T156" i="3" a="1"/>
  <c r="T156" i="3" s="1"/>
  <c r="U156" i="3" a="1"/>
  <c r="U156" i="3" s="1"/>
  <c r="T157" i="3" a="1"/>
  <c r="T157" i="3" s="1"/>
  <c r="U157" i="3" a="1"/>
  <c r="U157" i="3" s="1"/>
  <c r="T158" i="3" a="1"/>
  <c r="T158" i="3" s="1"/>
  <c r="U158" i="3" a="1"/>
  <c r="U158" i="3" s="1"/>
  <c r="T159" i="3" a="1"/>
  <c r="T159" i="3" s="1"/>
  <c r="U159" i="3" a="1"/>
  <c r="U159" i="3" s="1"/>
  <c r="T160" i="3" a="1"/>
  <c r="T160" i="3" s="1"/>
  <c r="U160" i="3" a="1"/>
  <c r="U160" i="3" s="1"/>
  <c r="T161" i="3" a="1"/>
  <c r="T161" i="3" s="1"/>
  <c r="U161" i="3" a="1"/>
  <c r="U161" i="3" s="1"/>
  <c r="T162" i="3" a="1"/>
  <c r="T162" i="3" s="1"/>
  <c r="U162" i="3" a="1"/>
  <c r="U162" i="3" s="1"/>
  <c r="T163" i="3" a="1"/>
  <c r="T163" i="3" s="1"/>
  <c r="U163" i="3" a="1"/>
  <c r="U163" i="3" s="1"/>
  <c r="T164" i="3" a="1"/>
  <c r="T164" i="3" s="1"/>
  <c r="U164" i="3" a="1"/>
  <c r="U164" i="3" s="1"/>
  <c r="T165" i="3" a="1"/>
  <c r="T165" i="3" s="1"/>
  <c r="U165" i="3" a="1"/>
  <c r="U165" i="3" s="1"/>
  <c r="T166" i="3" a="1"/>
  <c r="T166" i="3" s="1"/>
  <c r="U166" i="3" a="1"/>
  <c r="U166" i="3" s="1"/>
  <c r="T167" i="3" a="1"/>
  <c r="T167" i="3" s="1"/>
  <c r="U167" i="3" a="1"/>
  <c r="U167" i="3" s="1"/>
  <c r="T168" i="3" a="1"/>
  <c r="T168" i="3" s="1"/>
  <c r="U168" i="3" a="1"/>
  <c r="U168" i="3" s="1"/>
  <c r="T169" i="3" a="1"/>
  <c r="T169" i="3" s="1"/>
  <c r="U169" i="3" a="1"/>
  <c r="U169" i="3" s="1"/>
  <c r="T170" i="3" a="1"/>
  <c r="T170" i="3" s="1"/>
  <c r="U170" i="3" a="1"/>
  <c r="U170" i="3" s="1"/>
  <c r="T171" i="3" a="1"/>
  <c r="T171" i="3" s="1"/>
  <c r="U171" i="3" a="1"/>
  <c r="U171" i="3" s="1"/>
  <c r="T172" i="3" a="1"/>
  <c r="T172" i="3" s="1"/>
  <c r="U172" i="3" a="1"/>
  <c r="U172" i="3" s="1"/>
  <c r="T173" i="3" a="1"/>
  <c r="T173" i="3" s="1"/>
  <c r="U173" i="3" a="1"/>
  <c r="U173" i="3" s="1"/>
  <c r="T174" i="3" a="1"/>
  <c r="T174" i="3" s="1"/>
  <c r="U174" i="3" a="1"/>
  <c r="U174" i="3" s="1"/>
  <c r="T175" i="3" a="1"/>
  <c r="T175" i="3" s="1"/>
  <c r="U175" i="3" a="1"/>
  <c r="U175" i="3" s="1"/>
  <c r="T176" i="3" a="1"/>
  <c r="T176" i="3" s="1"/>
  <c r="U176" i="3" a="1"/>
  <c r="U176" i="3" s="1"/>
  <c r="T177" i="3" a="1"/>
  <c r="T177" i="3" s="1"/>
  <c r="U177" i="3" a="1"/>
  <c r="U177" i="3" s="1"/>
  <c r="T178" i="3" a="1"/>
  <c r="T178" i="3" s="1"/>
  <c r="U178" i="3" a="1"/>
  <c r="U178" i="3" s="1"/>
  <c r="T179" i="3" a="1"/>
  <c r="T179" i="3" s="1"/>
  <c r="U179" i="3" a="1"/>
  <c r="U179" i="3" s="1"/>
  <c r="T180" i="3" a="1"/>
  <c r="T180" i="3" s="1"/>
  <c r="U180" i="3" a="1"/>
  <c r="U180" i="3" s="1"/>
  <c r="T181" i="3" a="1"/>
  <c r="T181" i="3" s="1"/>
  <c r="U181" i="3" a="1"/>
  <c r="U181" i="3" s="1"/>
  <c r="T182" i="3" a="1"/>
  <c r="T182" i="3" s="1"/>
  <c r="U182" i="3" a="1"/>
  <c r="U182" i="3" s="1"/>
  <c r="T183" i="3" a="1"/>
  <c r="T183" i="3" s="1"/>
  <c r="U183" i="3" a="1"/>
  <c r="U183" i="3" s="1"/>
  <c r="T184" i="3" a="1"/>
  <c r="T184" i="3" s="1"/>
  <c r="U184" i="3" a="1"/>
  <c r="U184" i="3" s="1"/>
  <c r="T185" i="3" a="1"/>
  <c r="T185" i="3" s="1"/>
  <c r="U185" i="3" a="1"/>
  <c r="U185" i="3" s="1"/>
  <c r="T186" i="3" a="1"/>
  <c r="T186" i="3" s="1"/>
  <c r="U186" i="3" a="1"/>
  <c r="U186" i="3" s="1"/>
  <c r="T187" i="3" a="1"/>
  <c r="T187" i="3" s="1"/>
  <c r="U187" i="3" a="1"/>
  <c r="U187" i="3" s="1"/>
  <c r="T188" i="3" a="1"/>
  <c r="T188" i="3" s="1"/>
  <c r="U188" i="3" a="1"/>
  <c r="U188" i="3" s="1"/>
  <c r="T189" i="3" a="1"/>
  <c r="T189" i="3" s="1"/>
  <c r="U189" i="3" a="1"/>
  <c r="U189" i="3" s="1"/>
  <c r="T190" i="3" a="1"/>
  <c r="T190" i="3" s="1"/>
  <c r="U190" i="3" a="1"/>
  <c r="U190" i="3" s="1"/>
  <c r="T191" i="3" a="1"/>
  <c r="T191" i="3" s="1"/>
  <c r="U191" i="3" a="1"/>
  <c r="U191" i="3" s="1"/>
  <c r="T192" i="3" a="1"/>
  <c r="T192" i="3" s="1"/>
  <c r="U192" i="3" a="1"/>
  <c r="U192" i="3" s="1"/>
  <c r="T193" i="3" a="1"/>
  <c r="T193" i="3" s="1"/>
  <c r="U193" i="3" a="1"/>
  <c r="U193" i="3" s="1"/>
  <c r="T194" i="3" a="1"/>
  <c r="T194" i="3" s="1"/>
  <c r="U194" i="3" a="1"/>
  <c r="U194" i="3" s="1"/>
  <c r="T195" i="3" a="1"/>
  <c r="T195" i="3" s="1"/>
  <c r="U195" i="3" a="1"/>
  <c r="U195" i="3" s="1"/>
  <c r="T196" i="3" a="1"/>
  <c r="T196" i="3" s="1"/>
  <c r="U196" i="3" a="1"/>
  <c r="U196" i="3" s="1"/>
  <c r="T197" i="3" a="1"/>
  <c r="T197" i="3" s="1"/>
  <c r="U197" i="3" a="1"/>
  <c r="U197" i="3" s="1"/>
  <c r="T198" i="3" a="1"/>
  <c r="T198" i="3" s="1"/>
  <c r="U198" i="3" a="1"/>
  <c r="U198" i="3" s="1"/>
  <c r="T199" i="3" a="1"/>
  <c r="T199" i="3" s="1"/>
  <c r="U199" i="3" a="1"/>
  <c r="U199" i="3" s="1"/>
  <c r="T200" i="3" a="1"/>
  <c r="T200" i="3" s="1"/>
  <c r="U200" i="3" a="1"/>
  <c r="U200" i="3" s="1"/>
  <c r="T201" i="3" a="1"/>
  <c r="T201" i="3" s="1"/>
  <c r="U201" i="3" a="1"/>
  <c r="U201" i="3" s="1"/>
  <c r="T202" i="3" a="1"/>
  <c r="T202" i="3" s="1"/>
  <c r="U202" i="3" a="1"/>
  <c r="U202" i="3" s="1"/>
  <c r="T203" i="3" a="1"/>
  <c r="T203" i="3" s="1"/>
  <c r="U203" i="3" a="1"/>
  <c r="U203" i="3" s="1"/>
  <c r="T204" i="3" a="1"/>
  <c r="T204" i="3" s="1"/>
  <c r="U204" i="3" a="1"/>
  <c r="U204" i="3" s="1"/>
  <c r="T205" i="3" a="1"/>
  <c r="T205" i="3" s="1"/>
  <c r="U205" i="3" a="1"/>
  <c r="U205" i="3" s="1"/>
  <c r="T206" i="3" a="1"/>
  <c r="T206" i="3" s="1"/>
  <c r="U206" i="3" a="1"/>
  <c r="U206" i="3" s="1"/>
  <c r="U6" i="3" a="1"/>
  <c r="U6" i="3" s="1"/>
  <c r="T6" i="3" a="1"/>
  <c r="T6" i="3" s="1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Y6" i="3" l="1" a="1"/>
  <c r="Y6" i="3" s="1"/>
  <c r="Y7" i="3" a="1"/>
  <c r="Y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<sst xmlns="http://schemas.openxmlformats.org/spreadsheetml/2006/main" count="648" uniqueCount="246">
  <si>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</si>
  <si>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</si>
  <si>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</si>
  <si>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</si>
  <si>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</si>
  <si>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</si>
  <si>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</si>
  <si>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</si>
  <si>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</si>
  <si>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</si>
  <si>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</si>
  <si>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</si>
  <si>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</si>
  <si>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</si>
  <si>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</si>
  <si>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</si>
  <si>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</si>
  <si>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</si>
  <si>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</si>
  <si>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</si>
  <si>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</si>
  <si>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</si>
  <si>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</si>
  <si>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</si>
  <si>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</si>
  <si>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</si>
  <si>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</si>
  <si>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</si>
  <si>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</si>
  <si>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</si>
  <si>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</si>
  <si>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</si>
  <si>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</si>
  <si>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</si>
  <si>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</si>
  <si>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</si>
  <si>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</si>
  <si>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</si>
  <si>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</si>
  <si>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</si>
  <si>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</si>
  <si>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</si>
  <si>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</si>
  <si>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</si>
  <si>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</si>
  <si>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</si>
  <si>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</si>
  <si>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</si>
  <si>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</si>
  <si>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</si>
  <si>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</si>
  <si>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</si>
  <si>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</si>
  <si>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</si>
  <si>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</si>
  <si>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</si>
  <si>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</si>
  <si>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</si>
  <si>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</si>
  <si>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</si>
  <si>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</si>
  <si>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</si>
  <si>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</si>
  <si>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</si>
  <si>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</si>
  <si>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</si>
  <si>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</si>
  <si>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</si>
  <si>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</si>
  <si>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</si>
  <si>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</si>
  <si>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</si>
  <si>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</si>
  <si>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</si>
  <si>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</si>
  <si>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</si>
  <si>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</si>
  <si>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</si>
  <si>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</si>
  <si>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</si>
  <si>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</si>
  <si>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</si>
  <si>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</si>
  <si>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</si>
  <si>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</si>
  <si>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</si>
  <si>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</si>
  <si>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</si>
  <si>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</si>
  <si>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</si>
  <si>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</si>
  <si>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</si>
  <si>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</si>
  <si>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</si>
  <si>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</si>
  <si>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</si>
  <si>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</si>
  <si>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</si>
  <si>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</si>
  <si>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</si>
  <si>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</si>
  <si>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</si>
  <si>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</si>
  <si>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</si>
  <si>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</si>
  <si>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</si>
  <si>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</si>
  <si>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</si>
  <si>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</si>
  <si>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</si>
  <si>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</si>
  <si>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</si>
  <si>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</si>
  <si>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</si>
  <si>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</si>
  <si>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</si>
  <si>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</si>
  <si>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</si>
  <si>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</si>
  <si>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</si>
  <si>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</si>
  <si>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</si>
  <si>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</si>
  <si>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</si>
  <si>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</si>
  <si>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</si>
  <si>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</si>
  <si>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</si>
  <si>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</si>
  <si>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</si>
  <si>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</si>
  <si>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</si>
  <si>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</si>
  <si>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</si>
  <si>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</si>
  <si>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</si>
  <si>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</si>
  <si>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</si>
  <si>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</si>
  <si>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</si>
  <si>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</si>
  <si>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</si>
  <si>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</si>
  <si>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</si>
  <si>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</si>
  <si>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</si>
  <si>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</si>
  <si>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</si>
  <si>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</si>
  <si>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</si>
  <si>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</si>
  <si>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</si>
  <si>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</si>
  <si>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</si>
  <si>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</si>
  <si>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</si>
  <si>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</si>
  <si>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</si>
  <si>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</si>
  <si>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</si>
  <si>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</si>
  <si>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</si>
  <si>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</si>
  <si>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</si>
  <si>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</si>
  <si>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</si>
  <si>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</si>
  <si>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</si>
  <si>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</si>
  <si>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</si>
  <si>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</si>
  <si>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</si>
  <si>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</si>
  <si>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</si>
  <si>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</si>
  <si>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</si>
  <si>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</si>
  <si>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</si>
  <si>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</si>
  <si>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</si>
  <si>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</si>
  <si>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</si>
  <si>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</si>
  <si>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</si>
  <si>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</si>
  <si>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</si>
  <si>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</si>
  <si>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</si>
  <si>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</si>
  <si>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</si>
  <si>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</si>
  <si>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</si>
  <si>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</si>
  <si>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</si>
  <si>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</si>
  <si>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</si>
  <si>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</si>
  <si>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</si>
  <si>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</si>
  <si>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</si>
  <si>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</si>
  <si>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</si>
  <si>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</si>
  <si>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</si>
  <si>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</si>
  <si>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</si>
  <si>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</si>
  <si>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</si>
  <si>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</si>
  <si>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</si>
  <si>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</si>
  <si>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</si>
  <si>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</si>
  <si>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</si>
  <si>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</si>
  <si>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</si>
  <si>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</si>
  <si>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LED\NET</t>
  </si>
  <si>
    <t>LOW</t>
  </si>
  <si>
    <t>HIGH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</si>
  <si>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</si>
  <si>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</si>
  <si>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</si>
  <si>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</si>
  <si>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</si>
  <si>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</si>
  <si>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</si>
  <si>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</si>
  <si>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</si>
  <si>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</si>
  <si>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</si>
  <si>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</si>
  <si>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</si>
  <si>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</si>
  <si>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</si>
  <si>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</si>
  <si>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LOW_POS</t>
  </si>
  <si>
    <t>HIGH_POS</t>
  </si>
  <si>
    <t xml:space="preserve">LOW_POS = </t>
  </si>
  <si>
    <t xml:space="preserve">HIGH_POS = </t>
  </si>
  <si>
    <t>Pin</t>
  </si>
  <si>
    <t>Index</t>
  </si>
  <si>
    <t>A0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</si>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</sst>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264688-3865-4782-9A70-009A39C8F454}" name="Table15" displayName="Table15" ref="B5:R206" totalsRowShown="0" headerRowDxfId="19" dataDxfId="18" tableBorderDxfId="17">
  <autoFilter ref="B5:R206" xr:uid="{58264688-3865-4782-9A70-009A39C8F454}"/>
  <tableColumns count="17">
    <tableColumn id="1" xr3:uid="{AA19D35E-3785-49AE-A26C-83E80E6966A2}" name="LED\NET" dataDxfId="16"/>
    <tableColumn id="2" xr3:uid="{109E106D-C958-4DA9-91C3-B22ACBA9543F}" name="1" dataDxfId="15"/>
    <tableColumn id="3" xr3:uid="{D86FCCE5-8AA5-4E09-9F54-321941353303}" name="2" dataDxfId="14"/>
    <tableColumn id="4" xr3:uid="{B772412E-5CEF-452F-BBCE-618D0B5878B2}" name="3" dataDxfId="13"/>
    <tableColumn id="5" xr3:uid="{AAA21CAE-5015-48F0-AB8F-8419D22FE09D}" name="4" dataDxfId="12"/>
    <tableColumn id="6" xr3:uid="{7FFC56BC-5441-4F47-BFED-67D91DAD6D61}" name="5" dataDxfId="11"/>
    <tableColumn id="7" xr3:uid="{D1079A3A-9756-42F7-9A0D-897121BE9B7D}" name="6" dataDxfId="10"/>
    <tableColumn id="8" xr3:uid="{0BF0A821-D6F0-442A-BD6B-F0B195B2FA97}" name="7" dataDxfId="9"/>
    <tableColumn id="9" xr3:uid="{0C192674-A6F4-4C28-9FAF-5A452D15D3B8}" name="8" dataDxfId="8"/>
    <tableColumn id="10" xr3:uid="{47C85327-AED8-4B13-BCEA-63660179BFDB}" name="9" dataDxfId="7"/>
    <tableColumn id="11" xr3:uid="{B2450332-8C50-4900-B7C5-9F6320F4B5D8}" name="10" dataDxfId="6"/>
    <tableColumn id="12" xr3:uid="{6707C414-32E0-45E2-8B01-756DAB7C3C7F}" name="11" dataDxfId="5"/>
    <tableColumn id="13" xr3:uid="{B28386EA-1923-43C5-9A52-FE182FE09C46}" name="12" dataDxfId="4"/>
    <tableColumn id="14" xr3:uid="{4B89B083-BD25-4DF4-A2AA-D4E133541A33}" name="13" dataDxfId="3"/>
    <tableColumn id="15" xr3:uid="{8D659A80-CB90-4404-8FD1-7C0A68E90162}" name="14" dataDxfId="2"/>
    <tableColumn id="16" xr3:uid="{3D79F4F0-D193-4E1F-90F1-3CD1AF69EFC5}" name="15" dataDxfId="1"/>
    <tableColumn id="17" xr3:uid="{561F49F1-969D-4863-B381-BB2535B46E93}" name="1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2199-CE3E-405D-9169-596ED7A47F52}">
  <dimension ref="B2:HQ209"/>
  <sheetViews>
    <sheetView tabSelected="1" zoomScale="85" zoomScaleNormal="85" workbookViewId="0">
      <selection activeCell="G6" sqref="G6"/>
    </sheetView>
  </sheetViews>
  <sheetFormatPr defaultRowHeight="15" x14ac:dyDescent="0.25"/>
  <cols>
    <col min="2" max="2" width="11.7109375" customWidth="1"/>
    <col min="21" max="21" width="10.28515625" bestFit="1" customWidth="1"/>
  </cols>
  <sheetData>
    <row r="2" spans="2:225" x14ac:dyDescent="0.25">
      <c r="B2" t="s">
        <v>241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</row>
    <row r="3" spans="2:225" x14ac:dyDescent="0.25">
      <c r="B3" t="s">
        <v>240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 t="s">
        <v>242</v>
      </c>
      <c r="P3" t="s">
        <v>243</v>
      </c>
      <c r="Q3" t="s">
        <v>244</v>
      </c>
      <c r="R3" t="s">
        <v>245</v>
      </c>
    </row>
    <row r="4" spans="2:225" x14ac:dyDescent="0.25">
      <c r="C4" s="5" t="s">
        <v>202</v>
      </c>
      <c r="D4" s="5" t="s">
        <v>203</v>
      </c>
      <c r="E4" s="5" t="s">
        <v>204</v>
      </c>
      <c r="F4" s="5" t="s">
        <v>0</v>
      </c>
      <c r="G4" s="5" t="s">
        <v>205</v>
      </c>
      <c r="H4" s="5" t="s">
        <v>206</v>
      </c>
      <c r="I4" s="5" t="s">
        <v>207</v>
      </c>
      <c r="J4" s="5" t="s">
        <v>208</v>
      </c>
      <c r="K4" s="5" t="s">
        <v>209</v>
      </c>
      <c r="L4" s="5" t="s">
        <v>210</v>
      </c>
      <c r="M4" s="5" t="s">
        <v>211</v>
      </c>
      <c r="N4" s="5" t="s">
        <v>212</v>
      </c>
      <c r="O4" s="5" t="s">
        <v>213</v>
      </c>
      <c r="P4" s="5" t="s">
        <v>214</v>
      </c>
      <c r="Q4" s="5" t="s">
        <v>215</v>
      </c>
      <c r="R4" s="5" t="s">
        <v>216</v>
      </c>
    </row>
    <row r="5" spans="2:225" x14ac:dyDescent="0.25">
      <c r="B5" s="4" t="s">
        <v>217</v>
      </c>
      <c r="C5" s="2" t="s">
        <v>220</v>
      </c>
      <c r="D5" s="2" t="s">
        <v>221</v>
      </c>
      <c r="E5" s="2" t="s">
        <v>222</v>
      </c>
      <c r="F5" s="2" t="s">
        <v>223</v>
      </c>
      <c r="G5" s="2" t="s">
        <v>224</v>
      </c>
      <c r="H5" s="2" t="s">
        <v>225</v>
      </c>
      <c r="I5" s="2" t="s">
        <v>226</v>
      </c>
      <c r="J5" s="2" t="s">
        <v>227</v>
      </c>
      <c r="K5" s="2" t="s">
        <v>228</v>
      </c>
      <c r="L5" s="2" t="s">
        <v>229</v>
      </c>
      <c r="M5" s="2" t="s">
        <v>230</v>
      </c>
      <c r="N5" s="2" t="s">
        <v>231</v>
      </c>
      <c r="O5" s="2" t="s">
        <v>232</v>
      </c>
      <c r="P5" s="2" t="s">
        <v>233</v>
      </c>
      <c r="Q5" s="2" t="s">
        <v>234</v>
      </c>
      <c r="R5" s="2" t="s">
        <v>235</v>
      </c>
      <c r="T5" t="s">
        <v>236</v>
      </c>
      <c r="U5" t="s">
        <v>237</v>
      </c>
    </row>
    <row r="6" spans="2:225" x14ac:dyDescent="0.25">
      <c r="B6" s="1" t="s">
        <v>1</v>
      </c>
      <c r="C6" s="2" t="s">
        <v>218</v>
      </c>
      <c r="D6" s="2"/>
      <c r="E6" s="2"/>
      <c r="F6" s="2"/>
      <c r="G6" s="2" t="s">
        <v>219</v>
      </c>
      <c r="H6" s="2"/>
      <c r="I6" s="2"/>
      <c r="J6" s="2"/>
      <c r="K6" s="2"/>
      <c r="L6" s="2"/>
      <c r="M6" s="2"/>
      <c r="N6" s="2"/>
      <c r="O6" s="2"/>
      <c r="P6" s="2"/>
      <c r="Q6" s="2"/>
      <c r="R6" s="3"/>
      <c r="T6" t="str" cm="1">
        <f t="array" ref="T6">_xlfn._xlws.FILTER(Table15[[#Headers],[1]:[16]],Table15[[#This Row],[1]:[16]]="LOW")</f>
        <v>1</v>
      </c>
      <c r="U6" t="str" cm="1">
        <f t="array" ref="U6">_xlfn._xlws.FILTER(Table15[[#Headers],[1]:[16]],Table15[[#This Row],[1]:[16]]="HIGH")</f>
        <v>5</v>
      </c>
      <c r="W6" t="s">
        <v>238</v>
      </c>
      <c r="Y6" t="str" cm="1">
        <f t="array" ref="Y6:HQ6">TRANSPOSE(T6:T206)</f>
        <v>1</v>
      </c>
      <c r="Z6" t="str">
        <v>5</v>
      </c>
      <c r="AA6" t="str">
        <v>5</v>
      </c>
      <c r="AB6" t="str">
        <v>7</v>
      </c>
      <c r="AC6" t="str">
        <v>7</v>
      </c>
      <c r="AD6" t="str">
        <v>9</v>
      </c>
      <c r="AE6" t="str">
        <v>9</v>
      </c>
      <c r="AF6" t="str">
        <v>11</v>
      </c>
      <c r="AG6" t="str">
        <v>11</v>
      </c>
      <c r="AH6" t="str">
        <v>2</v>
      </c>
      <c r="AI6" t="str">
        <v>5</v>
      </c>
      <c r="AJ6" t="str">
        <v>1</v>
      </c>
      <c r="AK6" t="str">
        <v>7</v>
      </c>
      <c r="AL6" t="str">
        <v>5</v>
      </c>
      <c r="AM6" t="str">
        <v>9</v>
      </c>
      <c r="AN6" t="str">
        <v>7</v>
      </c>
      <c r="AO6" t="str">
        <v>11</v>
      </c>
      <c r="AP6" t="str">
        <v>9</v>
      </c>
      <c r="AQ6" t="str">
        <v>13</v>
      </c>
      <c r="AR6" t="str">
        <v>11</v>
      </c>
      <c r="AS6" t="str">
        <v>3</v>
      </c>
      <c r="AT6" t="str">
        <v>5</v>
      </c>
      <c r="AU6" t="str">
        <v>2</v>
      </c>
      <c r="AV6" t="str">
        <v>7</v>
      </c>
      <c r="AW6" t="str">
        <v>1</v>
      </c>
      <c r="AX6" t="str">
        <v>9</v>
      </c>
      <c r="AY6" t="str">
        <v>5</v>
      </c>
      <c r="AZ6" t="str">
        <v>11</v>
      </c>
      <c r="BA6" t="str">
        <v>7</v>
      </c>
      <c r="BB6" t="str">
        <v>13</v>
      </c>
      <c r="BC6" t="str">
        <v>9</v>
      </c>
      <c r="BD6" t="str">
        <v>14</v>
      </c>
      <c r="BE6" t="str">
        <v>11</v>
      </c>
      <c r="BF6" t="str">
        <v>4</v>
      </c>
      <c r="BG6" t="str">
        <v>5</v>
      </c>
      <c r="BH6" t="str">
        <v>3</v>
      </c>
      <c r="BI6" t="str">
        <v>7</v>
      </c>
      <c r="BJ6" t="str">
        <v>2</v>
      </c>
      <c r="BK6" t="str">
        <v>9</v>
      </c>
      <c r="BL6" t="str">
        <v>1</v>
      </c>
      <c r="BM6" t="str">
        <v>11</v>
      </c>
      <c r="BN6" t="str">
        <v>5</v>
      </c>
      <c r="BO6" t="str">
        <v>13</v>
      </c>
      <c r="BP6" t="str">
        <v>7</v>
      </c>
      <c r="BQ6" t="str">
        <v>14</v>
      </c>
      <c r="BR6" t="str">
        <v>9</v>
      </c>
      <c r="BS6" t="str">
        <v>15</v>
      </c>
      <c r="BT6" t="str">
        <v>11</v>
      </c>
      <c r="BU6" t="str">
        <v>5</v>
      </c>
      <c r="BV6" t="str">
        <v>4</v>
      </c>
      <c r="BW6" t="str">
        <v>7</v>
      </c>
      <c r="BX6" t="str">
        <v>3</v>
      </c>
      <c r="BY6" t="str">
        <v>9</v>
      </c>
      <c r="BZ6" t="str">
        <v>2</v>
      </c>
      <c r="CA6" t="str">
        <v>11</v>
      </c>
      <c r="CB6" t="str">
        <v>1</v>
      </c>
      <c r="CC6" t="str">
        <v>13</v>
      </c>
      <c r="CD6" t="str">
        <v>5</v>
      </c>
      <c r="CE6" t="str">
        <v>14</v>
      </c>
      <c r="CF6" t="str">
        <v>7</v>
      </c>
      <c r="CG6" t="str">
        <v>15</v>
      </c>
      <c r="CH6" t="str">
        <v>9</v>
      </c>
      <c r="CI6" t="str">
        <v>16</v>
      </c>
      <c r="CJ6" t="str">
        <v>6</v>
      </c>
      <c r="CK6" t="str">
        <v>7</v>
      </c>
      <c r="CL6" t="str">
        <v>4</v>
      </c>
      <c r="CM6" t="str">
        <v>9</v>
      </c>
      <c r="CN6" t="str">
        <v>3</v>
      </c>
      <c r="CO6" t="str">
        <v>11</v>
      </c>
      <c r="CP6" t="str">
        <v>2</v>
      </c>
      <c r="CQ6" t="str">
        <v>13</v>
      </c>
      <c r="CR6" t="str">
        <v>1</v>
      </c>
      <c r="CS6" t="str">
        <v>14</v>
      </c>
      <c r="CT6" t="str">
        <v>5</v>
      </c>
      <c r="CU6" t="str">
        <v>15</v>
      </c>
      <c r="CV6" t="str">
        <v>7</v>
      </c>
      <c r="CW6" t="str">
        <v>16</v>
      </c>
      <c r="CX6" t="str">
        <v>9</v>
      </c>
      <c r="CY6" t="str">
        <v>7</v>
      </c>
      <c r="CZ6" t="str">
        <v>6</v>
      </c>
      <c r="DA6" t="str">
        <v>9</v>
      </c>
      <c r="DB6" t="str">
        <v>4</v>
      </c>
      <c r="DC6" t="str">
        <v>11</v>
      </c>
      <c r="DD6" t="str">
        <v>3</v>
      </c>
      <c r="DE6" t="str">
        <v>13</v>
      </c>
      <c r="DF6" t="str">
        <v>2</v>
      </c>
      <c r="DG6" t="str">
        <v>14</v>
      </c>
      <c r="DH6" t="str">
        <v>1</v>
      </c>
      <c r="DI6" t="str">
        <v>15</v>
      </c>
      <c r="DJ6" t="str">
        <v>5</v>
      </c>
      <c r="DK6" t="str">
        <v>16</v>
      </c>
      <c r="DL6" t="str">
        <v>7</v>
      </c>
      <c r="DM6" t="str">
        <v>12</v>
      </c>
      <c r="DN6" t="str">
        <v>8</v>
      </c>
      <c r="DO6" t="str">
        <v>9</v>
      </c>
      <c r="DP6" t="str">
        <v>6</v>
      </c>
      <c r="DQ6" t="str">
        <v>11</v>
      </c>
      <c r="DR6" t="str">
        <v>4</v>
      </c>
      <c r="DS6" t="str">
        <v>13</v>
      </c>
      <c r="DT6" t="str">
        <v>3</v>
      </c>
      <c r="DU6" t="str">
        <v>14</v>
      </c>
      <c r="DV6" t="str">
        <v>2</v>
      </c>
      <c r="DW6" t="str">
        <v>15</v>
      </c>
      <c r="DX6" t="str">
        <v>1</v>
      </c>
      <c r="DY6" t="str">
        <v>16</v>
      </c>
      <c r="DZ6" t="str">
        <v>5</v>
      </c>
      <c r="EA6" t="str">
        <v>12</v>
      </c>
      <c r="EB6" t="str">
        <v>7</v>
      </c>
      <c r="EC6" t="str">
        <v>9</v>
      </c>
      <c r="ED6" t="str">
        <v>8</v>
      </c>
      <c r="EE6" t="str">
        <v>11</v>
      </c>
      <c r="EF6" t="str">
        <v>6</v>
      </c>
      <c r="EG6" t="str">
        <v>13</v>
      </c>
      <c r="EH6" t="str">
        <v>4</v>
      </c>
      <c r="EI6" t="str">
        <v>14</v>
      </c>
      <c r="EJ6" t="str">
        <v>3</v>
      </c>
      <c r="EK6" t="str">
        <v>15</v>
      </c>
      <c r="EL6" t="str">
        <v>2</v>
      </c>
      <c r="EM6" t="str">
        <v>16</v>
      </c>
      <c r="EN6" t="str">
        <v>1</v>
      </c>
      <c r="EO6" t="str">
        <v>12</v>
      </c>
      <c r="EP6" t="str">
        <v>5</v>
      </c>
      <c r="EQ6" t="str">
        <v>10</v>
      </c>
      <c r="ER6" t="str">
        <v>10</v>
      </c>
      <c r="ES6" t="str">
        <v>11</v>
      </c>
      <c r="ET6" t="str">
        <v>8</v>
      </c>
      <c r="EU6" t="str">
        <v>13</v>
      </c>
      <c r="EV6" t="str">
        <v>6</v>
      </c>
      <c r="EW6" t="str">
        <v>14</v>
      </c>
      <c r="EX6" t="str">
        <v>4</v>
      </c>
      <c r="EY6" t="str">
        <v>15</v>
      </c>
      <c r="EZ6" t="str">
        <v>3</v>
      </c>
      <c r="FA6" t="str">
        <v>16</v>
      </c>
      <c r="FB6" t="str">
        <v>2</v>
      </c>
      <c r="FC6" t="str">
        <v>12</v>
      </c>
      <c r="FD6" t="str">
        <v>1</v>
      </c>
      <c r="FE6" t="str">
        <v>10</v>
      </c>
      <c r="FF6" t="str">
        <v>5</v>
      </c>
      <c r="FG6" t="str">
        <v>11</v>
      </c>
      <c r="FH6" t="str">
        <v>10</v>
      </c>
      <c r="FI6" t="str">
        <v>13</v>
      </c>
      <c r="FJ6" t="str">
        <v>8</v>
      </c>
      <c r="FK6" t="str">
        <v>14</v>
      </c>
      <c r="FL6" t="str">
        <v>6</v>
      </c>
      <c r="FM6" t="str">
        <v>15</v>
      </c>
      <c r="FN6" t="str">
        <v>4</v>
      </c>
      <c r="FO6" t="str">
        <v>16</v>
      </c>
      <c r="FP6" t="str">
        <v>3</v>
      </c>
      <c r="FQ6" t="str">
        <v>12</v>
      </c>
      <c r="FR6" t="str">
        <v>2</v>
      </c>
      <c r="FS6" t="str">
        <v>10</v>
      </c>
      <c r="FT6" t="str">
        <v>1</v>
      </c>
      <c r="FU6" t="str">
        <v>8</v>
      </c>
      <c r="FV6" t="str">
        <v>12</v>
      </c>
      <c r="FW6" t="str">
        <v>13</v>
      </c>
      <c r="FX6" t="str">
        <v>10</v>
      </c>
      <c r="FY6" t="str">
        <v>14</v>
      </c>
      <c r="FZ6" t="str">
        <v>8</v>
      </c>
      <c r="GA6" t="str">
        <v>15</v>
      </c>
      <c r="GB6" t="str">
        <v>6</v>
      </c>
      <c r="GC6" t="str">
        <v>16</v>
      </c>
      <c r="GD6" t="str">
        <v>4</v>
      </c>
      <c r="GE6" t="str">
        <v>12</v>
      </c>
      <c r="GF6" t="str">
        <v>3</v>
      </c>
      <c r="GG6" t="str">
        <v>10</v>
      </c>
      <c r="GH6" t="str">
        <v>2</v>
      </c>
      <c r="GI6" t="str">
        <v>8</v>
      </c>
      <c r="GJ6" t="str">
        <v>1</v>
      </c>
      <c r="GK6" t="str">
        <v>12</v>
      </c>
      <c r="GL6" t="str">
        <v>14</v>
      </c>
      <c r="GM6" t="str">
        <v>10</v>
      </c>
      <c r="GN6" t="str">
        <v>15</v>
      </c>
      <c r="GO6" t="str">
        <v>8</v>
      </c>
      <c r="GP6" t="str">
        <v>16</v>
      </c>
      <c r="GQ6" t="str">
        <v>6</v>
      </c>
      <c r="GR6" t="str">
        <v>12</v>
      </c>
      <c r="GS6" t="str">
        <v>4</v>
      </c>
      <c r="GT6" t="str">
        <v>10</v>
      </c>
      <c r="GU6" t="str">
        <v>3</v>
      </c>
      <c r="GV6" t="str">
        <v>8</v>
      </c>
      <c r="GW6" t="str">
        <v>2</v>
      </c>
      <c r="GX6" t="str">
        <v>12</v>
      </c>
      <c r="GY6" t="str">
        <v>15</v>
      </c>
      <c r="GZ6" t="str">
        <v>10</v>
      </c>
      <c r="HA6" t="str">
        <v>16</v>
      </c>
      <c r="HB6" t="str">
        <v>8</v>
      </c>
      <c r="HC6" t="str">
        <v>12</v>
      </c>
      <c r="HD6" t="str">
        <v>6</v>
      </c>
      <c r="HE6" t="str">
        <v>10</v>
      </c>
      <c r="HF6" t="str">
        <v>4</v>
      </c>
      <c r="HG6" t="str">
        <v>8</v>
      </c>
      <c r="HH6" t="str">
        <v>3</v>
      </c>
      <c r="HI6" t="str">
        <v>12</v>
      </c>
      <c r="HJ6" t="str">
        <v>16</v>
      </c>
      <c r="HK6" t="str">
        <v>10</v>
      </c>
      <c r="HL6" t="str">
        <v>12</v>
      </c>
      <c r="HM6" t="str">
        <v>8</v>
      </c>
      <c r="HN6" t="str">
        <v>10</v>
      </c>
      <c r="HO6" t="str">
        <v>6</v>
      </c>
      <c r="HP6" t="str">
        <v>8</v>
      </c>
      <c r="HQ6" t="str">
        <v>4</v>
      </c>
    </row>
    <row r="7" spans="2:225" x14ac:dyDescent="0.25">
      <c r="B7" s="1" t="s">
        <v>2</v>
      </c>
      <c r="C7" s="2" t="s">
        <v>219</v>
      </c>
      <c r="D7" s="2"/>
      <c r="E7" s="2"/>
      <c r="F7" s="2"/>
      <c r="G7" s="2" t="s">
        <v>218</v>
      </c>
      <c r="H7" s="2"/>
      <c r="I7" s="2"/>
      <c r="J7" s="2"/>
      <c r="K7" s="2"/>
      <c r="L7" s="2"/>
      <c r="M7" s="2"/>
      <c r="N7" s="2"/>
      <c r="O7" s="2"/>
      <c r="P7" s="2"/>
      <c r="Q7" s="2"/>
      <c r="R7" s="3"/>
      <c r="T7" t="str" cm="1">
        <f t="array" ref="T7">_xlfn._xlws.FILTER(Table15[[#Headers],[1]:[16]],Table15[[#This Row],[1]:[16]]="LOW")</f>
        <v>5</v>
      </c>
      <c r="U7" t="str" cm="1">
        <f t="array" ref="U7">_xlfn._xlws.FILTER(Table15[[#Headers],[1]:[16]],Table15[[#This Row],[1]:[16]]="HIGH")</f>
        <v>1</v>
      </c>
      <c r="W7" t="s">
        <v>239</v>
      </c>
      <c r="Y7" t="str" cm="1">
        <f t="array" ref="Y7:HQ7">TRANSPOSE(U6:U206)</f>
        <v>5</v>
      </c>
      <c r="Z7" t="str">
        <v>1</v>
      </c>
      <c r="AA7" t="str">
        <v>7</v>
      </c>
      <c r="AB7" t="str">
        <v>5</v>
      </c>
      <c r="AC7" t="str">
        <v>9</v>
      </c>
      <c r="AD7" t="str">
        <v>7</v>
      </c>
      <c r="AE7" t="str">
        <v>11</v>
      </c>
      <c r="AF7" t="str">
        <v>9</v>
      </c>
      <c r="AG7" t="str">
        <v>13</v>
      </c>
      <c r="AH7" t="str">
        <v>5</v>
      </c>
      <c r="AI7" t="str">
        <v>2</v>
      </c>
      <c r="AJ7" t="str">
        <v>7</v>
      </c>
      <c r="AK7" t="str">
        <v>1</v>
      </c>
      <c r="AL7" t="str">
        <v>9</v>
      </c>
      <c r="AM7" t="str">
        <v>5</v>
      </c>
      <c r="AN7" t="str">
        <v>11</v>
      </c>
      <c r="AO7" t="str">
        <v>7</v>
      </c>
      <c r="AP7" t="str">
        <v>13</v>
      </c>
      <c r="AQ7" t="str">
        <v>9</v>
      </c>
      <c r="AR7" t="str">
        <v>14</v>
      </c>
      <c r="AS7" t="str">
        <v>5</v>
      </c>
      <c r="AT7" t="str">
        <v>3</v>
      </c>
      <c r="AU7" t="str">
        <v>7</v>
      </c>
      <c r="AV7" t="str">
        <v>2</v>
      </c>
      <c r="AW7" t="str">
        <v>9</v>
      </c>
      <c r="AX7" t="str">
        <v>1</v>
      </c>
      <c r="AY7" t="str">
        <v>11</v>
      </c>
      <c r="AZ7" t="str">
        <v>5</v>
      </c>
      <c r="BA7" t="str">
        <v>13</v>
      </c>
      <c r="BB7" t="str">
        <v>7</v>
      </c>
      <c r="BC7" t="str">
        <v>14</v>
      </c>
      <c r="BD7" t="str">
        <v>9</v>
      </c>
      <c r="BE7" t="str">
        <v>15</v>
      </c>
      <c r="BF7" t="str">
        <v>5</v>
      </c>
      <c r="BG7" t="str">
        <v>4</v>
      </c>
      <c r="BH7" t="str">
        <v>7</v>
      </c>
      <c r="BI7" t="str">
        <v>3</v>
      </c>
      <c r="BJ7" t="str">
        <v>9</v>
      </c>
      <c r="BK7" t="str">
        <v>2</v>
      </c>
      <c r="BL7" t="str">
        <v>11</v>
      </c>
      <c r="BM7" t="str">
        <v>1</v>
      </c>
      <c r="BN7" t="str">
        <v>13</v>
      </c>
      <c r="BO7" t="str">
        <v>5</v>
      </c>
      <c r="BP7" t="str">
        <v>14</v>
      </c>
      <c r="BQ7" t="str">
        <v>7</v>
      </c>
      <c r="BR7" t="str">
        <v>15</v>
      </c>
      <c r="BS7" t="str">
        <v>9</v>
      </c>
      <c r="BT7" t="str">
        <v>16</v>
      </c>
      <c r="BU7" t="str">
        <v>6</v>
      </c>
      <c r="BV7" t="str">
        <v>7</v>
      </c>
      <c r="BW7" t="str">
        <v>4</v>
      </c>
      <c r="BX7" t="str">
        <v>9</v>
      </c>
      <c r="BY7" t="str">
        <v>3</v>
      </c>
      <c r="BZ7" t="str">
        <v>11</v>
      </c>
      <c r="CA7" t="str">
        <v>2</v>
      </c>
      <c r="CB7" t="str">
        <v>13</v>
      </c>
      <c r="CC7" t="str">
        <v>1</v>
      </c>
      <c r="CD7" t="str">
        <v>14</v>
      </c>
      <c r="CE7" t="str">
        <v>5</v>
      </c>
      <c r="CF7" t="str">
        <v>15</v>
      </c>
      <c r="CG7" t="str">
        <v>7</v>
      </c>
      <c r="CH7" t="str">
        <v>16</v>
      </c>
      <c r="CI7" t="str">
        <v>9</v>
      </c>
      <c r="CJ7" t="str">
        <v>7</v>
      </c>
      <c r="CK7" t="str">
        <v>6</v>
      </c>
      <c r="CL7" t="str">
        <v>9</v>
      </c>
      <c r="CM7" t="str">
        <v>4</v>
      </c>
      <c r="CN7" t="str">
        <v>11</v>
      </c>
      <c r="CO7" t="str">
        <v>3</v>
      </c>
      <c r="CP7" t="str">
        <v>13</v>
      </c>
      <c r="CQ7" t="str">
        <v>2</v>
      </c>
      <c r="CR7" t="str">
        <v>14</v>
      </c>
      <c r="CS7" t="str">
        <v>1</v>
      </c>
      <c r="CT7" t="str">
        <v>15</v>
      </c>
      <c r="CU7" t="str">
        <v>5</v>
      </c>
      <c r="CV7" t="str">
        <v>16</v>
      </c>
      <c r="CW7" t="str">
        <v>7</v>
      </c>
      <c r="CX7" t="str">
        <v>12</v>
      </c>
      <c r="CY7" t="str">
        <v>8</v>
      </c>
      <c r="CZ7" t="str">
        <v>9</v>
      </c>
      <c r="DA7" t="str">
        <v>6</v>
      </c>
      <c r="DB7" t="str">
        <v>11</v>
      </c>
      <c r="DC7" t="str">
        <v>4</v>
      </c>
      <c r="DD7" t="str">
        <v>13</v>
      </c>
      <c r="DE7" t="str">
        <v>3</v>
      </c>
      <c r="DF7" t="str">
        <v>14</v>
      </c>
      <c r="DG7" t="str">
        <v>2</v>
      </c>
      <c r="DH7" t="str">
        <v>15</v>
      </c>
      <c r="DI7" t="str">
        <v>1</v>
      </c>
      <c r="DJ7" t="str">
        <v>16</v>
      </c>
      <c r="DK7" t="str">
        <v>5</v>
      </c>
      <c r="DL7" t="str">
        <v>12</v>
      </c>
      <c r="DM7" t="str">
        <v>7</v>
      </c>
      <c r="DN7" t="str">
        <v>9</v>
      </c>
      <c r="DO7" t="str">
        <v>8</v>
      </c>
      <c r="DP7" t="str">
        <v>11</v>
      </c>
      <c r="DQ7" t="str">
        <v>6</v>
      </c>
      <c r="DR7" t="str">
        <v>13</v>
      </c>
      <c r="DS7" t="str">
        <v>4</v>
      </c>
      <c r="DT7" t="str">
        <v>14</v>
      </c>
      <c r="DU7" t="str">
        <v>3</v>
      </c>
      <c r="DV7" t="str">
        <v>15</v>
      </c>
      <c r="DW7" t="str">
        <v>2</v>
      </c>
      <c r="DX7" t="str">
        <v>16</v>
      </c>
      <c r="DY7" t="str">
        <v>1</v>
      </c>
      <c r="DZ7" t="str">
        <v>12</v>
      </c>
      <c r="EA7" t="str">
        <v>5</v>
      </c>
      <c r="EB7" t="str">
        <v>10</v>
      </c>
      <c r="EC7" t="str">
        <v>10</v>
      </c>
      <c r="ED7" t="str">
        <v>11</v>
      </c>
      <c r="EE7" t="str">
        <v>8</v>
      </c>
      <c r="EF7" t="str">
        <v>13</v>
      </c>
      <c r="EG7" t="str">
        <v>6</v>
      </c>
      <c r="EH7" t="str">
        <v>14</v>
      </c>
      <c r="EI7" t="str">
        <v>4</v>
      </c>
      <c r="EJ7" t="str">
        <v>15</v>
      </c>
      <c r="EK7" t="str">
        <v>3</v>
      </c>
      <c r="EL7" t="str">
        <v>16</v>
      </c>
      <c r="EM7" t="str">
        <v>2</v>
      </c>
      <c r="EN7" t="str">
        <v>12</v>
      </c>
      <c r="EO7" t="str">
        <v>1</v>
      </c>
      <c r="EP7" t="str">
        <v>10</v>
      </c>
      <c r="EQ7" t="str">
        <v>5</v>
      </c>
      <c r="ER7" t="str">
        <v>11</v>
      </c>
      <c r="ES7" t="str">
        <v>10</v>
      </c>
      <c r="ET7" t="str">
        <v>13</v>
      </c>
      <c r="EU7" t="str">
        <v>8</v>
      </c>
      <c r="EV7" t="str">
        <v>14</v>
      </c>
      <c r="EW7" t="str">
        <v>6</v>
      </c>
      <c r="EX7" t="str">
        <v>15</v>
      </c>
      <c r="EY7" t="str">
        <v>4</v>
      </c>
      <c r="EZ7" t="str">
        <v>16</v>
      </c>
      <c r="FA7" t="str">
        <v>3</v>
      </c>
      <c r="FB7" t="str">
        <v>12</v>
      </c>
      <c r="FC7" t="str">
        <v>2</v>
      </c>
      <c r="FD7" t="str">
        <v>10</v>
      </c>
      <c r="FE7" t="str">
        <v>1</v>
      </c>
      <c r="FF7" t="str">
        <v>8</v>
      </c>
      <c r="FG7" t="str">
        <v>12</v>
      </c>
      <c r="FH7" t="str">
        <v>13</v>
      </c>
      <c r="FI7" t="str">
        <v>10</v>
      </c>
      <c r="FJ7" t="str">
        <v>14</v>
      </c>
      <c r="FK7" t="str">
        <v>8</v>
      </c>
      <c r="FL7" t="str">
        <v>15</v>
      </c>
      <c r="FM7" t="str">
        <v>6</v>
      </c>
      <c r="FN7" t="str">
        <v>16</v>
      </c>
      <c r="FO7" t="str">
        <v>4</v>
      </c>
      <c r="FP7" t="str">
        <v>12</v>
      </c>
      <c r="FQ7" t="str">
        <v>3</v>
      </c>
      <c r="FR7" t="str">
        <v>10</v>
      </c>
      <c r="FS7" t="str">
        <v>2</v>
      </c>
      <c r="FT7" t="str">
        <v>8</v>
      </c>
      <c r="FU7" t="str">
        <v>1</v>
      </c>
      <c r="FV7" t="str">
        <v>13</v>
      </c>
      <c r="FW7" t="str">
        <v>12</v>
      </c>
      <c r="FX7" t="str">
        <v>14</v>
      </c>
      <c r="FY7" t="str">
        <v>10</v>
      </c>
      <c r="FZ7" t="str">
        <v>15</v>
      </c>
      <c r="GA7" t="str">
        <v>8</v>
      </c>
      <c r="GB7" t="str">
        <v>16</v>
      </c>
      <c r="GC7" t="str">
        <v>6</v>
      </c>
      <c r="GD7" t="str">
        <v>12</v>
      </c>
      <c r="GE7" t="str">
        <v>4</v>
      </c>
      <c r="GF7" t="str">
        <v>10</v>
      </c>
      <c r="GG7" t="str">
        <v>3</v>
      </c>
      <c r="GH7" t="str">
        <v>8</v>
      </c>
      <c r="GI7" t="str">
        <v>2</v>
      </c>
      <c r="GJ7" t="str">
        <v>6</v>
      </c>
      <c r="GK7" t="str">
        <v>14</v>
      </c>
      <c r="GL7" t="str">
        <v>12</v>
      </c>
      <c r="GM7" t="str">
        <v>15</v>
      </c>
      <c r="GN7" t="str">
        <v>10</v>
      </c>
      <c r="GO7" t="str">
        <v>16</v>
      </c>
      <c r="GP7" t="str">
        <v>8</v>
      </c>
      <c r="GQ7" t="str">
        <v>12</v>
      </c>
      <c r="GR7" t="str">
        <v>6</v>
      </c>
      <c r="GS7" t="str">
        <v>10</v>
      </c>
      <c r="GT7" t="str">
        <v>4</v>
      </c>
      <c r="GU7" t="str">
        <v>8</v>
      </c>
      <c r="GV7" t="str">
        <v>3</v>
      </c>
      <c r="GW7" t="str">
        <v>6</v>
      </c>
      <c r="GX7" t="str">
        <v>15</v>
      </c>
      <c r="GY7" t="str">
        <v>12</v>
      </c>
      <c r="GZ7" t="str">
        <v>16</v>
      </c>
      <c r="HA7" t="str">
        <v>10</v>
      </c>
      <c r="HB7" t="str">
        <v>12</v>
      </c>
      <c r="HC7" t="str">
        <v>8</v>
      </c>
      <c r="HD7" t="str">
        <v>10</v>
      </c>
      <c r="HE7" t="str">
        <v>6</v>
      </c>
      <c r="HF7" t="str">
        <v>8</v>
      </c>
      <c r="HG7" t="str">
        <v>4</v>
      </c>
      <c r="HH7" t="str">
        <v>6</v>
      </c>
      <c r="HI7" t="str">
        <v>16</v>
      </c>
      <c r="HJ7" t="str">
        <v>12</v>
      </c>
      <c r="HK7" t="str">
        <v>12</v>
      </c>
      <c r="HL7" t="str">
        <v>10</v>
      </c>
      <c r="HM7" t="str">
        <v>10</v>
      </c>
      <c r="HN7" t="str">
        <v>8</v>
      </c>
      <c r="HO7" t="str">
        <v>8</v>
      </c>
      <c r="HP7" t="str">
        <v>6</v>
      </c>
      <c r="HQ7" t="str">
        <v>6</v>
      </c>
    </row>
    <row r="8" spans="2:225" x14ac:dyDescent="0.25">
      <c r="B8" s="1" t="s">
        <v>3</v>
      </c>
      <c r="C8" s="2"/>
      <c r="D8" s="2"/>
      <c r="E8" s="2"/>
      <c r="F8" s="2"/>
      <c r="G8" s="2" t="s">
        <v>218</v>
      </c>
      <c r="H8" s="2"/>
      <c r="I8" s="2" t="s">
        <v>219</v>
      </c>
      <c r="J8" s="2"/>
      <c r="K8" s="2"/>
      <c r="L8" s="2"/>
      <c r="M8" s="2"/>
      <c r="N8" s="2"/>
      <c r="O8" s="2"/>
      <c r="P8" s="2"/>
      <c r="Q8" s="2"/>
      <c r="R8" s="3"/>
      <c r="T8" t="str" cm="1">
        <f t="array" ref="T8">_xlfn._xlws.FILTER(Table15[[#Headers],[1]:[16]],Table15[[#This Row],[1]:[16]]="LOW")</f>
        <v>5</v>
      </c>
      <c r="U8" t="str" cm="1">
        <f t="array" ref="U8">_xlfn._xlws.FILTER(Table15[[#Headers],[1]:[16]],Table15[[#This Row],[1]:[16]]="HIGH")</f>
        <v>7</v>
      </c>
    </row>
    <row r="9" spans="2:225" x14ac:dyDescent="0.25">
      <c r="B9" s="1" t="s">
        <v>4</v>
      </c>
      <c r="C9" s="2"/>
      <c r="D9" s="2"/>
      <c r="E9" s="2"/>
      <c r="F9" s="2"/>
      <c r="G9" s="2" t="s">
        <v>219</v>
      </c>
      <c r="H9" s="2"/>
      <c r="I9" s="2" t="s">
        <v>218</v>
      </c>
      <c r="J9" s="2"/>
      <c r="K9" s="2"/>
      <c r="L9" s="2"/>
      <c r="M9" s="2"/>
      <c r="N9" s="2"/>
      <c r="O9" s="2"/>
      <c r="P9" s="2"/>
      <c r="Q9" s="2"/>
      <c r="R9" s="3"/>
      <c r="T9" t="str" cm="1">
        <f t="array" ref="T9">_xlfn._xlws.FILTER(Table15[[#Headers],[1]:[16]],Table15[[#This Row],[1]:[16]]="LOW")</f>
        <v>7</v>
      </c>
      <c r="U9" t="str" cm="1">
        <f t="array" ref="U9">_xlfn._xlws.FILTER(Table15[[#Headers],[1]:[16]],Table15[[#This Row],[1]:[16]]="HIGH")</f>
        <v>5</v>
      </c>
    </row>
    <row r="10" spans="2:225" x14ac:dyDescent="0.25">
      <c r="B10" s="1" t="s">
        <v>5</v>
      </c>
      <c r="C10" s="2"/>
      <c r="D10" s="2"/>
      <c r="E10" s="2"/>
      <c r="F10" s="2"/>
      <c r="G10" s="2"/>
      <c r="H10" s="2"/>
      <c r="I10" s="2" t="s">
        <v>218</v>
      </c>
      <c r="J10" s="2"/>
      <c r="K10" s="2" t="s">
        <v>219</v>
      </c>
      <c r="L10" s="2"/>
      <c r="M10" s="2"/>
      <c r="N10" s="2"/>
      <c r="O10" s="2"/>
      <c r="P10" s="2"/>
      <c r="Q10" s="2"/>
      <c r="R10" s="3"/>
      <c r="T10" t="str" cm="1">
        <f t="array" ref="T10">_xlfn._xlws.FILTER(Table15[[#Headers],[1]:[16]],Table15[[#This Row],[1]:[16]]="LOW")</f>
        <v>7</v>
      </c>
      <c r="U10" t="str" cm="1">
        <f t="array" ref="U10">_xlfn._xlws.FILTER(Table15[[#Headers],[1]:[16]],Table15[[#This Row],[1]:[16]]="HIGH")</f>
        <v>9</v>
      </c>
    </row>
    <row r="11" spans="2:225" x14ac:dyDescent="0.25">
      <c r="B11" s="1" t="s">
        <v>6</v>
      </c>
      <c r="C11" s="2"/>
      <c r="D11" s="2"/>
      <c r="E11" s="2"/>
      <c r="F11" s="2"/>
      <c r="G11" s="2"/>
      <c r="H11" s="2"/>
      <c r="I11" s="2" t="s">
        <v>219</v>
      </c>
      <c r="J11" s="2"/>
      <c r="K11" s="2" t="s">
        <v>218</v>
      </c>
      <c r="L11" s="2"/>
      <c r="M11" s="2"/>
      <c r="N11" s="2"/>
      <c r="O11" s="2"/>
      <c r="P11" s="2"/>
      <c r="Q11" s="2"/>
      <c r="R11" s="3"/>
      <c r="T11" t="str" cm="1">
        <f t="array" ref="T11">_xlfn._xlws.FILTER(Table15[[#Headers],[1]:[16]],Table15[[#This Row],[1]:[16]]="LOW")</f>
        <v>9</v>
      </c>
      <c r="U11" t="str" cm="1">
        <f t="array" ref="U11">_xlfn._xlws.FILTER(Table15[[#Headers],[1]:[16]],Table15[[#This Row],[1]:[16]]="HIGH")</f>
        <v>7</v>
      </c>
    </row>
    <row r="12" spans="2:225" x14ac:dyDescent="0.25"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 t="s">
        <v>218</v>
      </c>
      <c r="L12" s="2"/>
      <c r="M12" s="2" t="s">
        <v>219</v>
      </c>
      <c r="N12" s="2"/>
      <c r="O12" s="2"/>
      <c r="P12" s="2"/>
      <c r="Q12" s="2"/>
      <c r="R12" s="3"/>
      <c r="T12" t="str" cm="1">
        <f t="array" ref="T12">_xlfn._xlws.FILTER(Table15[[#Headers],[1]:[16]],Table15[[#This Row],[1]:[16]]="LOW")</f>
        <v>9</v>
      </c>
      <c r="U12" t="str" cm="1">
        <f t="array" ref="U12">_xlfn._xlws.FILTER(Table15[[#Headers],[1]:[16]],Table15[[#This Row],[1]:[16]]="HIGH")</f>
        <v>11</v>
      </c>
    </row>
    <row r="13" spans="2:225" x14ac:dyDescent="0.25"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 t="s">
        <v>219</v>
      </c>
      <c r="L13" s="2"/>
      <c r="M13" s="2" t="s">
        <v>218</v>
      </c>
      <c r="N13" s="2"/>
      <c r="O13" s="2"/>
      <c r="P13" s="2"/>
      <c r="Q13" s="2"/>
      <c r="R13" s="3"/>
      <c r="T13" t="str" cm="1">
        <f t="array" ref="T13">_xlfn._xlws.FILTER(Table15[[#Headers],[1]:[16]],Table15[[#This Row],[1]:[16]]="LOW")</f>
        <v>11</v>
      </c>
      <c r="U13" t="str" cm="1">
        <f t="array" ref="U13">_xlfn._xlws.FILTER(Table15[[#Headers],[1]:[16]],Table15[[#This Row],[1]:[16]]="HIGH")</f>
        <v>9</v>
      </c>
    </row>
    <row r="14" spans="2:225" x14ac:dyDescent="0.25"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218</v>
      </c>
      <c r="N14" s="2"/>
      <c r="O14" s="2" t="s">
        <v>219</v>
      </c>
      <c r="P14" s="2"/>
      <c r="Q14" s="2"/>
      <c r="R14" s="3"/>
      <c r="T14" t="str" cm="1">
        <f t="array" ref="T14">_xlfn._xlws.FILTER(Table15[[#Headers],[1]:[16]],Table15[[#This Row],[1]:[16]]="LOW")</f>
        <v>11</v>
      </c>
      <c r="U14" t="str" cm="1">
        <f t="array" ref="U14">_xlfn._xlws.FILTER(Table15[[#Headers],[1]:[16]],Table15[[#This Row],[1]:[16]]="HIGH")</f>
        <v>13</v>
      </c>
    </row>
    <row r="15" spans="2:225" x14ac:dyDescent="0.25">
      <c r="B15" s="1" t="s">
        <v>10</v>
      </c>
      <c r="C15" s="2"/>
      <c r="D15" s="2" t="s">
        <v>218</v>
      </c>
      <c r="E15" s="2"/>
      <c r="F15" s="2"/>
      <c r="G15" s="2" t="s">
        <v>219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  <c r="T15" t="str" cm="1">
        <f t="array" ref="T15">_xlfn._xlws.FILTER(Table15[[#Headers],[1]:[16]],Table15[[#This Row],[1]:[16]]="LOW")</f>
        <v>2</v>
      </c>
      <c r="U15" t="str" cm="1">
        <f t="array" ref="U15">_xlfn._xlws.FILTER(Table15[[#Headers],[1]:[16]],Table15[[#This Row],[1]:[16]]="HIGH")</f>
        <v>5</v>
      </c>
    </row>
    <row r="16" spans="2:225" x14ac:dyDescent="0.25">
      <c r="B16" s="1" t="s">
        <v>11</v>
      </c>
      <c r="C16" s="2"/>
      <c r="D16" s="2" t="s">
        <v>219</v>
      </c>
      <c r="E16" s="2"/>
      <c r="F16" s="2"/>
      <c r="G16" s="2" t="s">
        <v>218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  <c r="T16" t="str" cm="1">
        <f t="array" ref="T16">_xlfn._xlws.FILTER(Table15[[#Headers],[1]:[16]],Table15[[#This Row],[1]:[16]]="LOW")</f>
        <v>5</v>
      </c>
      <c r="U16" t="str" cm="1">
        <f t="array" ref="U16">_xlfn._xlws.FILTER(Table15[[#Headers],[1]:[16]],Table15[[#This Row],[1]:[16]]="HIGH")</f>
        <v>2</v>
      </c>
    </row>
    <row r="17" spans="2:21" x14ac:dyDescent="0.25">
      <c r="B17" s="1" t="s">
        <v>12</v>
      </c>
      <c r="C17" s="2" t="s">
        <v>218</v>
      </c>
      <c r="D17" s="2"/>
      <c r="E17" s="2"/>
      <c r="F17" s="2"/>
      <c r="G17" s="2"/>
      <c r="H17" s="2"/>
      <c r="I17" s="2" t="s">
        <v>219</v>
      </c>
      <c r="J17" s="2"/>
      <c r="K17" s="2"/>
      <c r="L17" s="2"/>
      <c r="M17" s="2"/>
      <c r="N17" s="2"/>
      <c r="O17" s="2"/>
      <c r="P17" s="2"/>
      <c r="Q17" s="2"/>
      <c r="R17" s="3"/>
      <c r="T17" t="str" cm="1">
        <f t="array" ref="T17">_xlfn._xlws.FILTER(Table15[[#Headers],[1]:[16]],Table15[[#This Row],[1]:[16]]="LOW")</f>
        <v>1</v>
      </c>
      <c r="U17" t="str" cm="1">
        <f t="array" ref="U17">_xlfn._xlws.FILTER(Table15[[#Headers],[1]:[16]],Table15[[#This Row],[1]:[16]]="HIGH")</f>
        <v>7</v>
      </c>
    </row>
    <row r="18" spans="2:21" x14ac:dyDescent="0.25">
      <c r="B18" s="1" t="s">
        <v>13</v>
      </c>
      <c r="C18" s="2" t="s">
        <v>219</v>
      </c>
      <c r="D18" s="2"/>
      <c r="E18" s="2"/>
      <c r="F18" s="2"/>
      <c r="G18" s="2"/>
      <c r="H18" s="2"/>
      <c r="I18" s="2" t="s">
        <v>218</v>
      </c>
      <c r="J18" s="2"/>
      <c r="K18" s="2"/>
      <c r="L18" s="2"/>
      <c r="M18" s="2"/>
      <c r="N18" s="2"/>
      <c r="O18" s="2"/>
      <c r="P18" s="2"/>
      <c r="Q18" s="2"/>
      <c r="R18" s="3"/>
      <c r="T18" t="str" cm="1">
        <f t="array" ref="T18">_xlfn._xlws.FILTER(Table15[[#Headers],[1]:[16]],Table15[[#This Row],[1]:[16]]="LOW")</f>
        <v>7</v>
      </c>
      <c r="U18" t="str" cm="1">
        <f t="array" ref="U18">_xlfn._xlws.FILTER(Table15[[#Headers],[1]:[16]],Table15[[#This Row],[1]:[16]]="HIGH")</f>
        <v>1</v>
      </c>
    </row>
    <row r="19" spans="2:21" x14ac:dyDescent="0.25">
      <c r="B19" s="1" t="s">
        <v>14</v>
      </c>
      <c r="C19" s="2"/>
      <c r="D19" s="2"/>
      <c r="E19" s="2"/>
      <c r="F19" s="2"/>
      <c r="G19" s="2" t="s">
        <v>218</v>
      </c>
      <c r="H19" s="2"/>
      <c r="I19" s="2"/>
      <c r="J19" s="2"/>
      <c r="K19" s="2" t="s">
        <v>219</v>
      </c>
      <c r="L19" s="2"/>
      <c r="M19" s="2"/>
      <c r="N19" s="2"/>
      <c r="O19" s="2"/>
      <c r="P19" s="2"/>
      <c r="Q19" s="2"/>
      <c r="R19" s="3"/>
      <c r="T19" t="str" cm="1">
        <f t="array" ref="T19">_xlfn._xlws.FILTER(Table15[[#Headers],[1]:[16]],Table15[[#This Row],[1]:[16]]="LOW")</f>
        <v>5</v>
      </c>
      <c r="U19" t="str" cm="1">
        <f t="array" ref="U19">_xlfn._xlws.FILTER(Table15[[#Headers],[1]:[16]],Table15[[#This Row],[1]:[16]]="HIGH")</f>
        <v>9</v>
      </c>
    </row>
    <row r="20" spans="2:21" x14ac:dyDescent="0.25">
      <c r="B20" s="1" t="s">
        <v>15</v>
      </c>
      <c r="C20" s="2"/>
      <c r="D20" s="2"/>
      <c r="E20" s="2"/>
      <c r="F20" s="2"/>
      <c r="G20" s="2" t="s">
        <v>219</v>
      </c>
      <c r="H20" s="2"/>
      <c r="I20" s="2"/>
      <c r="J20" s="2"/>
      <c r="K20" s="2" t="s">
        <v>218</v>
      </c>
      <c r="L20" s="2"/>
      <c r="M20" s="2"/>
      <c r="N20" s="2"/>
      <c r="O20" s="2"/>
      <c r="P20" s="2"/>
      <c r="Q20" s="2"/>
      <c r="R20" s="3"/>
      <c r="T20" t="str" cm="1">
        <f t="array" ref="T20">_xlfn._xlws.FILTER(Table15[[#Headers],[1]:[16]],Table15[[#This Row],[1]:[16]]="LOW")</f>
        <v>9</v>
      </c>
      <c r="U20" t="str" cm="1">
        <f t="array" ref="U20">_xlfn._xlws.FILTER(Table15[[#Headers],[1]:[16]],Table15[[#This Row],[1]:[16]]="HIGH")</f>
        <v>5</v>
      </c>
    </row>
    <row r="21" spans="2:21" x14ac:dyDescent="0.25">
      <c r="B21" s="1" t="s">
        <v>16</v>
      </c>
      <c r="C21" s="2"/>
      <c r="D21" s="2"/>
      <c r="E21" s="2"/>
      <c r="F21" s="2"/>
      <c r="G21" s="2"/>
      <c r="H21" s="2"/>
      <c r="I21" s="2" t="s">
        <v>218</v>
      </c>
      <c r="J21" s="2"/>
      <c r="K21" s="2"/>
      <c r="L21" s="2"/>
      <c r="M21" s="2" t="s">
        <v>219</v>
      </c>
      <c r="N21" s="2"/>
      <c r="O21" s="2"/>
      <c r="P21" s="2"/>
      <c r="Q21" s="2"/>
      <c r="R21" s="3"/>
      <c r="T21" t="str" cm="1">
        <f t="array" ref="T21">_xlfn._xlws.FILTER(Table15[[#Headers],[1]:[16]],Table15[[#This Row],[1]:[16]]="LOW")</f>
        <v>7</v>
      </c>
      <c r="U21" t="str" cm="1">
        <f t="array" ref="U21">_xlfn._xlws.FILTER(Table15[[#Headers],[1]:[16]],Table15[[#This Row],[1]:[16]]="HIGH")</f>
        <v>11</v>
      </c>
    </row>
    <row r="22" spans="2:21" x14ac:dyDescent="0.25">
      <c r="B22" s="1" t="s">
        <v>17</v>
      </c>
      <c r="C22" s="2"/>
      <c r="D22" s="2"/>
      <c r="E22" s="2"/>
      <c r="F22" s="2"/>
      <c r="G22" s="2"/>
      <c r="H22" s="2"/>
      <c r="I22" s="2" t="s">
        <v>219</v>
      </c>
      <c r="J22" s="2"/>
      <c r="K22" s="2"/>
      <c r="L22" s="2"/>
      <c r="M22" s="2" t="s">
        <v>218</v>
      </c>
      <c r="N22" s="2"/>
      <c r="O22" s="2"/>
      <c r="P22" s="2"/>
      <c r="Q22" s="2"/>
      <c r="R22" s="3"/>
      <c r="T22" t="str" cm="1">
        <f t="array" ref="T22">_xlfn._xlws.FILTER(Table15[[#Headers],[1]:[16]],Table15[[#This Row],[1]:[16]]="LOW")</f>
        <v>11</v>
      </c>
      <c r="U22" t="str" cm="1">
        <f t="array" ref="U22">_xlfn._xlws.FILTER(Table15[[#Headers],[1]:[16]],Table15[[#This Row],[1]:[16]]="HIGH")</f>
        <v>7</v>
      </c>
    </row>
    <row r="23" spans="2:21" x14ac:dyDescent="0.25"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 t="s">
        <v>218</v>
      </c>
      <c r="L23" s="2"/>
      <c r="M23" s="2"/>
      <c r="N23" s="2"/>
      <c r="O23" s="2" t="s">
        <v>219</v>
      </c>
      <c r="P23" s="2"/>
      <c r="Q23" s="2"/>
      <c r="R23" s="3"/>
      <c r="T23" t="str" cm="1">
        <f t="array" ref="T23">_xlfn._xlws.FILTER(Table15[[#Headers],[1]:[16]],Table15[[#This Row],[1]:[16]]="LOW")</f>
        <v>9</v>
      </c>
      <c r="U23" t="str" cm="1">
        <f t="array" ref="U23">_xlfn._xlws.FILTER(Table15[[#Headers],[1]:[16]],Table15[[#This Row],[1]:[16]]="HIGH")</f>
        <v>13</v>
      </c>
    </row>
    <row r="24" spans="2:21" x14ac:dyDescent="0.25"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 t="s">
        <v>219</v>
      </c>
      <c r="L24" s="2"/>
      <c r="M24" s="2"/>
      <c r="N24" s="2"/>
      <c r="O24" s="2" t="s">
        <v>218</v>
      </c>
      <c r="P24" s="2"/>
      <c r="Q24" s="2"/>
      <c r="R24" s="3"/>
      <c r="T24" t="str" cm="1">
        <f t="array" ref="T24">_xlfn._xlws.FILTER(Table15[[#Headers],[1]:[16]],Table15[[#This Row],[1]:[16]]="LOW")</f>
        <v>13</v>
      </c>
      <c r="U24" t="str" cm="1">
        <f t="array" ref="U24">_xlfn._xlws.FILTER(Table15[[#Headers],[1]:[16]],Table15[[#This Row],[1]:[16]]="HIGH")</f>
        <v>9</v>
      </c>
    </row>
    <row r="25" spans="2:21" x14ac:dyDescent="0.25"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218</v>
      </c>
      <c r="N25" s="2"/>
      <c r="O25" s="2"/>
      <c r="P25" s="2" t="s">
        <v>219</v>
      </c>
      <c r="Q25" s="2"/>
      <c r="R25" s="3"/>
      <c r="T25" t="str" cm="1">
        <f t="array" ref="T25">_xlfn._xlws.FILTER(Table15[[#Headers],[1]:[16]],Table15[[#This Row],[1]:[16]]="LOW")</f>
        <v>11</v>
      </c>
      <c r="U25" t="str" cm="1">
        <f t="array" ref="U25">_xlfn._xlws.FILTER(Table15[[#Headers],[1]:[16]],Table15[[#This Row],[1]:[16]]="HIGH")</f>
        <v>14</v>
      </c>
    </row>
    <row r="26" spans="2:21" x14ac:dyDescent="0.25">
      <c r="B26" s="1" t="s">
        <v>21</v>
      </c>
      <c r="C26" s="2"/>
      <c r="D26" s="2"/>
      <c r="E26" s="2" t="s">
        <v>218</v>
      </c>
      <c r="F26" s="2"/>
      <c r="G26" s="2" t="s">
        <v>219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  <c r="T26" t="str" cm="1">
        <f t="array" ref="T26">_xlfn._xlws.FILTER(Table15[[#Headers],[1]:[16]],Table15[[#This Row],[1]:[16]]="LOW")</f>
        <v>3</v>
      </c>
      <c r="U26" t="str" cm="1">
        <f t="array" ref="U26">_xlfn._xlws.FILTER(Table15[[#Headers],[1]:[16]],Table15[[#This Row],[1]:[16]]="HIGH")</f>
        <v>5</v>
      </c>
    </row>
    <row r="27" spans="2:21" x14ac:dyDescent="0.25">
      <c r="B27" s="1" t="s">
        <v>22</v>
      </c>
      <c r="C27" s="2"/>
      <c r="D27" s="2"/>
      <c r="E27" s="2" t="s">
        <v>219</v>
      </c>
      <c r="F27" s="2"/>
      <c r="G27" s="2" t="s">
        <v>218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  <c r="T27" t="str" cm="1">
        <f t="array" ref="T27">_xlfn._xlws.FILTER(Table15[[#Headers],[1]:[16]],Table15[[#This Row],[1]:[16]]="LOW")</f>
        <v>5</v>
      </c>
      <c r="U27" t="str" cm="1">
        <f t="array" ref="U27">_xlfn._xlws.FILTER(Table15[[#Headers],[1]:[16]],Table15[[#This Row],[1]:[16]]="HIGH")</f>
        <v>3</v>
      </c>
    </row>
    <row r="28" spans="2:21" x14ac:dyDescent="0.25">
      <c r="B28" s="1" t="s">
        <v>23</v>
      </c>
      <c r="C28" s="2"/>
      <c r="D28" s="2" t="s">
        <v>218</v>
      </c>
      <c r="E28" s="2"/>
      <c r="F28" s="2"/>
      <c r="G28" s="2"/>
      <c r="H28" s="2"/>
      <c r="I28" s="2" t="s">
        <v>219</v>
      </c>
      <c r="J28" s="2"/>
      <c r="K28" s="2"/>
      <c r="L28" s="2"/>
      <c r="M28" s="2"/>
      <c r="N28" s="2"/>
      <c r="O28" s="2"/>
      <c r="P28" s="2"/>
      <c r="Q28" s="2"/>
      <c r="R28" s="3"/>
      <c r="T28" t="str" cm="1">
        <f t="array" ref="T28">_xlfn._xlws.FILTER(Table15[[#Headers],[1]:[16]],Table15[[#This Row],[1]:[16]]="LOW")</f>
        <v>2</v>
      </c>
      <c r="U28" t="str" cm="1">
        <f t="array" ref="U28">_xlfn._xlws.FILTER(Table15[[#Headers],[1]:[16]],Table15[[#This Row],[1]:[16]]="HIGH")</f>
        <v>7</v>
      </c>
    </row>
    <row r="29" spans="2:21" x14ac:dyDescent="0.25">
      <c r="B29" s="1" t="s">
        <v>24</v>
      </c>
      <c r="C29" s="2"/>
      <c r="D29" s="2" t="s">
        <v>219</v>
      </c>
      <c r="E29" s="2"/>
      <c r="F29" s="2"/>
      <c r="G29" s="2"/>
      <c r="H29" s="2"/>
      <c r="I29" s="2" t="s">
        <v>218</v>
      </c>
      <c r="J29" s="2"/>
      <c r="K29" s="2"/>
      <c r="L29" s="2"/>
      <c r="M29" s="2"/>
      <c r="N29" s="2"/>
      <c r="O29" s="2"/>
      <c r="P29" s="2"/>
      <c r="Q29" s="2"/>
      <c r="R29" s="3"/>
      <c r="T29" t="str" cm="1">
        <f t="array" ref="T29">_xlfn._xlws.FILTER(Table15[[#Headers],[1]:[16]],Table15[[#This Row],[1]:[16]]="LOW")</f>
        <v>7</v>
      </c>
      <c r="U29" t="str" cm="1">
        <f t="array" ref="U29">_xlfn._xlws.FILTER(Table15[[#Headers],[1]:[16]],Table15[[#This Row],[1]:[16]]="HIGH")</f>
        <v>2</v>
      </c>
    </row>
    <row r="30" spans="2:21" x14ac:dyDescent="0.25">
      <c r="B30" s="1" t="s">
        <v>25</v>
      </c>
      <c r="C30" s="2" t="s">
        <v>218</v>
      </c>
      <c r="D30" s="2"/>
      <c r="E30" s="2"/>
      <c r="F30" s="2"/>
      <c r="G30" s="2"/>
      <c r="H30" s="2"/>
      <c r="I30" s="2"/>
      <c r="J30" s="2"/>
      <c r="K30" s="2" t="s">
        <v>219</v>
      </c>
      <c r="L30" s="2"/>
      <c r="M30" s="2"/>
      <c r="N30" s="2"/>
      <c r="O30" s="2"/>
      <c r="P30" s="2"/>
      <c r="Q30" s="2"/>
      <c r="R30" s="3"/>
      <c r="T30" t="str" cm="1">
        <f t="array" ref="T30">_xlfn._xlws.FILTER(Table15[[#Headers],[1]:[16]],Table15[[#This Row],[1]:[16]]="LOW")</f>
        <v>1</v>
      </c>
      <c r="U30" t="str" cm="1">
        <f t="array" ref="U30">_xlfn._xlws.FILTER(Table15[[#Headers],[1]:[16]],Table15[[#This Row],[1]:[16]]="HIGH")</f>
        <v>9</v>
      </c>
    </row>
    <row r="31" spans="2:21" x14ac:dyDescent="0.25">
      <c r="B31" s="1" t="s">
        <v>26</v>
      </c>
      <c r="C31" s="2" t="s">
        <v>219</v>
      </c>
      <c r="D31" s="2"/>
      <c r="E31" s="2"/>
      <c r="F31" s="2"/>
      <c r="G31" s="2"/>
      <c r="H31" s="2"/>
      <c r="I31" s="2"/>
      <c r="J31" s="2"/>
      <c r="K31" s="2" t="s">
        <v>218</v>
      </c>
      <c r="L31" s="2"/>
      <c r="M31" s="2"/>
      <c r="N31" s="2"/>
      <c r="O31" s="2"/>
      <c r="P31" s="2"/>
      <c r="Q31" s="2"/>
      <c r="R31" s="3"/>
      <c r="T31" t="str" cm="1">
        <f t="array" ref="T31">_xlfn._xlws.FILTER(Table15[[#Headers],[1]:[16]],Table15[[#This Row],[1]:[16]]="LOW")</f>
        <v>9</v>
      </c>
      <c r="U31" t="str" cm="1">
        <f t="array" ref="U31">_xlfn._xlws.FILTER(Table15[[#Headers],[1]:[16]],Table15[[#This Row],[1]:[16]]="HIGH")</f>
        <v>1</v>
      </c>
    </row>
    <row r="32" spans="2:21" x14ac:dyDescent="0.25">
      <c r="B32" s="1" t="s">
        <v>27</v>
      </c>
      <c r="C32" s="2"/>
      <c r="D32" s="2"/>
      <c r="E32" s="2"/>
      <c r="F32" s="2"/>
      <c r="G32" s="2" t="s">
        <v>218</v>
      </c>
      <c r="H32" s="2"/>
      <c r="I32" s="2"/>
      <c r="J32" s="2"/>
      <c r="K32" s="2"/>
      <c r="L32" s="2"/>
      <c r="M32" s="2" t="s">
        <v>219</v>
      </c>
      <c r="N32" s="2"/>
      <c r="O32" s="2"/>
      <c r="P32" s="2"/>
      <c r="Q32" s="2"/>
      <c r="R32" s="3"/>
      <c r="T32" t="str" cm="1">
        <f t="array" ref="T32">_xlfn._xlws.FILTER(Table15[[#Headers],[1]:[16]],Table15[[#This Row],[1]:[16]]="LOW")</f>
        <v>5</v>
      </c>
      <c r="U32" t="str" cm="1">
        <f t="array" ref="U32">_xlfn._xlws.FILTER(Table15[[#Headers],[1]:[16]],Table15[[#This Row],[1]:[16]]="HIGH")</f>
        <v>11</v>
      </c>
    </row>
    <row r="33" spans="2:21" x14ac:dyDescent="0.25">
      <c r="B33" s="1" t="s">
        <v>28</v>
      </c>
      <c r="C33" s="2"/>
      <c r="D33" s="2"/>
      <c r="E33" s="2"/>
      <c r="F33" s="2"/>
      <c r="G33" s="2" t="s">
        <v>219</v>
      </c>
      <c r="H33" s="2"/>
      <c r="I33" s="2"/>
      <c r="J33" s="2"/>
      <c r="K33" s="2"/>
      <c r="L33" s="2"/>
      <c r="M33" s="2" t="s">
        <v>218</v>
      </c>
      <c r="N33" s="2"/>
      <c r="O33" s="2"/>
      <c r="P33" s="2"/>
      <c r="Q33" s="2"/>
      <c r="R33" s="3"/>
      <c r="T33" t="str" cm="1">
        <f t="array" ref="T33">_xlfn._xlws.FILTER(Table15[[#Headers],[1]:[16]],Table15[[#This Row],[1]:[16]]="LOW")</f>
        <v>11</v>
      </c>
      <c r="U33" t="str" cm="1">
        <f t="array" ref="U33">_xlfn._xlws.FILTER(Table15[[#Headers],[1]:[16]],Table15[[#This Row],[1]:[16]]="HIGH")</f>
        <v>5</v>
      </c>
    </row>
    <row r="34" spans="2:21" x14ac:dyDescent="0.25">
      <c r="B34" s="1" t="s">
        <v>29</v>
      </c>
      <c r="C34" s="2"/>
      <c r="D34" s="2"/>
      <c r="E34" s="2"/>
      <c r="F34" s="2"/>
      <c r="G34" s="2"/>
      <c r="H34" s="2"/>
      <c r="I34" s="2" t="s">
        <v>218</v>
      </c>
      <c r="J34" s="2"/>
      <c r="K34" s="2"/>
      <c r="L34" s="2"/>
      <c r="M34" s="2"/>
      <c r="N34" s="2"/>
      <c r="O34" s="2" t="s">
        <v>219</v>
      </c>
      <c r="P34" s="2"/>
      <c r="Q34" s="2"/>
      <c r="R34" s="3"/>
      <c r="T34" t="str" cm="1">
        <f t="array" ref="T34">_xlfn._xlws.FILTER(Table15[[#Headers],[1]:[16]],Table15[[#This Row],[1]:[16]]="LOW")</f>
        <v>7</v>
      </c>
      <c r="U34" t="str" cm="1">
        <f t="array" ref="U34">_xlfn._xlws.FILTER(Table15[[#Headers],[1]:[16]],Table15[[#This Row],[1]:[16]]="HIGH")</f>
        <v>13</v>
      </c>
    </row>
    <row r="35" spans="2:21" x14ac:dyDescent="0.25">
      <c r="B35" s="1" t="s">
        <v>30</v>
      </c>
      <c r="C35" s="2"/>
      <c r="D35" s="2"/>
      <c r="E35" s="2"/>
      <c r="F35" s="2"/>
      <c r="G35" s="2"/>
      <c r="H35" s="2"/>
      <c r="I35" s="2" t="s">
        <v>219</v>
      </c>
      <c r="J35" s="2"/>
      <c r="K35" s="2"/>
      <c r="L35" s="2"/>
      <c r="M35" s="2"/>
      <c r="N35" s="2"/>
      <c r="O35" s="2" t="s">
        <v>218</v>
      </c>
      <c r="P35" s="2"/>
      <c r="Q35" s="2"/>
      <c r="R35" s="3"/>
      <c r="T35" t="str" cm="1">
        <f t="array" ref="T35">_xlfn._xlws.FILTER(Table15[[#Headers],[1]:[16]],Table15[[#This Row],[1]:[16]]="LOW")</f>
        <v>13</v>
      </c>
      <c r="U35" t="str" cm="1">
        <f t="array" ref="U35">_xlfn._xlws.FILTER(Table15[[#Headers],[1]:[16]],Table15[[#This Row],[1]:[16]]="HIGH")</f>
        <v>7</v>
      </c>
    </row>
    <row r="36" spans="2:21" x14ac:dyDescent="0.25">
      <c r="B36" s="1" t="s">
        <v>31</v>
      </c>
      <c r="C36" s="2"/>
      <c r="D36" s="2"/>
      <c r="E36" s="2"/>
      <c r="F36" s="2"/>
      <c r="G36" s="2"/>
      <c r="H36" s="2"/>
      <c r="I36" s="2"/>
      <c r="J36" s="2"/>
      <c r="K36" s="2" t="s">
        <v>218</v>
      </c>
      <c r="L36" s="2"/>
      <c r="M36" s="2"/>
      <c r="N36" s="2"/>
      <c r="O36" s="2"/>
      <c r="P36" s="2" t="s">
        <v>219</v>
      </c>
      <c r="Q36" s="2"/>
      <c r="R36" s="3"/>
      <c r="T36" t="str" cm="1">
        <f t="array" ref="T36">_xlfn._xlws.FILTER(Table15[[#Headers],[1]:[16]],Table15[[#This Row],[1]:[16]]="LOW")</f>
        <v>9</v>
      </c>
      <c r="U36" t="str" cm="1">
        <f t="array" ref="U36">_xlfn._xlws.FILTER(Table15[[#Headers],[1]:[16]],Table15[[#This Row],[1]:[16]]="HIGH")</f>
        <v>14</v>
      </c>
    </row>
    <row r="37" spans="2:21" x14ac:dyDescent="0.25">
      <c r="B37" s="1" t="s">
        <v>32</v>
      </c>
      <c r="C37" s="2"/>
      <c r="D37" s="2"/>
      <c r="E37" s="2"/>
      <c r="F37" s="2"/>
      <c r="G37" s="2"/>
      <c r="H37" s="2"/>
      <c r="I37" s="2"/>
      <c r="J37" s="2"/>
      <c r="K37" s="2" t="s">
        <v>219</v>
      </c>
      <c r="L37" s="2"/>
      <c r="M37" s="2"/>
      <c r="N37" s="2"/>
      <c r="O37" s="2"/>
      <c r="P37" s="2" t="s">
        <v>218</v>
      </c>
      <c r="Q37" s="2"/>
      <c r="R37" s="3"/>
      <c r="T37" t="str" cm="1">
        <f t="array" ref="T37">_xlfn._xlws.FILTER(Table15[[#Headers],[1]:[16]],Table15[[#This Row],[1]:[16]]="LOW")</f>
        <v>14</v>
      </c>
      <c r="U37" t="str" cm="1">
        <f t="array" ref="U37">_xlfn._xlws.FILTER(Table15[[#Headers],[1]:[16]],Table15[[#This Row],[1]:[16]]="HIGH")</f>
        <v>9</v>
      </c>
    </row>
    <row r="38" spans="2:21" x14ac:dyDescent="0.25">
      <c r="B38" s="1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218</v>
      </c>
      <c r="N38" s="2"/>
      <c r="O38" s="2"/>
      <c r="P38" s="2"/>
      <c r="Q38" s="2" t="s">
        <v>219</v>
      </c>
      <c r="R38" s="3"/>
      <c r="T38" t="str" cm="1">
        <f t="array" ref="T38">_xlfn._xlws.FILTER(Table15[[#Headers],[1]:[16]],Table15[[#This Row],[1]:[16]]="LOW")</f>
        <v>11</v>
      </c>
      <c r="U38" t="str" cm="1">
        <f t="array" ref="U38">_xlfn._xlws.FILTER(Table15[[#Headers],[1]:[16]],Table15[[#This Row],[1]:[16]]="HIGH")</f>
        <v>15</v>
      </c>
    </row>
    <row r="39" spans="2:21" x14ac:dyDescent="0.25">
      <c r="B39" s="1" t="s">
        <v>34</v>
      </c>
      <c r="C39" s="2"/>
      <c r="D39" s="2"/>
      <c r="E39" s="2"/>
      <c r="F39" s="2" t="s">
        <v>218</v>
      </c>
      <c r="G39" s="2" t="s">
        <v>219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  <c r="T39" t="str" cm="1">
        <f t="array" ref="T39">_xlfn._xlws.FILTER(Table15[[#Headers],[1]:[16]],Table15[[#This Row],[1]:[16]]="LOW")</f>
        <v>4</v>
      </c>
      <c r="U39" t="str" cm="1">
        <f t="array" ref="U39">_xlfn._xlws.FILTER(Table15[[#Headers],[1]:[16]],Table15[[#This Row],[1]:[16]]="HIGH")</f>
        <v>5</v>
      </c>
    </row>
    <row r="40" spans="2:21" x14ac:dyDescent="0.25">
      <c r="B40" s="1" t="s">
        <v>35</v>
      </c>
      <c r="C40" s="2"/>
      <c r="D40" s="2"/>
      <c r="E40" s="2"/>
      <c r="F40" s="2" t="s">
        <v>219</v>
      </c>
      <c r="G40" s="2" t="s">
        <v>218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T40" t="str" cm="1">
        <f t="array" ref="T40">_xlfn._xlws.FILTER(Table15[[#Headers],[1]:[16]],Table15[[#This Row],[1]:[16]]="LOW")</f>
        <v>5</v>
      </c>
      <c r="U40" t="str" cm="1">
        <f t="array" ref="U40">_xlfn._xlws.FILTER(Table15[[#Headers],[1]:[16]],Table15[[#This Row],[1]:[16]]="HIGH")</f>
        <v>4</v>
      </c>
    </row>
    <row r="41" spans="2:21" x14ac:dyDescent="0.25">
      <c r="B41" s="1" t="s">
        <v>36</v>
      </c>
      <c r="C41" s="2"/>
      <c r="D41" s="2"/>
      <c r="E41" s="2" t="s">
        <v>218</v>
      </c>
      <c r="F41" s="2"/>
      <c r="G41" s="2"/>
      <c r="H41" s="2"/>
      <c r="I41" s="2" t="s">
        <v>219</v>
      </c>
      <c r="J41" s="2"/>
      <c r="K41" s="2"/>
      <c r="L41" s="2"/>
      <c r="M41" s="2"/>
      <c r="N41" s="2"/>
      <c r="O41" s="2"/>
      <c r="P41" s="2"/>
      <c r="Q41" s="2"/>
      <c r="R41" s="3"/>
      <c r="T41" t="str" cm="1">
        <f t="array" ref="T41">_xlfn._xlws.FILTER(Table15[[#Headers],[1]:[16]],Table15[[#This Row],[1]:[16]]="LOW")</f>
        <v>3</v>
      </c>
      <c r="U41" t="str" cm="1">
        <f t="array" ref="U41">_xlfn._xlws.FILTER(Table15[[#Headers],[1]:[16]],Table15[[#This Row],[1]:[16]]="HIGH")</f>
        <v>7</v>
      </c>
    </row>
    <row r="42" spans="2:21" x14ac:dyDescent="0.25">
      <c r="B42" s="1" t="s">
        <v>37</v>
      </c>
      <c r="C42" s="2"/>
      <c r="D42" s="2"/>
      <c r="E42" s="2" t="s">
        <v>219</v>
      </c>
      <c r="F42" s="2"/>
      <c r="G42" s="2"/>
      <c r="H42" s="2"/>
      <c r="I42" s="2" t="s">
        <v>218</v>
      </c>
      <c r="J42" s="2"/>
      <c r="K42" s="2"/>
      <c r="L42" s="2"/>
      <c r="M42" s="2"/>
      <c r="N42" s="2"/>
      <c r="O42" s="2"/>
      <c r="P42" s="2"/>
      <c r="Q42" s="2"/>
      <c r="R42" s="3"/>
      <c r="T42" t="str" cm="1">
        <f t="array" ref="T42">_xlfn._xlws.FILTER(Table15[[#Headers],[1]:[16]],Table15[[#This Row],[1]:[16]]="LOW")</f>
        <v>7</v>
      </c>
      <c r="U42" t="str" cm="1">
        <f t="array" ref="U42">_xlfn._xlws.FILTER(Table15[[#Headers],[1]:[16]],Table15[[#This Row],[1]:[16]]="HIGH")</f>
        <v>3</v>
      </c>
    </row>
    <row r="43" spans="2:21" x14ac:dyDescent="0.25">
      <c r="B43" s="1" t="s">
        <v>38</v>
      </c>
      <c r="C43" s="2"/>
      <c r="D43" s="2" t="s">
        <v>218</v>
      </c>
      <c r="E43" s="2"/>
      <c r="F43" s="2"/>
      <c r="G43" s="2"/>
      <c r="H43" s="2"/>
      <c r="I43" s="2"/>
      <c r="J43" s="2"/>
      <c r="K43" s="2" t="s">
        <v>219</v>
      </c>
      <c r="L43" s="2"/>
      <c r="M43" s="2"/>
      <c r="N43" s="2"/>
      <c r="O43" s="2"/>
      <c r="P43" s="2"/>
      <c r="Q43" s="2"/>
      <c r="R43" s="3"/>
      <c r="T43" t="str" cm="1">
        <f t="array" ref="T43">_xlfn._xlws.FILTER(Table15[[#Headers],[1]:[16]],Table15[[#This Row],[1]:[16]]="LOW")</f>
        <v>2</v>
      </c>
      <c r="U43" t="str" cm="1">
        <f t="array" ref="U43">_xlfn._xlws.FILTER(Table15[[#Headers],[1]:[16]],Table15[[#This Row],[1]:[16]]="HIGH")</f>
        <v>9</v>
      </c>
    </row>
    <row r="44" spans="2:21" x14ac:dyDescent="0.25">
      <c r="B44" s="1" t="s">
        <v>39</v>
      </c>
      <c r="C44" s="2"/>
      <c r="D44" s="2" t="s">
        <v>219</v>
      </c>
      <c r="E44" s="2"/>
      <c r="F44" s="2"/>
      <c r="G44" s="2"/>
      <c r="H44" s="2"/>
      <c r="I44" s="2"/>
      <c r="J44" s="2"/>
      <c r="K44" s="2" t="s">
        <v>218</v>
      </c>
      <c r="L44" s="2"/>
      <c r="M44" s="2"/>
      <c r="N44" s="2"/>
      <c r="O44" s="2"/>
      <c r="P44" s="2"/>
      <c r="Q44" s="2"/>
      <c r="R44" s="3"/>
      <c r="T44" t="str" cm="1">
        <f t="array" ref="T44">_xlfn._xlws.FILTER(Table15[[#Headers],[1]:[16]],Table15[[#This Row],[1]:[16]]="LOW")</f>
        <v>9</v>
      </c>
      <c r="U44" t="str" cm="1">
        <f t="array" ref="U44">_xlfn._xlws.FILTER(Table15[[#Headers],[1]:[16]],Table15[[#This Row],[1]:[16]]="HIGH")</f>
        <v>2</v>
      </c>
    </row>
    <row r="45" spans="2:21" x14ac:dyDescent="0.25">
      <c r="B45" s="1" t="s">
        <v>40</v>
      </c>
      <c r="C45" s="2" t="s">
        <v>218</v>
      </c>
      <c r="D45" s="2"/>
      <c r="E45" s="2"/>
      <c r="F45" s="2"/>
      <c r="G45" s="2"/>
      <c r="H45" s="2"/>
      <c r="I45" s="2"/>
      <c r="J45" s="2"/>
      <c r="K45" s="2"/>
      <c r="L45" s="2"/>
      <c r="M45" s="2" t="s">
        <v>219</v>
      </c>
      <c r="N45" s="2"/>
      <c r="O45" s="2"/>
      <c r="P45" s="2"/>
      <c r="Q45" s="2"/>
      <c r="R45" s="3"/>
      <c r="T45" t="str" cm="1">
        <f t="array" ref="T45">_xlfn._xlws.FILTER(Table15[[#Headers],[1]:[16]],Table15[[#This Row],[1]:[16]]="LOW")</f>
        <v>1</v>
      </c>
      <c r="U45" t="str" cm="1">
        <f t="array" ref="U45">_xlfn._xlws.FILTER(Table15[[#Headers],[1]:[16]],Table15[[#This Row],[1]:[16]]="HIGH")</f>
        <v>11</v>
      </c>
    </row>
    <row r="46" spans="2:21" x14ac:dyDescent="0.25">
      <c r="B46" s="1" t="s">
        <v>41</v>
      </c>
      <c r="C46" s="2" t="s">
        <v>219</v>
      </c>
      <c r="D46" s="2"/>
      <c r="E46" s="2"/>
      <c r="F46" s="2"/>
      <c r="G46" s="2"/>
      <c r="H46" s="2"/>
      <c r="I46" s="2"/>
      <c r="J46" s="2"/>
      <c r="K46" s="2"/>
      <c r="L46" s="2"/>
      <c r="M46" s="2" t="s">
        <v>218</v>
      </c>
      <c r="N46" s="2"/>
      <c r="O46" s="2"/>
      <c r="P46" s="2"/>
      <c r="Q46" s="2"/>
      <c r="R46" s="3"/>
      <c r="T46" t="str" cm="1">
        <f t="array" ref="T46">_xlfn._xlws.FILTER(Table15[[#Headers],[1]:[16]],Table15[[#This Row],[1]:[16]]="LOW")</f>
        <v>11</v>
      </c>
      <c r="U46" t="str" cm="1">
        <f t="array" ref="U46">_xlfn._xlws.FILTER(Table15[[#Headers],[1]:[16]],Table15[[#This Row],[1]:[16]]="HIGH")</f>
        <v>1</v>
      </c>
    </row>
    <row r="47" spans="2:21" x14ac:dyDescent="0.25">
      <c r="B47" s="1" t="s">
        <v>42</v>
      </c>
      <c r="C47" s="2"/>
      <c r="D47" s="2"/>
      <c r="E47" s="2"/>
      <c r="F47" s="2"/>
      <c r="G47" s="2" t="s">
        <v>218</v>
      </c>
      <c r="H47" s="2"/>
      <c r="I47" s="2"/>
      <c r="J47" s="2"/>
      <c r="K47" s="2"/>
      <c r="L47" s="2"/>
      <c r="M47" s="2"/>
      <c r="N47" s="2"/>
      <c r="O47" s="2" t="s">
        <v>219</v>
      </c>
      <c r="P47" s="2"/>
      <c r="Q47" s="2"/>
      <c r="R47" s="3"/>
      <c r="T47" t="str" cm="1">
        <f t="array" ref="T47">_xlfn._xlws.FILTER(Table15[[#Headers],[1]:[16]],Table15[[#This Row],[1]:[16]]="LOW")</f>
        <v>5</v>
      </c>
      <c r="U47" t="str" cm="1">
        <f t="array" ref="U47">_xlfn._xlws.FILTER(Table15[[#Headers],[1]:[16]],Table15[[#This Row],[1]:[16]]="HIGH")</f>
        <v>13</v>
      </c>
    </row>
    <row r="48" spans="2:21" x14ac:dyDescent="0.25">
      <c r="B48" s="1" t="s">
        <v>43</v>
      </c>
      <c r="C48" s="2"/>
      <c r="D48" s="2"/>
      <c r="E48" s="2"/>
      <c r="F48" s="2"/>
      <c r="G48" s="2" t="s">
        <v>219</v>
      </c>
      <c r="H48" s="2"/>
      <c r="I48" s="2"/>
      <c r="J48" s="2"/>
      <c r="K48" s="2"/>
      <c r="L48" s="2"/>
      <c r="M48" s="2"/>
      <c r="N48" s="2"/>
      <c r="O48" s="2" t="s">
        <v>218</v>
      </c>
      <c r="P48" s="2"/>
      <c r="Q48" s="2"/>
      <c r="R48" s="3"/>
      <c r="T48" t="str" cm="1">
        <f t="array" ref="T48">_xlfn._xlws.FILTER(Table15[[#Headers],[1]:[16]],Table15[[#This Row],[1]:[16]]="LOW")</f>
        <v>13</v>
      </c>
      <c r="U48" t="str" cm="1">
        <f t="array" ref="U48">_xlfn._xlws.FILTER(Table15[[#Headers],[1]:[16]],Table15[[#This Row],[1]:[16]]="HIGH")</f>
        <v>5</v>
      </c>
    </row>
    <row r="49" spans="2:22" x14ac:dyDescent="0.25">
      <c r="B49" s="1" t="s">
        <v>44</v>
      </c>
      <c r="C49" s="2"/>
      <c r="D49" s="2"/>
      <c r="E49" s="2"/>
      <c r="F49" s="2"/>
      <c r="G49" s="2"/>
      <c r="H49" s="2"/>
      <c r="I49" s="2" t="s">
        <v>218</v>
      </c>
      <c r="J49" s="2"/>
      <c r="K49" s="2"/>
      <c r="L49" s="2"/>
      <c r="M49" s="2"/>
      <c r="N49" s="2"/>
      <c r="O49" s="2"/>
      <c r="P49" s="2" t="s">
        <v>219</v>
      </c>
      <c r="Q49" s="2"/>
      <c r="R49" s="3"/>
      <c r="T49" t="str" cm="1">
        <f t="array" ref="T49">_xlfn._xlws.FILTER(Table15[[#Headers],[1]:[16]],Table15[[#This Row],[1]:[16]]="LOW")</f>
        <v>7</v>
      </c>
      <c r="U49" t="str" cm="1">
        <f t="array" ref="U49">_xlfn._xlws.FILTER(Table15[[#Headers],[1]:[16]],Table15[[#This Row],[1]:[16]]="HIGH")</f>
        <v>14</v>
      </c>
    </row>
    <row r="50" spans="2:22" x14ac:dyDescent="0.25">
      <c r="B50" s="1" t="s">
        <v>45</v>
      </c>
      <c r="C50" s="2"/>
      <c r="D50" s="2"/>
      <c r="E50" s="2"/>
      <c r="F50" s="2"/>
      <c r="G50" s="2"/>
      <c r="H50" s="2"/>
      <c r="I50" s="2" t="s">
        <v>219</v>
      </c>
      <c r="J50" s="2"/>
      <c r="K50" s="2"/>
      <c r="L50" s="2"/>
      <c r="M50" s="2"/>
      <c r="N50" s="2"/>
      <c r="O50" s="2"/>
      <c r="P50" s="2" t="s">
        <v>218</v>
      </c>
      <c r="Q50" s="2"/>
      <c r="R50" s="3"/>
      <c r="T50" t="str" cm="1">
        <f t="array" ref="T50">_xlfn._xlws.FILTER(Table15[[#Headers],[1]:[16]],Table15[[#This Row],[1]:[16]]="LOW")</f>
        <v>14</v>
      </c>
      <c r="U50" t="str" cm="1">
        <f t="array" ref="U50">_xlfn._xlws.FILTER(Table15[[#Headers],[1]:[16]],Table15[[#This Row],[1]:[16]]="HIGH")</f>
        <v>7</v>
      </c>
    </row>
    <row r="51" spans="2:22" x14ac:dyDescent="0.25">
      <c r="B51" s="1" t="s">
        <v>46</v>
      </c>
      <c r="C51" s="2"/>
      <c r="D51" s="2"/>
      <c r="E51" s="2"/>
      <c r="F51" s="2"/>
      <c r="G51" s="2"/>
      <c r="H51" s="2"/>
      <c r="I51" s="2"/>
      <c r="J51" s="2"/>
      <c r="K51" s="2" t="s">
        <v>218</v>
      </c>
      <c r="L51" s="2"/>
      <c r="M51" s="2"/>
      <c r="N51" s="2"/>
      <c r="O51" s="2"/>
      <c r="P51" s="2"/>
      <c r="Q51" s="2" t="s">
        <v>219</v>
      </c>
      <c r="R51" s="3"/>
      <c r="T51" t="str" cm="1">
        <f t="array" ref="T51">_xlfn._xlws.FILTER(Table15[[#Headers],[1]:[16]],Table15[[#This Row],[1]:[16]]="LOW")</f>
        <v>9</v>
      </c>
      <c r="U51" t="str" cm="1">
        <f t="array" ref="U51">_xlfn._xlws.FILTER(Table15[[#Headers],[1]:[16]],Table15[[#This Row],[1]:[16]]="HIGH")</f>
        <v>15</v>
      </c>
    </row>
    <row r="52" spans="2:22" x14ac:dyDescent="0.25">
      <c r="B52" s="1" t="s">
        <v>47</v>
      </c>
      <c r="C52" s="2"/>
      <c r="D52" s="2"/>
      <c r="E52" s="2"/>
      <c r="F52" s="2"/>
      <c r="G52" s="2"/>
      <c r="H52" s="2"/>
      <c r="I52" s="2"/>
      <c r="J52" s="2"/>
      <c r="K52" s="2" t="s">
        <v>219</v>
      </c>
      <c r="L52" s="2"/>
      <c r="M52" s="2"/>
      <c r="N52" s="2"/>
      <c r="O52" s="2"/>
      <c r="P52" s="2"/>
      <c r="Q52" s="2" t="s">
        <v>218</v>
      </c>
      <c r="R52" s="3"/>
      <c r="T52" t="str" cm="1">
        <f t="array" ref="T52">_xlfn._xlws.FILTER(Table15[[#Headers],[1]:[16]],Table15[[#This Row],[1]:[16]]="LOW")</f>
        <v>15</v>
      </c>
      <c r="U52" t="str" cm="1">
        <f t="array" ref="U52">_xlfn._xlws.FILTER(Table15[[#Headers],[1]:[16]],Table15[[#This Row],[1]:[16]]="HIGH")</f>
        <v>9</v>
      </c>
    </row>
    <row r="53" spans="2:22" x14ac:dyDescent="0.25">
      <c r="B53" s="1" t="s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218</v>
      </c>
      <c r="N53" s="2"/>
      <c r="O53" s="2"/>
      <c r="P53" s="2"/>
      <c r="Q53" s="2"/>
      <c r="R53" s="3" t="s">
        <v>219</v>
      </c>
      <c r="T53" t="str" cm="1">
        <f t="array" ref="T53">_xlfn._xlws.FILTER(Table15[[#Headers],[1]:[16]],Table15[[#This Row],[1]:[16]]="LOW")</f>
        <v>11</v>
      </c>
      <c r="U53" t="str" cm="1">
        <f t="array" ref="U53">_xlfn._xlws.FILTER(Table15[[#Headers],[1]:[16]],Table15[[#This Row],[1]:[16]]="HIGH")</f>
        <v>16</v>
      </c>
    </row>
    <row r="54" spans="2:22" x14ac:dyDescent="0.25">
      <c r="B54" s="1" t="s">
        <v>49</v>
      </c>
      <c r="C54" s="2"/>
      <c r="D54" s="2"/>
      <c r="E54" s="2"/>
      <c r="F54" s="2"/>
      <c r="G54" s="2" t="s">
        <v>218</v>
      </c>
      <c r="H54" s="2" t="s">
        <v>219</v>
      </c>
      <c r="I54" s="2"/>
      <c r="J54" s="2"/>
      <c r="K54" s="2"/>
      <c r="L54" s="2"/>
      <c r="M54" s="2"/>
      <c r="N54" s="2"/>
      <c r="O54" s="2"/>
      <c r="P54" s="2"/>
      <c r="Q54" s="2"/>
      <c r="R54" s="3"/>
      <c r="T54" t="str" cm="1">
        <f t="array" ref="T54">_xlfn._xlws.FILTER(Table15[[#Headers],[1]:[16]],Table15[[#This Row],[1]:[16]]="LOW")</f>
        <v>5</v>
      </c>
      <c r="U54" t="str" cm="1">
        <f t="array" ref="U54">_xlfn._xlws.FILTER(Table15[[#Headers],[1]:[16]],Table15[[#This Row],[1]:[16]]="HIGH")</f>
        <v>6</v>
      </c>
    </row>
    <row r="55" spans="2:22" x14ac:dyDescent="0.25">
      <c r="B55" s="1" t="s">
        <v>50</v>
      </c>
      <c r="C55" s="2"/>
      <c r="D55" s="2"/>
      <c r="E55" s="2"/>
      <c r="F55" s="2" t="s">
        <v>218</v>
      </c>
      <c r="G55" s="2"/>
      <c r="H55" s="2"/>
      <c r="I55" s="2" t="s">
        <v>219</v>
      </c>
      <c r="J55" s="2"/>
      <c r="K55" s="2"/>
      <c r="L55" s="2"/>
      <c r="M55" s="2"/>
      <c r="N55" s="2"/>
      <c r="O55" s="2"/>
      <c r="P55" s="2"/>
      <c r="Q55" s="2"/>
      <c r="R55" s="3"/>
      <c r="T55" t="str" cm="1">
        <f t="array" ref="T55">_xlfn._xlws.FILTER(Table15[[#Headers],[1]:[16]],Table15[[#This Row],[1]:[16]]="LOW")</f>
        <v>4</v>
      </c>
      <c r="U55" t="str" cm="1">
        <f t="array" ref="U55">_xlfn._xlws.FILTER(Table15[[#Headers],[1]:[16]],Table15[[#This Row],[1]:[16]]="HIGH")</f>
        <v>7</v>
      </c>
    </row>
    <row r="56" spans="2:22" x14ac:dyDescent="0.25">
      <c r="B56" s="1" t="s">
        <v>51</v>
      </c>
      <c r="C56" s="2"/>
      <c r="D56" s="2"/>
      <c r="E56" s="2"/>
      <c r="F56" s="2" t="s">
        <v>219</v>
      </c>
      <c r="G56" s="2"/>
      <c r="H56" s="2"/>
      <c r="I56" s="2" t="s">
        <v>218</v>
      </c>
      <c r="J56" s="2"/>
      <c r="K56" s="2"/>
      <c r="L56" s="2"/>
      <c r="M56" s="2"/>
      <c r="N56" s="2"/>
      <c r="O56" s="2"/>
      <c r="P56" s="2"/>
      <c r="Q56" s="2"/>
      <c r="R56" s="3"/>
      <c r="S56">
        <v>7</v>
      </c>
      <c r="T56" t="str" cm="1">
        <f t="array" ref="T56">_xlfn._xlws.FILTER(Table15[[#Headers],[1]:[16]],Table15[[#This Row],[1]:[16]]="LOW")</f>
        <v>7</v>
      </c>
      <c r="U56" t="str" cm="1">
        <f t="array" ref="U56">_xlfn._xlws.FILTER(Table15[[#Headers],[1]:[16]],Table15[[#This Row],[1]:[16]]="HIGH")</f>
        <v>4</v>
      </c>
      <c r="V56">
        <v>4</v>
      </c>
    </row>
    <row r="57" spans="2:22" x14ac:dyDescent="0.25">
      <c r="B57" s="1" t="s">
        <v>52</v>
      </c>
      <c r="C57" s="2"/>
      <c r="D57" s="2"/>
      <c r="E57" s="2" t="s">
        <v>218</v>
      </c>
      <c r="F57" s="2"/>
      <c r="G57" s="2"/>
      <c r="H57" s="2"/>
      <c r="I57" s="2"/>
      <c r="J57" s="2"/>
      <c r="K57" s="2" t="s">
        <v>219</v>
      </c>
      <c r="L57" s="2"/>
      <c r="M57" s="2"/>
      <c r="N57" s="2"/>
      <c r="O57" s="2"/>
      <c r="P57" s="2"/>
      <c r="Q57" s="2"/>
      <c r="R57" s="3"/>
      <c r="S57">
        <v>9</v>
      </c>
      <c r="T57" t="str" cm="1">
        <f t="array" ref="T57">_xlfn._xlws.FILTER(Table15[[#Headers],[1]:[16]],Table15[[#This Row],[1]:[16]]="LOW")</f>
        <v>3</v>
      </c>
      <c r="U57" t="str" cm="1">
        <f t="array" ref="U57">_xlfn._xlws.FILTER(Table15[[#Headers],[1]:[16]],Table15[[#This Row],[1]:[16]]="HIGH")</f>
        <v>9</v>
      </c>
      <c r="V57">
        <v>3</v>
      </c>
    </row>
    <row r="58" spans="2:22" x14ac:dyDescent="0.25">
      <c r="B58" s="1" t="s">
        <v>53</v>
      </c>
      <c r="C58" s="2"/>
      <c r="D58" s="2"/>
      <c r="E58" s="2" t="s">
        <v>219</v>
      </c>
      <c r="F58" s="2"/>
      <c r="G58" s="2"/>
      <c r="H58" s="2"/>
      <c r="I58" s="2"/>
      <c r="J58" s="2"/>
      <c r="K58" s="2" t="s">
        <v>218</v>
      </c>
      <c r="L58" s="2"/>
      <c r="M58" s="2"/>
      <c r="N58" s="2"/>
      <c r="O58" s="2"/>
      <c r="P58" s="2"/>
      <c r="Q58" s="2"/>
      <c r="R58" s="3"/>
      <c r="S58">
        <v>3</v>
      </c>
      <c r="T58" t="str" cm="1">
        <f t="array" ref="T58">_xlfn._xlws.FILTER(Table15[[#Headers],[1]:[16]],Table15[[#This Row],[1]:[16]]="LOW")</f>
        <v>9</v>
      </c>
      <c r="U58" t="str" cm="1">
        <f t="array" ref="U58">_xlfn._xlws.FILTER(Table15[[#Headers],[1]:[16]],Table15[[#This Row],[1]:[16]]="HIGH")</f>
        <v>3</v>
      </c>
      <c r="V58">
        <v>9</v>
      </c>
    </row>
    <row r="59" spans="2:22" x14ac:dyDescent="0.25">
      <c r="B59" s="1" t="s">
        <v>54</v>
      </c>
      <c r="C59" s="2"/>
      <c r="D59" s="2" t="s">
        <v>218</v>
      </c>
      <c r="E59" s="2"/>
      <c r="F59" s="2"/>
      <c r="G59" s="2"/>
      <c r="H59" s="2"/>
      <c r="I59" s="2"/>
      <c r="J59" s="2"/>
      <c r="K59" s="2"/>
      <c r="L59" s="2"/>
      <c r="M59" s="2" t="s">
        <v>219</v>
      </c>
      <c r="N59" s="2"/>
      <c r="O59" s="2"/>
      <c r="P59" s="2"/>
      <c r="Q59" s="2"/>
      <c r="R59" s="3"/>
      <c r="T59" t="str" cm="1">
        <f t="array" ref="T59">_xlfn._xlws.FILTER(Table15[[#Headers],[1]:[16]],Table15[[#This Row],[1]:[16]]="LOW")</f>
        <v>2</v>
      </c>
      <c r="U59" t="str" cm="1">
        <f t="array" ref="U59">_xlfn._xlws.FILTER(Table15[[#Headers],[1]:[16]],Table15[[#This Row],[1]:[16]]="HIGH")</f>
        <v>11</v>
      </c>
    </row>
    <row r="60" spans="2:22" x14ac:dyDescent="0.25">
      <c r="B60" s="1" t="s">
        <v>55</v>
      </c>
      <c r="C60" s="2"/>
      <c r="D60" s="2" t="s">
        <v>219</v>
      </c>
      <c r="E60" s="2"/>
      <c r="F60" s="2"/>
      <c r="G60" s="2"/>
      <c r="H60" s="2"/>
      <c r="I60" s="2"/>
      <c r="J60" s="2"/>
      <c r="K60" s="2"/>
      <c r="L60" s="2"/>
      <c r="M60" s="2" t="s">
        <v>218</v>
      </c>
      <c r="N60" s="2"/>
      <c r="O60" s="2"/>
      <c r="P60" s="2"/>
      <c r="Q60" s="2"/>
      <c r="R60" s="3"/>
      <c r="T60" t="str" cm="1">
        <f t="array" ref="T60">_xlfn._xlws.FILTER(Table15[[#Headers],[1]:[16]],Table15[[#This Row],[1]:[16]]="LOW")</f>
        <v>11</v>
      </c>
      <c r="U60" t="str" cm="1">
        <f t="array" ref="U60">_xlfn._xlws.FILTER(Table15[[#Headers],[1]:[16]],Table15[[#This Row],[1]:[16]]="HIGH")</f>
        <v>2</v>
      </c>
    </row>
    <row r="61" spans="2:22" x14ac:dyDescent="0.25">
      <c r="B61" s="1" t="s">
        <v>56</v>
      </c>
      <c r="C61" s="2" t="s">
        <v>218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219</v>
      </c>
      <c r="P61" s="2"/>
      <c r="Q61" s="2"/>
      <c r="R61" s="3"/>
      <c r="T61" t="str" cm="1">
        <f t="array" ref="T61">_xlfn._xlws.FILTER(Table15[[#Headers],[1]:[16]],Table15[[#This Row],[1]:[16]]="LOW")</f>
        <v>1</v>
      </c>
      <c r="U61" t="str" cm="1">
        <f t="array" ref="U61">_xlfn._xlws.FILTER(Table15[[#Headers],[1]:[16]],Table15[[#This Row],[1]:[16]]="HIGH")</f>
        <v>13</v>
      </c>
    </row>
    <row r="62" spans="2:22" x14ac:dyDescent="0.25">
      <c r="B62" s="1" t="s">
        <v>57</v>
      </c>
      <c r="C62" s="2" t="s">
        <v>219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218</v>
      </c>
      <c r="P62" s="2"/>
      <c r="Q62" s="2"/>
      <c r="R62" s="3"/>
      <c r="T62" t="str" cm="1">
        <f t="array" ref="T62">_xlfn._xlws.FILTER(Table15[[#Headers],[1]:[16]],Table15[[#This Row],[1]:[16]]="LOW")</f>
        <v>13</v>
      </c>
      <c r="U62" t="str" cm="1">
        <f t="array" ref="U62">_xlfn._xlws.FILTER(Table15[[#Headers],[1]:[16]],Table15[[#This Row],[1]:[16]]="HIGH")</f>
        <v>1</v>
      </c>
    </row>
    <row r="63" spans="2:22" x14ac:dyDescent="0.25">
      <c r="B63" s="1" t="s">
        <v>58</v>
      </c>
      <c r="C63" s="2"/>
      <c r="D63" s="2"/>
      <c r="E63" s="2"/>
      <c r="F63" s="2"/>
      <c r="G63" s="2" t="s">
        <v>218</v>
      </c>
      <c r="H63" s="2"/>
      <c r="I63" s="2"/>
      <c r="J63" s="2"/>
      <c r="K63" s="2"/>
      <c r="L63" s="2"/>
      <c r="M63" s="2"/>
      <c r="N63" s="2"/>
      <c r="O63" s="2"/>
      <c r="P63" s="2" t="s">
        <v>219</v>
      </c>
      <c r="Q63" s="2"/>
      <c r="R63" s="3"/>
      <c r="T63" t="str" cm="1">
        <f t="array" ref="T63">_xlfn._xlws.FILTER(Table15[[#Headers],[1]:[16]],Table15[[#This Row],[1]:[16]]="LOW")</f>
        <v>5</v>
      </c>
      <c r="U63" t="str" cm="1">
        <f t="array" ref="U63">_xlfn._xlws.FILTER(Table15[[#Headers],[1]:[16]],Table15[[#This Row],[1]:[16]]="HIGH")</f>
        <v>14</v>
      </c>
    </row>
    <row r="64" spans="2:22" x14ac:dyDescent="0.25">
      <c r="B64" s="1" t="s">
        <v>59</v>
      </c>
      <c r="C64" s="2"/>
      <c r="D64" s="2"/>
      <c r="E64" s="2"/>
      <c r="F64" s="2"/>
      <c r="G64" s="2" t="s">
        <v>219</v>
      </c>
      <c r="H64" s="2"/>
      <c r="I64" s="2"/>
      <c r="J64" s="2"/>
      <c r="K64" s="2"/>
      <c r="L64" s="2"/>
      <c r="M64" s="2"/>
      <c r="N64" s="2"/>
      <c r="O64" s="2"/>
      <c r="P64" s="2" t="s">
        <v>218</v>
      </c>
      <c r="Q64" s="2"/>
      <c r="R64" s="3"/>
      <c r="T64" t="str" cm="1">
        <f t="array" ref="T64">_xlfn._xlws.FILTER(Table15[[#Headers],[1]:[16]],Table15[[#This Row],[1]:[16]]="LOW")</f>
        <v>14</v>
      </c>
      <c r="U64" t="str" cm="1">
        <f t="array" ref="U64">_xlfn._xlws.FILTER(Table15[[#Headers],[1]:[16]],Table15[[#This Row],[1]:[16]]="HIGH")</f>
        <v>5</v>
      </c>
    </row>
    <row r="65" spans="2:21" x14ac:dyDescent="0.25">
      <c r="B65" s="1" t="s">
        <v>60</v>
      </c>
      <c r="C65" s="2"/>
      <c r="D65" s="2"/>
      <c r="E65" s="2"/>
      <c r="F65" s="2"/>
      <c r="G65" s="2"/>
      <c r="H65" s="2"/>
      <c r="I65" s="2" t="s">
        <v>218</v>
      </c>
      <c r="J65" s="2"/>
      <c r="K65" s="2"/>
      <c r="L65" s="2"/>
      <c r="M65" s="2"/>
      <c r="N65" s="2"/>
      <c r="O65" s="2"/>
      <c r="P65" s="2"/>
      <c r="Q65" s="2" t="s">
        <v>219</v>
      </c>
      <c r="R65" s="3"/>
      <c r="T65" t="str" cm="1">
        <f t="array" ref="T65">_xlfn._xlws.FILTER(Table15[[#Headers],[1]:[16]],Table15[[#This Row],[1]:[16]]="LOW")</f>
        <v>7</v>
      </c>
      <c r="U65" t="str" cm="1">
        <f t="array" ref="U65">_xlfn._xlws.FILTER(Table15[[#Headers],[1]:[16]],Table15[[#This Row],[1]:[16]]="HIGH")</f>
        <v>15</v>
      </c>
    </row>
    <row r="66" spans="2:21" x14ac:dyDescent="0.25">
      <c r="B66" s="1" t="s">
        <v>61</v>
      </c>
      <c r="C66" s="2"/>
      <c r="D66" s="2"/>
      <c r="E66" s="2"/>
      <c r="F66" s="2"/>
      <c r="G66" s="2"/>
      <c r="H66" s="2"/>
      <c r="I66" s="2" t="s">
        <v>219</v>
      </c>
      <c r="J66" s="2"/>
      <c r="K66" s="2"/>
      <c r="L66" s="2"/>
      <c r="M66" s="2"/>
      <c r="N66" s="2"/>
      <c r="O66" s="2"/>
      <c r="P66" s="2"/>
      <c r="Q66" s="2" t="s">
        <v>218</v>
      </c>
      <c r="R66" s="3"/>
      <c r="T66" t="str" cm="1">
        <f t="array" ref="T66">_xlfn._xlws.FILTER(Table15[[#Headers],[1]:[16]],Table15[[#This Row],[1]:[16]]="LOW")</f>
        <v>15</v>
      </c>
      <c r="U66" t="str" cm="1">
        <f t="array" ref="U66">_xlfn._xlws.FILTER(Table15[[#Headers],[1]:[16]],Table15[[#This Row],[1]:[16]]="HIGH")</f>
        <v>7</v>
      </c>
    </row>
    <row r="67" spans="2:21" x14ac:dyDescent="0.25">
      <c r="B67" s="1" t="s">
        <v>62</v>
      </c>
      <c r="C67" s="2"/>
      <c r="D67" s="2"/>
      <c r="E67" s="2"/>
      <c r="F67" s="2"/>
      <c r="G67" s="2"/>
      <c r="H67" s="2"/>
      <c r="I67" s="2"/>
      <c r="J67" s="2"/>
      <c r="K67" s="2" t="s">
        <v>218</v>
      </c>
      <c r="L67" s="2"/>
      <c r="M67" s="2"/>
      <c r="N67" s="2"/>
      <c r="O67" s="2"/>
      <c r="P67" s="2"/>
      <c r="Q67" s="2"/>
      <c r="R67" s="3" t="s">
        <v>219</v>
      </c>
      <c r="T67" t="str" cm="1">
        <f t="array" ref="T67">_xlfn._xlws.FILTER(Table15[[#Headers],[1]:[16]],Table15[[#This Row],[1]:[16]]="LOW")</f>
        <v>9</v>
      </c>
      <c r="U67" t="str" cm="1">
        <f t="array" ref="U67">_xlfn._xlws.FILTER(Table15[[#Headers],[1]:[16]],Table15[[#This Row],[1]:[16]]="HIGH")</f>
        <v>16</v>
      </c>
    </row>
    <row r="68" spans="2:21" x14ac:dyDescent="0.25">
      <c r="B68" s="1" t="s">
        <v>63</v>
      </c>
      <c r="C68" s="2"/>
      <c r="D68" s="2"/>
      <c r="E68" s="2"/>
      <c r="F68" s="2"/>
      <c r="G68" s="2"/>
      <c r="H68" s="2"/>
      <c r="I68" s="2"/>
      <c r="J68" s="2"/>
      <c r="K68" s="2" t="s">
        <v>219</v>
      </c>
      <c r="L68" s="2"/>
      <c r="M68" s="2"/>
      <c r="N68" s="2"/>
      <c r="O68" s="2"/>
      <c r="P68" s="2"/>
      <c r="Q68" s="2"/>
      <c r="R68" s="3" t="s">
        <v>218</v>
      </c>
      <c r="T68" t="str" cm="1">
        <f t="array" ref="T68">_xlfn._xlws.FILTER(Table15[[#Headers],[1]:[16]],Table15[[#This Row],[1]:[16]]="LOW")</f>
        <v>16</v>
      </c>
      <c r="U68" t="str" cm="1">
        <f t="array" ref="U68">_xlfn._xlws.FILTER(Table15[[#Headers],[1]:[16]],Table15[[#This Row],[1]:[16]]="HIGH")</f>
        <v>9</v>
      </c>
    </row>
    <row r="69" spans="2:21" x14ac:dyDescent="0.25">
      <c r="B69" s="1" t="s">
        <v>64</v>
      </c>
      <c r="C69" s="2"/>
      <c r="D69" s="2"/>
      <c r="E69" s="2"/>
      <c r="F69" s="2"/>
      <c r="G69" s="2"/>
      <c r="H69" s="2" t="s">
        <v>218</v>
      </c>
      <c r="I69" s="2" t="s">
        <v>219</v>
      </c>
      <c r="J69" s="2"/>
      <c r="K69" s="2"/>
      <c r="L69" s="2"/>
      <c r="M69" s="2"/>
      <c r="N69" s="2"/>
      <c r="O69" s="2"/>
      <c r="P69" s="2"/>
      <c r="Q69" s="2"/>
      <c r="R69" s="3"/>
      <c r="T69" t="str" cm="1">
        <f t="array" ref="T69">_xlfn._xlws.FILTER(Table15[[#Headers],[1]:[16]],Table15[[#This Row],[1]:[16]]="LOW")</f>
        <v>6</v>
      </c>
      <c r="U69" t="str" cm="1">
        <f t="array" ref="U69">_xlfn._xlws.FILTER(Table15[[#Headers],[1]:[16]],Table15[[#This Row],[1]:[16]]="HIGH")</f>
        <v>7</v>
      </c>
    </row>
    <row r="70" spans="2:21" x14ac:dyDescent="0.25">
      <c r="B70" s="1" t="s">
        <v>65</v>
      </c>
      <c r="C70" s="2"/>
      <c r="D70" s="2"/>
      <c r="E70" s="2"/>
      <c r="F70" s="2"/>
      <c r="G70" s="2"/>
      <c r="H70" s="2" t="s">
        <v>219</v>
      </c>
      <c r="I70" s="2" t="s">
        <v>218</v>
      </c>
      <c r="J70" s="2"/>
      <c r="K70" s="2"/>
      <c r="L70" s="2"/>
      <c r="M70" s="2"/>
      <c r="N70" s="2"/>
      <c r="O70" s="2"/>
      <c r="P70" s="2"/>
      <c r="Q70" s="2"/>
      <c r="R70" s="3"/>
      <c r="T70" t="str" cm="1">
        <f t="array" ref="T70">_xlfn._xlws.FILTER(Table15[[#Headers],[1]:[16]],Table15[[#This Row],[1]:[16]]="LOW")</f>
        <v>7</v>
      </c>
      <c r="U70" t="str" cm="1">
        <f t="array" ref="U70">_xlfn._xlws.FILTER(Table15[[#Headers],[1]:[16]],Table15[[#This Row],[1]:[16]]="HIGH")</f>
        <v>6</v>
      </c>
    </row>
    <row r="71" spans="2:21" x14ac:dyDescent="0.25">
      <c r="B71" s="1" t="s">
        <v>66</v>
      </c>
      <c r="C71" s="2"/>
      <c r="D71" s="2"/>
      <c r="E71" s="2"/>
      <c r="F71" s="2" t="s">
        <v>218</v>
      </c>
      <c r="G71" s="2"/>
      <c r="H71" s="2"/>
      <c r="I71" s="2"/>
      <c r="J71" s="2"/>
      <c r="K71" s="2" t="s">
        <v>219</v>
      </c>
      <c r="L71" s="2"/>
      <c r="M71" s="2"/>
      <c r="N71" s="2"/>
      <c r="O71" s="2"/>
      <c r="P71" s="2"/>
      <c r="Q71" s="2"/>
      <c r="R71" s="3"/>
      <c r="T71" t="str" cm="1">
        <f t="array" ref="T71">_xlfn._xlws.FILTER(Table15[[#Headers],[1]:[16]],Table15[[#This Row],[1]:[16]]="LOW")</f>
        <v>4</v>
      </c>
      <c r="U71" t="str" cm="1">
        <f t="array" ref="U71">_xlfn._xlws.FILTER(Table15[[#Headers],[1]:[16]],Table15[[#This Row],[1]:[16]]="HIGH")</f>
        <v>9</v>
      </c>
    </row>
    <row r="72" spans="2:21" x14ac:dyDescent="0.25">
      <c r="B72" s="1" t="s">
        <v>67</v>
      </c>
      <c r="C72" s="2"/>
      <c r="D72" s="2"/>
      <c r="E72" s="2"/>
      <c r="F72" s="2" t="s">
        <v>219</v>
      </c>
      <c r="G72" s="2"/>
      <c r="H72" s="2"/>
      <c r="I72" s="2"/>
      <c r="J72" s="2"/>
      <c r="K72" s="2" t="s">
        <v>218</v>
      </c>
      <c r="L72" s="2"/>
      <c r="M72" s="2"/>
      <c r="N72" s="2"/>
      <c r="O72" s="2"/>
      <c r="P72" s="2"/>
      <c r="Q72" s="2"/>
      <c r="R72" s="3"/>
      <c r="T72" t="str" cm="1">
        <f t="array" ref="T72">_xlfn._xlws.FILTER(Table15[[#Headers],[1]:[16]],Table15[[#This Row],[1]:[16]]="LOW")</f>
        <v>9</v>
      </c>
      <c r="U72" t="str" cm="1">
        <f t="array" ref="U72">_xlfn._xlws.FILTER(Table15[[#Headers],[1]:[16]],Table15[[#This Row],[1]:[16]]="HIGH")</f>
        <v>4</v>
      </c>
    </row>
    <row r="73" spans="2:21" x14ac:dyDescent="0.25">
      <c r="B73" s="1" t="s">
        <v>68</v>
      </c>
      <c r="C73" s="2"/>
      <c r="D73" s="2"/>
      <c r="E73" s="2" t="s">
        <v>218</v>
      </c>
      <c r="F73" s="2"/>
      <c r="G73" s="2"/>
      <c r="H73" s="2"/>
      <c r="I73" s="2"/>
      <c r="J73" s="2"/>
      <c r="K73" s="2"/>
      <c r="L73" s="2"/>
      <c r="M73" s="2" t="s">
        <v>219</v>
      </c>
      <c r="N73" s="2"/>
      <c r="O73" s="2"/>
      <c r="P73" s="2"/>
      <c r="Q73" s="2"/>
      <c r="R73" s="3"/>
      <c r="T73" t="str" cm="1">
        <f t="array" ref="T73">_xlfn._xlws.FILTER(Table15[[#Headers],[1]:[16]],Table15[[#This Row],[1]:[16]]="LOW")</f>
        <v>3</v>
      </c>
      <c r="U73" t="str" cm="1">
        <f t="array" ref="U73">_xlfn._xlws.FILTER(Table15[[#Headers],[1]:[16]],Table15[[#This Row],[1]:[16]]="HIGH")</f>
        <v>11</v>
      </c>
    </row>
    <row r="74" spans="2:21" x14ac:dyDescent="0.25">
      <c r="B74" s="1" t="s">
        <v>69</v>
      </c>
      <c r="C74" s="2"/>
      <c r="D74" s="2"/>
      <c r="E74" s="2" t="s">
        <v>219</v>
      </c>
      <c r="F74" s="2"/>
      <c r="G74" s="2"/>
      <c r="H74" s="2"/>
      <c r="I74" s="2"/>
      <c r="J74" s="2"/>
      <c r="K74" s="2"/>
      <c r="L74" s="2"/>
      <c r="M74" s="2" t="s">
        <v>218</v>
      </c>
      <c r="N74" s="2"/>
      <c r="O74" s="2"/>
      <c r="P74" s="2"/>
      <c r="Q74" s="2"/>
      <c r="R74" s="3"/>
      <c r="T74" t="str" cm="1">
        <f t="array" ref="T74">_xlfn._xlws.FILTER(Table15[[#Headers],[1]:[16]],Table15[[#This Row],[1]:[16]]="LOW")</f>
        <v>11</v>
      </c>
      <c r="U74" t="str" cm="1">
        <f t="array" ref="U74">_xlfn._xlws.FILTER(Table15[[#Headers],[1]:[16]],Table15[[#This Row],[1]:[16]]="HIGH")</f>
        <v>3</v>
      </c>
    </row>
    <row r="75" spans="2:21" x14ac:dyDescent="0.25">
      <c r="B75" s="1" t="s">
        <v>70</v>
      </c>
      <c r="C75" s="2"/>
      <c r="D75" s="2" t="s">
        <v>218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 t="s">
        <v>219</v>
      </c>
      <c r="P75" s="2"/>
      <c r="Q75" s="2"/>
      <c r="R75" s="3"/>
      <c r="T75" t="str" cm="1">
        <f t="array" ref="T75">_xlfn._xlws.FILTER(Table15[[#Headers],[1]:[16]],Table15[[#This Row],[1]:[16]]="LOW")</f>
        <v>2</v>
      </c>
      <c r="U75" t="str" cm="1">
        <f t="array" ref="U75">_xlfn._xlws.FILTER(Table15[[#Headers],[1]:[16]],Table15[[#This Row],[1]:[16]]="HIGH")</f>
        <v>13</v>
      </c>
    </row>
    <row r="76" spans="2:21" x14ac:dyDescent="0.25">
      <c r="B76" s="1" t="s">
        <v>71</v>
      </c>
      <c r="C76" s="2"/>
      <c r="D76" s="2" t="s">
        <v>219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 t="s">
        <v>218</v>
      </c>
      <c r="P76" s="2"/>
      <c r="Q76" s="2"/>
      <c r="R76" s="3"/>
      <c r="T76" t="str" cm="1">
        <f t="array" ref="T76">_xlfn._xlws.FILTER(Table15[[#Headers],[1]:[16]],Table15[[#This Row],[1]:[16]]="LOW")</f>
        <v>13</v>
      </c>
      <c r="U76" t="str" cm="1">
        <f t="array" ref="U76">_xlfn._xlws.FILTER(Table15[[#Headers],[1]:[16]],Table15[[#This Row],[1]:[16]]="HIGH")</f>
        <v>2</v>
      </c>
    </row>
    <row r="77" spans="2:21" x14ac:dyDescent="0.25">
      <c r="B77" s="1" t="s">
        <v>72</v>
      </c>
      <c r="C77" s="2" t="s">
        <v>218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219</v>
      </c>
      <c r="Q77" s="2"/>
      <c r="R77" s="3"/>
      <c r="T77" t="str" cm="1">
        <f t="array" ref="T77">_xlfn._xlws.FILTER(Table15[[#Headers],[1]:[16]],Table15[[#This Row],[1]:[16]]="LOW")</f>
        <v>1</v>
      </c>
      <c r="U77" t="str" cm="1">
        <f t="array" ref="U77">_xlfn._xlws.FILTER(Table15[[#Headers],[1]:[16]],Table15[[#This Row],[1]:[16]]="HIGH")</f>
        <v>14</v>
      </c>
    </row>
    <row r="78" spans="2:21" x14ac:dyDescent="0.25">
      <c r="B78" s="1" t="s">
        <v>73</v>
      </c>
      <c r="C78" s="2" t="s">
        <v>219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218</v>
      </c>
      <c r="Q78" s="2"/>
      <c r="R78" s="3"/>
      <c r="T78" t="str" cm="1">
        <f t="array" ref="T78">_xlfn._xlws.FILTER(Table15[[#Headers],[1]:[16]],Table15[[#This Row],[1]:[16]]="LOW")</f>
        <v>14</v>
      </c>
      <c r="U78" t="str" cm="1">
        <f t="array" ref="U78">_xlfn._xlws.FILTER(Table15[[#Headers],[1]:[16]],Table15[[#This Row],[1]:[16]]="HIGH")</f>
        <v>1</v>
      </c>
    </row>
    <row r="79" spans="2:21" x14ac:dyDescent="0.25">
      <c r="B79" s="1" t="s">
        <v>74</v>
      </c>
      <c r="C79" s="2"/>
      <c r="D79" s="2"/>
      <c r="E79" s="2"/>
      <c r="F79" s="2"/>
      <c r="G79" s="2" t="s">
        <v>218</v>
      </c>
      <c r="H79" s="2"/>
      <c r="I79" s="2"/>
      <c r="J79" s="2"/>
      <c r="K79" s="2"/>
      <c r="L79" s="2"/>
      <c r="M79" s="2"/>
      <c r="N79" s="2"/>
      <c r="O79" s="2"/>
      <c r="P79" s="2"/>
      <c r="Q79" s="2" t="s">
        <v>219</v>
      </c>
      <c r="R79" s="3"/>
      <c r="T79" t="str" cm="1">
        <f t="array" ref="T79">_xlfn._xlws.FILTER(Table15[[#Headers],[1]:[16]],Table15[[#This Row],[1]:[16]]="LOW")</f>
        <v>5</v>
      </c>
      <c r="U79" t="str" cm="1">
        <f t="array" ref="U79">_xlfn._xlws.FILTER(Table15[[#Headers],[1]:[16]],Table15[[#This Row],[1]:[16]]="HIGH")</f>
        <v>15</v>
      </c>
    </row>
    <row r="80" spans="2:21" x14ac:dyDescent="0.25">
      <c r="B80" s="1" t="s">
        <v>75</v>
      </c>
      <c r="C80" s="2"/>
      <c r="D80" s="2"/>
      <c r="E80" s="2"/>
      <c r="F80" s="2"/>
      <c r="G80" s="2" t="s">
        <v>219</v>
      </c>
      <c r="H80" s="2"/>
      <c r="I80" s="2"/>
      <c r="J80" s="2"/>
      <c r="K80" s="2"/>
      <c r="L80" s="2"/>
      <c r="M80" s="2"/>
      <c r="N80" s="2"/>
      <c r="O80" s="2"/>
      <c r="P80" s="2"/>
      <c r="Q80" s="2" t="s">
        <v>218</v>
      </c>
      <c r="R80" s="3"/>
      <c r="T80" t="str" cm="1">
        <f t="array" ref="T80">_xlfn._xlws.FILTER(Table15[[#Headers],[1]:[16]],Table15[[#This Row],[1]:[16]]="LOW")</f>
        <v>15</v>
      </c>
      <c r="U80" t="str" cm="1">
        <f t="array" ref="U80">_xlfn._xlws.FILTER(Table15[[#Headers],[1]:[16]],Table15[[#This Row],[1]:[16]]="HIGH")</f>
        <v>5</v>
      </c>
    </row>
    <row r="81" spans="2:21" x14ac:dyDescent="0.25">
      <c r="B81" s="1" t="s">
        <v>76</v>
      </c>
      <c r="C81" s="2"/>
      <c r="D81" s="2"/>
      <c r="E81" s="2"/>
      <c r="F81" s="2"/>
      <c r="G81" s="2"/>
      <c r="H81" s="2"/>
      <c r="I81" s="2" t="s">
        <v>218</v>
      </c>
      <c r="J81" s="2"/>
      <c r="K81" s="2"/>
      <c r="L81" s="2"/>
      <c r="M81" s="2"/>
      <c r="N81" s="2"/>
      <c r="O81" s="2"/>
      <c r="P81" s="2"/>
      <c r="Q81" s="2"/>
      <c r="R81" s="3" t="s">
        <v>219</v>
      </c>
      <c r="T81" t="str" cm="1">
        <f t="array" ref="T81">_xlfn._xlws.FILTER(Table15[[#Headers],[1]:[16]],Table15[[#This Row],[1]:[16]]="LOW")</f>
        <v>7</v>
      </c>
      <c r="U81" t="str" cm="1">
        <f t="array" ref="U81">_xlfn._xlws.FILTER(Table15[[#Headers],[1]:[16]],Table15[[#This Row],[1]:[16]]="HIGH")</f>
        <v>16</v>
      </c>
    </row>
    <row r="82" spans="2:21" x14ac:dyDescent="0.25">
      <c r="B82" s="1" t="s">
        <v>77</v>
      </c>
      <c r="C82" s="2"/>
      <c r="D82" s="2"/>
      <c r="E82" s="2"/>
      <c r="F82" s="2"/>
      <c r="G82" s="2"/>
      <c r="H82" s="2"/>
      <c r="I82" s="2" t="s">
        <v>219</v>
      </c>
      <c r="J82" s="2"/>
      <c r="K82" s="2"/>
      <c r="L82" s="2"/>
      <c r="M82" s="2"/>
      <c r="N82" s="2"/>
      <c r="O82" s="2"/>
      <c r="P82" s="2"/>
      <c r="Q82" s="2"/>
      <c r="R82" s="3" t="s">
        <v>218</v>
      </c>
      <c r="T82" t="str" cm="1">
        <f t="array" ref="T82">_xlfn._xlws.FILTER(Table15[[#Headers],[1]:[16]],Table15[[#This Row],[1]:[16]]="LOW")</f>
        <v>16</v>
      </c>
      <c r="U82" t="str" cm="1">
        <f t="array" ref="U82">_xlfn._xlws.FILTER(Table15[[#Headers],[1]:[16]],Table15[[#This Row],[1]:[16]]="HIGH")</f>
        <v>7</v>
      </c>
    </row>
    <row r="83" spans="2:21" x14ac:dyDescent="0.25">
      <c r="B83" s="1" t="s">
        <v>78</v>
      </c>
      <c r="C83" s="2"/>
      <c r="D83" s="2"/>
      <c r="E83" s="2"/>
      <c r="F83" s="2"/>
      <c r="G83" s="2"/>
      <c r="H83" s="2"/>
      <c r="I83" s="2"/>
      <c r="J83" s="2"/>
      <c r="K83" s="2" t="s">
        <v>218</v>
      </c>
      <c r="L83" s="2"/>
      <c r="M83" s="2"/>
      <c r="N83" s="2" t="s">
        <v>219</v>
      </c>
      <c r="O83" s="2"/>
      <c r="P83" s="2"/>
      <c r="Q83" s="2"/>
      <c r="R83" s="3"/>
      <c r="T83" t="str" cm="1">
        <f t="array" ref="T83">_xlfn._xlws.FILTER(Table15[[#Headers],[1]:[16]],Table15[[#This Row],[1]:[16]]="LOW")</f>
        <v>9</v>
      </c>
      <c r="U83" t="str" cm="1">
        <f t="array" ref="U83">_xlfn._xlws.FILTER(Table15[[#Headers],[1]:[16]],Table15[[#This Row],[1]:[16]]="HIGH")</f>
        <v>12</v>
      </c>
    </row>
    <row r="84" spans="2:21" x14ac:dyDescent="0.25">
      <c r="B84" s="1" t="s">
        <v>79</v>
      </c>
      <c r="C84" s="2"/>
      <c r="D84" s="2"/>
      <c r="E84" s="2"/>
      <c r="F84" s="2"/>
      <c r="G84" s="2"/>
      <c r="H84" s="2"/>
      <c r="I84" s="2" t="s">
        <v>218</v>
      </c>
      <c r="J84" s="2" t="s">
        <v>219</v>
      </c>
      <c r="K84" s="2"/>
      <c r="L84" s="2"/>
      <c r="M84" s="2"/>
      <c r="N84" s="2"/>
      <c r="O84" s="2"/>
      <c r="P84" s="2"/>
      <c r="Q84" s="2"/>
      <c r="R84" s="3"/>
      <c r="T84" t="str" cm="1">
        <f t="array" ref="T84">_xlfn._xlws.FILTER(Table15[[#Headers],[1]:[16]],Table15[[#This Row],[1]:[16]]="LOW")</f>
        <v>7</v>
      </c>
      <c r="U84" t="str" cm="1">
        <f t="array" ref="U84">_xlfn._xlws.FILTER(Table15[[#Headers],[1]:[16]],Table15[[#This Row],[1]:[16]]="HIGH")</f>
        <v>8</v>
      </c>
    </row>
    <row r="85" spans="2:21" x14ac:dyDescent="0.25">
      <c r="B85" s="1" t="s">
        <v>80</v>
      </c>
      <c r="C85" s="2"/>
      <c r="D85" s="2"/>
      <c r="E85" s="2"/>
      <c r="F85" s="2"/>
      <c r="G85" s="2"/>
      <c r="H85" s="2" t="s">
        <v>218</v>
      </c>
      <c r="I85" s="2"/>
      <c r="J85" s="2"/>
      <c r="K85" s="2" t="s">
        <v>219</v>
      </c>
      <c r="L85" s="2"/>
      <c r="M85" s="2"/>
      <c r="N85" s="2"/>
      <c r="O85" s="2"/>
      <c r="P85" s="2"/>
      <c r="Q85" s="2"/>
      <c r="R85" s="3"/>
      <c r="T85" t="str" cm="1">
        <f t="array" ref="T85">_xlfn._xlws.FILTER(Table15[[#Headers],[1]:[16]],Table15[[#This Row],[1]:[16]]="LOW")</f>
        <v>6</v>
      </c>
      <c r="U85" t="str" cm="1">
        <f t="array" ref="U85">_xlfn._xlws.FILTER(Table15[[#Headers],[1]:[16]],Table15[[#This Row],[1]:[16]]="HIGH")</f>
        <v>9</v>
      </c>
    </row>
    <row r="86" spans="2:21" x14ac:dyDescent="0.25">
      <c r="B86" s="1" t="s">
        <v>81</v>
      </c>
      <c r="C86" s="2"/>
      <c r="D86" s="2"/>
      <c r="E86" s="2"/>
      <c r="F86" s="2"/>
      <c r="G86" s="2"/>
      <c r="H86" s="2" t="s">
        <v>219</v>
      </c>
      <c r="I86" s="2"/>
      <c r="J86" s="2"/>
      <c r="K86" s="2" t="s">
        <v>218</v>
      </c>
      <c r="L86" s="2"/>
      <c r="M86" s="2"/>
      <c r="N86" s="2"/>
      <c r="O86" s="2"/>
      <c r="P86" s="2"/>
      <c r="Q86" s="2"/>
      <c r="R86" s="3"/>
      <c r="T86" t="str" cm="1">
        <f t="array" ref="T86">_xlfn._xlws.FILTER(Table15[[#Headers],[1]:[16]],Table15[[#This Row],[1]:[16]]="LOW")</f>
        <v>9</v>
      </c>
      <c r="U86" t="str" cm="1">
        <f t="array" ref="U86">_xlfn._xlws.FILTER(Table15[[#Headers],[1]:[16]],Table15[[#This Row],[1]:[16]]="HIGH")</f>
        <v>6</v>
      </c>
    </row>
    <row r="87" spans="2:21" x14ac:dyDescent="0.25">
      <c r="B87" s="1" t="s">
        <v>82</v>
      </c>
      <c r="C87" s="2"/>
      <c r="D87" s="2"/>
      <c r="E87" s="2"/>
      <c r="F87" s="2" t="s">
        <v>218</v>
      </c>
      <c r="G87" s="2"/>
      <c r="H87" s="2"/>
      <c r="I87" s="2"/>
      <c r="J87" s="2"/>
      <c r="K87" s="2"/>
      <c r="L87" s="2"/>
      <c r="M87" s="2" t="s">
        <v>219</v>
      </c>
      <c r="N87" s="2"/>
      <c r="O87" s="2"/>
      <c r="P87" s="2"/>
      <c r="Q87" s="2"/>
      <c r="R87" s="3"/>
      <c r="T87" t="str" cm="1">
        <f t="array" ref="T87">_xlfn._xlws.FILTER(Table15[[#Headers],[1]:[16]],Table15[[#This Row],[1]:[16]]="LOW")</f>
        <v>4</v>
      </c>
      <c r="U87" t="str" cm="1">
        <f t="array" ref="U87">_xlfn._xlws.FILTER(Table15[[#Headers],[1]:[16]],Table15[[#This Row],[1]:[16]]="HIGH")</f>
        <v>11</v>
      </c>
    </row>
    <row r="88" spans="2:21" x14ac:dyDescent="0.25">
      <c r="B88" s="1" t="s">
        <v>83</v>
      </c>
      <c r="C88" s="2"/>
      <c r="D88" s="2"/>
      <c r="E88" s="2"/>
      <c r="F88" s="2" t="s">
        <v>219</v>
      </c>
      <c r="G88" s="2"/>
      <c r="H88" s="2"/>
      <c r="I88" s="2"/>
      <c r="J88" s="2"/>
      <c r="K88" s="2"/>
      <c r="L88" s="2"/>
      <c r="M88" s="2" t="s">
        <v>218</v>
      </c>
      <c r="N88" s="2"/>
      <c r="O88" s="2"/>
      <c r="P88" s="2"/>
      <c r="Q88" s="2"/>
      <c r="R88" s="3"/>
      <c r="T88" t="str" cm="1">
        <f t="array" ref="T88">_xlfn._xlws.FILTER(Table15[[#Headers],[1]:[16]],Table15[[#This Row],[1]:[16]]="LOW")</f>
        <v>11</v>
      </c>
      <c r="U88" t="str" cm="1">
        <f t="array" ref="U88">_xlfn._xlws.FILTER(Table15[[#Headers],[1]:[16]],Table15[[#This Row],[1]:[16]]="HIGH")</f>
        <v>4</v>
      </c>
    </row>
    <row r="89" spans="2:21" x14ac:dyDescent="0.25">
      <c r="B89" s="1" t="s">
        <v>84</v>
      </c>
      <c r="C89" s="2"/>
      <c r="D89" s="2"/>
      <c r="E89" s="2" t="s">
        <v>218</v>
      </c>
      <c r="F89" s="2"/>
      <c r="G89" s="2"/>
      <c r="H89" s="2"/>
      <c r="I89" s="2"/>
      <c r="J89" s="2"/>
      <c r="K89" s="2"/>
      <c r="L89" s="2"/>
      <c r="M89" s="2"/>
      <c r="N89" s="2"/>
      <c r="O89" s="2" t="s">
        <v>219</v>
      </c>
      <c r="P89" s="2"/>
      <c r="Q89" s="2"/>
      <c r="R89" s="3"/>
      <c r="T89" t="str" cm="1">
        <f t="array" ref="T89">_xlfn._xlws.FILTER(Table15[[#Headers],[1]:[16]],Table15[[#This Row],[1]:[16]]="LOW")</f>
        <v>3</v>
      </c>
      <c r="U89" t="str" cm="1">
        <f t="array" ref="U89">_xlfn._xlws.FILTER(Table15[[#Headers],[1]:[16]],Table15[[#This Row],[1]:[16]]="HIGH")</f>
        <v>13</v>
      </c>
    </row>
    <row r="90" spans="2:21" x14ac:dyDescent="0.25">
      <c r="B90" s="1" t="s">
        <v>85</v>
      </c>
      <c r="C90" s="2"/>
      <c r="D90" s="2"/>
      <c r="E90" s="2" t="s">
        <v>219</v>
      </c>
      <c r="F90" s="2"/>
      <c r="G90" s="2"/>
      <c r="H90" s="2"/>
      <c r="I90" s="2"/>
      <c r="J90" s="2"/>
      <c r="K90" s="2"/>
      <c r="L90" s="2"/>
      <c r="M90" s="2"/>
      <c r="N90" s="2"/>
      <c r="O90" s="2" t="s">
        <v>218</v>
      </c>
      <c r="P90" s="2"/>
      <c r="Q90" s="2"/>
      <c r="R90" s="3"/>
      <c r="T90" t="str" cm="1">
        <f t="array" ref="T90">_xlfn._xlws.FILTER(Table15[[#Headers],[1]:[16]],Table15[[#This Row],[1]:[16]]="LOW")</f>
        <v>13</v>
      </c>
      <c r="U90" t="str" cm="1">
        <f t="array" ref="U90">_xlfn._xlws.FILTER(Table15[[#Headers],[1]:[16]],Table15[[#This Row],[1]:[16]]="HIGH")</f>
        <v>3</v>
      </c>
    </row>
    <row r="91" spans="2:21" x14ac:dyDescent="0.25">
      <c r="B91" s="1" t="s">
        <v>86</v>
      </c>
      <c r="C91" s="2"/>
      <c r="D91" s="2" t="s">
        <v>218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 t="s">
        <v>219</v>
      </c>
      <c r="Q91" s="2"/>
      <c r="R91" s="3"/>
      <c r="T91" t="str" cm="1">
        <f t="array" ref="T91">_xlfn._xlws.FILTER(Table15[[#Headers],[1]:[16]],Table15[[#This Row],[1]:[16]]="LOW")</f>
        <v>2</v>
      </c>
      <c r="U91" t="str" cm="1">
        <f t="array" ref="U91">_xlfn._xlws.FILTER(Table15[[#Headers],[1]:[16]],Table15[[#This Row],[1]:[16]]="HIGH")</f>
        <v>14</v>
      </c>
    </row>
    <row r="92" spans="2:21" x14ac:dyDescent="0.25">
      <c r="B92" s="1" t="s">
        <v>87</v>
      </c>
      <c r="C92" s="2"/>
      <c r="D92" s="2" t="s">
        <v>219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 t="s">
        <v>218</v>
      </c>
      <c r="Q92" s="2"/>
      <c r="R92" s="3"/>
      <c r="T92" t="str" cm="1">
        <f t="array" ref="T92">_xlfn._xlws.FILTER(Table15[[#Headers],[1]:[16]],Table15[[#This Row],[1]:[16]]="LOW")</f>
        <v>14</v>
      </c>
      <c r="U92" t="str" cm="1">
        <f t="array" ref="U92">_xlfn._xlws.FILTER(Table15[[#Headers],[1]:[16]],Table15[[#This Row],[1]:[16]]="HIGH")</f>
        <v>2</v>
      </c>
    </row>
    <row r="93" spans="2:21" x14ac:dyDescent="0.25">
      <c r="B93" s="1" t="s">
        <v>88</v>
      </c>
      <c r="C93" s="2" t="s">
        <v>218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 t="s">
        <v>219</v>
      </c>
      <c r="R93" s="3"/>
      <c r="T93" t="str" cm="1">
        <f t="array" ref="T93">_xlfn._xlws.FILTER(Table15[[#Headers],[1]:[16]],Table15[[#This Row],[1]:[16]]="LOW")</f>
        <v>1</v>
      </c>
      <c r="U93" t="str" cm="1">
        <f t="array" ref="U93">_xlfn._xlws.FILTER(Table15[[#Headers],[1]:[16]],Table15[[#This Row],[1]:[16]]="HIGH")</f>
        <v>15</v>
      </c>
    </row>
    <row r="94" spans="2:21" x14ac:dyDescent="0.25">
      <c r="B94" s="1" t="s">
        <v>89</v>
      </c>
      <c r="C94" s="2" t="s">
        <v>219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 t="s">
        <v>218</v>
      </c>
      <c r="R94" s="3"/>
      <c r="T94" t="str" cm="1">
        <f t="array" ref="T94">_xlfn._xlws.FILTER(Table15[[#Headers],[1]:[16]],Table15[[#This Row],[1]:[16]]="LOW")</f>
        <v>15</v>
      </c>
      <c r="U94" t="str" cm="1">
        <f t="array" ref="U94">_xlfn._xlws.FILTER(Table15[[#Headers],[1]:[16]],Table15[[#This Row],[1]:[16]]="HIGH")</f>
        <v>1</v>
      </c>
    </row>
    <row r="95" spans="2:21" x14ac:dyDescent="0.25">
      <c r="B95" s="1" t="s">
        <v>90</v>
      </c>
      <c r="C95" s="2"/>
      <c r="D95" s="2"/>
      <c r="E95" s="2"/>
      <c r="F95" s="2"/>
      <c r="G95" s="2" t="s">
        <v>218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3" t="s">
        <v>219</v>
      </c>
      <c r="T95" t="str" cm="1">
        <f t="array" ref="T95">_xlfn._xlws.FILTER(Table15[[#Headers],[1]:[16]],Table15[[#This Row],[1]:[16]]="LOW")</f>
        <v>5</v>
      </c>
      <c r="U95" t="str" cm="1">
        <f t="array" ref="U95">_xlfn._xlws.FILTER(Table15[[#Headers],[1]:[16]],Table15[[#This Row],[1]:[16]]="HIGH")</f>
        <v>16</v>
      </c>
    </row>
    <row r="96" spans="2:21" x14ac:dyDescent="0.25">
      <c r="B96" s="1" t="s">
        <v>91</v>
      </c>
      <c r="C96" s="2"/>
      <c r="D96" s="2"/>
      <c r="E96" s="2"/>
      <c r="F96" s="2"/>
      <c r="G96" s="2" t="s">
        <v>219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3" t="s">
        <v>218</v>
      </c>
      <c r="T96" t="str" cm="1">
        <f t="array" ref="T96">_xlfn._xlws.FILTER(Table15[[#Headers],[1]:[16]],Table15[[#This Row],[1]:[16]]="LOW")</f>
        <v>16</v>
      </c>
      <c r="U96" t="str" cm="1">
        <f t="array" ref="U96">_xlfn._xlws.FILTER(Table15[[#Headers],[1]:[16]],Table15[[#This Row],[1]:[16]]="HIGH")</f>
        <v>5</v>
      </c>
    </row>
    <row r="97" spans="2:21" x14ac:dyDescent="0.25">
      <c r="B97" s="1" t="s">
        <v>92</v>
      </c>
      <c r="C97" s="2"/>
      <c r="D97" s="2"/>
      <c r="E97" s="2"/>
      <c r="F97" s="2"/>
      <c r="G97" s="2"/>
      <c r="H97" s="2"/>
      <c r="I97" s="2" t="s">
        <v>218</v>
      </c>
      <c r="J97" s="2"/>
      <c r="K97" s="2"/>
      <c r="L97" s="2"/>
      <c r="M97" s="2"/>
      <c r="N97" s="2" t="s">
        <v>219</v>
      </c>
      <c r="O97" s="2"/>
      <c r="P97" s="2"/>
      <c r="Q97" s="2"/>
      <c r="R97" s="3"/>
      <c r="T97" t="str" cm="1">
        <f t="array" ref="T97">_xlfn._xlws.FILTER(Table15[[#Headers],[1]:[16]],Table15[[#This Row],[1]:[16]]="LOW")</f>
        <v>7</v>
      </c>
      <c r="U97" t="str" cm="1">
        <f t="array" ref="U97">_xlfn._xlws.FILTER(Table15[[#Headers],[1]:[16]],Table15[[#This Row],[1]:[16]]="HIGH")</f>
        <v>12</v>
      </c>
    </row>
    <row r="98" spans="2:21" x14ac:dyDescent="0.25">
      <c r="B98" s="1" t="s">
        <v>93</v>
      </c>
      <c r="C98" s="2"/>
      <c r="D98" s="2"/>
      <c r="E98" s="2"/>
      <c r="F98" s="2"/>
      <c r="G98" s="2"/>
      <c r="H98" s="2"/>
      <c r="I98" s="2" t="s">
        <v>219</v>
      </c>
      <c r="J98" s="2"/>
      <c r="K98" s="2"/>
      <c r="L98" s="2"/>
      <c r="M98" s="2"/>
      <c r="N98" s="2" t="s">
        <v>218</v>
      </c>
      <c r="O98" s="2"/>
      <c r="P98" s="2"/>
      <c r="Q98" s="2"/>
      <c r="R98" s="3"/>
      <c r="T98" t="str" cm="1">
        <f t="array" ref="T98">_xlfn._xlws.FILTER(Table15[[#Headers],[1]:[16]],Table15[[#This Row],[1]:[16]]="LOW")</f>
        <v>12</v>
      </c>
      <c r="U98" t="str" cm="1">
        <f t="array" ref="U98">_xlfn._xlws.FILTER(Table15[[#Headers],[1]:[16]],Table15[[#This Row],[1]:[16]]="HIGH")</f>
        <v>7</v>
      </c>
    </row>
    <row r="99" spans="2:21" x14ac:dyDescent="0.25">
      <c r="B99" s="1" t="s">
        <v>94</v>
      </c>
      <c r="C99" s="2"/>
      <c r="D99" s="2"/>
      <c r="E99" s="2"/>
      <c r="F99" s="2"/>
      <c r="G99" s="2"/>
      <c r="H99" s="2"/>
      <c r="I99" s="2"/>
      <c r="J99" s="2" t="s">
        <v>218</v>
      </c>
      <c r="K99" s="2" t="s">
        <v>219</v>
      </c>
      <c r="L99" s="2"/>
      <c r="M99" s="2"/>
      <c r="N99" s="2"/>
      <c r="O99" s="2"/>
      <c r="P99" s="2"/>
      <c r="Q99" s="2"/>
      <c r="R99" s="3"/>
      <c r="T99" t="str" cm="1">
        <f t="array" ref="T99">_xlfn._xlws.FILTER(Table15[[#Headers],[1]:[16]],Table15[[#This Row],[1]:[16]]="LOW")</f>
        <v>8</v>
      </c>
      <c r="U99" t="str" cm="1">
        <f t="array" ref="U99">_xlfn._xlws.FILTER(Table15[[#Headers],[1]:[16]],Table15[[#This Row],[1]:[16]]="HIGH")</f>
        <v>9</v>
      </c>
    </row>
    <row r="100" spans="2:21" x14ac:dyDescent="0.25">
      <c r="B100" s="1" t="s">
        <v>95</v>
      </c>
      <c r="C100" s="2"/>
      <c r="D100" s="2"/>
      <c r="E100" s="2"/>
      <c r="F100" s="2"/>
      <c r="G100" s="2"/>
      <c r="H100" s="2"/>
      <c r="I100" s="2"/>
      <c r="J100" s="2" t="s">
        <v>219</v>
      </c>
      <c r="K100" s="2" t="s">
        <v>218</v>
      </c>
      <c r="L100" s="2"/>
      <c r="M100" s="2"/>
      <c r="N100" s="2"/>
      <c r="O100" s="2"/>
      <c r="P100" s="2"/>
      <c r="Q100" s="2"/>
      <c r="R100" s="3"/>
      <c r="T100" t="str" cm="1">
        <f t="array" ref="T100">_xlfn._xlws.FILTER(Table15[[#Headers],[1]:[16]],Table15[[#This Row],[1]:[16]]="LOW")</f>
        <v>9</v>
      </c>
      <c r="U100" t="str" cm="1">
        <f t="array" ref="U100">_xlfn._xlws.FILTER(Table15[[#Headers],[1]:[16]],Table15[[#This Row],[1]:[16]]="HIGH")</f>
        <v>8</v>
      </c>
    </row>
    <row r="101" spans="2:21" x14ac:dyDescent="0.25">
      <c r="B101" s="1" t="s">
        <v>96</v>
      </c>
      <c r="C101" s="2"/>
      <c r="D101" s="2"/>
      <c r="E101" s="2"/>
      <c r="F101" s="2"/>
      <c r="G101" s="2"/>
      <c r="H101" s="2" t="s">
        <v>218</v>
      </c>
      <c r="I101" s="2"/>
      <c r="J101" s="2"/>
      <c r="K101" s="2"/>
      <c r="L101" s="2"/>
      <c r="M101" s="2" t="s">
        <v>219</v>
      </c>
      <c r="N101" s="2"/>
      <c r="O101" s="2"/>
      <c r="P101" s="2"/>
      <c r="Q101" s="2"/>
      <c r="R101" s="3"/>
      <c r="T101" t="str" cm="1">
        <f t="array" ref="T101">_xlfn._xlws.FILTER(Table15[[#Headers],[1]:[16]],Table15[[#This Row],[1]:[16]]="LOW")</f>
        <v>6</v>
      </c>
      <c r="U101" t="str" cm="1">
        <f t="array" ref="U101">_xlfn._xlws.FILTER(Table15[[#Headers],[1]:[16]],Table15[[#This Row],[1]:[16]]="HIGH")</f>
        <v>11</v>
      </c>
    </row>
    <row r="102" spans="2:21" x14ac:dyDescent="0.25">
      <c r="B102" s="1" t="s">
        <v>97</v>
      </c>
      <c r="C102" s="2"/>
      <c r="D102" s="2"/>
      <c r="E102" s="2"/>
      <c r="F102" s="2"/>
      <c r="G102" s="2"/>
      <c r="H102" s="2" t="s">
        <v>219</v>
      </c>
      <c r="I102" s="2"/>
      <c r="J102" s="2"/>
      <c r="K102" s="2"/>
      <c r="L102" s="2"/>
      <c r="M102" s="2" t="s">
        <v>218</v>
      </c>
      <c r="N102" s="2"/>
      <c r="O102" s="2"/>
      <c r="P102" s="2"/>
      <c r="Q102" s="2"/>
      <c r="R102" s="3"/>
      <c r="T102" t="str" cm="1">
        <f t="array" ref="T102">_xlfn._xlws.FILTER(Table15[[#Headers],[1]:[16]],Table15[[#This Row],[1]:[16]]="LOW")</f>
        <v>11</v>
      </c>
      <c r="U102" t="str" cm="1">
        <f t="array" ref="U102">_xlfn._xlws.FILTER(Table15[[#Headers],[1]:[16]],Table15[[#This Row],[1]:[16]]="HIGH")</f>
        <v>6</v>
      </c>
    </row>
    <row r="103" spans="2:21" x14ac:dyDescent="0.25">
      <c r="B103" s="1" t="s">
        <v>98</v>
      </c>
      <c r="C103" s="2"/>
      <c r="D103" s="2"/>
      <c r="E103" s="2"/>
      <c r="F103" s="2" t="s">
        <v>218</v>
      </c>
      <c r="G103" s="2"/>
      <c r="H103" s="2"/>
      <c r="I103" s="2"/>
      <c r="J103" s="2"/>
      <c r="K103" s="2"/>
      <c r="L103" s="2"/>
      <c r="M103" s="2"/>
      <c r="N103" s="2"/>
      <c r="O103" s="2" t="s">
        <v>219</v>
      </c>
      <c r="P103" s="2"/>
      <c r="Q103" s="2"/>
      <c r="R103" s="3"/>
      <c r="T103" t="str" cm="1">
        <f t="array" ref="T103">_xlfn._xlws.FILTER(Table15[[#Headers],[1]:[16]],Table15[[#This Row],[1]:[16]]="LOW")</f>
        <v>4</v>
      </c>
      <c r="U103" t="str" cm="1">
        <f t="array" ref="U103">_xlfn._xlws.FILTER(Table15[[#Headers],[1]:[16]],Table15[[#This Row],[1]:[16]]="HIGH")</f>
        <v>13</v>
      </c>
    </row>
    <row r="104" spans="2:21" x14ac:dyDescent="0.25">
      <c r="B104" s="1" t="s">
        <v>99</v>
      </c>
      <c r="C104" s="2"/>
      <c r="D104" s="2"/>
      <c r="E104" s="2"/>
      <c r="F104" s="2" t="s">
        <v>219</v>
      </c>
      <c r="G104" s="2"/>
      <c r="H104" s="2"/>
      <c r="I104" s="2"/>
      <c r="J104" s="2"/>
      <c r="K104" s="2"/>
      <c r="L104" s="2"/>
      <c r="M104" s="2"/>
      <c r="N104" s="2"/>
      <c r="O104" s="2" t="s">
        <v>218</v>
      </c>
      <c r="P104" s="2"/>
      <c r="Q104" s="2"/>
      <c r="R104" s="3"/>
      <c r="T104" t="str" cm="1">
        <f t="array" ref="T104">_xlfn._xlws.FILTER(Table15[[#Headers],[1]:[16]],Table15[[#This Row],[1]:[16]]="LOW")</f>
        <v>13</v>
      </c>
      <c r="U104" t="str" cm="1">
        <f t="array" ref="U104">_xlfn._xlws.FILTER(Table15[[#Headers],[1]:[16]],Table15[[#This Row],[1]:[16]]="HIGH")</f>
        <v>4</v>
      </c>
    </row>
    <row r="105" spans="2:21" x14ac:dyDescent="0.25">
      <c r="B105" s="1" t="s">
        <v>100</v>
      </c>
      <c r="C105" s="2"/>
      <c r="D105" s="2"/>
      <c r="E105" s="2" t="s">
        <v>218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 t="s">
        <v>219</v>
      </c>
      <c r="Q105" s="2"/>
      <c r="R105" s="3"/>
      <c r="T105" t="str" cm="1">
        <f t="array" ref="T105">_xlfn._xlws.FILTER(Table15[[#Headers],[1]:[16]],Table15[[#This Row],[1]:[16]]="LOW")</f>
        <v>3</v>
      </c>
      <c r="U105" t="str" cm="1">
        <f t="array" ref="U105">_xlfn._xlws.FILTER(Table15[[#Headers],[1]:[16]],Table15[[#This Row],[1]:[16]]="HIGH")</f>
        <v>14</v>
      </c>
    </row>
    <row r="106" spans="2:21" x14ac:dyDescent="0.25">
      <c r="B106" s="1" t="s">
        <v>101</v>
      </c>
      <c r="C106" s="2"/>
      <c r="D106" s="2"/>
      <c r="E106" s="2" t="s">
        <v>219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 t="s">
        <v>218</v>
      </c>
      <c r="Q106" s="2"/>
      <c r="R106" s="3"/>
      <c r="T106" t="str" cm="1">
        <f t="array" ref="T106">_xlfn._xlws.FILTER(Table15[[#Headers],[1]:[16]],Table15[[#This Row],[1]:[16]]="LOW")</f>
        <v>14</v>
      </c>
      <c r="U106" t="str" cm="1">
        <f t="array" ref="U106">_xlfn._xlws.FILTER(Table15[[#Headers],[1]:[16]],Table15[[#This Row],[1]:[16]]="HIGH")</f>
        <v>3</v>
      </c>
    </row>
    <row r="107" spans="2:21" x14ac:dyDescent="0.25">
      <c r="B107" s="1" t="s">
        <v>102</v>
      </c>
      <c r="C107" s="2"/>
      <c r="D107" s="2" t="s">
        <v>218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 t="s">
        <v>219</v>
      </c>
      <c r="R107" s="3"/>
      <c r="T107" t="str" cm="1">
        <f t="array" ref="T107">_xlfn._xlws.FILTER(Table15[[#Headers],[1]:[16]],Table15[[#This Row],[1]:[16]]="LOW")</f>
        <v>2</v>
      </c>
      <c r="U107" t="str" cm="1">
        <f t="array" ref="U107">_xlfn._xlws.FILTER(Table15[[#Headers],[1]:[16]],Table15[[#This Row],[1]:[16]]="HIGH")</f>
        <v>15</v>
      </c>
    </row>
    <row r="108" spans="2:21" x14ac:dyDescent="0.25">
      <c r="B108" s="1" t="s">
        <v>103</v>
      </c>
      <c r="C108" s="2"/>
      <c r="D108" s="2" t="s">
        <v>219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 t="s">
        <v>218</v>
      </c>
      <c r="R108" s="3"/>
      <c r="T108" t="str" cm="1">
        <f t="array" ref="T108">_xlfn._xlws.FILTER(Table15[[#Headers],[1]:[16]],Table15[[#This Row],[1]:[16]]="LOW")</f>
        <v>15</v>
      </c>
      <c r="U108" t="str" cm="1">
        <f t="array" ref="U108">_xlfn._xlws.FILTER(Table15[[#Headers],[1]:[16]],Table15[[#This Row],[1]:[16]]="HIGH")</f>
        <v>2</v>
      </c>
    </row>
    <row r="109" spans="2:21" x14ac:dyDescent="0.25">
      <c r="B109" s="1" t="s">
        <v>104</v>
      </c>
      <c r="C109" s="2" t="s">
        <v>218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 t="s">
        <v>219</v>
      </c>
      <c r="T109" t="str" cm="1">
        <f t="array" ref="T109">_xlfn._xlws.FILTER(Table15[[#Headers],[1]:[16]],Table15[[#This Row],[1]:[16]]="LOW")</f>
        <v>1</v>
      </c>
      <c r="U109" t="str" cm="1">
        <f t="array" ref="U109">_xlfn._xlws.FILTER(Table15[[#Headers],[1]:[16]],Table15[[#This Row],[1]:[16]]="HIGH")</f>
        <v>16</v>
      </c>
    </row>
    <row r="110" spans="2:21" x14ac:dyDescent="0.25">
      <c r="B110" s="1" t="s">
        <v>105</v>
      </c>
      <c r="C110" s="2" t="s">
        <v>219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 t="s">
        <v>218</v>
      </c>
      <c r="T110" t="str" cm="1">
        <f t="array" ref="T110">_xlfn._xlws.FILTER(Table15[[#Headers],[1]:[16]],Table15[[#This Row],[1]:[16]]="LOW")</f>
        <v>16</v>
      </c>
      <c r="U110" t="str" cm="1">
        <f t="array" ref="U110">_xlfn._xlws.FILTER(Table15[[#Headers],[1]:[16]],Table15[[#This Row],[1]:[16]]="HIGH")</f>
        <v>1</v>
      </c>
    </row>
    <row r="111" spans="2:21" x14ac:dyDescent="0.25">
      <c r="B111" s="1" t="s">
        <v>106</v>
      </c>
      <c r="C111" s="2"/>
      <c r="D111" s="2"/>
      <c r="E111" s="2"/>
      <c r="F111" s="2"/>
      <c r="G111" s="2" t="s">
        <v>218</v>
      </c>
      <c r="H111" s="2"/>
      <c r="I111" s="2"/>
      <c r="J111" s="2"/>
      <c r="K111" s="2"/>
      <c r="L111" s="2"/>
      <c r="M111" s="2"/>
      <c r="N111" s="2" t="s">
        <v>219</v>
      </c>
      <c r="O111" s="2"/>
      <c r="P111" s="2"/>
      <c r="Q111" s="2"/>
      <c r="R111" s="3"/>
      <c r="T111" t="str" cm="1">
        <f t="array" ref="T111">_xlfn._xlws.FILTER(Table15[[#Headers],[1]:[16]],Table15[[#This Row],[1]:[16]]="LOW")</f>
        <v>5</v>
      </c>
      <c r="U111" t="str" cm="1">
        <f t="array" ref="U111">_xlfn._xlws.FILTER(Table15[[#Headers],[1]:[16]],Table15[[#This Row],[1]:[16]]="HIGH")</f>
        <v>12</v>
      </c>
    </row>
    <row r="112" spans="2:21" x14ac:dyDescent="0.25">
      <c r="B112" s="1" t="s">
        <v>107</v>
      </c>
      <c r="C112" s="2"/>
      <c r="D112" s="2"/>
      <c r="E112" s="2"/>
      <c r="F112" s="2"/>
      <c r="G112" s="2" t="s">
        <v>219</v>
      </c>
      <c r="H112" s="2"/>
      <c r="I112" s="2"/>
      <c r="J112" s="2"/>
      <c r="K112" s="2"/>
      <c r="L112" s="2"/>
      <c r="M112" s="2"/>
      <c r="N112" s="2" t="s">
        <v>218</v>
      </c>
      <c r="O112" s="2"/>
      <c r="P112" s="2"/>
      <c r="Q112" s="2"/>
      <c r="R112" s="3"/>
      <c r="T112" t="str" cm="1">
        <f t="array" ref="T112">_xlfn._xlws.FILTER(Table15[[#Headers],[1]:[16]],Table15[[#This Row],[1]:[16]]="LOW")</f>
        <v>12</v>
      </c>
      <c r="U112" t="str" cm="1">
        <f t="array" ref="U112">_xlfn._xlws.FILTER(Table15[[#Headers],[1]:[16]],Table15[[#This Row],[1]:[16]]="HIGH")</f>
        <v>5</v>
      </c>
    </row>
    <row r="113" spans="2:21" x14ac:dyDescent="0.25">
      <c r="B113" s="1" t="s">
        <v>108</v>
      </c>
      <c r="C113" s="2"/>
      <c r="D113" s="2"/>
      <c r="E113" s="2"/>
      <c r="F113" s="2"/>
      <c r="G113" s="2"/>
      <c r="H113" s="2"/>
      <c r="I113" s="2" t="s">
        <v>218</v>
      </c>
      <c r="J113" s="2"/>
      <c r="K113" s="2"/>
      <c r="L113" s="2" t="s">
        <v>219</v>
      </c>
      <c r="M113" s="2"/>
      <c r="N113" s="2"/>
      <c r="O113" s="2"/>
      <c r="P113" s="2"/>
      <c r="Q113" s="2"/>
      <c r="R113" s="3"/>
      <c r="T113" t="str" cm="1">
        <f t="array" ref="T113">_xlfn._xlws.FILTER(Table15[[#Headers],[1]:[16]],Table15[[#This Row],[1]:[16]]="LOW")</f>
        <v>7</v>
      </c>
      <c r="U113" t="str" cm="1">
        <f t="array" ref="U113">_xlfn._xlws.FILTER(Table15[[#Headers],[1]:[16]],Table15[[#This Row],[1]:[16]]="HIGH")</f>
        <v>10</v>
      </c>
    </row>
    <row r="114" spans="2:21" x14ac:dyDescent="0.25">
      <c r="B114" s="1" t="s">
        <v>109</v>
      </c>
      <c r="C114" s="2"/>
      <c r="D114" s="2"/>
      <c r="E114" s="2"/>
      <c r="F114" s="2"/>
      <c r="G114" s="2"/>
      <c r="H114" s="2"/>
      <c r="I114" s="2"/>
      <c r="J114" s="2"/>
      <c r="K114" s="2" t="s">
        <v>218</v>
      </c>
      <c r="L114" s="2" t="s">
        <v>219</v>
      </c>
      <c r="M114" s="2"/>
      <c r="N114" s="2"/>
      <c r="O114" s="2"/>
      <c r="P114" s="2"/>
      <c r="Q114" s="2"/>
      <c r="R114" s="3"/>
      <c r="T114" t="str" cm="1">
        <f t="array" ref="T114">_xlfn._xlws.FILTER(Table15[[#Headers],[1]:[16]],Table15[[#This Row],[1]:[16]]="LOW")</f>
        <v>9</v>
      </c>
      <c r="U114" t="str" cm="1">
        <f t="array" ref="U114">_xlfn._xlws.FILTER(Table15[[#Headers],[1]:[16]],Table15[[#This Row],[1]:[16]]="HIGH")</f>
        <v>10</v>
      </c>
    </row>
    <row r="115" spans="2:21" x14ac:dyDescent="0.25">
      <c r="B115" s="1" t="s">
        <v>110</v>
      </c>
      <c r="C115" s="2"/>
      <c r="D115" s="2"/>
      <c r="E115" s="2"/>
      <c r="F115" s="2"/>
      <c r="G115" s="2"/>
      <c r="H115" s="2"/>
      <c r="I115" s="2"/>
      <c r="J115" s="2" t="s">
        <v>218</v>
      </c>
      <c r="K115" s="2"/>
      <c r="L115" s="2"/>
      <c r="M115" s="2" t="s">
        <v>219</v>
      </c>
      <c r="N115" s="2"/>
      <c r="O115" s="2"/>
      <c r="P115" s="2"/>
      <c r="Q115" s="2"/>
      <c r="R115" s="3"/>
      <c r="T115" t="str" cm="1">
        <f t="array" ref="T115">_xlfn._xlws.FILTER(Table15[[#Headers],[1]:[16]],Table15[[#This Row],[1]:[16]]="LOW")</f>
        <v>8</v>
      </c>
      <c r="U115" t="str" cm="1">
        <f t="array" ref="U115">_xlfn._xlws.FILTER(Table15[[#Headers],[1]:[16]],Table15[[#This Row],[1]:[16]]="HIGH")</f>
        <v>11</v>
      </c>
    </row>
    <row r="116" spans="2:21" x14ac:dyDescent="0.25">
      <c r="B116" s="1" t="s">
        <v>111</v>
      </c>
      <c r="C116" s="2"/>
      <c r="D116" s="2"/>
      <c r="E116" s="2"/>
      <c r="F116" s="2"/>
      <c r="G116" s="2"/>
      <c r="H116" s="2"/>
      <c r="I116" s="2"/>
      <c r="J116" s="2" t="s">
        <v>219</v>
      </c>
      <c r="K116" s="2"/>
      <c r="L116" s="2"/>
      <c r="M116" s="2" t="s">
        <v>218</v>
      </c>
      <c r="N116" s="2"/>
      <c r="O116" s="2"/>
      <c r="P116" s="2"/>
      <c r="Q116" s="2"/>
      <c r="R116" s="3"/>
      <c r="T116" t="str" cm="1">
        <f t="array" ref="T116">_xlfn._xlws.FILTER(Table15[[#Headers],[1]:[16]],Table15[[#This Row],[1]:[16]]="LOW")</f>
        <v>11</v>
      </c>
      <c r="U116" t="str" cm="1">
        <f t="array" ref="U116">_xlfn._xlws.FILTER(Table15[[#Headers],[1]:[16]],Table15[[#This Row],[1]:[16]]="HIGH")</f>
        <v>8</v>
      </c>
    </row>
    <row r="117" spans="2:21" x14ac:dyDescent="0.25">
      <c r="B117" s="1" t="s">
        <v>112</v>
      </c>
      <c r="C117" s="2"/>
      <c r="D117" s="2"/>
      <c r="E117" s="2"/>
      <c r="F117" s="2"/>
      <c r="G117" s="2"/>
      <c r="H117" s="2" t="s">
        <v>218</v>
      </c>
      <c r="I117" s="2"/>
      <c r="J117" s="2"/>
      <c r="K117" s="2"/>
      <c r="L117" s="2"/>
      <c r="M117" s="2"/>
      <c r="N117" s="2"/>
      <c r="O117" s="2" t="s">
        <v>219</v>
      </c>
      <c r="P117" s="2"/>
      <c r="Q117" s="2"/>
      <c r="R117" s="3"/>
      <c r="T117" t="str" cm="1">
        <f t="array" ref="T117">_xlfn._xlws.FILTER(Table15[[#Headers],[1]:[16]],Table15[[#This Row],[1]:[16]]="LOW")</f>
        <v>6</v>
      </c>
      <c r="U117" t="str" cm="1">
        <f t="array" ref="U117">_xlfn._xlws.FILTER(Table15[[#Headers],[1]:[16]],Table15[[#This Row],[1]:[16]]="HIGH")</f>
        <v>13</v>
      </c>
    </row>
    <row r="118" spans="2:21" x14ac:dyDescent="0.25">
      <c r="B118" s="1" t="s">
        <v>113</v>
      </c>
      <c r="C118" s="2"/>
      <c r="D118" s="2"/>
      <c r="E118" s="2"/>
      <c r="F118" s="2"/>
      <c r="G118" s="2"/>
      <c r="H118" s="2" t="s">
        <v>219</v>
      </c>
      <c r="I118" s="2"/>
      <c r="J118" s="2"/>
      <c r="K118" s="2"/>
      <c r="L118" s="2"/>
      <c r="M118" s="2"/>
      <c r="N118" s="2"/>
      <c r="O118" s="2" t="s">
        <v>218</v>
      </c>
      <c r="P118" s="2"/>
      <c r="Q118" s="2"/>
      <c r="R118" s="3"/>
      <c r="T118" t="str" cm="1">
        <f t="array" ref="T118">_xlfn._xlws.FILTER(Table15[[#Headers],[1]:[16]],Table15[[#This Row],[1]:[16]]="LOW")</f>
        <v>13</v>
      </c>
      <c r="U118" t="str" cm="1">
        <f t="array" ref="U118">_xlfn._xlws.FILTER(Table15[[#Headers],[1]:[16]],Table15[[#This Row],[1]:[16]]="HIGH")</f>
        <v>6</v>
      </c>
    </row>
    <row r="119" spans="2:21" x14ac:dyDescent="0.25">
      <c r="B119" s="1" t="s">
        <v>114</v>
      </c>
      <c r="C119" s="2"/>
      <c r="D119" s="2"/>
      <c r="E119" s="2"/>
      <c r="F119" s="2" t="s">
        <v>218</v>
      </c>
      <c r="G119" s="2"/>
      <c r="H119" s="2"/>
      <c r="I119" s="2"/>
      <c r="J119" s="2"/>
      <c r="K119" s="2"/>
      <c r="L119" s="2"/>
      <c r="M119" s="2"/>
      <c r="N119" s="2"/>
      <c r="O119" s="2"/>
      <c r="P119" s="2" t="s">
        <v>219</v>
      </c>
      <c r="Q119" s="2"/>
      <c r="R119" s="3"/>
      <c r="T119" t="str" cm="1">
        <f t="array" ref="T119">_xlfn._xlws.FILTER(Table15[[#Headers],[1]:[16]],Table15[[#This Row],[1]:[16]]="LOW")</f>
        <v>4</v>
      </c>
      <c r="U119" t="str" cm="1">
        <f t="array" ref="U119">_xlfn._xlws.FILTER(Table15[[#Headers],[1]:[16]],Table15[[#This Row],[1]:[16]]="HIGH")</f>
        <v>14</v>
      </c>
    </row>
    <row r="120" spans="2:21" x14ac:dyDescent="0.25">
      <c r="B120" s="1" t="s">
        <v>115</v>
      </c>
      <c r="C120" s="2"/>
      <c r="D120" s="2"/>
      <c r="E120" s="2"/>
      <c r="F120" s="2" t="s">
        <v>219</v>
      </c>
      <c r="G120" s="2"/>
      <c r="H120" s="2"/>
      <c r="I120" s="2"/>
      <c r="J120" s="2"/>
      <c r="K120" s="2"/>
      <c r="L120" s="2"/>
      <c r="M120" s="2"/>
      <c r="N120" s="2"/>
      <c r="O120" s="2"/>
      <c r="P120" s="2" t="s">
        <v>218</v>
      </c>
      <c r="Q120" s="2"/>
      <c r="R120" s="3"/>
      <c r="T120" t="str" cm="1">
        <f t="array" ref="T120">_xlfn._xlws.FILTER(Table15[[#Headers],[1]:[16]],Table15[[#This Row],[1]:[16]]="LOW")</f>
        <v>14</v>
      </c>
      <c r="U120" t="str" cm="1">
        <f t="array" ref="U120">_xlfn._xlws.FILTER(Table15[[#Headers],[1]:[16]],Table15[[#This Row],[1]:[16]]="HIGH")</f>
        <v>4</v>
      </c>
    </row>
    <row r="121" spans="2:21" x14ac:dyDescent="0.25">
      <c r="B121" s="1" t="s">
        <v>116</v>
      </c>
      <c r="C121" s="2"/>
      <c r="D121" s="2"/>
      <c r="E121" s="2" t="s">
        <v>218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 t="s">
        <v>219</v>
      </c>
      <c r="R121" s="3"/>
      <c r="T121" t="str" cm="1">
        <f t="array" ref="T121">_xlfn._xlws.FILTER(Table15[[#Headers],[1]:[16]],Table15[[#This Row],[1]:[16]]="LOW")</f>
        <v>3</v>
      </c>
      <c r="U121" t="str" cm="1">
        <f t="array" ref="U121">_xlfn._xlws.FILTER(Table15[[#Headers],[1]:[16]],Table15[[#This Row],[1]:[16]]="HIGH")</f>
        <v>15</v>
      </c>
    </row>
    <row r="122" spans="2:21" x14ac:dyDescent="0.25">
      <c r="B122" s="1" t="s">
        <v>117</v>
      </c>
      <c r="C122" s="2"/>
      <c r="D122" s="2"/>
      <c r="E122" s="2" t="s">
        <v>219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 t="s">
        <v>218</v>
      </c>
      <c r="R122" s="3"/>
      <c r="T122" t="str" cm="1">
        <f t="array" ref="T122">_xlfn._xlws.FILTER(Table15[[#Headers],[1]:[16]],Table15[[#This Row],[1]:[16]]="LOW")</f>
        <v>15</v>
      </c>
      <c r="U122" t="str" cm="1">
        <f t="array" ref="U122">_xlfn._xlws.FILTER(Table15[[#Headers],[1]:[16]],Table15[[#This Row],[1]:[16]]="HIGH")</f>
        <v>3</v>
      </c>
    </row>
    <row r="123" spans="2:21" x14ac:dyDescent="0.25">
      <c r="B123" s="1" t="s">
        <v>118</v>
      </c>
      <c r="C123" s="2"/>
      <c r="D123" s="2" t="s">
        <v>218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3" t="s">
        <v>219</v>
      </c>
      <c r="T123" t="str" cm="1">
        <f t="array" ref="T123">_xlfn._xlws.FILTER(Table15[[#Headers],[1]:[16]],Table15[[#This Row],[1]:[16]]="LOW")</f>
        <v>2</v>
      </c>
      <c r="U123" t="str" cm="1">
        <f t="array" ref="U123">_xlfn._xlws.FILTER(Table15[[#Headers],[1]:[16]],Table15[[#This Row],[1]:[16]]="HIGH")</f>
        <v>16</v>
      </c>
    </row>
    <row r="124" spans="2:21" x14ac:dyDescent="0.25">
      <c r="B124" s="1" t="s">
        <v>119</v>
      </c>
      <c r="C124" s="2"/>
      <c r="D124" s="2" t="s">
        <v>219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3" t="s">
        <v>218</v>
      </c>
      <c r="T124" t="str" cm="1">
        <f t="array" ref="T124">_xlfn._xlws.FILTER(Table15[[#Headers],[1]:[16]],Table15[[#This Row],[1]:[16]]="LOW")</f>
        <v>16</v>
      </c>
      <c r="U124" t="str" cm="1">
        <f t="array" ref="U124">_xlfn._xlws.FILTER(Table15[[#Headers],[1]:[16]],Table15[[#This Row],[1]:[16]]="HIGH")</f>
        <v>2</v>
      </c>
    </row>
    <row r="125" spans="2:21" x14ac:dyDescent="0.25">
      <c r="B125" s="1" t="s">
        <v>120</v>
      </c>
      <c r="C125" s="2" t="s">
        <v>218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219</v>
      </c>
      <c r="O125" s="2"/>
      <c r="P125" s="2"/>
      <c r="Q125" s="2"/>
      <c r="R125" s="3"/>
      <c r="T125" t="str" cm="1">
        <f t="array" ref="T125">_xlfn._xlws.FILTER(Table15[[#Headers],[1]:[16]],Table15[[#This Row],[1]:[16]]="LOW")</f>
        <v>1</v>
      </c>
      <c r="U125" t="str" cm="1">
        <f t="array" ref="U125">_xlfn._xlws.FILTER(Table15[[#Headers],[1]:[16]],Table15[[#This Row],[1]:[16]]="HIGH")</f>
        <v>12</v>
      </c>
    </row>
    <row r="126" spans="2:21" x14ac:dyDescent="0.25">
      <c r="B126" s="1" t="s">
        <v>121</v>
      </c>
      <c r="C126" s="2" t="s">
        <v>219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218</v>
      </c>
      <c r="O126" s="2"/>
      <c r="P126" s="2"/>
      <c r="Q126" s="2"/>
      <c r="R126" s="3"/>
      <c r="T126" t="str" cm="1">
        <f t="array" ref="T126">_xlfn._xlws.FILTER(Table15[[#Headers],[1]:[16]],Table15[[#This Row],[1]:[16]]="LOW")</f>
        <v>12</v>
      </c>
      <c r="U126" t="str" cm="1">
        <f t="array" ref="U126">_xlfn._xlws.FILTER(Table15[[#Headers],[1]:[16]],Table15[[#This Row],[1]:[16]]="HIGH")</f>
        <v>1</v>
      </c>
    </row>
    <row r="127" spans="2:21" x14ac:dyDescent="0.25">
      <c r="B127" s="1" t="s">
        <v>122</v>
      </c>
      <c r="C127" s="2"/>
      <c r="D127" s="2"/>
      <c r="E127" s="2"/>
      <c r="F127" s="2"/>
      <c r="G127" s="2" t="s">
        <v>218</v>
      </c>
      <c r="H127" s="2"/>
      <c r="I127" s="2"/>
      <c r="J127" s="2"/>
      <c r="K127" s="2"/>
      <c r="L127" s="2" t="s">
        <v>219</v>
      </c>
      <c r="M127" s="2"/>
      <c r="N127" s="2"/>
      <c r="O127" s="2"/>
      <c r="P127" s="2"/>
      <c r="Q127" s="2"/>
      <c r="R127" s="3"/>
      <c r="T127" t="str" cm="1">
        <f t="array" ref="T127">_xlfn._xlws.FILTER(Table15[[#Headers],[1]:[16]],Table15[[#This Row],[1]:[16]]="LOW")</f>
        <v>5</v>
      </c>
      <c r="U127" t="str" cm="1">
        <f t="array" ref="U127">_xlfn._xlws.FILTER(Table15[[#Headers],[1]:[16]],Table15[[#This Row],[1]:[16]]="HIGH")</f>
        <v>10</v>
      </c>
    </row>
    <row r="128" spans="2:21" x14ac:dyDescent="0.25">
      <c r="B128" s="1" t="s">
        <v>123</v>
      </c>
      <c r="C128" s="2"/>
      <c r="D128" s="2"/>
      <c r="E128" s="2"/>
      <c r="F128" s="2"/>
      <c r="G128" s="2" t="s">
        <v>219</v>
      </c>
      <c r="H128" s="2"/>
      <c r="I128" s="2"/>
      <c r="J128" s="2"/>
      <c r="K128" s="2"/>
      <c r="L128" s="2" t="s">
        <v>218</v>
      </c>
      <c r="M128" s="2"/>
      <c r="N128" s="2"/>
      <c r="O128" s="2"/>
      <c r="P128" s="2"/>
      <c r="Q128" s="2"/>
      <c r="R128" s="3"/>
      <c r="T128" t="str" cm="1">
        <f t="array" ref="T128">_xlfn._xlws.FILTER(Table15[[#Headers],[1]:[16]],Table15[[#This Row],[1]:[16]]="LOW")</f>
        <v>10</v>
      </c>
      <c r="U128" t="str" cm="1">
        <f t="array" ref="U128">_xlfn._xlws.FILTER(Table15[[#Headers],[1]:[16]],Table15[[#This Row],[1]:[16]]="HIGH")</f>
        <v>5</v>
      </c>
    </row>
    <row r="129" spans="2:21" x14ac:dyDescent="0.25">
      <c r="B129" s="1" t="s">
        <v>124</v>
      </c>
      <c r="C129" s="2"/>
      <c r="D129" s="2"/>
      <c r="E129" s="2"/>
      <c r="F129" s="2"/>
      <c r="G129" s="2"/>
      <c r="H129" s="2"/>
      <c r="I129" s="2"/>
      <c r="J129" s="2"/>
      <c r="K129" s="2"/>
      <c r="L129" s="2" t="s">
        <v>218</v>
      </c>
      <c r="M129" s="2" t="s">
        <v>219</v>
      </c>
      <c r="N129" s="2"/>
      <c r="O129" s="2"/>
      <c r="P129" s="2"/>
      <c r="Q129" s="2"/>
      <c r="R129" s="3"/>
      <c r="T129" t="str" cm="1">
        <f t="array" ref="T129">_xlfn._xlws.FILTER(Table15[[#Headers],[1]:[16]],Table15[[#This Row],[1]:[16]]="LOW")</f>
        <v>10</v>
      </c>
      <c r="U129" t="str" cm="1">
        <f t="array" ref="U129">_xlfn._xlws.FILTER(Table15[[#Headers],[1]:[16]],Table15[[#This Row],[1]:[16]]="HIGH")</f>
        <v>11</v>
      </c>
    </row>
    <row r="130" spans="2:21" x14ac:dyDescent="0.25">
      <c r="B130" s="1" t="s">
        <v>125</v>
      </c>
      <c r="C130" s="2"/>
      <c r="D130" s="2"/>
      <c r="E130" s="2"/>
      <c r="F130" s="2"/>
      <c r="G130" s="2"/>
      <c r="H130" s="2"/>
      <c r="I130" s="2"/>
      <c r="J130" s="2"/>
      <c r="K130" s="2"/>
      <c r="L130" s="2" t="s">
        <v>219</v>
      </c>
      <c r="M130" s="2" t="s">
        <v>218</v>
      </c>
      <c r="N130" s="2"/>
      <c r="O130" s="2"/>
      <c r="P130" s="2"/>
      <c r="Q130" s="2"/>
      <c r="R130" s="3"/>
      <c r="T130" t="str" cm="1">
        <f t="array" ref="T130">_xlfn._xlws.FILTER(Table15[[#Headers],[1]:[16]],Table15[[#This Row],[1]:[16]]="LOW")</f>
        <v>11</v>
      </c>
      <c r="U130" t="str" cm="1">
        <f t="array" ref="U130">_xlfn._xlws.FILTER(Table15[[#Headers],[1]:[16]],Table15[[#This Row],[1]:[16]]="HIGH")</f>
        <v>10</v>
      </c>
    </row>
    <row r="131" spans="2:21" x14ac:dyDescent="0.25">
      <c r="B131" s="1" t="s">
        <v>126</v>
      </c>
      <c r="C131" s="2"/>
      <c r="D131" s="2"/>
      <c r="E131" s="2"/>
      <c r="F131" s="2"/>
      <c r="G131" s="2"/>
      <c r="H131" s="2"/>
      <c r="I131" s="2"/>
      <c r="J131" s="2" t="s">
        <v>218</v>
      </c>
      <c r="K131" s="2"/>
      <c r="L131" s="2"/>
      <c r="M131" s="2"/>
      <c r="N131" s="2"/>
      <c r="O131" s="2" t="s">
        <v>219</v>
      </c>
      <c r="P131" s="2"/>
      <c r="Q131" s="2"/>
      <c r="R131" s="3"/>
      <c r="T131" t="str" cm="1">
        <f t="array" ref="T131">_xlfn._xlws.FILTER(Table15[[#Headers],[1]:[16]],Table15[[#This Row],[1]:[16]]="LOW")</f>
        <v>8</v>
      </c>
      <c r="U131" t="str" cm="1">
        <f t="array" ref="U131">_xlfn._xlws.FILTER(Table15[[#Headers],[1]:[16]],Table15[[#This Row],[1]:[16]]="HIGH")</f>
        <v>13</v>
      </c>
    </row>
    <row r="132" spans="2:21" x14ac:dyDescent="0.25">
      <c r="B132" s="1" t="s">
        <v>127</v>
      </c>
      <c r="C132" s="2"/>
      <c r="D132" s="2"/>
      <c r="E132" s="2"/>
      <c r="F132" s="2"/>
      <c r="G132" s="2"/>
      <c r="H132" s="2"/>
      <c r="I132" s="2"/>
      <c r="J132" s="2" t="s">
        <v>219</v>
      </c>
      <c r="K132" s="2"/>
      <c r="L132" s="2"/>
      <c r="M132" s="2"/>
      <c r="N132" s="2"/>
      <c r="O132" s="2" t="s">
        <v>218</v>
      </c>
      <c r="P132" s="2"/>
      <c r="Q132" s="2"/>
      <c r="R132" s="3"/>
      <c r="T132" t="str" cm="1">
        <f t="array" ref="T132">_xlfn._xlws.FILTER(Table15[[#Headers],[1]:[16]],Table15[[#This Row],[1]:[16]]="LOW")</f>
        <v>13</v>
      </c>
      <c r="U132" t="str" cm="1">
        <f t="array" ref="U132">_xlfn._xlws.FILTER(Table15[[#Headers],[1]:[16]],Table15[[#This Row],[1]:[16]]="HIGH")</f>
        <v>8</v>
      </c>
    </row>
    <row r="133" spans="2:21" x14ac:dyDescent="0.25">
      <c r="B133" s="1" t="s">
        <v>128</v>
      </c>
      <c r="C133" s="2"/>
      <c r="D133" s="2"/>
      <c r="E133" s="2"/>
      <c r="F133" s="2"/>
      <c r="G133" s="2"/>
      <c r="H133" s="2" t="s">
        <v>218</v>
      </c>
      <c r="I133" s="2"/>
      <c r="J133" s="2"/>
      <c r="K133" s="2"/>
      <c r="L133" s="2"/>
      <c r="M133" s="2"/>
      <c r="N133" s="2"/>
      <c r="O133" s="2"/>
      <c r="P133" s="2" t="s">
        <v>219</v>
      </c>
      <c r="Q133" s="2"/>
      <c r="R133" s="3"/>
      <c r="T133" t="str" cm="1">
        <f t="array" ref="T133">_xlfn._xlws.FILTER(Table15[[#Headers],[1]:[16]],Table15[[#This Row],[1]:[16]]="LOW")</f>
        <v>6</v>
      </c>
      <c r="U133" t="str" cm="1">
        <f t="array" ref="U133">_xlfn._xlws.FILTER(Table15[[#Headers],[1]:[16]],Table15[[#This Row],[1]:[16]]="HIGH")</f>
        <v>14</v>
      </c>
    </row>
    <row r="134" spans="2:21" x14ac:dyDescent="0.25">
      <c r="B134" s="1" t="s">
        <v>129</v>
      </c>
      <c r="C134" s="2"/>
      <c r="D134" s="2"/>
      <c r="E134" s="2"/>
      <c r="F134" s="2"/>
      <c r="G134" s="2"/>
      <c r="H134" s="2" t="s">
        <v>219</v>
      </c>
      <c r="I134" s="2"/>
      <c r="J134" s="2"/>
      <c r="K134" s="2"/>
      <c r="L134" s="2"/>
      <c r="M134" s="2"/>
      <c r="N134" s="2"/>
      <c r="O134" s="2"/>
      <c r="P134" s="2" t="s">
        <v>218</v>
      </c>
      <c r="Q134" s="2"/>
      <c r="R134" s="3"/>
      <c r="T134" t="str" cm="1">
        <f t="array" ref="T134">_xlfn._xlws.FILTER(Table15[[#Headers],[1]:[16]],Table15[[#This Row],[1]:[16]]="LOW")</f>
        <v>14</v>
      </c>
      <c r="U134" t="str" cm="1">
        <f t="array" ref="U134">_xlfn._xlws.FILTER(Table15[[#Headers],[1]:[16]],Table15[[#This Row],[1]:[16]]="HIGH")</f>
        <v>6</v>
      </c>
    </row>
    <row r="135" spans="2:21" x14ac:dyDescent="0.25">
      <c r="B135" s="1" t="s">
        <v>130</v>
      </c>
      <c r="C135" s="2"/>
      <c r="D135" s="2"/>
      <c r="E135" s="2"/>
      <c r="F135" s="2" t="s">
        <v>218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 t="s">
        <v>219</v>
      </c>
      <c r="R135" s="3"/>
      <c r="T135" t="str" cm="1">
        <f t="array" ref="T135">_xlfn._xlws.FILTER(Table15[[#Headers],[1]:[16]],Table15[[#This Row],[1]:[16]]="LOW")</f>
        <v>4</v>
      </c>
      <c r="U135" t="str" cm="1">
        <f t="array" ref="U135">_xlfn._xlws.FILTER(Table15[[#Headers],[1]:[16]],Table15[[#This Row],[1]:[16]]="HIGH")</f>
        <v>15</v>
      </c>
    </row>
    <row r="136" spans="2:21" x14ac:dyDescent="0.25">
      <c r="B136" s="1" t="s">
        <v>131</v>
      </c>
      <c r="C136" s="2"/>
      <c r="D136" s="2"/>
      <c r="E136" s="2"/>
      <c r="F136" s="2" t="s">
        <v>219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 t="s">
        <v>218</v>
      </c>
      <c r="R136" s="3"/>
      <c r="T136" t="str" cm="1">
        <f t="array" ref="T136">_xlfn._xlws.FILTER(Table15[[#Headers],[1]:[16]],Table15[[#This Row],[1]:[16]]="LOW")</f>
        <v>15</v>
      </c>
      <c r="U136" t="str" cm="1">
        <f t="array" ref="U136">_xlfn._xlws.FILTER(Table15[[#Headers],[1]:[16]],Table15[[#This Row],[1]:[16]]="HIGH")</f>
        <v>4</v>
      </c>
    </row>
    <row r="137" spans="2:21" x14ac:dyDescent="0.25">
      <c r="B137" s="1" t="s">
        <v>132</v>
      </c>
      <c r="C137" s="2"/>
      <c r="D137" s="2"/>
      <c r="E137" s="2" t="s">
        <v>218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3" t="s">
        <v>219</v>
      </c>
      <c r="T137" t="str" cm="1">
        <f t="array" ref="T137">_xlfn._xlws.FILTER(Table15[[#Headers],[1]:[16]],Table15[[#This Row],[1]:[16]]="LOW")</f>
        <v>3</v>
      </c>
      <c r="U137" t="str" cm="1">
        <f t="array" ref="U137">_xlfn._xlws.FILTER(Table15[[#Headers],[1]:[16]],Table15[[#This Row],[1]:[16]]="HIGH")</f>
        <v>16</v>
      </c>
    </row>
    <row r="138" spans="2:21" x14ac:dyDescent="0.25">
      <c r="B138" s="1" t="s">
        <v>133</v>
      </c>
      <c r="C138" s="2"/>
      <c r="D138" s="2"/>
      <c r="E138" s="2" t="s">
        <v>219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3" t="s">
        <v>218</v>
      </c>
      <c r="T138" t="str" cm="1">
        <f t="array" ref="T138">_xlfn._xlws.FILTER(Table15[[#Headers],[1]:[16]],Table15[[#This Row],[1]:[16]]="LOW")</f>
        <v>16</v>
      </c>
      <c r="U138" t="str" cm="1">
        <f t="array" ref="U138">_xlfn._xlws.FILTER(Table15[[#Headers],[1]:[16]],Table15[[#This Row],[1]:[16]]="HIGH")</f>
        <v>3</v>
      </c>
    </row>
    <row r="139" spans="2:21" x14ac:dyDescent="0.25">
      <c r="B139" s="1" t="s">
        <v>134</v>
      </c>
      <c r="C139" s="2"/>
      <c r="D139" s="2" t="s">
        <v>218</v>
      </c>
      <c r="E139" s="2"/>
      <c r="F139" s="2"/>
      <c r="G139" s="2"/>
      <c r="H139" s="2"/>
      <c r="I139" s="2"/>
      <c r="J139" s="2"/>
      <c r="K139" s="2"/>
      <c r="L139" s="2"/>
      <c r="M139" s="2"/>
      <c r="N139" s="2" t="s">
        <v>219</v>
      </c>
      <c r="O139" s="2"/>
      <c r="P139" s="2"/>
      <c r="Q139" s="2"/>
      <c r="R139" s="3"/>
      <c r="T139" t="str" cm="1">
        <f t="array" ref="T139">_xlfn._xlws.FILTER(Table15[[#Headers],[1]:[16]],Table15[[#This Row],[1]:[16]]="LOW")</f>
        <v>2</v>
      </c>
      <c r="U139" t="str" cm="1">
        <f t="array" ref="U139">_xlfn._xlws.FILTER(Table15[[#Headers],[1]:[16]],Table15[[#This Row],[1]:[16]]="HIGH")</f>
        <v>12</v>
      </c>
    </row>
    <row r="140" spans="2:21" x14ac:dyDescent="0.25">
      <c r="B140" s="1" t="s">
        <v>135</v>
      </c>
      <c r="C140" s="2"/>
      <c r="D140" s="2" t="s">
        <v>219</v>
      </c>
      <c r="E140" s="2"/>
      <c r="F140" s="2"/>
      <c r="G140" s="2"/>
      <c r="H140" s="2"/>
      <c r="I140" s="2"/>
      <c r="J140" s="2"/>
      <c r="K140" s="2"/>
      <c r="L140" s="2"/>
      <c r="M140" s="2"/>
      <c r="N140" s="2" t="s">
        <v>218</v>
      </c>
      <c r="O140" s="2"/>
      <c r="P140" s="2"/>
      <c r="Q140" s="2"/>
      <c r="R140" s="3"/>
      <c r="T140" t="str" cm="1">
        <f t="array" ref="T140">_xlfn._xlws.FILTER(Table15[[#Headers],[1]:[16]],Table15[[#This Row],[1]:[16]]="LOW")</f>
        <v>12</v>
      </c>
      <c r="U140" t="str" cm="1">
        <f t="array" ref="U140">_xlfn._xlws.FILTER(Table15[[#Headers],[1]:[16]],Table15[[#This Row],[1]:[16]]="HIGH")</f>
        <v>2</v>
      </c>
    </row>
    <row r="141" spans="2:21" x14ac:dyDescent="0.25">
      <c r="B141" s="1" t="s">
        <v>136</v>
      </c>
      <c r="C141" s="2" t="s">
        <v>218</v>
      </c>
      <c r="D141" s="2"/>
      <c r="E141" s="2"/>
      <c r="F141" s="2"/>
      <c r="G141" s="2"/>
      <c r="H141" s="2"/>
      <c r="I141" s="2"/>
      <c r="J141" s="2"/>
      <c r="K141" s="2"/>
      <c r="L141" s="2" t="s">
        <v>219</v>
      </c>
      <c r="M141" s="2"/>
      <c r="N141" s="2"/>
      <c r="O141" s="2"/>
      <c r="P141" s="2"/>
      <c r="Q141" s="2"/>
      <c r="R141" s="3"/>
      <c r="T141" t="str" cm="1">
        <f t="array" ref="T141">_xlfn._xlws.FILTER(Table15[[#Headers],[1]:[16]],Table15[[#This Row],[1]:[16]]="LOW")</f>
        <v>1</v>
      </c>
      <c r="U141" t="str" cm="1">
        <f t="array" ref="U141">_xlfn._xlws.FILTER(Table15[[#Headers],[1]:[16]],Table15[[#This Row],[1]:[16]]="HIGH")</f>
        <v>10</v>
      </c>
    </row>
    <row r="142" spans="2:21" x14ac:dyDescent="0.25">
      <c r="B142" s="1" t="s">
        <v>137</v>
      </c>
      <c r="C142" s="2" t="s">
        <v>219</v>
      </c>
      <c r="D142" s="2"/>
      <c r="E142" s="2"/>
      <c r="F142" s="2"/>
      <c r="G142" s="2"/>
      <c r="H142" s="2"/>
      <c r="I142" s="2"/>
      <c r="J142" s="2"/>
      <c r="K142" s="2"/>
      <c r="L142" s="2" t="s">
        <v>218</v>
      </c>
      <c r="M142" s="2"/>
      <c r="N142" s="2"/>
      <c r="O142" s="2"/>
      <c r="P142" s="2"/>
      <c r="Q142" s="2"/>
      <c r="R142" s="3"/>
      <c r="T142" t="str" cm="1">
        <f t="array" ref="T142">_xlfn._xlws.FILTER(Table15[[#Headers],[1]:[16]],Table15[[#This Row],[1]:[16]]="LOW")</f>
        <v>10</v>
      </c>
      <c r="U142" t="str" cm="1">
        <f t="array" ref="U142">_xlfn._xlws.FILTER(Table15[[#Headers],[1]:[16]],Table15[[#This Row],[1]:[16]]="HIGH")</f>
        <v>1</v>
      </c>
    </row>
    <row r="143" spans="2:21" x14ac:dyDescent="0.25">
      <c r="B143" s="1" t="s">
        <v>138</v>
      </c>
      <c r="C143" s="2"/>
      <c r="D143" s="2"/>
      <c r="E143" s="2"/>
      <c r="F143" s="2"/>
      <c r="G143" s="2" t="s">
        <v>218</v>
      </c>
      <c r="H143" s="2"/>
      <c r="I143" s="2"/>
      <c r="J143" s="2" t="s">
        <v>219</v>
      </c>
      <c r="K143" s="2"/>
      <c r="L143" s="2"/>
      <c r="M143" s="2"/>
      <c r="N143" s="2"/>
      <c r="O143" s="2"/>
      <c r="P143" s="2"/>
      <c r="Q143" s="2"/>
      <c r="R143" s="3"/>
      <c r="T143" t="str" cm="1">
        <f t="array" ref="T143">_xlfn._xlws.FILTER(Table15[[#Headers],[1]:[16]],Table15[[#This Row],[1]:[16]]="LOW")</f>
        <v>5</v>
      </c>
      <c r="U143" t="str" cm="1">
        <f t="array" ref="U143">_xlfn._xlws.FILTER(Table15[[#Headers],[1]:[16]],Table15[[#This Row],[1]:[16]]="HIGH")</f>
        <v>8</v>
      </c>
    </row>
    <row r="144" spans="2:21" x14ac:dyDescent="0.25">
      <c r="B144" s="1" t="s">
        <v>139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218</v>
      </c>
      <c r="N144" s="2" t="s">
        <v>219</v>
      </c>
      <c r="O144" s="2"/>
      <c r="P144" s="2"/>
      <c r="Q144" s="2"/>
      <c r="R144" s="3"/>
      <c r="T144" t="str" cm="1">
        <f t="array" ref="T144">_xlfn._xlws.FILTER(Table15[[#Headers],[1]:[16]],Table15[[#This Row],[1]:[16]]="LOW")</f>
        <v>11</v>
      </c>
      <c r="U144" t="str" cm="1">
        <f t="array" ref="U144">_xlfn._xlws.FILTER(Table15[[#Headers],[1]:[16]],Table15[[#This Row],[1]:[16]]="HIGH")</f>
        <v>12</v>
      </c>
    </row>
    <row r="145" spans="2:21" x14ac:dyDescent="0.25">
      <c r="B145" s="1" t="s">
        <v>140</v>
      </c>
      <c r="C145" s="2"/>
      <c r="D145" s="2"/>
      <c r="E145" s="2"/>
      <c r="F145" s="2"/>
      <c r="G145" s="2"/>
      <c r="H145" s="2"/>
      <c r="I145" s="2"/>
      <c r="J145" s="2"/>
      <c r="K145" s="2"/>
      <c r="L145" s="2" t="s">
        <v>218</v>
      </c>
      <c r="M145" s="2"/>
      <c r="N145" s="2"/>
      <c r="O145" s="2" t="s">
        <v>219</v>
      </c>
      <c r="P145" s="2"/>
      <c r="Q145" s="2"/>
      <c r="R145" s="3"/>
      <c r="T145" t="str" cm="1">
        <f t="array" ref="T145">_xlfn._xlws.FILTER(Table15[[#Headers],[1]:[16]],Table15[[#This Row],[1]:[16]]="LOW")</f>
        <v>10</v>
      </c>
      <c r="U145" t="str" cm="1">
        <f t="array" ref="U145">_xlfn._xlws.FILTER(Table15[[#Headers],[1]:[16]],Table15[[#This Row],[1]:[16]]="HIGH")</f>
        <v>13</v>
      </c>
    </row>
    <row r="146" spans="2:21" x14ac:dyDescent="0.25">
      <c r="B146" s="1" t="s">
        <v>141</v>
      </c>
      <c r="C146" s="2"/>
      <c r="D146" s="2"/>
      <c r="E146" s="2"/>
      <c r="F146" s="2"/>
      <c r="G146" s="2"/>
      <c r="H146" s="2"/>
      <c r="I146" s="2"/>
      <c r="J146" s="2"/>
      <c r="K146" s="2"/>
      <c r="L146" s="2" t="s">
        <v>219</v>
      </c>
      <c r="M146" s="2"/>
      <c r="N146" s="2"/>
      <c r="O146" s="2" t="s">
        <v>218</v>
      </c>
      <c r="P146" s="2"/>
      <c r="Q146" s="2"/>
      <c r="R146" s="3"/>
      <c r="T146" t="str" cm="1">
        <f t="array" ref="T146">_xlfn._xlws.FILTER(Table15[[#Headers],[1]:[16]],Table15[[#This Row],[1]:[16]]="LOW")</f>
        <v>13</v>
      </c>
      <c r="U146" t="str" cm="1">
        <f t="array" ref="U146">_xlfn._xlws.FILTER(Table15[[#Headers],[1]:[16]],Table15[[#This Row],[1]:[16]]="HIGH")</f>
        <v>10</v>
      </c>
    </row>
    <row r="147" spans="2:21" x14ac:dyDescent="0.25">
      <c r="B147" s="1" t="s">
        <v>142</v>
      </c>
      <c r="C147" s="2"/>
      <c r="D147" s="2"/>
      <c r="E147" s="2"/>
      <c r="F147" s="2"/>
      <c r="G147" s="2"/>
      <c r="H147" s="2"/>
      <c r="I147" s="2"/>
      <c r="J147" s="2" t="s">
        <v>218</v>
      </c>
      <c r="K147" s="2"/>
      <c r="L147" s="2"/>
      <c r="M147" s="2"/>
      <c r="N147" s="2"/>
      <c r="O147" s="2"/>
      <c r="P147" s="2" t="s">
        <v>219</v>
      </c>
      <c r="Q147" s="2"/>
      <c r="R147" s="3"/>
      <c r="T147" t="str" cm="1">
        <f t="array" ref="T147">_xlfn._xlws.FILTER(Table15[[#Headers],[1]:[16]],Table15[[#This Row],[1]:[16]]="LOW")</f>
        <v>8</v>
      </c>
      <c r="U147" t="str" cm="1">
        <f t="array" ref="U147">_xlfn._xlws.FILTER(Table15[[#Headers],[1]:[16]],Table15[[#This Row],[1]:[16]]="HIGH")</f>
        <v>14</v>
      </c>
    </row>
    <row r="148" spans="2:21" x14ac:dyDescent="0.25">
      <c r="B148" s="1" t="s">
        <v>143</v>
      </c>
      <c r="C148" s="2"/>
      <c r="D148" s="2"/>
      <c r="E148" s="2"/>
      <c r="F148" s="2"/>
      <c r="G148" s="2"/>
      <c r="H148" s="2"/>
      <c r="I148" s="2"/>
      <c r="J148" s="2" t="s">
        <v>219</v>
      </c>
      <c r="K148" s="2"/>
      <c r="L148" s="2"/>
      <c r="M148" s="2"/>
      <c r="N148" s="2"/>
      <c r="O148" s="2"/>
      <c r="P148" s="2" t="s">
        <v>218</v>
      </c>
      <c r="Q148" s="2"/>
      <c r="R148" s="3"/>
      <c r="T148" t="str" cm="1">
        <f t="array" ref="T148">_xlfn._xlws.FILTER(Table15[[#Headers],[1]:[16]],Table15[[#This Row],[1]:[16]]="LOW")</f>
        <v>14</v>
      </c>
      <c r="U148" t="str" cm="1">
        <f t="array" ref="U148">_xlfn._xlws.FILTER(Table15[[#Headers],[1]:[16]],Table15[[#This Row],[1]:[16]]="HIGH")</f>
        <v>8</v>
      </c>
    </row>
    <row r="149" spans="2:21" x14ac:dyDescent="0.25">
      <c r="B149" s="1" t="s">
        <v>144</v>
      </c>
      <c r="C149" s="2"/>
      <c r="D149" s="2"/>
      <c r="E149" s="2"/>
      <c r="F149" s="2"/>
      <c r="G149" s="2"/>
      <c r="H149" s="2" t="s">
        <v>218</v>
      </c>
      <c r="I149" s="2"/>
      <c r="J149" s="2"/>
      <c r="K149" s="2"/>
      <c r="L149" s="2"/>
      <c r="M149" s="2"/>
      <c r="N149" s="2"/>
      <c r="O149" s="2"/>
      <c r="P149" s="2"/>
      <c r="Q149" s="2" t="s">
        <v>219</v>
      </c>
      <c r="R149" s="3"/>
      <c r="T149" t="str" cm="1">
        <f t="array" ref="T149">_xlfn._xlws.FILTER(Table15[[#Headers],[1]:[16]],Table15[[#This Row],[1]:[16]]="LOW")</f>
        <v>6</v>
      </c>
      <c r="U149" t="str" cm="1">
        <f t="array" ref="U149">_xlfn._xlws.FILTER(Table15[[#Headers],[1]:[16]],Table15[[#This Row],[1]:[16]]="HIGH")</f>
        <v>15</v>
      </c>
    </row>
    <row r="150" spans="2:21" x14ac:dyDescent="0.25">
      <c r="B150" s="1" t="s">
        <v>145</v>
      </c>
      <c r="C150" s="2"/>
      <c r="D150" s="2"/>
      <c r="E150" s="2"/>
      <c r="F150" s="2"/>
      <c r="G150" s="2"/>
      <c r="H150" s="2" t="s">
        <v>219</v>
      </c>
      <c r="I150" s="2"/>
      <c r="J150" s="2"/>
      <c r="K150" s="2"/>
      <c r="L150" s="2"/>
      <c r="M150" s="2"/>
      <c r="N150" s="2"/>
      <c r="O150" s="2"/>
      <c r="P150" s="2"/>
      <c r="Q150" s="2" t="s">
        <v>218</v>
      </c>
      <c r="R150" s="3"/>
      <c r="T150" t="str" cm="1">
        <f t="array" ref="T150">_xlfn._xlws.FILTER(Table15[[#Headers],[1]:[16]],Table15[[#This Row],[1]:[16]]="LOW")</f>
        <v>15</v>
      </c>
      <c r="U150" t="str" cm="1">
        <f t="array" ref="U150">_xlfn._xlws.FILTER(Table15[[#Headers],[1]:[16]],Table15[[#This Row],[1]:[16]]="HIGH")</f>
        <v>6</v>
      </c>
    </row>
    <row r="151" spans="2:21" x14ac:dyDescent="0.25">
      <c r="B151" s="1" t="s">
        <v>146</v>
      </c>
      <c r="C151" s="2"/>
      <c r="D151" s="2"/>
      <c r="E151" s="2"/>
      <c r="F151" s="2" t="s">
        <v>218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3" t="s">
        <v>219</v>
      </c>
      <c r="T151" t="str" cm="1">
        <f t="array" ref="T151">_xlfn._xlws.FILTER(Table15[[#Headers],[1]:[16]],Table15[[#This Row],[1]:[16]]="LOW")</f>
        <v>4</v>
      </c>
      <c r="U151" t="str" cm="1">
        <f t="array" ref="U151">_xlfn._xlws.FILTER(Table15[[#Headers],[1]:[16]],Table15[[#This Row],[1]:[16]]="HIGH")</f>
        <v>16</v>
      </c>
    </row>
    <row r="152" spans="2:21" x14ac:dyDescent="0.25">
      <c r="B152" s="1" t="s">
        <v>147</v>
      </c>
      <c r="C152" s="2"/>
      <c r="D152" s="2"/>
      <c r="E152" s="2"/>
      <c r="F152" s="2" t="s">
        <v>219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3" t="s">
        <v>218</v>
      </c>
      <c r="T152" t="str" cm="1">
        <f t="array" ref="T152">_xlfn._xlws.FILTER(Table15[[#Headers],[1]:[16]],Table15[[#This Row],[1]:[16]]="LOW")</f>
        <v>16</v>
      </c>
      <c r="U152" t="str" cm="1">
        <f t="array" ref="U152">_xlfn._xlws.FILTER(Table15[[#Headers],[1]:[16]],Table15[[#This Row],[1]:[16]]="HIGH")</f>
        <v>4</v>
      </c>
    </row>
    <row r="153" spans="2:21" x14ac:dyDescent="0.25">
      <c r="B153" s="1" t="s">
        <v>148</v>
      </c>
      <c r="C153" s="2"/>
      <c r="D153" s="2"/>
      <c r="E153" s="2" t="s">
        <v>218</v>
      </c>
      <c r="F153" s="2"/>
      <c r="G153" s="2"/>
      <c r="H153" s="2"/>
      <c r="I153" s="2"/>
      <c r="J153" s="2"/>
      <c r="K153" s="2"/>
      <c r="L153" s="2"/>
      <c r="M153" s="2"/>
      <c r="N153" s="2" t="s">
        <v>219</v>
      </c>
      <c r="O153" s="2"/>
      <c r="P153" s="2"/>
      <c r="Q153" s="2"/>
      <c r="R153" s="3"/>
      <c r="T153" t="str" cm="1">
        <f t="array" ref="T153">_xlfn._xlws.FILTER(Table15[[#Headers],[1]:[16]],Table15[[#This Row],[1]:[16]]="LOW")</f>
        <v>3</v>
      </c>
      <c r="U153" t="str" cm="1">
        <f t="array" ref="U153">_xlfn._xlws.FILTER(Table15[[#Headers],[1]:[16]],Table15[[#This Row],[1]:[16]]="HIGH")</f>
        <v>12</v>
      </c>
    </row>
    <row r="154" spans="2:21" x14ac:dyDescent="0.25">
      <c r="B154" s="1" t="s">
        <v>149</v>
      </c>
      <c r="C154" s="2"/>
      <c r="D154" s="2"/>
      <c r="E154" s="2" t="s">
        <v>219</v>
      </c>
      <c r="F154" s="2"/>
      <c r="G154" s="2"/>
      <c r="H154" s="2"/>
      <c r="I154" s="2"/>
      <c r="J154" s="2"/>
      <c r="K154" s="2"/>
      <c r="L154" s="2"/>
      <c r="M154" s="2"/>
      <c r="N154" s="2" t="s">
        <v>218</v>
      </c>
      <c r="O154" s="2"/>
      <c r="P154" s="2"/>
      <c r="Q154" s="2"/>
      <c r="R154" s="3"/>
      <c r="T154" t="str" cm="1">
        <f t="array" ref="T154">_xlfn._xlws.FILTER(Table15[[#Headers],[1]:[16]],Table15[[#This Row],[1]:[16]]="LOW")</f>
        <v>12</v>
      </c>
      <c r="U154" t="str" cm="1">
        <f t="array" ref="U154">_xlfn._xlws.FILTER(Table15[[#Headers],[1]:[16]],Table15[[#This Row],[1]:[16]]="HIGH")</f>
        <v>3</v>
      </c>
    </row>
    <row r="155" spans="2:21" x14ac:dyDescent="0.25">
      <c r="B155" s="1" t="s">
        <v>150</v>
      </c>
      <c r="C155" s="2"/>
      <c r="D155" s="2" t="s">
        <v>218</v>
      </c>
      <c r="E155" s="2"/>
      <c r="F155" s="2"/>
      <c r="G155" s="2"/>
      <c r="H155" s="2"/>
      <c r="I155" s="2"/>
      <c r="J155" s="2"/>
      <c r="K155" s="2"/>
      <c r="L155" s="2" t="s">
        <v>219</v>
      </c>
      <c r="M155" s="2"/>
      <c r="N155" s="2"/>
      <c r="O155" s="2"/>
      <c r="P155" s="2"/>
      <c r="Q155" s="2"/>
      <c r="R155" s="3"/>
      <c r="T155" t="str" cm="1">
        <f t="array" ref="T155">_xlfn._xlws.FILTER(Table15[[#Headers],[1]:[16]],Table15[[#This Row],[1]:[16]]="LOW")</f>
        <v>2</v>
      </c>
      <c r="U155" t="str" cm="1">
        <f t="array" ref="U155">_xlfn._xlws.FILTER(Table15[[#Headers],[1]:[16]],Table15[[#This Row],[1]:[16]]="HIGH")</f>
        <v>10</v>
      </c>
    </row>
    <row r="156" spans="2:21" x14ac:dyDescent="0.25">
      <c r="B156" s="1" t="s">
        <v>151</v>
      </c>
      <c r="C156" s="2"/>
      <c r="D156" s="2" t="s">
        <v>219</v>
      </c>
      <c r="E156" s="2"/>
      <c r="F156" s="2"/>
      <c r="G156" s="2"/>
      <c r="H156" s="2"/>
      <c r="I156" s="2"/>
      <c r="J156" s="2"/>
      <c r="K156" s="2"/>
      <c r="L156" s="2" t="s">
        <v>218</v>
      </c>
      <c r="M156" s="2"/>
      <c r="N156" s="2"/>
      <c r="O156" s="2"/>
      <c r="P156" s="2"/>
      <c r="Q156" s="2"/>
      <c r="R156" s="3"/>
      <c r="T156" t="str" cm="1">
        <f t="array" ref="T156">_xlfn._xlws.FILTER(Table15[[#Headers],[1]:[16]],Table15[[#This Row],[1]:[16]]="LOW")</f>
        <v>10</v>
      </c>
      <c r="U156" t="str" cm="1">
        <f t="array" ref="U156">_xlfn._xlws.FILTER(Table15[[#Headers],[1]:[16]],Table15[[#This Row],[1]:[16]]="HIGH")</f>
        <v>2</v>
      </c>
    </row>
    <row r="157" spans="2:21" x14ac:dyDescent="0.25">
      <c r="B157" s="1" t="s">
        <v>152</v>
      </c>
      <c r="C157" s="2" t="s">
        <v>218</v>
      </c>
      <c r="D157" s="2"/>
      <c r="E157" s="2"/>
      <c r="F157" s="2"/>
      <c r="G157" s="2"/>
      <c r="H157" s="2"/>
      <c r="I157" s="2"/>
      <c r="J157" s="2" t="s">
        <v>219</v>
      </c>
      <c r="K157" s="2"/>
      <c r="L157" s="2"/>
      <c r="M157" s="2"/>
      <c r="N157" s="2"/>
      <c r="O157" s="2"/>
      <c r="P157" s="2"/>
      <c r="Q157" s="2"/>
      <c r="R157" s="3"/>
      <c r="T157" t="str" cm="1">
        <f t="array" ref="T157">_xlfn._xlws.FILTER(Table15[[#Headers],[1]:[16]],Table15[[#This Row],[1]:[16]]="LOW")</f>
        <v>1</v>
      </c>
      <c r="U157" t="str" cm="1">
        <f t="array" ref="U157">_xlfn._xlws.FILTER(Table15[[#Headers],[1]:[16]],Table15[[#This Row],[1]:[16]]="HIGH")</f>
        <v>8</v>
      </c>
    </row>
    <row r="158" spans="2:21" x14ac:dyDescent="0.25">
      <c r="B158" s="1" t="s">
        <v>153</v>
      </c>
      <c r="C158" s="2" t="s">
        <v>219</v>
      </c>
      <c r="D158" s="2"/>
      <c r="E158" s="2"/>
      <c r="F158" s="2"/>
      <c r="G158" s="2"/>
      <c r="H158" s="2"/>
      <c r="I158" s="2"/>
      <c r="J158" s="2" t="s">
        <v>218</v>
      </c>
      <c r="K158" s="2"/>
      <c r="L158" s="2"/>
      <c r="M158" s="2"/>
      <c r="N158" s="2"/>
      <c r="O158" s="2"/>
      <c r="P158" s="2"/>
      <c r="Q158" s="2"/>
      <c r="R158" s="3"/>
      <c r="T158" t="str" cm="1">
        <f t="array" ref="T158">_xlfn._xlws.FILTER(Table15[[#Headers],[1]:[16]],Table15[[#This Row],[1]:[16]]="LOW")</f>
        <v>8</v>
      </c>
      <c r="U158" t="str" cm="1">
        <f t="array" ref="U158">_xlfn._xlws.FILTER(Table15[[#Headers],[1]:[16]],Table15[[#This Row],[1]:[16]]="HIGH")</f>
        <v>1</v>
      </c>
    </row>
    <row r="159" spans="2:21" x14ac:dyDescent="0.25">
      <c r="B159" s="1" t="s">
        <v>154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 t="s">
        <v>218</v>
      </c>
      <c r="O159" s="2" t="s">
        <v>219</v>
      </c>
      <c r="P159" s="2"/>
      <c r="Q159" s="2"/>
      <c r="R159" s="3"/>
      <c r="T159" t="str" cm="1">
        <f t="array" ref="T159">_xlfn._xlws.FILTER(Table15[[#Headers],[1]:[16]],Table15[[#This Row],[1]:[16]]="LOW")</f>
        <v>12</v>
      </c>
      <c r="U159" t="str" cm="1">
        <f t="array" ref="U159">_xlfn._xlws.FILTER(Table15[[#Headers],[1]:[16]],Table15[[#This Row],[1]:[16]]="HIGH")</f>
        <v>13</v>
      </c>
    </row>
    <row r="160" spans="2:21" x14ac:dyDescent="0.25">
      <c r="B160" s="1" t="s">
        <v>155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 t="s">
        <v>219</v>
      </c>
      <c r="O160" s="2" t="s">
        <v>218</v>
      </c>
      <c r="P160" s="2"/>
      <c r="Q160" s="2"/>
      <c r="R160" s="3"/>
      <c r="T160" t="str" cm="1">
        <f t="array" ref="T160">_xlfn._xlws.FILTER(Table15[[#Headers],[1]:[16]],Table15[[#This Row],[1]:[16]]="LOW")</f>
        <v>13</v>
      </c>
      <c r="U160" t="str" cm="1">
        <f t="array" ref="U160">_xlfn._xlws.FILTER(Table15[[#Headers],[1]:[16]],Table15[[#This Row],[1]:[16]]="HIGH")</f>
        <v>12</v>
      </c>
    </row>
    <row r="161" spans="2:21" x14ac:dyDescent="0.25">
      <c r="B161" s="1" t="s">
        <v>156</v>
      </c>
      <c r="C161" s="2"/>
      <c r="D161" s="2"/>
      <c r="E161" s="2"/>
      <c r="F161" s="2"/>
      <c r="G161" s="2"/>
      <c r="H161" s="2"/>
      <c r="I161" s="2"/>
      <c r="J161" s="2"/>
      <c r="K161" s="2"/>
      <c r="L161" s="2" t="s">
        <v>218</v>
      </c>
      <c r="M161" s="2"/>
      <c r="N161" s="2"/>
      <c r="O161" s="2"/>
      <c r="P161" s="2" t="s">
        <v>219</v>
      </c>
      <c r="Q161" s="2"/>
      <c r="R161" s="3"/>
      <c r="T161" t="str" cm="1">
        <f t="array" ref="T161">_xlfn._xlws.FILTER(Table15[[#Headers],[1]:[16]],Table15[[#This Row],[1]:[16]]="LOW")</f>
        <v>10</v>
      </c>
      <c r="U161" t="str" cm="1">
        <f t="array" ref="U161">_xlfn._xlws.FILTER(Table15[[#Headers],[1]:[16]],Table15[[#This Row],[1]:[16]]="HIGH")</f>
        <v>14</v>
      </c>
    </row>
    <row r="162" spans="2:21" x14ac:dyDescent="0.25">
      <c r="B162" s="1" t="s">
        <v>157</v>
      </c>
      <c r="C162" s="2"/>
      <c r="D162" s="2"/>
      <c r="E162" s="2"/>
      <c r="F162" s="2"/>
      <c r="G162" s="2"/>
      <c r="H162" s="2"/>
      <c r="I162" s="2"/>
      <c r="J162" s="2"/>
      <c r="K162" s="2"/>
      <c r="L162" s="2" t="s">
        <v>219</v>
      </c>
      <c r="M162" s="2"/>
      <c r="N162" s="2"/>
      <c r="O162" s="2"/>
      <c r="P162" s="2" t="s">
        <v>218</v>
      </c>
      <c r="Q162" s="2"/>
      <c r="R162" s="3"/>
      <c r="T162" t="str" cm="1">
        <f t="array" ref="T162">_xlfn._xlws.FILTER(Table15[[#Headers],[1]:[16]],Table15[[#This Row],[1]:[16]]="LOW")</f>
        <v>14</v>
      </c>
      <c r="U162" t="str" cm="1">
        <f t="array" ref="U162">_xlfn._xlws.FILTER(Table15[[#Headers],[1]:[16]],Table15[[#This Row],[1]:[16]]="HIGH")</f>
        <v>10</v>
      </c>
    </row>
    <row r="163" spans="2:21" x14ac:dyDescent="0.25">
      <c r="B163" s="1" t="s">
        <v>158</v>
      </c>
      <c r="C163" s="2"/>
      <c r="D163" s="2"/>
      <c r="E163" s="2"/>
      <c r="F163" s="2"/>
      <c r="G163" s="2"/>
      <c r="H163" s="2"/>
      <c r="I163" s="2"/>
      <c r="J163" s="2" t="s">
        <v>218</v>
      </c>
      <c r="K163" s="2"/>
      <c r="L163" s="2"/>
      <c r="M163" s="2"/>
      <c r="N163" s="2"/>
      <c r="O163" s="2"/>
      <c r="P163" s="2"/>
      <c r="Q163" s="2" t="s">
        <v>219</v>
      </c>
      <c r="R163" s="3"/>
      <c r="T163" t="str" cm="1">
        <f t="array" ref="T163">_xlfn._xlws.FILTER(Table15[[#Headers],[1]:[16]],Table15[[#This Row],[1]:[16]]="LOW")</f>
        <v>8</v>
      </c>
      <c r="U163" t="str" cm="1">
        <f t="array" ref="U163">_xlfn._xlws.FILTER(Table15[[#Headers],[1]:[16]],Table15[[#This Row],[1]:[16]]="HIGH")</f>
        <v>15</v>
      </c>
    </row>
    <row r="164" spans="2:21" x14ac:dyDescent="0.25">
      <c r="B164" s="1" t="s">
        <v>159</v>
      </c>
      <c r="C164" s="2"/>
      <c r="D164" s="2"/>
      <c r="E164" s="2"/>
      <c r="F164" s="2"/>
      <c r="G164" s="2"/>
      <c r="H164" s="2"/>
      <c r="I164" s="2"/>
      <c r="J164" s="2" t="s">
        <v>219</v>
      </c>
      <c r="K164" s="2"/>
      <c r="L164" s="2"/>
      <c r="M164" s="2"/>
      <c r="N164" s="2"/>
      <c r="O164" s="2"/>
      <c r="P164" s="2"/>
      <c r="Q164" s="2" t="s">
        <v>218</v>
      </c>
      <c r="R164" s="3"/>
      <c r="T164" t="str" cm="1">
        <f t="array" ref="T164">_xlfn._xlws.FILTER(Table15[[#Headers],[1]:[16]],Table15[[#This Row],[1]:[16]]="LOW")</f>
        <v>15</v>
      </c>
      <c r="U164" t="str" cm="1">
        <f t="array" ref="U164">_xlfn._xlws.FILTER(Table15[[#Headers],[1]:[16]],Table15[[#This Row],[1]:[16]]="HIGH")</f>
        <v>8</v>
      </c>
    </row>
    <row r="165" spans="2:21" x14ac:dyDescent="0.25">
      <c r="B165" s="1" t="s">
        <v>160</v>
      </c>
      <c r="C165" s="2"/>
      <c r="D165" s="2"/>
      <c r="E165" s="2"/>
      <c r="F165" s="2"/>
      <c r="G165" s="2"/>
      <c r="H165" s="2" t="s">
        <v>218</v>
      </c>
      <c r="I165" s="2"/>
      <c r="J165" s="2"/>
      <c r="K165" s="2"/>
      <c r="L165" s="2"/>
      <c r="M165" s="2"/>
      <c r="N165" s="2"/>
      <c r="O165" s="2"/>
      <c r="P165" s="2"/>
      <c r="Q165" s="2"/>
      <c r="R165" s="3" t="s">
        <v>219</v>
      </c>
      <c r="T165" t="str" cm="1">
        <f t="array" ref="T165">_xlfn._xlws.FILTER(Table15[[#Headers],[1]:[16]],Table15[[#This Row],[1]:[16]]="LOW")</f>
        <v>6</v>
      </c>
      <c r="U165" t="str" cm="1">
        <f t="array" ref="U165">_xlfn._xlws.FILTER(Table15[[#Headers],[1]:[16]],Table15[[#This Row],[1]:[16]]="HIGH")</f>
        <v>16</v>
      </c>
    </row>
    <row r="166" spans="2:21" x14ac:dyDescent="0.25">
      <c r="B166" s="1" t="s">
        <v>161</v>
      </c>
      <c r="C166" s="2"/>
      <c r="D166" s="2"/>
      <c r="E166" s="2"/>
      <c r="F166" s="2"/>
      <c r="G166" s="2"/>
      <c r="H166" s="2" t="s">
        <v>219</v>
      </c>
      <c r="I166" s="2"/>
      <c r="J166" s="2"/>
      <c r="K166" s="2"/>
      <c r="L166" s="2"/>
      <c r="M166" s="2"/>
      <c r="N166" s="2"/>
      <c r="O166" s="2"/>
      <c r="P166" s="2"/>
      <c r="Q166" s="2"/>
      <c r="R166" s="3" t="s">
        <v>218</v>
      </c>
      <c r="T166" t="str" cm="1">
        <f t="array" ref="T166">_xlfn._xlws.FILTER(Table15[[#Headers],[1]:[16]],Table15[[#This Row],[1]:[16]]="LOW")</f>
        <v>16</v>
      </c>
      <c r="U166" t="str" cm="1">
        <f t="array" ref="U166">_xlfn._xlws.FILTER(Table15[[#Headers],[1]:[16]],Table15[[#This Row],[1]:[16]]="HIGH")</f>
        <v>6</v>
      </c>
    </row>
    <row r="167" spans="2:21" x14ac:dyDescent="0.25">
      <c r="B167" s="1" t="s">
        <v>162</v>
      </c>
      <c r="C167" s="2"/>
      <c r="D167" s="2"/>
      <c r="E167" s="2"/>
      <c r="F167" s="2" t="s">
        <v>218</v>
      </c>
      <c r="G167" s="2"/>
      <c r="H167" s="2"/>
      <c r="I167" s="2"/>
      <c r="J167" s="2"/>
      <c r="K167" s="2"/>
      <c r="L167" s="2"/>
      <c r="M167" s="2"/>
      <c r="N167" s="2" t="s">
        <v>219</v>
      </c>
      <c r="O167" s="2"/>
      <c r="P167" s="2"/>
      <c r="Q167" s="2"/>
      <c r="R167" s="3"/>
      <c r="T167" t="str" cm="1">
        <f t="array" ref="T167">_xlfn._xlws.FILTER(Table15[[#Headers],[1]:[16]],Table15[[#This Row],[1]:[16]]="LOW")</f>
        <v>4</v>
      </c>
      <c r="U167" t="str" cm="1">
        <f t="array" ref="U167">_xlfn._xlws.FILTER(Table15[[#Headers],[1]:[16]],Table15[[#This Row],[1]:[16]]="HIGH")</f>
        <v>12</v>
      </c>
    </row>
    <row r="168" spans="2:21" x14ac:dyDescent="0.25">
      <c r="B168" s="1" t="s">
        <v>163</v>
      </c>
      <c r="C168" s="2"/>
      <c r="D168" s="2"/>
      <c r="E168" s="2"/>
      <c r="F168" s="2" t="s">
        <v>219</v>
      </c>
      <c r="G168" s="2"/>
      <c r="H168" s="2"/>
      <c r="I168" s="2"/>
      <c r="J168" s="2"/>
      <c r="K168" s="2"/>
      <c r="L168" s="2"/>
      <c r="M168" s="2"/>
      <c r="N168" s="2" t="s">
        <v>218</v>
      </c>
      <c r="O168" s="2"/>
      <c r="P168" s="2"/>
      <c r="Q168" s="2"/>
      <c r="R168" s="3"/>
      <c r="T168" t="str" cm="1">
        <f t="array" ref="T168">_xlfn._xlws.FILTER(Table15[[#Headers],[1]:[16]],Table15[[#This Row],[1]:[16]]="LOW")</f>
        <v>12</v>
      </c>
      <c r="U168" t="str" cm="1">
        <f t="array" ref="U168">_xlfn._xlws.FILTER(Table15[[#Headers],[1]:[16]],Table15[[#This Row],[1]:[16]]="HIGH")</f>
        <v>4</v>
      </c>
    </row>
    <row r="169" spans="2:21" x14ac:dyDescent="0.25">
      <c r="B169" s="1" t="s">
        <v>164</v>
      </c>
      <c r="C169" s="2"/>
      <c r="D169" s="2"/>
      <c r="E169" s="2" t="s">
        <v>218</v>
      </c>
      <c r="F169" s="2"/>
      <c r="G169" s="2"/>
      <c r="H169" s="2"/>
      <c r="I169" s="2"/>
      <c r="J169" s="2"/>
      <c r="K169" s="2"/>
      <c r="L169" s="2" t="s">
        <v>219</v>
      </c>
      <c r="M169" s="2"/>
      <c r="N169" s="2"/>
      <c r="O169" s="2"/>
      <c r="P169" s="2"/>
      <c r="Q169" s="2"/>
      <c r="R169" s="3"/>
      <c r="T169" t="str" cm="1">
        <f t="array" ref="T169">_xlfn._xlws.FILTER(Table15[[#Headers],[1]:[16]],Table15[[#This Row],[1]:[16]]="LOW")</f>
        <v>3</v>
      </c>
      <c r="U169" t="str" cm="1">
        <f t="array" ref="U169">_xlfn._xlws.FILTER(Table15[[#Headers],[1]:[16]],Table15[[#This Row],[1]:[16]]="HIGH")</f>
        <v>10</v>
      </c>
    </row>
    <row r="170" spans="2:21" x14ac:dyDescent="0.25">
      <c r="B170" s="1" t="s">
        <v>165</v>
      </c>
      <c r="C170" s="2"/>
      <c r="D170" s="2"/>
      <c r="E170" s="2" t="s">
        <v>219</v>
      </c>
      <c r="F170" s="2"/>
      <c r="G170" s="2"/>
      <c r="H170" s="2"/>
      <c r="I170" s="2"/>
      <c r="J170" s="2"/>
      <c r="K170" s="2"/>
      <c r="L170" s="2" t="s">
        <v>218</v>
      </c>
      <c r="M170" s="2"/>
      <c r="N170" s="2"/>
      <c r="O170" s="2"/>
      <c r="P170" s="2"/>
      <c r="Q170" s="2"/>
      <c r="R170" s="3"/>
      <c r="T170" t="str" cm="1">
        <f t="array" ref="T170">_xlfn._xlws.FILTER(Table15[[#Headers],[1]:[16]],Table15[[#This Row],[1]:[16]]="LOW")</f>
        <v>10</v>
      </c>
      <c r="U170" t="str" cm="1">
        <f t="array" ref="U170">_xlfn._xlws.FILTER(Table15[[#Headers],[1]:[16]],Table15[[#This Row],[1]:[16]]="HIGH")</f>
        <v>3</v>
      </c>
    </row>
    <row r="171" spans="2:21" x14ac:dyDescent="0.25">
      <c r="B171" s="1" t="s">
        <v>166</v>
      </c>
      <c r="C171" s="2"/>
      <c r="D171" s="2" t="s">
        <v>218</v>
      </c>
      <c r="E171" s="2"/>
      <c r="F171" s="2"/>
      <c r="G171" s="2"/>
      <c r="H171" s="2"/>
      <c r="I171" s="2"/>
      <c r="J171" s="2" t="s">
        <v>219</v>
      </c>
      <c r="K171" s="2"/>
      <c r="L171" s="2"/>
      <c r="M171" s="2"/>
      <c r="N171" s="2"/>
      <c r="O171" s="2"/>
      <c r="P171" s="2"/>
      <c r="Q171" s="2"/>
      <c r="R171" s="3"/>
      <c r="T171" t="str" cm="1">
        <f t="array" ref="T171">_xlfn._xlws.FILTER(Table15[[#Headers],[1]:[16]],Table15[[#This Row],[1]:[16]]="LOW")</f>
        <v>2</v>
      </c>
      <c r="U171" t="str" cm="1">
        <f t="array" ref="U171">_xlfn._xlws.FILTER(Table15[[#Headers],[1]:[16]],Table15[[#This Row],[1]:[16]]="HIGH")</f>
        <v>8</v>
      </c>
    </row>
    <row r="172" spans="2:21" x14ac:dyDescent="0.25">
      <c r="B172" s="1" t="s">
        <v>167</v>
      </c>
      <c r="C172" s="2"/>
      <c r="D172" s="2" t="s">
        <v>219</v>
      </c>
      <c r="E172" s="2"/>
      <c r="F172" s="2"/>
      <c r="G172" s="2"/>
      <c r="H172" s="2"/>
      <c r="I172" s="2"/>
      <c r="J172" s="2" t="s">
        <v>218</v>
      </c>
      <c r="K172" s="2"/>
      <c r="L172" s="2"/>
      <c r="M172" s="2"/>
      <c r="N172" s="2"/>
      <c r="O172" s="2"/>
      <c r="P172" s="2"/>
      <c r="Q172" s="2"/>
      <c r="R172" s="3"/>
      <c r="T172" t="str" cm="1">
        <f t="array" ref="T172">_xlfn._xlws.FILTER(Table15[[#Headers],[1]:[16]],Table15[[#This Row],[1]:[16]]="LOW")</f>
        <v>8</v>
      </c>
      <c r="U172" t="str" cm="1">
        <f t="array" ref="U172">_xlfn._xlws.FILTER(Table15[[#Headers],[1]:[16]],Table15[[#This Row],[1]:[16]]="HIGH")</f>
        <v>2</v>
      </c>
    </row>
    <row r="173" spans="2:21" x14ac:dyDescent="0.25">
      <c r="B173" s="1" t="s">
        <v>168</v>
      </c>
      <c r="C173" s="2" t="s">
        <v>218</v>
      </c>
      <c r="D173" s="2"/>
      <c r="E173" s="2"/>
      <c r="F173" s="2"/>
      <c r="G173" s="2"/>
      <c r="H173" s="2" t="s">
        <v>219</v>
      </c>
      <c r="I173" s="2"/>
      <c r="J173" s="2"/>
      <c r="K173" s="2"/>
      <c r="L173" s="2"/>
      <c r="M173" s="2"/>
      <c r="N173" s="2"/>
      <c r="O173" s="2"/>
      <c r="P173" s="2"/>
      <c r="Q173" s="2"/>
      <c r="R173" s="3"/>
      <c r="T173" t="str" cm="1">
        <f t="array" ref="T173">_xlfn._xlws.FILTER(Table15[[#Headers],[1]:[16]],Table15[[#This Row],[1]:[16]]="LOW")</f>
        <v>1</v>
      </c>
      <c r="U173" t="str" cm="1">
        <f t="array" ref="U173">_xlfn._xlws.FILTER(Table15[[#Headers],[1]:[16]],Table15[[#This Row],[1]:[16]]="HIGH")</f>
        <v>6</v>
      </c>
    </row>
    <row r="174" spans="2:21" x14ac:dyDescent="0.25">
      <c r="B174" s="1" t="s">
        <v>169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218</v>
      </c>
      <c r="O174" s="2"/>
      <c r="P174" s="2" t="s">
        <v>219</v>
      </c>
      <c r="Q174" s="2"/>
      <c r="R174" s="3"/>
      <c r="T174" t="str" cm="1">
        <f t="array" ref="T174">_xlfn._xlws.FILTER(Table15[[#Headers],[1]:[16]],Table15[[#This Row],[1]:[16]]="LOW")</f>
        <v>12</v>
      </c>
      <c r="U174" t="str" cm="1">
        <f t="array" ref="U174">_xlfn._xlws.FILTER(Table15[[#Headers],[1]:[16]],Table15[[#This Row],[1]:[16]]="HIGH")</f>
        <v>14</v>
      </c>
    </row>
    <row r="175" spans="2:21" x14ac:dyDescent="0.25">
      <c r="B175" s="1" t="s">
        <v>170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219</v>
      </c>
      <c r="O175" s="2"/>
      <c r="P175" s="2" t="s">
        <v>218</v>
      </c>
      <c r="Q175" s="2"/>
      <c r="R175" s="3"/>
      <c r="T175" t="str" cm="1">
        <f t="array" ref="T175">_xlfn._xlws.FILTER(Table15[[#Headers],[1]:[16]],Table15[[#This Row],[1]:[16]]="LOW")</f>
        <v>14</v>
      </c>
      <c r="U175" t="str" cm="1">
        <f t="array" ref="U175">_xlfn._xlws.FILTER(Table15[[#Headers],[1]:[16]],Table15[[#This Row],[1]:[16]]="HIGH")</f>
        <v>12</v>
      </c>
    </row>
    <row r="176" spans="2:21" x14ac:dyDescent="0.25">
      <c r="B176" s="1" t="s">
        <v>171</v>
      </c>
      <c r="C176" s="2"/>
      <c r="D176" s="2"/>
      <c r="E176" s="2"/>
      <c r="F176" s="2"/>
      <c r="G176" s="2"/>
      <c r="H176" s="2"/>
      <c r="I176" s="2"/>
      <c r="J176" s="2"/>
      <c r="K176" s="2"/>
      <c r="L176" s="2" t="s">
        <v>218</v>
      </c>
      <c r="M176" s="2"/>
      <c r="N176" s="2"/>
      <c r="O176" s="2"/>
      <c r="P176" s="2"/>
      <c r="Q176" s="2" t="s">
        <v>219</v>
      </c>
      <c r="R176" s="3"/>
      <c r="T176" t="str" cm="1">
        <f t="array" ref="T176">_xlfn._xlws.FILTER(Table15[[#Headers],[1]:[16]],Table15[[#This Row],[1]:[16]]="LOW")</f>
        <v>10</v>
      </c>
      <c r="U176" t="str" cm="1">
        <f t="array" ref="U176">_xlfn._xlws.FILTER(Table15[[#Headers],[1]:[16]],Table15[[#This Row],[1]:[16]]="HIGH")</f>
        <v>15</v>
      </c>
    </row>
    <row r="177" spans="2:21" x14ac:dyDescent="0.25">
      <c r="B177" s="1" t="s">
        <v>172</v>
      </c>
      <c r="C177" s="2"/>
      <c r="D177" s="2"/>
      <c r="E177" s="2"/>
      <c r="F177" s="2"/>
      <c r="G177" s="2"/>
      <c r="H177" s="2"/>
      <c r="I177" s="2"/>
      <c r="J177" s="2"/>
      <c r="K177" s="2"/>
      <c r="L177" s="2" t="s">
        <v>219</v>
      </c>
      <c r="M177" s="2"/>
      <c r="N177" s="2"/>
      <c r="O177" s="2"/>
      <c r="P177" s="2"/>
      <c r="Q177" s="2" t="s">
        <v>218</v>
      </c>
      <c r="R177" s="3"/>
      <c r="T177" t="str" cm="1">
        <f t="array" ref="T177">_xlfn._xlws.FILTER(Table15[[#Headers],[1]:[16]],Table15[[#This Row],[1]:[16]]="LOW")</f>
        <v>15</v>
      </c>
      <c r="U177" t="str" cm="1">
        <f t="array" ref="U177">_xlfn._xlws.FILTER(Table15[[#Headers],[1]:[16]],Table15[[#This Row],[1]:[16]]="HIGH")</f>
        <v>10</v>
      </c>
    </row>
    <row r="178" spans="2:21" x14ac:dyDescent="0.25">
      <c r="B178" s="1" t="s">
        <v>173</v>
      </c>
      <c r="C178" s="2"/>
      <c r="D178" s="2"/>
      <c r="E178" s="2"/>
      <c r="F178" s="2"/>
      <c r="G178" s="2"/>
      <c r="H178" s="2"/>
      <c r="I178" s="2"/>
      <c r="J178" s="2" t="s">
        <v>218</v>
      </c>
      <c r="K178" s="2"/>
      <c r="L178" s="2"/>
      <c r="M178" s="2"/>
      <c r="N178" s="2"/>
      <c r="O178" s="2"/>
      <c r="P178" s="2"/>
      <c r="Q178" s="2"/>
      <c r="R178" s="3" t="s">
        <v>219</v>
      </c>
      <c r="T178" t="str" cm="1">
        <f t="array" ref="T178">_xlfn._xlws.FILTER(Table15[[#Headers],[1]:[16]],Table15[[#This Row],[1]:[16]]="LOW")</f>
        <v>8</v>
      </c>
      <c r="U178" t="str" cm="1">
        <f t="array" ref="U178">_xlfn._xlws.FILTER(Table15[[#Headers],[1]:[16]],Table15[[#This Row],[1]:[16]]="HIGH")</f>
        <v>16</v>
      </c>
    </row>
    <row r="179" spans="2:21" x14ac:dyDescent="0.25">
      <c r="B179" s="1" t="s">
        <v>174</v>
      </c>
      <c r="C179" s="2"/>
      <c r="D179" s="2"/>
      <c r="E179" s="2"/>
      <c r="F179" s="2"/>
      <c r="G179" s="2"/>
      <c r="H179" s="2"/>
      <c r="I179" s="2"/>
      <c r="J179" s="2" t="s">
        <v>219</v>
      </c>
      <c r="K179" s="2"/>
      <c r="L179" s="2"/>
      <c r="M179" s="2"/>
      <c r="N179" s="2"/>
      <c r="O179" s="2"/>
      <c r="P179" s="2"/>
      <c r="Q179" s="2"/>
      <c r="R179" s="3" t="s">
        <v>218</v>
      </c>
      <c r="T179" t="str" cm="1">
        <f t="array" ref="T179">_xlfn._xlws.FILTER(Table15[[#Headers],[1]:[16]],Table15[[#This Row],[1]:[16]]="LOW")</f>
        <v>16</v>
      </c>
      <c r="U179" t="str" cm="1">
        <f t="array" ref="U179">_xlfn._xlws.FILTER(Table15[[#Headers],[1]:[16]],Table15[[#This Row],[1]:[16]]="HIGH")</f>
        <v>8</v>
      </c>
    </row>
    <row r="180" spans="2:21" x14ac:dyDescent="0.25">
      <c r="B180" s="1" t="s">
        <v>175</v>
      </c>
      <c r="C180" s="2"/>
      <c r="D180" s="2"/>
      <c r="E180" s="2"/>
      <c r="F180" s="2"/>
      <c r="G180" s="2"/>
      <c r="H180" s="2" t="s">
        <v>218</v>
      </c>
      <c r="I180" s="2"/>
      <c r="J180" s="2"/>
      <c r="K180" s="2"/>
      <c r="L180" s="2"/>
      <c r="M180" s="2"/>
      <c r="N180" s="2" t="s">
        <v>219</v>
      </c>
      <c r="O180" s="2"/>
      <c r="P180" s="2"/>
      <c r="Q180" s="2"/>
      <c r="R180" s="3"/>
      <c r="T180" t="str" cm="1">
        <f t="array" ref="T180">_xlfn._xlws.FILTER(Table15[[#Headers],[1]:[16]],Table15[[#This Row],[1]:[16]]="LOW")</f>
        <v>6</v>
      </c>
      <c r="U180" t="str" cm="1">
        <f t="array" ref="U180">_xlfn._xlws.FILTER(Table15[[#Headers],[1]:[16]],Table15[[#This Row],[1]:[16]]="HIGH")</f>
        <v>12</v>
      </c>
    </row>
    <row r="181" spans="2:21" x14ac:dyDescent="0.25">
      <c r="B181" s="1" t="s">
        <v>176</v>
      </c>
      <c r="C181" s="2"/>
      <c r="D181" s="2"/>
      <c r="E181" s="2"/>
      <c r="F181" s="2"/>
      <c r="G181" s="2"/>
      <c r="H181" s="2" t="s">
        <v>219</v>
      </c>
      <c r="I181" s="2"/>
      <c r="J181" s="2"/>
      <c r="K181" s="2"/>
      <c r="L181" s="2"/>
      <c r="M181" s="2"/>
      <c r="N181" s="2" t="s">
        <v>218</v>
      </c>
      <c r="O181" s="2"/>
      <c r="P181" s="2"/>
      <c r="Q181" s="2"/>
      <c r="R181" s="3"/>
      <c r="T181" t="str" cm="1">
        <f t="array" ref="T181">_xlfn._xlws.FILTER(Table15[[#Headers],[1]:[16]],Table15[[#This Row],[1]:[16]]="LOW")</f>
        <v>12</v>
      </c>
      <c r="U181" t="str" cm="1">
        <f t="array" ref="U181">_xlfn._xlws.FILTER(Table15[[#Headers],[1]:[16]],Table15[[#This Row],[1]:[16]]="HIGH")</f>
        <v>6</v>
      </c>
    </row>
    <row r="182" spans="2:21" x14ac:dyDescent="0.25">
      <c r="B182" s="1" t="s">
        <v>177</v>
      </c>
      <c r="C182" s="2"/>
      <c r="D182" s="2"/>
      <c r="E182" s="2"/>
      <c r="F182" s="2" t="s">
        <v>218</v>
      </c>
      <c r="G182" s="2"/>
      <c r="H182" s="2"/>
      <c r="I182" s="2"/>
      <c r="J182" s="2"/>
      <c r="K182" s="2"/>
      <c r="L182" s="2" t="s">
        <v>219</v>
      </c>
      <c r="M182" s="2"/>
      <c r="N182" s="2"/>
      <c r="O182" s="2"/>
      <c r="P182" s="2"/>
      <c r="Q182" s="2"/>
      <c r="R182" s="3"/>
      <c r="T182" t="str" cm="1">
        <f t="array" ref="T182">_xlfn._xlws.FILTER(Table15[[#Headers],[1]:[16]],Table15[[#This Row],[1]:[16]]="LOW")</f>
        <v>4</v>
      </c>
      <c r="U182" t="str" cm="1">
        <f t="array" ref="U182">_xlfn._xlws.FILTER(Table15[[#Headers],[1]:[16]],Table15[[#This Row],[1]:[16]]="HIGH")</f>
        <v>10</v>
      </c>
    </row>
    <row r="183" spans="2:21" x14ac:dyDescent="0.25">
      <c r="B183" s="1" t="s">
        <v>178</v>
      </c>
      <c r="C183" s="2"/>
      <c r="D183" s="2"/>
      <c r="E183" s="2"/>
      <c r="F183" s="2" t="s">
        <v>219</v>
      </c>
      <c r="G183" s="2"/>
      <c r="H183" s="2"/>
      <c r="I183" s="2"/>
      <c r="J183" s="2"/>
      <c r="K183" s="2"/>
      <c r="L183" s="2" t="s">
        <v>218</v>
      </c>
      <c r="M183" s="2"/>
      <c r="N183" s="2"/>
      <c r="O183" s="2"/>
      <c r="P183" s="2"/>
      <c r="Q183" s="2"/>
      <c r="R183" s="3"/>
      <c r="T183" t="str" cm="1">
        <f t="array" ref="T183">_xlfn._xlws.FILTER(Table15[[#Headers],[1]:[16]],Table15[[#This Row],[1]:[16]]="LOW")</f>
        <v>10</v>
      </c>
      <c r="U183" t="str" cm="1">
        <f t="array" ref="U183">_xlfn._xlws.FILTER(Table15[[#Headers],[1]:[16]],Table15[[#This Row],[1]:[16]]="HIGH")</f>
        <v>4</v>
      </c>
    </row>
    <row r="184" spans="2:21" x14ac:dyDescent="0.25">
      <c r="B184" s="1" t="s">
        <v>179</v>
      </c>
      <c r="C184" s="2"/>
      <c r="D184" s="2"/>
      <c r="E184" s="2" t="s">
        <v>218</v>
      </c>
      <c r="F184" s="2"/>
      <c r="G184" s="2"/>
      <c r="H184" s="2"/>
      <c r="I184" s="2"/>
      <c r="J184" s="2" t="s">
        <v>219</v>
      </c>
      <c r="K184" s="2"/>
      <c r="L184" s="2"/>
      <c r="M184" s="2"/>
      <c r="N184" s="2"/>
      <c r="O184" s="2"/>
      <c r="P184" s="2"/>
      <c r="Q184" s="2"/>
      <c r="R184" s="3"/>
      <c r="T184" t="str" cm="1">
        <f t="array" ref="T184">_xlfn._xlws.FILTER(Table15[[#Headers],[1]:[16]],Table15[[#This Row],[1]:[16]]="LOW")</f>
        <v>3</v>
      </c>
      <c r="U184" t="str" cm="1">
        <f t="array" ref="U184">_xlfn._xlws.FILTER(Table15[[#Headers],[1]:[16]],Table15[[#This Row],[1]:[16]]="HIGH")</f>
        <v>8</v>
      </c>
    </row>
    <row r="185" spans="2:21" x14ac:dyDescent="0.25">
      <c r="B185" s="1" t="s">
        <v>180</v>
      </c>
      <c r="C185" s="2"/>
      <c r="D185" s="2"/>
      <c r="E185" s="2" t="s">
        <v>219</v>
      </c>
      <c r="F185" s="2"/>
      <c r="G185" s="2"/>
      <c r="H185" s="2"/>
      <c r="I185" s="2"/>
      <c r="J185" s="2" t="s">
        <v>218</v>
      </c>
      <c r="K185" s="2"/>
      <c r="L185" s="2"/>
      <c r="M185" s="2"/>
      <c r="N185" s="2"/>
      <c r="O185" s="2"/>
      <c r="P185" s="2"/>
      <c r="Q185" s="2"/>
      <c r="R185" s="3"/>
      <c r="T185" t="str" cm="1">
        <f t="array" ref="T185">_xlfn._xlws.FILTER(Table15[[#Headers],[1]:[16]],Table15[[#This Row],[1]:[16]]="LOW")</f>
        <v>8</v>
      </c>
      <c r="U185" t="str" cm="1">
        <f t="array" ref="U185">_xlfn._xlws.FILTER(Table15[[#Headers],[1]:[16]],Table15[[#This Row],[1]:[16]]="HIGH")</f>
        <v>3</v>
      </c>
    </row>
    <row r="186" spans="2:21" x14ac:dyDescent="0.25">
      <c r="B186" s="1" t="s">
        <v>181</v>
      </c>
      <c r="C186" s="2"/>
      <c r="D186" s="2" t="s">
        <v>218</v>
      </c>
      <c r="E186" s="2"/>
      <c r="F186" s="2"/>
      <c r="G186" s="2"/>
      <c r="H186" s="2" t="s">
        <v>219</v>
      </c>
      <c r="I186" s="2"/>
      <c r="J186" s="2"/>
      <c r="K186" s="2"/>
      <c r="L186" s="2"/>
      <c r="M186" s="2"/>
      <c r="N186" s="2"/>
      <c r="O186" s="2"/>
      <c r="P186" s="2"/>
      <c r="Q186" s="2"/>
      <c r="R186" s="3"/>
      <c r="T186" t="str" cm="1">
        <f t="array" ref="T186">_xlfn._xlws.FILTER(Table15[[#Headers],[1]:[16]],Table15[[#This Row],[1]:[16]]="LOW")</f>
        <v>2</v>
      </c>
      <c r="U186" t="str" cm="1">
        <f t="array" ref="U186">_xlfn._xlws.FILTER(Table15[[#Headers],[1]:[16]],Table15[[#This Row],[1]:[16]]="HIGH")</f>
        <v>6</v>
      </c>
    </row>
    <row r="187" spans="2:21" x14ac:dyDescent="0.25">
      <c r="B187" s="1" t="s">
        <v>182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 t="s">
        <v>218</v>
      </c>
      <c r="O187" s="2"/>
      <c r="P187" s="2"/>
      <c r="Q187" s="2" t="s">
        <v>219</v>
      </c>
      <c r="R187" s="3"/>
      <c r="T187" t="str" cm="1">
        <f t="array" ref="T187">_xlfn._xlws.FILTER(Table15[[#Headers],[1]:[16]],Table15[[#This Row],[1]:[16]]="LOW")</f>
        <v>12</v>
      </c>
      <c r="U187" t="str" cm="1">
        <f t="array" ref="U187">_xlfn._xlws.FILTER(Table15[[#Headers],[1]:[16]],Table15[[#This Row],[1]:[16]]="HIGH")</f>
        <v>15</v>
      </c>
    </row>
    <row r="188" spans="2:21" x14ac:dyDescent="0.25">
      <c r="B188" s="1" t="s">
        <v>183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s">
        <v>219</v>
      </c>
      <c r="O188" s="2"/>
      <c r="P188" s="2"/>
      <c r="Q188" s="2" t="s">
        <v>218</v>
      </c>
      <c r="R188" s="3"/>
      <c r="T188" t="str" cm="1">
        <f t="array" ref="T188">_xlfn._xlws.FILTER(Table15[[#Headers],[1]:[16]],Table15[[#This Row],[1]:[16]]="LOW")</f>
        <v>15</v>
      </c>
      <c r="U188" t="str" cm="1">
        <f t="array" ref="U188">_xlfn._xlws.FILTER(Table15[[#Headers],[1]:[16]],Table15[[#This Row],[1]:[16]]="HIGH")</f>
        <v>12</v>
      </c>
    </row>
    <row r="189" spans="2:21" x14ac:dyDescent="0.25">
      <c r="B189" s="1" t="s">
        <v>184</v>
      </c>
      <c r="C189" s="2"/>
      <c r="D189" s="2"/>
      <c r="E189" s="2"/>
      <c r="F189" s="2"/>
      <c r="G189" s="2"/>
      <c r="H189" s="2"/>
      <c r="I189" s="2"/>
      <c r="J189" s="2"/>
      <c r="K189" s="2"/>
      <c r="L189" s="2" t="s">
        <v>218</v>
      </c>
      <c r="M189" s="2"/>
      <c r="N189" s="2"/>
      <c r="O189" s="2"/>
      <c r="P189" s="2"/>
      <c r="Q189" s="2"/>
      <c r="R189" s="3" t="s">
        <v>219</v>
      </c>
      <c r="T189" t="str" cm="1">
        <f t="array" ref="T189">_xlfn._xlws.FILTER(Table15[[#Headers],[1]:[16]],Table15[[#This Row],[1]:[16]]="LOW")</f>
        <v>10</v>
      </c>
      <c r="U189" t="str" cm="1">
        <f t="array" ref="U189">_xlfn._xlws.FILTER(Table15[[#Headers],[1]:[16]],Table15[[#This Row],[1]:[16]]="HIGH")</f>
        <v>16</v>
      </c>
    </row>
    <row r="190" spans="2:21" x14ac:dyDescent="0.25">
      <c r="B190" s="1" t="s">
        <v>185</v>
      </c>
      <c r="C190" s="2"/>
      <c r="D190" s="2"/>
      <c r="E190" s="2"/>
      <c r="F190" s="2"/>
      <c r="G190" s="2"/>
      <c r="H190" s="2"/>
      <c r="I190" s="2"/>
      <c r="J190" s="2"/>
      <c r="K190" s="2"/>
      <c r="L190" s="2" t="s">
        <v>219</v>
      </c>
      <c r="M190" s="2"/>
      <c r="N190" s="2"/>
      <c r="O190" s="2"/>
      <c r="P190" s="2"/>
      <c r="Q190" s="2"/>
      <c r="R190" s="3" t="s">
        <v>218</v>
      </c>
      <c r="T190" t="str" cm="1">
        <f t="array" ref="T190">_xlfn._xlws.FILTER(Table15[[#Headers],[1]:[16]],Table15[[#This Row],[1]:[16]]="LOW")</f>
        <v>16</v>
      </c>
      <c r="U190" t="str" cm="1">
        <f t="array" ref="U190">_xlfn._xlws.FILTER(Table15[[#Headers],[1]:[16]],Table15[[#This Row],[1]:[16]]="HIGH")</f>
        <v>10</v>
      </c>
    </row>
    <row r="191" spans="2:21" x14ac:dyDescent="0.25">
      <c r="B191" s="1" t="s">
        <v>186</v>
      </c>
      <c r="C191" s="2"/>
      <c r="D191" s="2"/>
      <c r="E191" s="2"/>
      <c r="F191" s="2"/>
      <c r="G191" s="2"/>
      <c r="H191" s="2"/>
      <c r="I191" s="2"/>
      <c r="J191" s="2" t="s">
        <v>218</v>
      </c>
      <c r="K191" s="2"/>
      <c r="L191" s="2"/>
      <c r="M191" s="2"/>
      <c r="N191" s="2" t="s">
        <v>219</v>
      </c>
      <c r="O191" s="2"/>
      <c r="P191" s="2"/>
      <c r="Q191" s="2"/>
      <c r="R191" s="3"/>
      <c r="T191" t="str" cm="1">
        <f t="array" ref="T191">_xlfn._xlws.FILTER(Table15[[#Headers],[1]:[16]],Table15[[#This Row],[1]:[16]]="LOW")</f>
        <v>8</v>
      </c>
      <c r="U191" t="str" cm="1">
        <f t="array" ref="U191">_xlfn._xlws.FILTER(Table15[[#Headers],[1]:[16]],Table15[[#This Row],[1]:[16]]="HIGH")</f>
        <v>12</v>
      </c>
    </row>
    <row r="192" spans="2:21" x14ac:dyDescent="0.25">
      <c r="B192" s="1" t="s">
        <v>187</v>
      </c>
      <c r="C192" s="2"/>
      <c r="D192" s="2"/>
      <c r="E192" s="2"/>
      <c r="F192" s="2"/>
      <c r="G192" s="2"/>
      <c r="H192" s="2"/>
      <c r="I192" s="2"/>
      <c r="J192" s="2" t="s">
        <v>219</v>
      </c>
      <c r="K192" s="2"/>
      <c r="L192" s="2"/>
      <c r="M192" s="2"/>
      <c r="N192" s="2" t="s">
        <v>218</v>
      </c>
      <c r="O192" s="2"/>
      <c r="P192" s="2"/>
      <c r="Q192" s="2"/>
      <c r="R192" s="3"/>
      <c r="T192" t="str" cm="1">
        <f t="array" ref="T192">_xlfn._xlws.FILTER(Table15[[#Headers],[1]:[16]],Table15[[#This Row],[1]:[16]]="LOW")</f>
        <v>12</v>
      </c>
      <c r="U192" t="str" cm="1">
        <f t="array" ref="U192">_xlfn._xlws.FILTER(Table15[[#Headers],[1]:[16]],Table15[[#This Row],[1]:[16]]="HIGH")</f>
        <v>8</v>
      </c>
    </row>
    <row r="193" spans="2:21" x14ac:dyDescent="0.25">
      <c r="B193" s="1" t="s">
        <v>188</v>
      </c>
      <c r="C193" s="2"/>
      <c r="D193" s="2"/>
      <c r="E193" s="2"/>
      <c r="F193" s="2"/>
      <c r="G193" s="2"/>
      <c r="H193" s="2" t="s">
        <v>218</v>
      </c>
      <c r="I193" s="2"/>
      <c r="J193" s="2"/>
      <c r="K193" s="2"/>
      <c r="L193" s="2" t="s">
        <v>219</v>
      </c>
      <c r="M193" s="2"/>
      <c r="N193" s="2"/>
      <c r="O193" s="2"/>
      <c r="P193" s="2"/>
      <c r="Q193" s="2"/>
      <c r="R193" s="3"/>
      <c r="T193" t="str" cm="1">
        <f t="array" ref="T193">_xlfn._xlws.FILTER(Table15[[#Headers],[1]:[16]],Table15[[#This Row],[1]:[16]]="LOW")</f>
        <v>6</v>
      </c>
      <c r="U193" t="str" cm="1">
        <f t="array" ref="U193">_xlfn._xlws.FILTER(Table15[[#Headers],[1]:[16]],Table15[[#This Row],[1]:[16]]="HIGH")</f>
        <v>10</v>
      </c>
    </row>
    <row r="194" spans="2:21" x14ac:dyDescent="0.25">
      <c r="B194" s="1" t="s">
        <v>189</v>
      </c>
      <c r="C194" s="2"/>
      <c r="D194" s="2"/>
      <c r="E194" s="2"/>
      <c r="F194" s="2"/>
      <c r="G194" s="2"/>
      <c r="H194" s="2" t="s">
        <v>219</v>
      </c>
      <c r="I194" s="2"/>
      <c r="J194" s="2"/>
      <c r="K194" s="2"/>
      <c r="L194" s="2" t="s">
        <v>218</v>
      </c>
      <c r="M194" s="2"/>
      <c r="N194" s="2"/>
      <c r="O194" s="2"/>
      <c r="P194" s="2"/>
      <c r="Q194" s="2"/>
      <c r="R194" s="3"/>
      <c r="T194" t="str" cm="1">
        <f t="array" ref="T194">_xlfn._xlws.FILTER(Table15[[#Headers],[1]:[16]],Table15[[#This Row],[1]:[16]]="LOW")</f>
        <v>10</v>
      </c>
      <c r="U194" t="str" cm="1">
        <f t="array" ref="U194">_xlfn._xlws.FILTER(Table15[[#Headers],[1]:[16]],Table15[[#This Row],[1]:[16]]="HIGH")</f>
        <v>6</v>
      </c>
    </row>
    <row r="195" spans="2:21" x14ac:dyDescent="0.25">
      <c r="B195" s="1" t="s">
        <v>190</v>
      </c>
      <c r="C195" s="2"/>
      <c r="D195" s="2"/>
      <c r="E195" s="2"/>
      <c r="F195" s="2" t="s">
        <v>218</v>
      </c>
      <c r="G195" s="2"/>
      <c r="H195" s="2"/>
      <c r="I195" s="2"/>
      <c r="J195" s="2" t="s">
        <v>219</v>
      </c>
      <c r="K195" s="2"/>
      <c r="L195" s="2"/>
      <c r="M195" s="2"/>
      <c r="N195" s="2"/>
      <c r="O195" s="2"/>
      <c r="P195" s="2"/>
      <c r="Q195" s="2"/>
      <c r="R195" s="3"/>
      <c r="T195" t="str" cm="1">
        <f t="array" ref="T195">_xlfn._xlws.FILTER(Table15[[#Headers],[1]:[16]],Table15[[#This Row],[1]:[16]]="LOW")</f>
        <v>4</v>
      </c>
      <c r="U195" t="str" cm="1">
        <f t="array" ref="U195">_xlfn._xlws.FILTER(Table15[[#Headers],[1]:[16]],Table15[[#This Row],[1]:[16]]="HIGH")</f>
        <v>8</v>
      </c>
    </row>
    <row r="196" spans="2:21" x14ac:dyDescent="0.25">
      <c r="B196" s="1" t="s">
        <v>191</v>
      </c>
      <c r="C196" s="2"/>
      <c r="D196" s="2"/>
      <c r="E196" s="2"/>
      <c r="F196" s="2" t="s">
        <v>219</v>
      </c>
      <c r="G196" s="2"/>
      <c r="H196" s="2"/>
      <c r="I196" s="2"/>
      <c r="J196" s="2" t="s">
        <v>218</v>
      </c>
      <c r="K196" s="2"/>
      <c r="L196" s="2"/>
      <c r="M196" s="2"/>
      <c r="N196" s="2"/>
      <c r="O196" s="2"/>
      <c r="P196" s="2"/>
      <c r="Q196" s="2"/>
      <c r="R196" s="3"/>
      <c r="T196" t="str" cm="1">
        <f t="array" ref="T196">_xlfn._xlws.FILTER(Table15[[#Headers],[1]:[16]],Table15[[#This Row],[1]:[16]]="LOW")</f>
        <v>8</v>
      </c>
      <c r="U196" t="str" cm="1">
        <f t="array" ref="U196">_xlfn._xlws.FILTER(Table15[[#Headers],[1]:[16]],Table15[[#This Row],[1]:[16]]="HIGH")</f>
        <v>4</v>
      </c>
    </row>
    <row r="197" spans="2:21" x14ac:dyDescent="0.25">
      <c r="B197" s="1" t="s">
        <v>192</v>
      </c>
      <c r="C197" s="2"/>
      <c r="D197" s="2"/>
      <c r="E197" s="2" t="s">
        <v>218</v>
      </c>
      <c r="F197" s="2"/>
      <c r="G197" s="2"/>
      <c r="H197" s="2" t="s">
        <v>219</v>
      </c>
      <c r="I197" s="2"/>
      <c r="J197" s="2"/>
      <c r="K197" s="2"/>
      <c r="L197" s="2"/>
      <c r="M197" s="2"/>
      <c r="N197" s="2"/>
      <c r="O197" s="2"/>
      <c r="P197" s="2"/>
      <c r="Q197" s="2"/>
      <c r="R197" s="3"/>
      <c r="T197" t="str" cm="1">
        <f t="array" ref="T197">_xlfn._xlws.FILTER(Table15[[#Headers],[1]:[16]],Table15[[#This Row],[1]:[16]]="LOW")</f>
        <v>3</v>
      </c>
      <c r="U197" t="str" cm="1">
        <f t="array" ref="U197">_xlfn._xlws.FILTER(Table15[[#Headers],[1]:[16]],Table15[[#This Row],[1]:[16]]="HIGH")</f>
        <v>6</v>
      </c>
    </row>
    <row r="198" spans="2:21" x14ac:dyDescent="0.25">
      <c r="B198" s="1" t="s">
        <v>193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 t="s">
        <v>218</v>
      </c>
      <c r="O198" s="2"/>
      <c r="P198" s="2"/>
      <c r="Q198" s="2"/>
      <c r="R198" s="3" t="s">
        <v>219</v>
      </c>
      <c r="T198" t="str" cm="1">
        <f t="array" ref="T198">_xlfn._xlws.FILTER(Table15[[#Headers],[1]:[16]],Table15[[#This Row],[1]:[16]]="LOW")</f>
        <v>12</v>
      </c>
      <c r="U198" t="str" cm="1">
        <f t="array" ref="U198">_xlfn._xlws.FILTER(Table15[[#Headers],[1]:[16]],Table15[[#This Row],[1]:[16]]="HIGH")</f>
        <v>16</v>
      </c>
    </row>
    <row r="199" spans="2:21" x14ac:dyDescent="0.25">
      <c r="B199" s="1" t="s">
        <v>194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 t="s">
        <v>219</v>
      </c>
      <c r="O199" s="2"/>
      <c r="P199" s="2"/>
      <c r="Q199" s="2"/>
      <c r="R199" s="3" t="s">
        <v>218</v>
      </c>
      <c r="T199" t="str" cm="1">
        <f t="array" ref="T199">_xlfn._xlws.FILTER(Table15[[#Headers],[1]:[16]],Table15[[#This Row],[1]:[16]]="LOW")</f>
        <v>16</v>
      </c>
      <c r="U199" t="str" cm="1">
        <f t="array" ref="U199">_xlfn._xlws.FILTER(Table15[[#Headers],[1]:[16]],Table15[[#This Row],[1]:[16]]="HIGH")</f>
        <v>12</v>
      </c>
    </row>
    <row r="200" spans="2:21" x14ac:dyDescent="0.25">
      <c r="B200" s="1" t="s">
        <v>195</v>
      </c>
      <c r="C200" s="2"/>
      <c r="D200" s="2"/>
      <c r="E200" s="2"/>
      <c r="F200" s="2"/>
      <c r="G200" s="2"/>
      <c r="H200" s="2"/>
      <c r="I200" s="2"/>
      <c r="J200" s="2"/>
      <c r="K200" s="2"/>
      <c r="L200" s="2" t="s">
        <v>218</v>
      </c>
      <c r="M200" s="2"/>
      <c r="N200" s="2" t="s">
        <v>219</v>
      </c>
      <c r="O200" s="2"/>
      <c r="P200" s="2"/>
      <c r="Q200" s="2"/>
      <c r="R200" s="3"/>
      <c r="T200" t="str" cm="1">
        <f t="array" ref="T200">_xlfn._xlws.FILTER(Table15[[#Headers],[1]:[16]],Table15[[#This Row],[1]:[16]]="LOW")</f>
        <v>10</v>
      </c>
      <c r="U200" t="str" cm="1">
        <f t="array" ref="U200">_xlfn._xlws.FILTER(Table15[[#Headers],[1]:[16]],Table15[[#This Row],[1]:[16]]="HIGH")</f>
        <v>12</v>
      </c>
    </row>
    <row r="201" spans="2:21" x14ac:dyDescent="0.25">
      <c r="B201" s="1" t="s">
        <v>196</v>
      </c>
      <c r="C201" s="2"/>
      <c r="D201" s="2"/>
      <c r="E201" s="2"/>
      <c r="F201" s="2"/>
      <c r="G201" s="2"/>
      <c r="H201" s="2"/>
      <c r="I201" s="2"/>
      <c r="J201" s="2"/>
      <c r="K201" s="2"/>
      <c r="L201" s="2" t="s">
        <v>219</v>
      </c>
      <c r="M201" s="2"/>
      <c r="N201" s="2" t="s">
        <v>218</v>
      </c>
      <c r="O201" s="2"/>
      <c r="P201" s="2"/>
      <c r="Q201" s="2"/>
      <c r="R201" s="3"/>
      <c r="T201" t="str" cm="1">
        <f t="array" ref="T201">_xlfn._xlws.FILTER(Table15[[#Headers],[1]:[16]],Table15[[#This Row],[1]:[16]]="LOW")</f>
        <v>12</v>
      </c>
      <c r="U201" t="str" cm="1">
        <f t="array" ref="U201">_xlfn._xlws.FILTER(Table15[[#Headers],[1]:[16]],Table15[[#This Row],[1]:[16]]="HIGH")</f>
        <v>10</v>
      </c>
    </row>
    <row r="202" spans="2:21" x14ac:dyDescent="0.25">
      <c r="B202" s="1" t="s">
        <v>197</v>
      </c>
      <c r="C202" s="2"/>
      <c r="D202" s="2"/>
      <c r="E202" s="2"/>
      <c r="F202" s="2"/>
      <c r="G202" s="2"/>
      <c r="H202" s="2"/>
      <c r="I202" s="2"/>
      <c r="J202" s="2" t="s">
        <v>218</v>
      </c>
      <c r="K202" s="2"/>
      <c r="L202" s="2" t="s">
        <v>219</v>
      </c>
      <c r="M202" s="2"/>
      <c r="N202" s="2"/>
      <c r="O202" s="2"/>
      <c r="P202" s="2"/>
      <c r="Q202" s="2"/>
      <c r="R202" s="3"/>
      <c r="T202" t="str" cm="1">
        <f t="array" ref="T202">_xlfn._xlws.FILTER(Table15[[#Headers],[1]:[16]],Table15[[#This Row],[1]:[16]]="LOW")</f>
        <v>8</v>
      </c>
      <c r="U202" t="str" cm="1">
        <f t="array" ref="U202">_xlfn._xlws.FILTER(Table15[[#Headers],[1]:[16]],Table15[[#This Row],[1]:[16]]="HIGH")</f>
        <v>10</v>
      </c>
    </row>
    <row r="203" spans="2:21" x14ac:dyDescent="0.25">
      <c r="B203" s="1" t="s">
        <v>198</v>
      </c>
      <c r="C203" s="2"/>
      <c r="D203" s="2"/>
      <c r="E203" s="2"/>
      <c r="F203" s="2"/>
      <c r="G203" s="2"/>
      <c r="H203" s="2"/>
      <c r="I203" s="2"/>
      <c r="J203" s="2" t="s">
        <v>219</v>
      </c>
      <c r="K203" s="2"/>
      <c r="L203" s="2" t="s">
        <v>218</v>
      </c>
      <c r="M203" s="2"/>
      <c r="N203" s="2"/>
      <c r="O203" s="2"/>
      <c r="P203" s="2"/>
      <c r="Q203" s="2"/>
      <c r="R203" s="3"/>
      <c r="T203" t="str" cm="1">
        <f t="array" ref="T203">_xlfn._xlws.FILTER(Table15[[#Headers],[1]:[16]],Table15[[#This Row],[1]:[16]]="LOW")</f>
        <v>10</v>
      </c>
      <c r="U203" t="str" cm="1">
        <f t="array" ref="U203">_xlfn._xlws.FILTER(Table15[[#Headers],[1]:[16]],Table15[[#This Row],[1]:[16]]="HIGH")</f>
        <v>8</v>
      </c>
    </row>
    <row r="204" spans="2:21" x14ac:dyDescent="0.25">
      <c r="B204" s="1" t="s">
        <v>199</v>
      </c>
      <c r="C204" s="2"/>
      <c r="D204" s="2"/>
      <c r="E204" s="2"/>
      <c r="F204" s="2"/>
      <c r="G204" s="2"/>
      <c r="H204" s="2" t="s">
        <v>218</v>
      </c>
      <c r="I204" s="2"/>
      <c r="J204" s="2" t="s">
        <v>219</v>
      </c>
      <c r="K204" s="2"/>
      <c r="L204" s="2"/>
      <c r="M204" s="2"/>
      <c r="N204" s="2"/>
      <c r="O204" s="2"/>
      <c r="P204" s="2"/>
      <c r="Q204" s="2"/>
      <c r="R204" s="3"/>
      <c r="T204" t="str" cm="1">
        <f t="array" ref="T204">_xlfn._xlws.FILTER(Table15[[#Headers],[1]:[16]],Table15[[#This Row],[1]:[16]]="LOW")</f>
        <v>6</v>
      </c>
      <c r="U204" t="str" cm="1">
        <f t="array" ref="U204">_xlfn._xlws.FILTER(Table15[[#Headers],[1]:[16]],Table15[[#This Row],[1]:[16]]="HIGH")</f>
        <v>8</v>
      </c>
    </row>
    <row r="205" spans="2:21" x14ac:dyDescent="0.25">
      <c r="B205" s="1" t="s">
        <v>200</v>
      </c>
      <c r="C205" s="2"/>
      <c r="D205" s="2"/>
      <c r="E205" s="2"/>
      <c r="F205" s="2"/>
      <c r="G205" s="2"/>
      <c r="H205" s="2" t="s">
        <v>219</v>
      </c>
      <c r="I205" s="2"/>
      <c r="J205" s="2" t="s">
        <v>218</v>
      </c>
      <c r="K205" s="2"/>
      <c r="L205" s="2"/>
      <c r="M205" s="2"/>
      <c r="N205" s="2"/>
      <c r="O205" s="2"/>
      <c r="P205" s="2"/>
      <c r="Q205" s="2"/>
      <c r="R205" s="3"/>
      <c r="T205" t="str" cm="1">
        <f t="array" ref="T205">_xlfn._xlws.FILTER(Table15[[#Headers],[1]:[16]],Table15[[#This Row],[1]:[16]]="LOW")</f>
        <v>8</v>
      </c>
      <c r="U205" t="str" cm="1">
        <f t="array" ref="U205">_xlfn._xlws.FILTER(Table15[[#Headers],[1]:[16]],Table15[[#This Row],[1]:[16]]="HIGH")</f>
        <v>6</v>
      </c>
    </row>
    <row r="206" spans="2:21" x14ac:dyDescent="0.25">
      <c r="B206" s="1" t="s">
        <v>201</v>
      </c>
      <c r="C206" s="2"/>
      <c r="D206" s="2"/>
      <c r="E206" s="2"/>
      <c r="F206" s="2" t="s">
        <v>218</v>
      </c>
      <c r="G206" s="2"/>
      <c r="H206" s="2" t="s">
        <v>219</v>
      </c>
      <c r="I206" s="2"/>
      <c r="J206" s="2"/>
      <c r="K206" s="2"/>
      <c r="L206" s="2"/>
      <c r="M206" s="2"/>
      <c r="N206" s="2"/>
      <c r="O206" s="2"/>
      <c r="P206" s="2"/>
      <c r="Q206" s="2"/>
      <c r="R206" s="3"/>
      <c r="T206" t="str" cm="1">
        <f t="array" ref="T206">_xlfn._xlws.FILTER(Table15[[#Headers],[1]:[16]],Table15[[#This Row],[1]:[16]]="LOW")</f>
        <v>4</v>
      </c>
      <c r="U206" t="str" cm="1">
        <f t="array" ref="U206">_xlfn._xlws.FILTER(Table15[[#Headers],[1]:[16]],Table15[[#This Row],[1]:[16]]="HIGH")</f>
        <v>6</v>
      </c>
    </row>
    <row r="208" spans="2:21" x14ac:dyDescent="0.25">
      <c r="B208" t="s">
        <v>218</v>
      </c>
      <c r="C208">
        <f>COUNTIF(Table15[1],$B$208)</f>
        <v>12</v>
      </c>
      <c r="D208">
        <f>COUNTIF(Table15[2],$B$208)</f>
        <v>12</v>
      </c>
      <c r="E208">
        <f>COUNTIF(Table15[3],$B$208)</f>
        <v>12</v>
      </c>
      <c r="F208">
        <f>COUNTIF(Table15[4],$B$208)</f>
        <v>12</v>
      </c>
      <c r="G208">
        <f>COUNTIF(Table15[5],$B$208)</f>
        <v>15</v>
      </c>
      <c r="H208">
        <f>COUNTIF(Table15[6],$B$208)</f>
        <v>10</v>
      </c>
      <c r="I208">
        <f>COUNTIF(Table15[7],$B$208)</f>
        <v>15</v>
      </c>
      <c r="J208">
        <f>COUNTIF(Table15[8],$B$208)</f>
        <v>13</v>
      </c>
      <c r="K208">
        <f>COUNTIF(Table15[9],$B$208)</f>
        <v>15</v>
      </c>
      <c r="L208">
        <f>COUNTIF(Table15[10],$B$208)</f>
        <v>13</v>
      </c>
      <c r="M208">
        <f>COUNTIF(Table15[11],$B$208)</f>
        <v>15</v>
      </c>
      <c r="N208">
        <f>COUNTIF(Table15[12],$B$208)</f>
        <v>13</v>
      </c>
      <c r="O208">
        <f>COUNTIF(Table15[13],$B$208)</f>
        <v>11</v>
      </c>
      <c r="P208">
        <f>COUNTIF(Table15[14],$B$208)</f>
        <v>11</v>
      </c>
      <c r="Q208">
        <f>COUNTIF(Table15[15],$B$208)</f>
        <v>11</v>
      </c>
      <c r="R208">
        <f>COUNTIF(Table15[16],$B$208)</f>
        <v>11</v>
      </c>
    </row>
    <row r="209" spans="2:18" x14ac:dyDescent="0.25">
      <c r="B209" t="s">
        <v>219</v>
      </c>
      <c r="C209">
        <f>COUNTIF(Table15[1],$B$209)</f>
        <v>11</v>
      </c>
      <c r="D209">
        <f>COUNTIF(Table15[2],$B$209)</f>
        <v>11</v>
      </c>
      <c r="E209">
        <f>COUNTIF(Table15[3],$B$209)</f>
        <v>11</v>
      </c>
      <c r="F209">
        <f>COUNTIF(Table15[4],$B$209)</f>
        <v>11</v>
      </c>
      <c r="G209">
        <f>COUNTIF(Table15[5],$B$209)</f>
        <v>13</v>
      </c>
      <c r="H209">
        <f>COUNTIF(Table15[6],$B$209)</f>
        <v>15</v>
      </c>
      <c r="I209">
        <f>COUNTIF(Table15[7],$B$209)</f>
        <v>13</v>
      </c>
      <c r="J209">
        <f>COUNTIF(Table15[8],$B$209)</f>
        <v>15</v>
      </c>
      <c r="K209">
        <f>COUNTIF(Table15[9],$B$209)</f>
        <v>13</v>
      </c>
      <c r="L209">
        <f>COUNTIF(Table15[10],$B$209)</f>
        <v>15</v>
      </c>
      <c r="M209">
        <f>COUNTIF(Table15[11],$B$209)</f>
        <v>10</v>
      </c>
      <c r="N209">
        <f>COUNTIF(Table15[12],$B$209)</f>
        <v>15</v>
      </c>
      <c r="O209">
        <f>COUNTIF(Table15[13],$B$209)</f>
        <v>12</v>
      </c>
      <c r="P209">
        <f>COUNTIF(Table15[14],$B$209)</f>
        <v>12</v>
      </c>
      <c r="Q209">
        <f>COUNTIF(Table15[15],$B$209)</f>
        <v>12</v>
      </c>
      <c r="R209">
        <f>COUNTIF(Table15[16],$B$209)</f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Pyka</dc:creator>
  <cp:lastModifiedBy>Pyka</cp:lastModifiedBy>
  <dcterms:created xsi:type="dcterms:W3CDTF">2015-06-05T18:17:20Z</dcterms:created>
  <dcterms:modified xsi:type="dcterms:W3CDTF">2025-05-20T03:40:42Z</dcterms:modified>
</cp:coreProperties>
</file>