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rm3\proj2\mys_sol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2">'Severity, Exposure, Controllabi'!$E$20:$E$24</definedName>
    <definedName name="DV_List" localSheetId="2">'Hazard Analysis Guidewords'!$D$4:$D$24</definedName>
    <definedName name="E_List" localSheetId="2">'Severity, Exposure, Controllabi'!$E$3:$E$8</definedName>
    <definedName name="EN_List" localSheetId="2">'Situational Analysis Guidewords'!$D$51:$D$60</definedName>
    <definedName name="IU_List" localSheetId="2">'Situational Analysis Guidewords'!$D$44:$D$47</definedName>
    <definedName name="OM_List" localSheetId="2">'Situational Analysis Guidewords'!$D$5:$D$14</definedName>
    <definedName name="OS_List" localSheetId="2">'Situational Analysis Guidewords'!$D$18:$D$29</definedName>
    <definedName name="S_List" localSheetId="2">'Severity, Exposure, Controllabi'!$E$12:$E$16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<sst xmlns="http://schemas.openxmlformats.org/spreadsheetml/2006/main" count="597" uniqueCount="289">
  <si>
    <t>Hazard &amp; Risk Analysis Definitions</t>
  </si>
  <si>
    <t>Hazard ID</t>
  </si>
  <si>
    <t>Situational Analysis</t>
  </si>
  <si>
    <t>Operational Mode</t>
  </si>
  <si>
    <t>ID</t>
  </si>
  <si>
    <t>Mode</t>
  </si>
  <si>
    <t>Hazard Identification</t>
  </si>
  <si>
    <t>Remarks</t>
  </si>
  <si>
    <t>Reference</t>
  </si>
  <si>
    <t>Hazardous Event Classification</t>
  </si>
  <si>
    <t>Determination of ASIL and Safety Goals</t>
  </si>
  <si>
    <t>EXAMPLE DISCUSSED IN THE PROJECT INSTRUCTIONS - Headlamp System</t>
  </si>
  <si>
    <t>Parked</t>
  </si>
  <si>
    <t>Car is parked, ignition is off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</si>
  <si>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</si>
  <si>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</si>
  <si>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</si>
  <si>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</si>
  <si>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</si>
  <si>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</si>
  <si>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</si>
  <si>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</si>
  <si>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</si>
  <si>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</si>
  <si>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</si>
  <si>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</si>
  <si>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</si>
  <si>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</si>
  <si>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</si>
  <si>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</si>
  <si>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</si>
  <si>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</si>
  <si>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</si>
  <si>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</si>
  <si>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HA-001</t>
  </si>
  <si>
    <t>Situation Details
(optional)</t>
  </si>
  <si>
    <t>OM03 - Normal Driving</t>
  </si>
  <si>
    <t>Ignition on</t>
  </si>
  <si>
    <t>Car is parked, ignition is on</t>
  </si>
  <si>
    <t>OS04 - Highway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</si>
  <si>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</si>
  <si>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</si>
  <si>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</si>
  <si>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</si>
  <si>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</si>
  <si>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</si>
  <si>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</si>
  <si>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SD02 - High speed</t>
  </si>
  <si>
    <t>Towing (passive)</t>
  </si>
  <si>
    <t>Beeing towed by another car</t>
  </si>
  <si>
    <t>Service</t>
  </si>
  <si>
    <t>Vehicle is in repair garage</t>
  </si>
  <si>
    <t>N/A</t>
  </si>
  <si>
    <t>not applicable or not relevant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</si>
  <si>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</si>
  <si>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</si>
  <si>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</si>
  <si>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</si>
  <si>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</si>
  <si>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</si>
  <si>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</si>
  <si>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</si>
  <si>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</si>
  <si>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</si>
  <si>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</si>
  <si>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</si>
  <si>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</si>
  <si>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</si>
  <si>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</si>
  <si>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</si>
  <si>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</si>
  <si>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</si>
  <si>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</si>
  <si>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</si>
  <si>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</si>
  <si>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Scenario</t>
  </si>
  <si>
    <t>IU01 - Correctly used</t>
  </si>
  <si>
    <t>Lane Departure Warning (LDW) function shall apply an oscillating steering torque to provide the driver with haptic feedback</t>
  </si>
  <si>
    <t>DV04 - Actor effect is too much</t>
  </si>
  <si>
    <t>The Lane Departure Warning function applies an oscillating torgue with very high torque (above limit.)</t>
  </si>
  <si>
    <t>Any Road</t>
  </si>
  <si>
    <t>road type</t>
  </si>
  <si>
    <t>E3 - Medium probability</t>
  </si>
  <si>
    <t>S3 - Life-threatening or fatal injuries</t>
  </si>
  <si>
    <t>Country Road</t>
  </si>
  <si>
    <t>C3 - Difficult to control or uncontrollable</t>
  </si>
  <si>
    <t>C</t>
  </si>
  <si>
    <t>Highway</t>
  </si>
  <si>
    <t>Mountain Pass</t>
  </si>
  <si>
    <t>Off Road</t>
  </si>
  <si>
    <t>MORE EXAMPLES - Headlamp System</t>
  </si>
  <si>
    <t>Road with gradient</t>
  </si>
  <si>
    <t>road attribute</t>
  </si>
  <si>
    <t>Situation Analysis</t>
  </si>
  <si>
    <t>Road with bump</t>
  </si>
  <si>
    <t>Road tunnel</t>
  </si>
  <si>
    <t>Road with construction site</t>
  </si>
  <si>
    <t>HA-002</t>
  </si>
  <si>
    <t>OS03 - Country Road</t>
  </si>
  <si>
    <t>EN01 - Normal conditions</t>
  </si>
  <si>
    <t>IU02 - Incorrectly used</t>
  </si>
  <si>
    <t>Lane Keeping Assistance (LKA) function shall apply the steering torque when active in order to stay in ego lane</t>
  </si>
  <si>
    <t>DV03 - Function is always activated</t>
  </si>
  <si>
    <t>Lane Keeping function is always activated</t>
  </si>
  <si>
    <t>The driver do not use the function properly.</t>
  </si>
  <si>
    <t>E2 - Low probability</t>
  </si>
  <si>
    <t>B</t>
  </si>
  <si>
    <t>The Lane Keeping Assistance function shall be time limited, and additional steering torque shall end after a given time interval so the driver cannot misuse the system for autonomous driving.</t>
  </si>
  <si>
    <t>HA-003</t>
  </si>
  <si>
    <t>Normal driving on a highway during normal conditions with high speed and correctly used system.</t>
  </si>
  <si>
    <t>DV02 - Function unexpectedly activated</t>
  </si>
  <si>
    <t>The camera sensor stop working and the Lane Departure Warning function continue to be activated.</t>
  </si>
  <si>
    <t>The Lane Departure Warning start acting randomly when the camera sensor is not working.</t>
  </si>
  <si>
    <t>Low speed</t>
  </si>
  <si>
    <t>driving attribute</t>
  </si>
  <si>
    <t>The Lane Departure Warning function shall be deactivated when the camera sensor stop working.</t>
  </si>
  <si>
    <t>HA-004</t>
  </si>
  <si>
    <t>OS01 - City Road</t>
  </si>
  <si>
    <t>SD03 - Low speed</t>
  </si>
  <si>
    <t>Normal Driving on City Road during Normal conditions with Low speed (Night time + Obstacle on the road)</t>
  </si>
  <si>
    <t>DV01 - Function not activated</t>
  </si>
  <si>
    <t>EV04 - Front collision with obstacle</t>
  </si>
  <si>
    <t>High speed</t>
  </si>
  <si>
    <t>The Lane Keeping Assistance function shall be deactivated when the camera sensor stop working.</t>
  </si>
  <si>
    <t>Normal acceleration</t>
  </si>
  <si>
    <t>Total loss of low beam shall be prevented</t>
  </si>
  <si>
    <t>EN04 - Snowfall (degraded view)</t>
  </si>
  <si>
    <t>High acceleration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</si>
  <si>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</si>
  <si>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</si>
  <si>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Normal braking</t>
  </si>
  <si>
    <t>E1 - Very low probability</t>
  </si>
  <si>
    <t>night driving in the city on completely unilluminated roads while it is snowing is rare</t>
  </si>
  <si>
    <t>C1 - Simply controllable</t>
  </si>
  <si>
    <t>High braking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</si>
  <si>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</si>
  <si>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</si>
  <si>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</si>
  <si>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</si>
  <si>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</si>
  <si>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</si>
  <si>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High driving is part of regular driving, however, heavy snow occurs a few times a year</t>
  </si>
  <si>
    <t>Item Usage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</si>
  <si>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</si>
  <si>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</si>
  <si>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</si>
  <si>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</si>
  <si>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</si>
  <si>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</si>
  <si>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</si>
  <si>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</si>
  <si>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</si>
  <si>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</si>
  <si>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</si>
  <si>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Correctly used</t>
  </si>
  <si>
    <t>Intended usage</t>
  </si>
  <si>
    <t>Since there is usually no other form of illumination to be expected on country road, it will be difficult for the average driver to control the vehicle in such a situation</t>
  </si>
  <si>
    <t>HA-005</t>
  </si>
  <si>
    <t>SD04 - High speed</t>
  </si>
  <si>
    <t>Normal Driving on Country Road during Snowfall (degraded view) with High speed (Night time + Obstacle on the road and no other illumination on road)</t>
  </si>
  <si>
    <t>Incorrectly used</t>
  </si>
  <si>
    <t>Unintended usage (foreseeable)</t>
  </si>
  <si>
    <t>country driving is part of regular driving, however, heavy snow occurs a few times a year</t>
  </si>
  <si>
    <t>Normal conditions</t>
  </si>
  <si>
    <t>weather attribute</t>
  </si>
  <si>
    <t>Sun blares (degraded view)</t>
  </si>
  <si>
    <t>Fog (degraded view)</t>
  </si>
  <si>
    <t>Snowfall (degraded view)</t>
  </si>
  <si>
    <t>Cross-wind (lateral force)</t>
  </si>
  <si>
    <t>Rain (slippery road)</t>
  </si>
  <si>
    <t>Snow (slippery road)</t>
  </si>
  <si>
    <t>Glace (slippery road)</t>
  </si>
  <si>
    <t>Deviation (Guideword)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</si>
  <si>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</si>
  <si>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</si>
  <si>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</si>
  <si>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</si>
  <si>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</si>
  <si>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</si>
  <si>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</si>
  <si>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</si>
  <si>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</si>
  <si>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</si>
  <si>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</si>
  <si>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</si>
  <si>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</si>
  <si>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</si>
  <si>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</si>
  <si>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</si>
  <si>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</si>
  <si>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</si>
  <si>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</si>
  <si>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</si>
  <si>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</si>
  <si>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</si>
  <si>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</si>
  <si>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</si>
  <si>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</si>
  <si>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</si>
  <si>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</si>
  <si>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Activation error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</si>
  <si>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</si>
  <si>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</si>
  <si>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</si>
  <si>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</si>
  <si>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</si>
  <si>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</si>
  <si>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Function unexpectedly activated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</si>
  <si>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</si>
  <si>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</si>
  <si>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</si>
  <si>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</si>
  <si>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</si>
  <si>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Function always activated</t>
  </si>
  <si>
    <t>Actor effect is too much</t>
  </si>
  <si>
    <t>Quantitative error</t>
  </si>
  <si>
    <t>Controllability</t>
  </si>
  <si>
    <t>Actor effect is too less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</si>
  <si>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</si>
  <si>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</si>
  <si>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</si>
  <si>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</si>
  <si>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</si>
  <si>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</si>
  <si>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</si>
  <si>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</si>
  <si>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</si>
  <si>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Sensor sensitivity is too high</t>
  </si>
  <si>
    <t>C0</t>
  </si>
  <si>
    <t>Controllable in general</t>
  </si>
  <si>
    <t>Sensor sensitivity is too low</t>
  </si>
  <si>
    <t>Sensor detection too early</t>
  </si>
  <si>
    <t>Sensor detection too late</t>
  </si>
  <si>
    <t>Sensor detection before</t>
  </si>
  <si>
    <t>C1</t>
  </si>
  <si>
    <t>Simply controllable</t>
  </si>
  <si>
    <t>Sensor detection after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</si>
  <si>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</si>
  <si>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</si>
  <si>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</si>
  <si>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</si>
  <si>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</si>
  <si>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</si>
  <si>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Sensor detection is reverse</t>
  </si>
  <si>
    <t>Less than 90 % of all drivers or other traffic participants are usually able, or barely able, to avoid harm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</si>
  <si>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</si>
  <si>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</si>
  <si>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</si>
  <si>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</si>
  <si>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</si>
  <si>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</si>
  <si>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</si>
  <si>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</si>
  <si>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</si>
  <si>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</si>
  <si>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</si>
  <si>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</si>
  <si>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</si>
  <si>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</si>
  <si>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</si>
  <si>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D</t>
  </si>
  <si>
    <t>Normal driving on a country road during normal conditions with high speed and incorrectly used system.</t>
  </si>
  <si>
    <t>EV00 - Collision with other vehicle.</t>
  </si>
  <si>
    <t>High haptic feedback tend driver loose control and could collide with another vehicle.</t>
  </si>
  <si>
    <t>Driver uses vehicle as self driving car.</t>
  </si>
  <si>
    <t>The Lane Departure Warning continue to be activated and start providing random torque to the steering wheel which makes driver to losse control.</t>
  </si>
  <si>
    <t>The Lane Departure Warning function applies an oscillating torque with very high torque (above limit.)</t>
  </si>
  <si>
    <t>Driving on a highway with rain could happen between 1% and 10% of the time during driving.</t>
  </si>
  <si>
    <t>Driving at a country road and misusing the system could happen 1% of the driving time.</t>
  </si>
  <si>
    <t>It is very difficult to control the steer calmly as steering moving very much.</t>
  </si>
  <si>
    <t>When the driver loose focus on driving, it is difficult to re-focus in the case of inmminent collision.</t>
  </si>
  <si>
    <t>When driver loose control, it is very difficult to control the situtaion and act accordingly.</t>
  </si>
  <si>
    <t xml:space="preserve">The oscillating steering torque from the Lane Departure Warning function should be limited. </t>
  </si>
  <si>
    <t>SD03 - Normal acceleration</t>
  </si>
  <si>
    <t>DV19 - Sensor detection is wrong</t>
  </si>
  <si>
    <t>The camera sensor is not able to detect lines because of snow.</t>
  </si>
  <si>
    <t>EV04 - Car comes off the road.</t>
  </si>
  <si>
    <t>Driver doesn't react fast enough to prevent car leaving from road as there was incorrect lane detection.</t>
  </si>
  <si>
    <t>The Lane Keeping Assistance mixes up lane with edge of road/pavement due to fallen snow..</t>
  </si>
  <si>
    <t>Driving on a country roads with snowfall could happen between 1% and 10% of the time during driving.</t>
  </si>
  <si>
    <t>Coming off road could cause collision..</t>
  </si>
  <si>
    <t>C2 - Normal controllable</t>
  </si>
  <si>
    <t>Driving at normal speed, so driver can react in time when car coming towards the edge of road.</t>
  </si>
  <si>
    <t>Collisions at high speed could cause fatal injuries.</t>
  </si>
  <si>
    <t>Driving on a highway happens very often.</t>
  </si>
  <si>
    <t>EN04 - Snowfall</t>
  </si>
  <si>
    <t>Normal driving on a country road during snowfall with normal acceleration and incorrectly used system.</t>
  </si>
  <si>
    <t xml:space="preserve">EN06 - Rain </t>
  </si>
  <si>
    <t>Normal driving on a highway during rain with high speed and correctly used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</si>
</sst>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FF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6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/>
    </xf>
    <xf numFmtId="0" fontId="3" fillId="0" borderId="4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7" fillId="0" borderId="0" xfId="0" applyFont="1"/>
    <xf numFmtId="0" fontId="8" fillId="0" borderId="0" xfId="0" applyFont="1"/>
    <xf numFmtId="0" fontId="3" fillId="0" borderId="6" xfId="0" applyFont="1" applyBorder="1" applyAlignment="1">
      <alignment horizontal="center" vertical="top" wrapText="1"/>
    </xf>
    <xf numFmtId="0" fontId="4" fillId="4" borderId="11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9" fillId="0" borderId="0" xfId="0" applyFont="1"/>
    <xf numFmtId="0" fontId="3" fillId="4" borderId="12" xfId="0" applyFont="1" applyFill="1" applyBorder="1" applyAlignment="1">
      <alignment vertical="center"/>
    </xf>
    <xf numFmtId="0" fontId="9" fillId="0" borderId="14" xfId="0" applyFont="1" applyBorder="1"/>
    <xf numFmtId="0" fontId="8" fillId="0" borderId="14" xfId="0" applyFont="1" applyBorder="1"/>
    <xf numFmtId="0" fontId="9" fillId="4" borderId="9" xfId="0" applyFont="1" applyFill="1" applyBorder="1" applyAlignment="1">
      <alignment horizontal="center"/>
    </xf>
    <xf numFmtId="0" fontId="9" fillId="4" borderId="16" xfId="0" applyFont="1" applyFill="1" applyBorder="1"/>
    <xf numFmtId="0" fontId="10" fillId="0" borderId="18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left"/>
    </xf>
    <xf numFmtId="0" fontId="8" fillId="0" borderId="19" xfId="0" applyFont="1" applyBorder="1"/>
    <xf numFmtId="0" fontId="10" fillId="0" borderId="19" xfId="0" applyFont="1" applyBorder="1" applyAlignment="1">
      <alignment horizontal="left"/>
    </xf>
    <xf numFmtId="0" fontId="8" fillId="0" borderId="19" xfId="0" applyFont="1" applyBorder="1" applyAlignment="1">
      <alignment horizontal="center"/>
    </xf>
    <xf numFmtId="0" fontId="8" fillId="4" borderId="9" xfId="0" applyFont="1" applyFill="1" applyBorder="1"/>
    <xf numFmtId="0" fontId="8" fillId="4" borderId="16" xfId="0" applyFont="1" applyFill="1" applyBorder="1"/>
    <xf numFmtId="0" fontId="2" fillId="2" borderId="2" xfId="0" applyFont="1" applyFill="1" applyBorder="1" applyAlignment="1">
      <alignment horizontal="center"/>
    </xf>
    <xf numFmtId="0" fontId="5" fillId="0" borderId="5" xfId="0" applyFont="1" applyBorder="1"/>
    <xf numFmtId="0" fontId="2" fillId="3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2" fillId="3" borderId="2" xfId="0" applyFont="1" applyFill="1" applyBorder="1" applyAlignment="1">
      <alignment horizontal="center"/>
    </xf>
    <xf numFmtId="0" fontId="5" fillId="0" borderId="7" xfId="0" applyFont="1" applyBorder="1"/>
    <xf numFmtId="0" fontId="8" fillId="0" borderId="20" xfId="0" applyFont="1" applyBorder="1" applyAlignment="1">
      <alignment horizontal="center" vertical="center"/>
    </xf>
    <xf numFmtId="0" fontId="5" fillId="0" borderId="20" xfId="0" applyFont="1" applyBorder="1"/>
    <xf numFmtId="0" fontId="5" fillId="0" borderId="18" xfId="0" applyFont="1" applyBorder="1"/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9" xfId="0" applyFont="1" applyBorder="1"/>
    <xf numFmtId="0" fontId="8" fillId="0" borderId="17" xfId="0" applyFont="1" applyBorder="1" applyAlignment="1">
      <alignment horizontal="center"/>
    </xf>
    <xf numFmtId="0" fontId="5" fillId="0" borderId="17" xfId="0" applyFont="1" applyBorder="1"/>
    <xf numFmtId="0" fontId="5" fillId="0" borderId="10" xfId="0" applyFont="1" applyBorder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1"/>
  <sheetViews>
    <sheetView tabSelected="1" workbookViewId="0">
      <selection activeCell="H3" sqref="H3"/>
    </sheetView>
  </sheetViews>
  <sheetFormatPr defaultColWidth="14.42578125" defaultRowHeight="15" customHeight="1" x14ac:dyDescent="0.2"/>
  <cols>
    <col min="1" max="1" width="14.42578125" customWidth="1"/>
    <col min="2" max="2" width="22.140625" customWidth="1"/>
    <col min="3" max="3" width="21.7109375" customWidth="1"/>
    <col min="4" max="4" width="25.85546875" customWidth="1"/>
    <col min="5" max="5" width="18.28515625" customWidth="1"/>
    <col min="6" max="6" width="18.85546875" customWidth="1"/>
    <col min="7" max="7" width="21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5" max="15" width="14.42578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1" max="21" width="14.42578125" customWidth="1"/>
    <col min="22" max="22" width="33.140625" customWidth="1"/>
    <col min="23" max="28" width="14.42578125" customWidth="1"/>
  </cols>
  <sheetData>
    <row r="1" spans="1:28" ht="15.75" customHeight="1" x14ac:dyDescent="0.2">
      <c r="A1" s="2" t="s">
        <v>1</v>
      </c>
      <c r="B1" s="51" t="s">
        <v>2</v>
      </c>
      <c r="C1" s="52"/>
      <c r="D1" s="52"/>
      <c r="E1" s="52"/>
      <c r="F1" s="52"/>
      <c r="G1" s="52"/>
      <c r="H1" s="50"/>
      <c r="I1" s="53" t="s">
        <v>6</v>
      </c>
      <c r="J1" s="52"/>
      <c r="K1" s="52"/>
      <c r="L1" s="52"/>
      <c r="M1" s="52"/>
      <c r="N1" s="50"/>
      <c r="O1" s="53" t="s">
        <v>9</v>
      </c>
      <c r="P1" s="52"/>
      <c r="Q1" s="52"/>
      <c r="R1" s="52"/>
      <c r="S1" s="52"/>
      <c r="T1" s="50"/>
      <c r="U1" s="49" t="s">
        <v>10</v>
      </c>
      <c r="V1" s="50"/>
      <c r="W1" s="9"/>
      <c r="X1" s="9"/>
      <c r="Y1" s="9"/>
      <c r="Z1" s="9"/>
      <c r="AA1" s="9"/>
      <c r="AB1" s="9"/>
    </row>
    <row r="2" spans="1:28" ht="25.5" x14ac:dyDescent="0.2">
      <c r="A2" s="11"/>
      <c r="B2" s="12" t="s">
        <v>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26</v>
      </c>
      <c r="P2" s="12" t="s">
        <v>27</v>
      </c>
      <c r="Q2" s="12" t="s">
        <v>28</v>
      </c>
      <c r="R2" s="12" t="s">
        <v>29</v>
      </c>
      <c r="S2" s="12" t="s">
        <v>30</v>
      </c>
      <c r="T2" s="12" t="s">
        <v>31</v>
      </c>
      <c r="U2" s="12" t="s">
        <v>32</v>
      </c>
      <c r="V2" s="11" t="s">
        <v>33</v>
      </c>
      <c r="W2" s="13"/>
      <c r="X2" s="13"/>
      <c r="Y2" s="13"/>
      <c r="Z2" s="13"/>
      <c r="AA2" s="13"/>
      <c r="AB2" s="13"/>
    </row>
    <row r="3" spans="1:28" ht="89.25" x14ac:dyDescent="0.2">
      <c r="A3" s="14" t="s">
        <v>34</v>
      </c>
      <c r="B3" s="16" t="s">
        <v>36</v>
      </c>
      <c r="C3" s="16" t="s">
        <v>39</v>
      </c>
      <c r="D3" s="64" t="s">
        <v>287</v>
      </c>
      <c r="E3" s="16" t="s">
        <v>47</v>
      </c>
      <c r="F3" s="20"/>
      <c r="G3" s="16" t="s">
        <v>76</v>
      </c>
      <c r="H3" s="16" t="s">
        <v>288</v>
      </c>
      <c r="I3" s="20" t="s">
        <v>77</v>
      </c>
      <c r="J3" s="16" t="s">
        <v>78</v>
      </c>
      <c r="K3" s="22" t="s">
        <v>79</v>
      </c>
      <c r="L3" s="16" t="s">
        <v>262</v>
      </c>
      <c r="M3" s="16" t="s">
        <v>263</v>
      </c>
      <c r="N3" s="16" t="s">
        <v>266</v>
      </c>
      <c r="O3" s="16" t="s">
        <v>82</v>
      </c>
      <c r="P3" s="16" t="s">
        <v>267</v>
      </c>
      <c r="Q3" s="16" t="s">
        <v>83</v>
      </c>
      <c r="R3" s="16" t="s">
        <v>283</v>
      </c>
      <c r="S3" s="16" t="s">
        <v>85</v>
      </c>
      <c r="T3" s="16" t="s">
        <v>269</v>
      </c>
      <c r="U3" s="24" t="s">
        <v>86</v>
      </c>
      <c r="V3" s="25" t="s">
        <v>272</v>
      </c>
      <c r="W3" s="26"/>
      <c r="X3" s="26"/>
      <c r="Y3" s="26"/>
      <c r="Z3" s="27"/>
      <c r="AA3" s="27"/>
      <c r="AB3" s="27"/>
    </row>
    <row r="4" spans="1:28" ht="76.5" x14ac:dyDescent="0.2">
      <c r="A4" s="14" t="s">
        <v>97</v>
      </c>
      <c r="B4" s="16" t="s">
        <v>36</v>
      </c>
      <c r="C4" s="16" t="s">
        <v>98</v>
      </c>
      <c r="D4" s="16" t="s">
        <v>99</v>
      </c>
      <c r="E4" s="16" t="s">
        <v>47</v>
      </c>
      <c r="F4" s="20"/>
      <c r="G4" s="16" t="s">
        <v>100</v>
      </c>
      <c r="H4" s="16" t="s">
        <v>261</v>
      </c>
      <c r="I4" s="20" t="s">
        <v>101</v>
      </c>
      <c r="J4" s="16" t="s">
        <v>102</v>
      </c>
      <c r="K4" s="16" t="s">
        <v>103</v>
      </c>
      <c r="L4" s="20" t="s">
        <v>262</v>
      </c>
      <c r="M4" s="16" t="s">
        <v>264</v>
      </c>
      <c r="N4" s="16" t="s">
        <v>104</v>
      </c>
      <c r="O4" s="16" t="s">
        <v>105</v>
      </c>
      <c r="P4" s="16" t="s">
        <v>268</v>
      </c>
      <c r="Q4" s="16" t="s">
        <v>83</v>
      </c>
      <c r="R4" s="20" t="s">
        <v>283</v>
      </c>
      <c r="S4" s="16" t="s">
        <v>85</v>
      </c>
      <c r="T4" s="16" t="s">
        <v>270</v>
      </c>
      <c r="U4" s="24" t="s">
        <v>106</v>
      </c>
      <c r="V4" s="25" t="s">
        <v>107</v>
      </c>
      <c r="W4" s="26"/>
      <c r="X4" s="26"/>
      <c r="Y4" s="26"/>
      <c r="Z4" s="27"/>
      <c r="AA4" s="27"/>
      <c r="AB4" s="27"/>
    </row>
    <row r="5" spans="1:28" ht="89.25" x14ac:dyDescent="0.2">
      <c r="A5" s="14" t="s">
        <v>108</v>
      </c>
      <c r="B5" s="16" t="s">
        <v>36</v>
      </c>
      <c r="C5" s="16" t="s">
        <v>39</v>
      </c>
      <c r="D5" s="16" t="s">
        <v>99</v>
      </c>
      <c r="E5" s="16" t="s">
        <v>47</v>
      </c>
      <c r="F5" s="20"/>
      <c r="G5" s="16" t="s">
        <v>76</v>
      </c>
      <c r="H5" s="16" t="s">
        <v>109</v>
      </c>
      <c r="I5" s="16" t="s">
        <v>77</v>
      </c>
      <c r="J5" s="16" t="s">
        <v>110</v>
      </c>
      <c r="K5" s="16" t="s">
        <v>111</v>
      </c>
      <c r="L5" s="20" t="s">
        <v>262</v>
      </c>
      <c r="M5" s="16" t="s">
        <v>265</v>
      </c>
      <c r="N5" s="16" t="s">
        <v>112</v>
      </c>
      <c r="O5" s="16" t="s">
        <v>82</v>
      </c>
      <c r="P5" s="20" t="s">
        <v>284</v>
      </c>
      <c r="Q5" s="16" t="s">
        <v>83</v>
      </c>
      <c r="R5" s="20" t="s">
        <v>283</v>
      </c>
      <c r="S5" s="16" t="s">
        <v>85</v>
      </c>
      <c r="T5" s="16" t="s">
        <v>271</v>
      </c>
      <c r="U5" s="24" t="s">
        <v>86</v>
      </c>
      <c r="V5" s="25" t="s">
        <v>115</v>
      </c>
      <c r="W5" s="26"/>
      <c r="X5" s="26"/>
      <c r="Y5" s="26"/>
      <c r="Z5" s="27"/>
      <c r="AA5" s="27"/>
      <c r="AB5" s="27"/>
    </row>
    <row r="6" spans="1:28" ht="76.5" x14ac:dyDescent="0.2">
      <c r="A6" s="14" t="s">
        <v>116</v>
      </c>
      <c r="B6" s="16" t="s">
        <v>36</v>
      </c>
      <c r="C6" s="16" t="s">
        <v>98</v>
      </c>
      <c r="D6" s="20" t="s">
        <v>285</v>
      </c>
      <c r="E6" s="20" t="s">
        <v>273</v>
      </c>
      <c r="F6" s="20"/>
      <c r="G6" s="20" t="s">
        <v>100</v>
      </c>
      <c r="H6" s="20" t="s">
        <v>286</v>
      </c>
      <c r="I6" s="16" t="s">
        <v>101</v>
      </c>
      <c r="J6" s="16" t="s">
        <v>274</v>
      </c>
      <c r="K6" s="16" t="s">
        <v>275</v>
      </c>
      <c r="L6" s="20" t="s">
        <v>276</v>
      </c>
      <c r="M6" s="20" t="s">
        <v>277</v>
      </c>
      <c r="N6" s="16" t="s">
        <v>278</v>
      </c>
      <c r="O6" s="16" t="s">
        <v>105</v>
      </c>
      <c r="P6" s="20" t="s">
        <v>279</v>
      </c>
      <c r="Q6" s="16" t="s">
        <v>83</v>
      </c>
      <c r="R6" s="16" t="s">
        <v>280</v>
      </c>
      <c r="S6" s="16" t="s">
        <v>281</v>
      </c>
      <c r="T6" s="20" t="s">
        <v>282</v>
      </c>
      <c r="U6" s="24" t="s">
        <v>146</v>
      </c>
      <c r="V6" s="25" t="s">
        <v>123</v>
      </c>
      <c r="W6" s="26"/>
      <c r="X6" s="26"/>
      <c r="Y6" s="26"/>
      <c r="Z6" s="27"/>
      <c r="AA6" s="27"/>
      <c r="AB6" s="27"/>
    </row>
    <row r="7" spans="1:28" ht="15.75" customHeight="1" x14ac:dyDescent="0.2"/>
    <row r="8" spans="1:28" ht="15.75" customHeight="1" x14ac:dyDescent="0.2"/>
    <row r="9" spans="1:28" ht="15.75" customHeight="1" x14ac:dyDescent="0.2"/>
    <row r="10" spans="1:28" ht="15.75" customHeight="1" x14ac:dyDescent="0.2"/>
    <row r="11" spans="1:28" ht="15.75" customHeight="1" x14ac:dyDescent="0.2"/>
    <row r="12" spans="1:28" ht="15.75" customHeight="1" x14ac:dyDescent="0.2"/>
    <row r="13" spans="1:28" ht="15.75" customHeight="1" x14ac:dyDescent="0.2"/>
    <row r="14" spans="1:28" ht="15.75" customHeight="1" x14ac:dyDescent="0.2"/>
    <row r="15" spans="1:28" ht="15.75" customHeight="1" x14ac:dyDescent="0.2"/>
    <row r="16" spans="1:2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4">
    <mergeCell ref="U1:V1"/>
    <mergeCell ref="B1:H1"/>
    <mergeCell ref="I1:N1"/>
    <mergeCell ref="O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/>
  </sheetViews>
  <sheetFormatPr defaultColWidth="14.42578125" defaultRowHeight="1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7"/>
      <c r="B2" s="3" t="s">
        <v>11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2">
      <c r="B4" s="2" t="s">
        <v>1</v>
      </c>
      <c r="C4" s="51" t="s">
        <v>2</v>
      </c>
      <c r="D4" s="52"/>
      <c r="E4" s="52"/>
      <c r="F4" s="52"/>
      <c r="G4" s="52"/>
      <c r="H4" s="52"/>
      <c r="I4" s="54"/>
      <c r="J4" s="53" t="s">
        <v>6</v>
      </c>
      <c r="K4" s="52"/>
      <c r="L4" s="52"/>
      <c r="M4" s="52"/>
      <c r="N4" s="52"/>
      <c r="O4" s="54"/>
      <c r="P4" s="53" t="s">
        <v>9</v>
      </c>
      <c r="Q4" s="52"/>
      <c r="R4" s="52"/>
      <c r="S4" s="52"/>
      <c r="T4" s="52"/>
      <c r="U4" s="54"/>
      <c r="V4" s="49" t="s">
        <v>10</v>
      </c>
      <c r="W4" s="54"/>
    </row>
    <row r="5" spans="1:29" ht="15.75" customHeight="1" x14ac:dyDescent="0.2">
      <c r="B5" s="11"/>
      <c r="C5" s="12" t="s">
        <v>3</v>
      </c>
      <c r="D5" s="12" t="s">
        <v>14</v>
      </c>
      <c r="E5" s="12" t="s">
        <v>15</v>
      </c>
      <c r="F5" s="12" t="s">
        <v>35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  <c r="L5" s="12" t="s">
        <v>22</v>
      </c>
      <c r="M5" s="12" t="s">
        <v>23</v>
      </c>
      <c r="N5" s="12" t="s">
        <v>24</v>
      </c>
      <c r="O5" s="12" t="s">
        <v>25</v>
      </c>
      <c r="P5" s="12" t="s">
        <v>26</v>
      </c>
      <c r="Q5" s="12" t="s">
        <v>27</v>
      </c>
      <c r="R5" s="12" t="s">
        <v>28</v>
      </c>
      <c r="S5" s="12" t="s">
        <v>29</v>
      </c>
      <c r="T5" s="12" t="s">
        <v>30</v>
      </c>
      <c r="U5" s="12" t="s">
        <v>31</v>
      </c>
      <c r="V5" s="12" t="s">
        <v>32</v>
      </c>
      <c r="W5" s="11" t="s">
        <v>33</v>
      </c>
      <c r="X5" s="13"/>
      <c r="Y5" s="13"/>
      <c r="Z5" s="13"/>
      <c r="AA5" s="13"/>
      <c r="AB5" s="13"/>
      <c r="AC5" s="13"/>
    </row>
    <row r="6" spans="1:29" ht="12.75" customHeight="1" x14ac:dyDescent="0.2">
      <c r="A6" s="17"/>
      <c r="B6" s="18" t="s">
        <v>34</v>
      </c>
      <c r="C6" s="18" t="s">
        <v>54</v>
      </c>
      <c r="D6" s="18" t="s">
        <v>55</v>
      </c>
      <c r="E6" s="18" t="s">
        <v>56</v>
      </c>
      <c r="F6" s="18" t="s">
        <v>57</v>
      </c>
      <c r="G6" s="18" t="s">
        <v>58</v>
      </c>
      <c r="H6" s="18" t="s">
        <v>59</v>
      </c>
      <c r="I6" s="18" t="s">
        <v>60</v>
      </c>
      <c r="J6" s="18" t="s">
        <v>61</v>
      </c>
      <c r="K6" s="18" t="s">
        <v>62</v>
      </c>
      <c r="L6" s="18" t="s">
        <v>63</v>
      </c>
      <c r="M6" s="18" t="s">
        <v>64</v>
      </c>
      <c r="N6" s="18" t="s">
        <v>65</v>
      </c>
      <c r="O6" s="18" t="s">
        <v>66</v>
      </c>
      <c r="P6" s="18" t="s">
        <v>67</v>
      </c>
      <c r="Q6" s="18" t="s">
        <v>68</v>
      </c>
      <c r="R6" s="18" t="s">
        <v>69</v>
      </c>
      <c r="S6" s="18" t="s">
        <v>70</v>
      </c>
      <c r="T6" s="18" t="s">
        <v>71</v>
      </c>
      <c r="U6" s="18" t="s">
        <v>72</v>
      </c>
      <c r="V6" s="18" t="s">
        <v>73</v>
      </c>
      <c r="W6" s="21" t="s">
        <v>74</v>
      </c>
      <c r="X6" s="23"/>
      <c r="Y6" s="23"/>
      <c r="Z6" s="23"/>
      <c r="AA6" s="17"/>
      <c r="AB6" s="17"/>
      <c r="AC6" s="17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3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2">
      <c r="B12" s="2" t="s">
        <v>1</v>
      </c>
      <c r="C12" s="51" t="s">
        <v>93</v>
      </c>
      <c r="D12" s="52"/>
      <c r="E12" s="52"/>
      <c r="F12" s="52"/>
      <c r="G12" s="52"/>
      <c r="H12" s="52"/>
      <c r="I12" s="50"/>
      <c r="J12" s="53" t="s">
        <v>6</v>
      </c>
      <c r="K12" s="52"/>
      <c r="L12" s="52"/>
      <c r="M12" s="52"/>
      <c r="N12" s="52"/>
      <c r="O12" s="50"/>
      <c r="P12" s="53" t="s">
        <v>9</v>
      </c>
      <c r="Q12" s="52"/>
      <c r="R12" s="52"/>
      <c r="S12" s="52"/>
      <c r="T12" s="52"/>
      <c r="U12" s="50"/>
      <c r="V12" s="49" t="s">
        <v>10</v>
      </c>
      <c r="W12" s="50"/>
      <c r="X12" s="9"/>
      <c r="Y12" s="9"/>
      <c r="Z12" s="9"/>
      <c r="AA12" s="9"/>
      <c r="AB12" s="9"/>
      <c r="AC12" s="9"/>
    </row>
    <row r="13" spans="1:29" ht="15.75" customHeight="1" x14ac:dyDescent="0.2">
      <c r="B13" s="11"/>
      <c r="C13" s="12" t="s">
        <v>3</v>
      </c>
      <c r="D13" s="12" t="s">
        <v>14</v>
      </c>
      <c r="E13" s="12" t="s">
        <v>15</v>
      </c>
      <c r="F13" s="12" t="s">
        <v>35</v>
      </c>
      <c r="G13" s="12" t="s">
        <v>17</v>
      </c>
      <c r="H13" s="12" t="s">
        <v>18</v>
      </c>
      <c r="I13" s="12" t="s">
        <v>19</v>
      </c>
      <c r="J13" s="12" t="s">
        <v>20</v>
      </c>
      <c r="K13" s="12" t="s">
        <v>21</v>
      </c>
      <c r="L13" s="12" t="s">
        <v>22</v>
      </c>
      <c r="M13" s="12" t="s">
        <v>23</v>
      </c>
      <c r="N13" s="12" t="s">
        <v>24</v>
      </c>
      <c r="O13" s="12" t="s">
        <v>25</v>
      </c>
      <c r="P13" s="12" t="s">
        <v>26</v>
      </c>
      <c r="Q13" s="12" t="s">
        <v>27</v>
      </c>
      <c r="R13" s="12" t="s">
        <v>28</v>
      </c>
      <c r="S13" s="12" t="s">
        <v>29</v>
      </c>
      <c r="T13" s="12" t="s">
        <v>30</v>
      </c>
      <c r="U13" s="12" t="s">
        <v>31</v>
      </c>
      <c r="V13" s="12" t="s">
        <v>32</v>
      </c>
      <c r="W13" s="11" t="s">
        <v>33</v>
      </c>
      <c r="X13" s="13"/>
      <c r="Y13" s="13"/>
      <c r="Z13" s="13"/>
      <c r="AA13" s="13"/>
      <c r="AB13" s="13"/>
      <c r="AC13" s="13"/>
    </row>
    <row r="14" spans="1:29" ht="12.75" customHeight="1" x14ac:dyDescent="0.2">
      <c r="B14" s="18" t="s">
        <v>34</v>
      </c>
      <c r="C14" s="18" t="s">
        <v>36</v>
      </c>
      <c r="D14" s="18" t="s">
        <v>117</v>
      </c>
      <c r="E14" s="18" t="s">
        <v>99</v>
      </c>
      <c r="F14" s="18" t="s">
        <v>118</v>
      </c>
      <c r="G14" s="18" t="s">
        <v>58</v>
      </c>
      <c r="H14" s="18" t="s">
        <v>76</v>
      </c>
      <c r="I14" s="18" t="s">
        <v>119</v>
      </c>
      <c r="J14" s="18" t="s">
        <v>61</v>
      </c>
      <c r="K14" s="18" t="s">
        <v>120</v>
      </c>
      <c r="L14" s="18" t="s">
        <v>63</v>
      </c>
      <c r="M14" s="18" t="s">
        <v>121</v>
      </c>
      <c r="N14" s="18" t="s">
        <v>65</v>
      </c>
      <c r="O14" s="18" t="s">
        <v>66</v>
      </c>
      <c r="P14" s="18" t="s">
        <v>67</v>
      </c>
      <c r="Q14" s="18" t="s">
        <v>68</v>
      </c>
      <c r="R14" s="18" t="s">
        <v>69</v>
      </c>
      <c r="S14" s="18" t="s">
        <v>70</v>
      </c>
      <c r="T14" s="18" t="s">
        <v>71</v>
      </c>
      <c r="U14" s="18" t="s">
        <v>72</v>
      </c>
      <c r="V14" s="18" t="s">
        <v>73</v>
      </c>
      <c r="W14" s="21" t="s">
        <v>125</v>
      </c>
      <c r="X14" s="23"/>
      <c r="Y14" s="23"/>
      <c r="Z14" s="23"/>
      <c r="AA14" s="17"/>
      <c r="AB14" s="17"/>
      <c r="AC14" s="17"/>
    </row>
    <row r="15" spans="1:29" ht="12.75" customHeight="1" x14ac:dyDescent="0.2">
      <c r="B15" s="18" t="s">
        <v>97</v>
      </c>
      <c r="C15" s="18" t="s">
        <v>36</v>
      </c>
      <c r="D15" s="18" t="s">
        <v>117</v>
      </c>
      <c r="E15" s="18" t="s">
        <v>126</v>
      </c>
      <c r="F15" s="18" t="s">
        <v>118</v>
      </c>
      <c r="G15" s="18" t="s">
        <v>128</v>
      </c>
      <c r="H15" s="18" t="s">
        <v>76</v>
      </c>
      <c r="I15" s="18" t="s">
        <v>129</v>
      </c>
      <c r="J15" s="18" t="s">
        <v>61</v>
      </c>
      <c r="K15" s="18" t="s">
        <v>120</v>
      </c>
      <c r="L15" s="18" t="s">
        <v>63</v>
      </c>
      <c r="M15" s="18" t="s">
        <v>121</v>
      </c>
      <c r="N15" s="18" t="s">
        <v>65</v>
      </c>
      <c r="O15" s="18" t="s">
        <v>66</v>
      </c>
      <c r="P15" s="18" t="s">
        <v>131</v>
      </c>
      <c r="Q15" s="18" t="s">
        <v>132</v>
      </c>
      <c r="R15" s="18" t="s">
        <v>69</v>
      </c>
      <c r="S15" s="18" t="s">
        <v>70</v>
      </c>
      <c r="T15" s="18" t="s">
        <v>133</v>
      </c>
      <c r="U15" s="18" t="s">
        <v>135</v>
      </c>
      <c r="V15" s="18" t="s">
        <v>73</v>
      </c>
      <c r="W15" s="21" t="s">
        <v>125</v>
      </c>
      <c r="X15" s="23"/>
      <c r="Y15" s="23"/>
      <c r="Z15" s="23"/>
      <c r="AA15" s="17"/>
      <c r="AB15" s="17"/>
      <c r="AC15" s="17"/>
    </row>
    <row r="16" spans="1:29" ht="12.75" customHeight="1" x14ac:dyDescent="0.2">
      <c r="B16" s="18" t="s">
        <v>108</v>
      </c>
      <c r="C16" s="18" t="s">
        <v>36</v>
      </c>
      <c r="D16" s="18" t="s">
        <v>136</v>
      </c>
      <c r="E16" s="18" t="s">
        <v>126</v>
      </c>
      <c r="F16" s="18" t="s">
        <v>137</v>
      </c>
      <c r="G16" s="18" t="s">
        <v>138</v>
      </c>
      <c r="H16" s="18" t="s">
        <v>76</v>
      </c>
      <c r="I16" s="18" t="s">
        <v>139</v>
      </c>
      <c r="J16" s="18" t="s">
        <v>61</v>
      </c>
      <c r="K16" s="18" t="s">
        <v>120</v>
      </c>
      <c r="L16" s="18" t="s">
        <v>63</v>
      </c>
      <c r="M16" s="18" t="s">
        <v>121</v>
      </c>
      <c r="N16" s="18" t="s">
        <v>140</v>
      </c>
      <c r="O16" s="18" t="s">
        <v>66</v>
      </c>
      <c r="P16" s="18" t="s">
        <v>105</v>
      </c>
      <c r="Q16" s="18" t="s">
        <v>141</v>
      </c>
      <c r="R16" s="18" t="s">
        <v>83</v>
      </c>
      <c r="S16" s="18" t="s">
        <v>143</v>
      </c>
      <c r="T16" s="18" t="s">
        <v>144</v>
      </c>
      <c r="U16" s="18" t="s">
        <v>145</v>
      </c>
      <c r="V16" s="18" t="s">
        <v>146</v>
      </c>
      <c r="W16" s="21" t="s">
        <v>125</v>
      </c>
      <c r="X16" s="23"/>
      <c r="Y16" s="23"/>
      <c r="Z16" s="23"/>
      <c r="AA16" s="17"/>
      <c r="AB16" s="17"/>
      <c r="AC16" s="17"/>
    </row>
    <row r="17" spans="1:29" ht="12.75" customHeight="1" x14ac:dyDescent="0.2">
      <c r="B17" s="18" t="s">
        <v>116</v>
      </c>
      <c r="C17" s="18" t="s">
        <v>36</v>
      </c>
      <c r="D17" s="18" t="s">
        <v>147</v>
      </c>
      <c r="E17" s="18" t="s">
        <v>99</v>
      </c>
      <c r="F17" s="18" t="s">
        <v>47</v>
      </c>
      <c r="G17" s="18" t="s">
        <v>148</v>
      </c>
      <c r="H17" s="18" t="s">
        <v>76</v>
      </c>
      <c r="I17" s="18" t="s">
        <v>149</v>
      </c>
      <c r="J17" s="18" t="s">
        <v>61</v>
      </c>
      <c r="K17" s="18" t="s">
        <v>120</v>
      </c>
      <c r="L17" s="18" t="s">
        <v>63</v>
      </c>
      <c r="M17" s="18" t="s">
        <v>150</v>
      </c>
      <c r="N17" s="18" t="s">
        <v>151</v>
      </c>
      <c r="O17" s="18" t="s">
        <v>66</v>
      </c>
      <c r="P17" s="18" t="s">
        <v>67</v>
      </c>
      <c r="Q17" s="18" t="s">
        <v>152</v>
      </c>
      <c r="R17" s="18" t="s">
        <v>83</v>
      </c>
      <c r="S17" s="18" t="s">
        <v>153</v>
      </c>
      <c r="T17" s="18" t="s">
        <v>133</v>
      </c>
      <c r="U17" s="18" t="s">
        <v>156</v>
      </c>
      <c r="V17" s="18" t="s">
        <v>106</v>
      </c>
      <c r="W17" s="21" t="s">
        <v>125</v>
      </c>
      <c r="X17" s="23"/>
      <c r="Y17" s="23"/>
      <c r="Z17" s="23"/>
      <c r="AA17" s="17"/>
      <c r="AB17" s="17"/>
      <c r="AC17" s="17"/>
    </row>
    <row r="18" spans="1:29" ht="12.75" customHeight="1" x14ac:dyDescent="0.2">
      <c r="B18" s="18" t="s">
        <v>157</v>
      </c>
      <c r="C18" s="18" t="s">
        <v>36</v>
      </c>
      <c r="D18" s="18" t="s">
        <v>147</v>
      </c>
      <c r="E18" s="18" t="s">
        <v>126</v>
      </c>
      <c r="F18" s="18" t="s">
        <v>158</v>
      </c>
      <c r="G18" s="18" t="s">
        <v>128</v>
      </c>
      <c r="H18" s="18" t="s">
        <v>76</v>
      </c>
      <c r="I18" s="18" t="s">
        <v>159</v>
      </c>
      <c r="J18" s="18" t="s">
        <v>61</v>
      </c>
      <c r="K18" s="18" t="s">
        <v>120</v>
      </c>
      <c r="L18" s="18" t="s">
        <v>63</v>
      </c>
      <c r="M18" s="18" t="s">
        <v>121</v>
      </c>
      <c r="N18" s="18" t="s">
        <v>140</v>
      </c>
      <c r="O18" s="18" t="s">
        <v>66</v>
      </c>
      <c r="P18" s="18" t="s">
        <v>105</v>
      </c>
      <c r="Q18" s="18" t="s">
        <v>162</v>
      </c>
      <c r="R18" s="18" t="s">
        <v>83</v>
      </c>
      <c r="S18" s="18" t="s">
        <v>153</v>
      </c>
      <c r="T18" s="18" t="s">
        <v>85</v>
      </c>
      <c r="U18" s="18" t="s">
        <v>156</v>
      </c>
      <c r="V18" s="18" t="s">
        <v>106</v>
      </c>
      <c r="W18" s="21" t="s">
        <v>125</v>
      </c>
      <c r="X18" s="23"/>
      <c r="Y18" s="23"/>
      <c r="Z18" s="23"/>
      <c r="AA18" s="17"/>
      <c r="AB18" s="17"/>
      <c r="AC18" s="17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 x14ac:dyDescent="0.2"/>
    <row r="23" spans="1:29" ht="15.75" customHeight="1" x14ac:dyDescent="0.2"/>
    <row r="24" spans="1:29" ht="15.75" customHeight="1" x14ac:dyDescent="0.2"/>
    <row r="25" spans="1:29" ht="15.75" customHeight="1" x14ac:dyDescent="0.2"/>
    <row r="26" spans="1:29" ht="15.75" customHeight="1" x14ac:dyDescent="0.2"/>
    <row r="27" spans="1:29" ht="15.75" customHeight="1" x14ac:dyDescent="0.2"/>
    <row r="28" spans="1:29" ht="15.75" customHeight="1" x14ac:dyDescent="0.2"/>
    <row r="29" spans="1:29" ht="15.75" customHeight="1" x14ac:dyDescent="0.2"/>
    <row r="30" spans="1:29" ht="15.75" customHeight="1" x14ac:dyDescent="0.2"/>
    <row r="31" spans="1:29" ht="15.75" customHeight="1" x14ac:dyDescent="0.2"/>
    <row r="32" spans="1:2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</cols>
  <sheetData>
    <row r="1" spans="1:14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2.75" customHeight="1" x14ac:dyDescent="0.2">
      <c r="A3" s="4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2.75" customHeight="1" x14ac:dyDescent="0.2">
      <c r="A4" s="5" t="s">
        <v>4</v>
      </c>
      <c r="B4" s="6" t="s">
        <v>5</v>
      </c>
      <c r="C4" s="6" t="s">
        <v>7</v>
      </c>
      <c r="D4" s="6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2.75" customHeight="1" x14ac:dyDescent="0.2">
      <c r="A5" s="8" t="str">
        <f t="shared" ref="A5:A13" si="0">"OM" &amp; TEXT(ROW()-ROW($A$4), "00")</f>
        <v>OM01</v>
      </c>
      <c r="B5" s="10" t="s">
        <v>12</v>
      </c>
      <c r="C5" s="10" t="s">
        <v>13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2.75" customHeight="1" x14ac:dyDescent="0.2">
      <c r="A6" s="8" t="str">
        <f t="shared" si="0"/>
        <v>OM02</v>
      </c>
      <c r="B6" s="10" t="s">
        <v>37</v>
      </c>
      <c r="C6" s="10" t="s">
        <v>38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2.75" customHeight="1" x14ac:dyDescent="0.2">
      <c r="A7" s="8" t="str">
        <f t="shared" si="0"/>
        <v>OM03</v>
      </c>
      <c r="B7" s="10" t="s">
        <v>40</v>
      </c>
      <c r="C7" s="10" t="s">
        <v>41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2.75" customHeight="1" x14ac:dyDescent="0.2">
      <c r="A8" s="8" t="str">
        <f t="shared" si="0"/>
        <v>OM04</v>
      </c>
      <c r="B8" s="10" t="s">
        <v>42</v>
      </c>
      <c r="C8" s="10" t="s">
        <v>41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2.75" customHeight="1" x14ac:dyDescent="0.2">
      <c r="A9" s="8" t="str">
        <f t="shared" si="0"/>
        <v>OM05</v>
      </c>
      <c r="B9" s="10" t="s">
        <v>43</v>
      </c>
      <c r="C9" s="10" t="s">
        <v>44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2.75" customHeight="1" x14ac:dyDescent="0.2">
      <c r="A10" s="8" t="str">
        <f t="shared" si="0"/>
        <v>OM06</v>
      </c>
      <c r="B10" s="10" t="s">
        <v>45</v>
      </c>
      <c r="C10" s="10" t="s">
        <v>46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2.75" customHeight="1" x14ac:dyDescent="0.2">
      <c r="A11" s="8" t="str">
        <f t="shared" si="0"/>
        <v>OM07</v>
      </c>
      <c r="B11" s="10" t="s">
        <v>48</v>
      </c>
      <c r="C11" s="10" t="s">
        <v>49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2.75" customHeight="1" x14ac:dyDescent="0.2">
      <c r="A12" s="8" t="str">
        <f t="shared" si="0"/>
        <v>OM08</v>
      </c>
      <c r="B12" s="10" t="s">
        <v>50</v>
      </c>
      <c r="C12" s="10" t="s">
        <v>51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2.75" customHeight="1" x14ac:dyDescent="0.2">
      <c r="A13" s="8" t="str">
        <f t="shared" si="0"/>
        <v>OM09</v>
      </c>
      <c r="B13" s="10" t="s">
        <v>52</v>
      </c>
      <c r="C13" s="10" t="s">
        <v>53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2.75" customHeight="1" x14ac:dyDescent="0.2">
      <c r="A16" s="4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2.75" customHeight="1" x14ac:dyDescent="0.2">
      <c r="A17" s="5" t="s">
        <v>4</v>
      </c>
      <c r="B17" s="6" t="s">
        <v>75</v>
      </c>
      <c r="C17" s="6" t="s">
        <v>7</v>
      </c>
      <c r="D17" s="6" t="s">
        <v>8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2.75" customHeight="1" x14ac:dyDescent="0.2">
      <c r="A18" s="8" t="str">
        <f t="shared" ref="A18:A28" si="2">"OS" &amp; TEXT(ROW()-ROW($A$17), "00")</f>
        <v>OS01</v>
      </c>
      <c r="B18" s="10" t="s">
        <v>80</v>
      </c>
      <c r="C18" s="10" t="s">
        <v>81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2.75" customHeight="1" x14ac:dyDescent="0.2">
      <c r="A19" s="8" t="str">
        <f t="shared" si="2"/>
        <v>OS02</v>
      </c>
      <c r="B19" s="10" t="s">
        <v>55</v>
      </c>
      <c r="C19" s="10" t="s">
        <v>81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2.75" customHeight="1" x14ac:dyDescent="0.2">
      <c r="A20" s="8" t="str">
        <f t="shared" si="2"/>
        <v>OS03</v>
      </c>
      <c r="B20" s="10" t="s">
        <v>84</v>
      </c>
      <c r="C20" s="10" t="s">
        <v>81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2.75" customHeight="1" x14ac:dyDescent="0.2">
      <c r="A21" s="8" t="str">
        <f t="shared" si="2"/>
        <v>OS04</v>
      </c>
      <c r="B21" s="10" t="s">
        <v>87</v>
      </c>
      <c r="C21" s="10" t="s">
        <v>81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2.75" customHeight="1" x14ac:dyDescent="0.2">
      <c r="A22" s="8" t="str">
        <f t="shared" si="2"/>
        <v>OS05</v>
      </c>
      <c r="B22" s="10" t="s">
        <v>88</v>
      </c>
      <c r="C22" s="10" t="s">
        <v>81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2.75" customHeight="1" x14ac:dyDescent="0.2">
      <c r="A23" s="8" t="str">
        <f t="shared" si="2"/>
        <v>OS06</v>
      </c>
      <c r="B23" s="10" t="s">
        <v>89</v>
      </c>
      <c r="C23" s="10" t="s">
        <v>81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2.75" customHeight="1" x14ac:dyDescent="0.2">
      <c r="A24" s="8" t="str">
        <f t="shared" si="2"/>
        <v>OS07</v>
      </c>
      <c r="B24" s="10" t="s">
        <v>91</v>
      </c>
      <c r="C24" s="10" t="s">
        <v>92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2.75" customHeight="1" x14ac:dyDescent="0.2">
      <c r="A25" s="8" t="str">
        <f t="shared" si="2"/>
        <v>OS08</v>
      </c>
      <c r="B25" s="10" t="s">
        <v>94</v>
      </c>
      <c r="C25" s="10" t="s">
        <v>92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2.75" customHeight="1" x14ac:dyDescent="0.2">
      <c r="A26" s="8" t="str">
        <f t="shared" si="2"/>
        <v>OS09</v>
      </c>
      <c r="B26" s="10" t="s">
        <v>95</v>
      </c>
      <c r="C26" s="10" t="s">
        <v>92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2.75" customHeight="1" x14ac:dyDescent="0.2">
      <c r="A27" s="8" t="str">
        <f t="shared" si="2"/>
        <v>OS10</v>
      </c>
      <c r="B27" s="10" t="s">
        <v>96</v>
      </c>
      <c r="C27" s="10" t="s">
        <v>92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2.75" customHeight="1" x14ac:dyDescent="0.2">
      <c r="A28" s="8" t="str">
        <f t="shared" si="2"/>
        <v>OS11</v>
      </c>
      <c r="B28" s="10" t="s">
        <v>52</v>
      </c>
      <c r="C28" s="10" t="s">
        <v>53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ht="12.75" customHeight="1" x14ac:dyDescent="0.2">
      <c r="A31" s="4" t="s">
        <v>16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2.75" customHeight="1" x14ac:dyDescent="0.2">
      <c r="A32" s="5" t="s">
        <v>4</v>
      </c>
      <c r="B32" s="6" t="s">
        <v>75</v>
      </c>
      <c r="C32" s="6" t="s">
        <v>7</v>
      </c>
      <c r="D32" s="6" t="s">
        <v>8</v>
      </c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ht="12.75" customHeight="1" x14ac:dyDescent="0.2">
      <c r="A33" s="8" t="str">
        <f t="shared" ref="A33:A39" si="4">"SD" &amp; TEXT(ROW()-ROW($A$32), "00")</f>
        <v>SD01</v>
      </c>
      <c r="B33" s="10" t="s">
        <v>113</v>
      </c>
      <c r="C33" s="10" t="s">
        <v>114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12.75" customHeight="1" x14ac:dyDescent="0.2">
      <c r="A34" s="8" t="str">
        <f t="shared" si="4"/>
        <v>SD02</v>
      </c>
      <c r="B34" s="10" t="s">
        <v>122</v>
      </c>
      <c r="C34" s="10" t="s">
        <v>114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12.75" customHeight="1" x14ac:dyDescent="0.2">
      <c r="A35" s="8" t="str">
        <f t="shared" si="4"/>
        <v>SD03</v>
      </c>
      <c r="B35" s="10" t="s">
        <v>124</v>
      </c>
      <c r="C35" s="10" t="s">
        <v>114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ht="12.75" customHeight="1" x14ac:dyDescent="0.2">
      <c r="A36" s="8" t="str">
        <f t="shared" si="4"/>
        <v>SD04</v>
      </c>
      <c r="B36" s="10" t="s">
        <v>127</v>
      </c>
      <c r="C36" s="10" t="s">
        <v>114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12.75" customHeight="1" x14ac:dyDescent="0.2">
      <c r="A37" s="8" t="str">
        <f t="shared" si="4"/>
        <v>SD05</v>
      </c>
      <c r="B37" s="10" t="s">
        <v>130</v>
      </c>
      <c r="C37" s="10" t="s">
        <v>114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2.75" customHeight="1" x14ac:dyDescent="0.2">
      <c r="A38" s="8" t="str">
        <f t="shared" si="4"/>
        <v>SD06</v>
      </c>
      <c r="B38" s="10" t="s">
        <v>134</v>
      </c>
      <c r="C38" s="10" t="s">
        <v>114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2.75" customHeight="1" x14ac:dyDescent="0.2">
      <c r="A39" s="8" t="str">
        <f t="shared" si="4"/>
        <v>SD07</v>
      </c>
      <c r="B39" s="10" t="s">
        <v>52</v>
      </c>
      <c r="C39" s="10" t="s">
        <v>53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2.75" customHeight="1" x14ac:dyDescent="0.2">
      <c r="A42" s="4" t="s">
        <v>142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ht="12.75" customHeight="1" x14ac:dyDescent="0.2">
      <c r="A43" s="5" t="s">
        <v>4</v>
      </c>
      <c r="B43" s="6" t="s">
        <v>5</v>
      </c>
      <c r="C43" s="6" t="s">
        <v>7</v>
      </c>
      <c r="D43" s="6" t="s">
        <v>8</v>
      </c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ht="12.75" customHeight="1" x14ac:dyDescent="0.2">
      <c r="A44" s="8" t="str">
        <f t="shared" ref="A44:A46" si="6">"IU" &amp; TEXT(ROW()-ROW($A$43), "00")</f>
        <v>IU01</v>
      </c>
      <c r="B44" s="10" t="s">
        <v>154</v>
      </c>
      <c r="C44" s="10" t="s">
        <v>155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ht="12.75" customHeight="1" x14ac:dyDescent="0.2">
      <c r="A45" s="8" t="str">
        <f t="shared" si="6"/>
        <v>IU02</v>
      </c>
      <c r="B45" s="10" t="s">
        <v>160</v>
      </c>
      <c r="C45" s="10" t="s">
        <v>161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ht="12.75" customHeight="1" x14ac:dyDescent="0.2">
      <c r="A46" s="8" t="str">
        <f t="shared" si="6"/>
        <v>IU03</v>
      </c>
      <c r="B46" s="10" t="s">
        <v>52</v>
      </c>
      <c r="C46" s="10" t="s">
        <v>53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ht="12.75" customHeight="1" x14ac:dyDescent="0.2">
      <c r="A49" s="4" t="s">
        <v>15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ht="12.75" customHeight="1" x14ac:dyDescent="0.2">
      <c r="A50" s="5" t="s">
        <v>4</v>
      </c>
      <c r="B50" s="6" t="s">
        <v>75</v>
      </c>
      <c r="C50" s="6" t="s">
        <v>7</v>
      </c>
      <c r="D50" s="6" t="s">
        <v>8</v>
      </c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ht="12.75" customHeight="1" x14ac:dyDescent="0.2">
      <c r="A51" s="8" t="str">
        <f t="shared" ref="A51:A59" si="8">"EN" &amp; TEXT(ROW()-ROW($A$50), "00")</f>
        <v>EN01</v>
      </c>
      <c r="B51" s="10" t="s">
        <v>163</v>
      </c>
      <c r="C51" s="10" t="s">
        <v>164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2.75" customHeight="1" x14ac:dyDescent="0.2">
      <c r="A52" s="8" t="str">
        <f t="shared" si="8"/>
        <v>EN02</v>
      </c>
      <c r="B52" s="10" t="s">
        <v>165</v>
      </c>
      <c r="C52" s="10" t="s">
        <v>164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12.75" customHeight="1" x14ac:dyDescent="0.2">
      <c r="A53" s="8" t="str">
        <f t="shared" si="8"/>
        <v>EN03</v>
      </c>
      <c r="B53" s="10" t="s">
        <v>166</v>
      </c>
      <c r="C53" s="10" t="s">
        <v>164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ht="12.75" customHeight="1" x14ac:dyDescent="0.2">
      <c r="A54" s="8" t="str">
        <f t="shared" si="8"/>
        <v>EN04</v>
      </c>
      <c r="B54" s="10" t="s">
        <v>167</v>
      </c>
      <c r="C54" s="10" t="s">
        <v>164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ht="12.75" customHeight="1" x14ac:dyDescent="0.2">
      <c r="A55" s="8" t="str">
        <f t="shared" si="8"/>
        <v>EN05</v>
      </c>
      <c r="B55" s="10" t="s">
        <v>168</v>
      </c>
      <c r="C55" s="10" t="s">
        <v>164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2.75" customHeight="1" x14ac:dyDescent="0.2">
      <c r="A56" s="8" t="str">
        <f t="shared" si="8"/>
        <v>EN06</v>
      </c>
      <c r="B56" s="10" t="s">
        <v>169</v>
      </c>
      <c r="C56" s="10" t="s">
        <v>92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2.75" customHeight="1" x14ac:dyDescent="0.2">
      <c r="A57" s="8" t="str">
        <f t="shared" si="8"/>
        <v>EN07</v>
      </c>
      <c r="B57" s="10" t="s">
        <v>170</v>
      </c>
      <c r="C57" s="10" t="s">
        <v>92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2.75" customHeight="1" x14ac:dyDescent="0.2">
      <c r="A58" s="8" t="str">
        <f t="shared" si="8"/>
        <v>EN08</v>
      </c>
      <c r="B58" s="10" t="s">
        <v>171</v>
      </c>
      <c r="C58" s="10" t="s">
        <v>92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2.75" customHeight="1" x14ac:dyDescent="0.2">
      <c r="A59" s="8" t="str">
        <f t="shared" si="8"/>
        <v>EN09</v>
      </c>
      <c r="B59" s="10" t="s">
        <v>52</v>
      </c>
      <c r="C59" s="10" t="s">
        <v>53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5:14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5:14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5:14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5:14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5:14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5:14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5:14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5:14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5:14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5:14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5:14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5:14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5:14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5:14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5:14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5:14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"/>
    <row r="87" spans="1:14" ht="15.75" customHeight="1" x14ac:dyDescent="0.2"/>
    <row r="88" spans="1:14" ht="15.75" customHeight="1" x14ac:dyDescent="0.2"/>
    <row r="89" spans="1:14" ht="15.75" customHeight="1" x14ac:dyDescent="0.2"/>
    <row r="90" spans="1:14" ht="15.75" customHeight="1" x14ac:dyDescent="0.2"/>
    <row r="91" spans="1:14" ht="15.75" customHeight="1" x14ac:dyDescent="0.2"/>
    <row r="92" spans="1:14" ht="15.75" customHeight="1" x14ac:dyDescent="0.2"/>
    <row r="93" spans="1:14" ht="15.75" customHeight="1" x14ac:dyDescent="0.2"/>
    <row r="94" spans="1:14" ht="15.75" customHeight="1" x14ac:dyDescent="0.2"/>
    <row r="95" spans="1:14" ht="15.75" customHeight="1" x14ac:dyDescent="0.2"/>
    <row r="96" spans="1:14" ht="15.75" customHeight="1" x14ac:dyDescent="0.2"/>
    <row r="97" spans="1:14" ht="15.75" customHeight="1" x14ac:dyDescent="0.2"/>
    <row r="98" spans="1:14" ht="15.75" customHeight="1" x14ac:dyDescent="0.2"/>
    <row r="99" spans="1:14" ht="15.75" customHeight="1" x14ac:dyDescent="0.2"/>
    <row r="100" spans="1:14" ht="15.75" customHeight="1" x14ac:dyDescent="0.2"/>
    <row r="101" spans="1:14" ht="15.75" customHeight="1" x14ac:dyDescent="0.2"/>
    <row r="102" spans="1:14" ht="15.75" customHeight="1" x14ac:dyDescent="0.2"/>
    <row r="103" spans="1:14" ht="15.75" customHeight="1" x14ac:dyDescent="0.2"/>
    <row r="104" spans="1:14" ht="15.75" customHeight="1" x14ac:dyDescent="0.2"/>
    <row r="105" spans="1:14" ht="15.75" customHeight="1" x14ac:dyDescent="0.2"/>
    <row r="106" spans="1:14" ht="15.75" customHeight="1" x14ac:dyDescent="0.2"/>
    <row r="107" spans="1:14" ht="15.75" customHeight="1" x14ac:dyDescent="0.2"/>
    <row r="108" spans="1:14" ht="15.75" customHeight="1" x14ac:dyDescent="0.2"/>
    <row r="109" spans="1:14" ht="15.75" customHeight="1" x14ac:dyDescent="0.2"/>
    <row r="110" spans="1:14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"/>
    <row r="112" spans="1:1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43.140625" customWidth="1"/>
    <col min="3" max="3" width="28.42578125" customWidth="1"/>
    <col min="4" max="4" width="45.7109375" customWidth="1"/>
    <col min="5" max="14" width="14.42578125" customWidth="1"/>
  </cols>
  <sheetData>
    <row r="1" spans="1:14" ht="15.75" customHeight="1" x14ac:dyDescent="0.2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5.75" customHeight="1" x14ac:dyDescent="0.2">
      <c r="A2" s="4" t="s">
        <v>21</v>
      </c>
      <c r="B2" s="3"/>
      <c r="C2" s="3"/>
      <c r="D2" s="3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ht="15.75" customHeight="1" x14ac:dyDescent="0.2">
      <c r="A3" s="5" t="s">
        <v>4</v>
      </c>
      <c r="B3" s="6" t="s">
        <v>172</v>
      </c>
      <c r="C3" s="6" t="s">
        <v>7</v>
      </c>
      <c r="D3" s="6" t="s">
        <v>8</v>
      </c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ht="15.75" customHeight="1" x14ac:dyDescent="0.2">
      <c r="A4" s="8" t="str">
        <f t="shared" ref="A4:A23" si="0">"DV" &amp; TEXT(ROW()-ROW($A$3), "00")</f>
        <v>DV01</v>
      </c>
      <c r="B4" s="10" t="s">
        <v>62</v>
      </c>
      <c r="C4" s="10" t="s">
        <v>200</v>
      </c>
      <c r="D4" s="15" t="str">
        <f t="shared" ref="D4:D23" si="1">$A4 &amp; " - " &amp; $B4</f>
        <v>DV01 - Function not activated</v>
      </c>
      <c r="E4" s="29"/>
      <c r="F4" s="29"/>
      <c r="G4" s="29"/>
      <c r="H4" s="29"/>
      <c r="I4" s="29"/>
      <c r="J4" s="29"/>
      <c r="K4" s="29"/>
      <c r="L4" s="29"/>
      <c r="M4" s="29"/>
      <c r="N4" s="29"/>
    </row>
    <row r="5" spans="1:14" ht="15.75" customHeight="1" x14ac:dyDescent="0.2">
      <c r="A5" s="8" t="str">
        <f t="shared" si="0"/>
        <v>DV02</v>
      </c>
      <c r="B5" s="10" t="s">
        <v>207</v>
      </c>
      <c r="C5" s="10" t="s">
        <v>200</v>
      </c>
      <c r="D5" s="15" t="str">
        <f t="shared" si="1"/>
        <v>DV02 - Function unexpectedly activated</v>
      </c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4" ht="15.75" customHeight="1" x14ac:dyDescent="0.2">
      <c r="A6" s="8" t="str">
        <f t="shared" si="0"/>
        <v>DV03</v>
      </c>
      <c r="B6" s="10" t="s">
        <v>213</v>
      </c>
      <c r="C6" s="10" t="s">
        <v>200</v>
      </c>
      <c r="D6" s="15" t="str">
        <f t="shared" si="1"/>
        <v>DV03 - Function always activated</v>
      </c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1:14" ht="15.75" customHeight="1" x14ac:dyDescent="0.2">
      <c r="A7" s="8" t="str">
        <f t="shared" si="0"/>
        <v>DV04</v>
      </c>
      <c r="B7" s="10" t="s">
        <v>214</v>
      </c>
      <c r="C7" s="10" t="s">
        <v>215</v>
      </c>
      <c r="D7" s="15" t="str">
        <f t="shared" si="1"/>
        <v>DV04 - Actor effect is too much</v>
      </c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1:14" ht="15.75" customHeight="1" x14ac:dyDescent="0.2">
      <c r="A8" s="8" t="str">
        <f t="shared" si="0"/>
        <v>DV05</v>
      </c>
      <c r="B8" s="10" t="s">
        <v>217</v>
      </c>
      <c r="C8" s="10" t="s">
        <v>215</v>
      </c>
      <c r="D8" s="15" t="str">
        <f t="shared" si="1"/>
        <v>DV05 - Actor effect is too less</v>
      </c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1:14" ht="15.75" customHeight="1" x14ac:dyDescent="0.2">
      <c r="A9" s="8" t="str">
        <f t="shared" si="0"/>
        <v>DV06</v>
      </c>
      <c r="B9" s="10" t="s">
        <v>218</v>
      </c>
      <c r="C9" s="10" t="s">
        <v>219</v>
      </c>
      <c r="D9" s="15" t="str">
        <f t="shared" si="1"/>
        <v>DV06 - Actor action too early</v>
      </c>
      <c r="E9" s="29"/>
      <c r="F9" s="29"/>
      <c r="G9" s="29"/>
      <c r="H9" s="29"/>
      <c r="I9" s="29"/>
      <c r="J9" s="29"/>
      <c r="K9" s="29"/>
      <c r="L9" s="29"/>
      <c r="M9" s="29"/>
      <c r="N9" s="29"/>
    </row>
    <row r="10" spans="1:14" ht="15.75" customHeight="1" x14ac:dyDescent="0.2">
      <c r="A10" s="8" t="str">
        <f t="shared" si="0"/>
        <v>DV07</v>
      </c>
      <c r="B10" s="10" t="s">
        <v>220</v>
      </c>
      <c r="C10" s="10" t="s">
        <v>219</v>
      </c>
      <c r="D10" s="15" t="str">
        <f t="shared" si="1"/>
        <v>DV07 - Actor action too late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1:14" ht="15.75" customHeight="1" x14ac:dyDescent="0.2">
      <c r="A11" s="8" t="str">
        <f t="shared" si="0"/>
        <v>DV08</v>
      </c>
      <c r="B11" s="10" t="s">
        <v>221</v>
      </c>
      <c r="C11" s="10" t="s">
        <v>222</v>
      </c>
      <c r="D11" s="15" t="str">
        <f t="shared" si="1"/>
        <v>DV08 - Actor action before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</row>
    <row r="12" spans="1:14" ht="15.75" customHeight="1" x14ac:dyDescent="0.2">
      <c r="A12" s="8" t="str">
        <f t="shared" si="0"/>
        <v>DV09</v>
      </c>
      <c r="B12" s="10" t="s">
        <v>223</v>
      </c>
      <c r="C12" s="10" t="s">
        <v>222</v>
      </c>
      <c r="D12" s="15" t="str">
        <f t="shared" si="1"/>
        <v>DV09 - Actor action after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1:14" ht="15.75" customHeight="1" x14ac:dyDescent="0.2">
      <c r="A13" s="8" t="str">
        <f t="shared" si="0"/>
        <v>DV10</v>
      </c>
      <c r="B13" s="10" t="s">
        <v>224</v>
      </c>
      <c r="C13" s="10" t="s">
        <v>225</v>
      </c>
      <c r="D13" s="15" t="str">
        <f t="shared" si="1"/>
        <v>DV10 - Actor effect is reverse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r="14" spans="1:14" ht="15.75" customHeight="1" x14ac:dyDescent="0.2">
      <c r="A14" s="8" t="str">
        <f t="shared" si="0"/>
        <v>DV11</v>
      </c>
      <c r="B14" s="10" t="s">
        <v>226</v>
      </c>
      <c r="C14" s="10" t="s">
        <v>225</v>
      </c>
      <c r="D14" s="15" t="str">
        <f t="shared" si="1"/>
        <v>DV11 - Actor effect is wrong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pans="1:14" ht="15.75" customHeight="1" x14ac:dyDescent="0.2">
      <c r="A15" s="8" t="str">
        <f t="shared" si="0"/>
        <v>DV12</v>
      </c>
      <c r="B15" s="10" t="s">
        <v>227</v>
      </c>
      <c r="C15" s="10" t="s">
        <v>215</v>
      </c>
      <c r="D15" s="15" t="str">
        <f t="shared" si="1"/>
        <v>DV12 - Sensor sensitivity is too high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</row>
    <row r="16" spans="1:14" ht="15.75" customHeight="1" x14ac:dyDescent="0.2">
      <c r="A16" s="8" t="str">
        <f t="shared" si="0"/>
        <v>DV13</v>
      </c>
      <c r="B16" s="10" t="s">
        <v>230</v>
      </c>
      <c r="C16" s="10" t="s">
        <v>215</v>
      </c>
      <c r="D16" s="15" t="str">
        <f t="shared" si="1"/>
        <v>DV13 - Sensor sensitivity is too low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1:14" ht="15.75" customHeight="1" x14ac:dyDescent="0.2">
      <c r="A17" s="8" t="str">
        <f t="shared" si="0"/>
        <v>DV14</v>
      </c>
      <c r="B17" s="10" t="s">
        <v>231</v>
      </c>
      <c r="C17" s="10" t="s">
        <v>219</v>
      </c>
      <c r="D17" s="15" t="str">
        <f t="shared" si="1"/>
        <v>DV14 - Sensor detection too early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 ht="15.75" customHeight="1" x14ac:dyDescent="0.2">
      <c r="A18" s="8" t="str">
        <f t="shared" si="0"/>
        <v>DV15</v>
      </c>
      <c r="B18" s="10" t="s">
        <v>232</v>
      </c>
      <c r="C18" s="10" t="s">
        <v>219</v>
      </c>
      <c r="D18" s="15" t="str">
        <f t="shared" si="1"/>
        <v>DV15 - Sensor detection too late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ht="15.75" customHeight="1" x14ac:dyDescent="0.2">
      <c r="A19" s="8" t="str">
        <f t="shared" si="0"/>
        <v>DV16</v>
      </c>
      <c r="B19" s="10" t="s">
        <v>233</v>
      </c>
      <c r="C19" s="10" t="s">
        <v>222</v>
      </c>
      <c r="D19" s="15" t="str">
        <f t="shared" si="1"/>
        <v>DV16 - Sensor detection before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ht="15.75" customHeight="1" x14ac:dyDescent="0.2">
      <c r="A20" s="8" t="str">
        <f t="shared" si="0"/>
        <v>DV17</v>
      </c>
      <c r="B20" s="10" t="s">
        <v>236</v>
      </c>
      <c r="C20" s="10" t="s">
        <v>222</v>
      </c>
      <c r="D20" s="15" t="str">
        <f t="shared" si="1"/>
        <v>DV17 - Sensor detection after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spans="1:14" ht="15.75" customHeight="1" x14ac:dyDescent="0.2">
      <c r="A21" s="8" t="str">
        <f t="shared" si="0"/>
        <v>DV18</v>
      </c>
      <c r="B21" s="10" t="s">
        <v>243</v>
      </c>
      <c r="C21" s="10" t="s">
        <v>225</v>
      </c>
      <c r="D21" s="15" t="str">
        <f t="shared" si="1"/>
        <v>DV18 - Sensor detection is reverse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spans="1:14" ht="15.75" customHeight="1" x14ac:dyDescent="0.2">
      <c r="A22" s="8" t="str">
        <f t="shared" si="0"/>
        <v>DV19</v>
      </c>
      <c r="B22" s="10" t="s">
        <v>245</v>
      </c>
      <c r="C22" s="10" t="s">
        <v>225</v>
      </c>
      <c r="D22" s="15" t="str">
        <f t="shared" si="1"/>
        <v>DV19 - Sensor detection is wrong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4" ht="15.75" customHeight="1" x14ac:dyDescent="0.2">
      <c r="A23" s="8" t="str">
        <f t="shared" si="0"/>
        <v>DV20</v>
      </c>
      <c r="B23" s="10" t="s">
        <v>52</v>
      </c>
      <c r="C23" s="10" t="s">
        <v>53</v>
      </c>
      <c r="D23" s="15" t="str">
        <f t="shared" si="1"/>
        <v>DV20 - N/A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ht="15.75" customHeight="1" x14ac:dyDescent="0.2">
      <c r="A24" s="19"/>
      <c r="B24" s="19"/>
      <c r="C24" s="19"/>
      <c r="D24" s="19"/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r="25" spans="1:14" ht="15.75" customHeight="1" x14ac:dyDescent="0.2">
      <c r="A25" s="36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ht="15.75" customHeight="1" x14ac:dyDescent="0.2">
      <c r="A26" s="38" t="s">
        <v>246</v>
      </c>
      <c r="B26" s="39"/>
      <c r="C26" s="39"/>
      <c r="D26" s="39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spans="1:14" ht="15.75" customHeight="1" x14ac:dyDescent="0.2">
      <c r="A27" s="40" t="s">
        <v>4</v>
      </c>
      <c r="B27" s="41" t="s">
        <v>247</v>
      </c>
      <c r="C27" s="41" t="s">
        <v>7</v>
      </c>
      <c r="D27" s="41" t="s">
        <v>8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r="28" spans="1:14" ht="15.75" customHeight="1" x14ac:dyDescent="0.2">
      <c r="A28" s="42" t="str">
        <f t="shared" ref="A28:A41" si="2">"EV" &amp; TEXT(ROW()-ROW($A$35), "00")</f>
        <v>EV-07</v>
      </c>
      <c r="B28" s="43" t="s">
        <v>248</v>
      </c>
      <c r="C28" s="44"/>
      <c r="D28" s="45" t="str">
        <f t="shared" ref="D28:D41" si="3">$A28 &amp; " - " &amp; $B28</f>
        <v>EV-07 - None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 spans="1:14" ht="15.75" customHeight="1" x14ac:dyDescent="0.2">
      <c r="A29" s="42" t="str">
        <f t="shared" si="2"/>
        <v>EV-06</v>
      </c>
      <c r="B29" s="43" t="s">
        <v>249</v>
      </c>
      <c r="C29" s="44"/>
      <c r="D29" s="45" t="str">
        <f t="shared" si="3"/>
        <v>EV-06 - Front collision with oncoming traffic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ht="15.75" customHeight="1" x14ac:dyDescent="0.2">
      <c r="A30" s="42" t="str">
        <f t="shared" si="2"/>
        <v>EV-05</v>
      </c>
      <c r="B30" s="43" t="s">
        <v>250</v>
      </c>
      <c r="C30" s="44"/>
      <c r="D30" s="45" t="str">
        <f t="shared" si="3"/>
        <v>EV-05 - Front collision with ahead traffic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4" ht="15.75" customHeight="1" x14ac:dyDescent="0.2">
      <c r="A31" s="42" t="str">
        <f t="shared" si="2"/>
        <v>EV-04</v>
      </c>
      <c r="B31" s="43" t="s">
        <v>64</v>
      </c>
      <c r="C31" s="44"/>
      <c r="D31" s="45" t="str">
        <f t="shared" si="3"/>
        <v>EV-04 - Front collision with obstacle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1:14" ht="15.75" customHeight="1" x14ac:dyDescent="0.2">
      <c r="A32" s="42" t="str">
        <f t="shared" si="2"/>
        <v>EV-03</v>
      </c>
      <c r="B32" s="43" t="s">
        <v>251</v>
      </c>
      <c r="C32" s="44"/>
      <c r="D32" s="45" t="str">
        <f t="shared" si="3"/>
        <v>EV-03 - Rear collision with trailing traffic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 ht="15.75" customHeight="1" x14ac:dyDescent="0.2">
      <c r="A33" s="42" t="str">
        <f t="shared" si="2"/>
        <v>EV-02</v>
      </c>
      <c r="B33" s="43" t="s">
        <v>252</v>
      </c>
      <c r="C33" s="44"/>
      <c r="D33" s="45" t="str">
        <f t="shared" si="3"/>
        <v>EV-02 - Side collision with other traffic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spans="1:14" ht="15.75" customHeight="1" x14ac:dyDescent="0.2">
      <c r="A34" s="42" t="str">
        <f t="shared" si="2"/>
        <v>EV-01</v>
      </c>
      <c r="B34" s="43" t="s">
        <v>253</v>
      </c>
      <c r="C34" s="44"/>
      <c r="D34" s="45" t="str">
        <f t="shared" si="3"/>
        <v>EV-01 - Side collision with obstacle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1:14" ht="15.75" customHeight="1" x14ac:dyDescent="0.2">
      <c r="A35" s="42" t="str">
        <f t="shared" si="2"/>
        <v>EV00</v>
      </c>
      <c r="B35" s="43" t="s">
        <v>254</v>
      </c>
      <c r="C35" s="44"/>
      <c r="D35" s="45" t="str">
        <f t="shared" si="3"/>
        <v>EV00 - Collision with other vehicle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1:14" ht="15.75" customHeight="1" x14ac:dyDescent="0.2">
      <c r="A36" s="42" t="str">
        <f t="shared" si="2"/>
        <v>EV01</v>
      </c>
      <c r="B36" s="43" t="s">
        <v>255</v>
      </c>
      <c r="C36" s="44"/>
      <c r="D36" s="45" t="str">
        <f t="shared" si="3"/>
        <v>EV01 - Collision with train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spans="1:14" ht="15.75" customHeight="1" x14ac:dyDescent="0.2">
      <c r="A37" s="42" t="str">
        <f t="shared" si="2"/>
        <v>EV02</v>
      </c>
      <c r="B37" s="43" t="s">
        <v>256</v>
      </c>
      <c r="C37" s="44"/>
      <c r="D37" s="45" t="str">
        <f t="shared" si="3"/>
        <v>EV02 - Collision with pedestrian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1:14" ht="15.75" customHeight="1" x14ac:dyDescent="0.2">
      <c r="A38" s="42" t="str">
        <f t="shared" si="2"/>
        <v>EV03</v>
      </c>
      <c r="B38" s="43" t="s">
        <v>257</v>
      </c>
      <c r="C38" s="44"/>
      <c r="D38" s="45" t="str">
        <f t="shared" si="3"/>
        <v>EV03 - Car spins out of control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1:14" ht="15.75" customHeight="1" x14ac:dyDescent="0.2">
      <c r="A39" s="42" t="str">
        <f t="shared" si="2"/>
        <v>EV04</v>
      </c>
      <c r="B39" s="43" t="s">
        <v>258</v>
      </c>
      <c r="C39" s="44"/>
      <c r="D39" s="45" t="str">
        <f t="shared" si="3"/>
        <v>EV04 - Car comes off the road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1:14" ht="15.75" customHeight="1" x14ac:dyDescent="0.2">
      <c r="A40" s="42" t="str">
        <f t="shared" si="2"/>
        <v>EV05</v>
      </c>
      <c r="B40" s="43" t="s">
        <v>259</v>
      </c>
      <c r="C40" s="44"/>
      <c r="D40" s="45" t="str">
        <f t="shared" si="3"/>
        <v>EV05 - Car catches file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1:14" ht="15.75" customHeight="1" x14ac:dyDescent="0.2">
      <c r="A41" s="42" t="str">
        <f t="shared" si="2"/>
        <v>EV06</v>
      </c>
      <c r="B41" s="43" t="s">
        <v>52</v>
      </c>
      <c r="C41" s="44"/>
      <c r="D41" s="45" t="str">
        <f t="shared" si="3"/>
        <v>EV06 - N/A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4" ht="15.75" customHeight="1" x14ac:dyDescent="0.2">
      <c r="A42" s="47"/>
      <c r="B42" s="48"/>
      <c r="C42" s="48"/>
      <c r="D42" s="48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1:14" ht="15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4" ht="15.75" customHeight="1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4" ht="15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ht="15.75" customHeight="1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ht="15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14" ht="15.75" customHeight="1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1:14" ht="15.75" customHeight="1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</row>
    <row r="50" spans="1:14" ht="15.75" customHeight="1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 spans="1:14" ht="15.75" customHeight="1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</row>
    <row r="52" spans="1:14" ht="15.75" customHeight="1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 spans="1:14" ht="15.75" customHeight="1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</row>
    <row r="54" spans="1:14" ht="15.7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</row>
    <row r="55" spans="1:14" ht="15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</row>
    <row r="56" spans="1:14" ht="15.7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</row>
    <row r="57" spans="1:14" ht="15.75" customHeight="1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</row>
    <row r="58" spans="1:14" ht="15.75" customHeight="1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</row>
    <row r="59" spans="1:14" ht="15.7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</row>
    <row r="60" spans="1:14" ht="15.7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ht="15.75" customHeigh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</row>
    <row r="62" spans="1:14" ht="15.75" customHeight="1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</row>
    <row r="63" spans="1:14" ht="15.75" customHeight="1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</row>
    <row r="64" spans="1:14" ht="15.7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</row>
    <row r="65" spans="1:14" ht="15.75" customHeight="1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</row>
    <row r="66" spans="1:14" ht="15.75" customHeight="1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</row>
    <row r="67" spans="1:14" ht="15.75" customHeight="1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</row>
    <row r="68" spans="1:14" ht="15.75" customHeight="1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  <row r="69" spans="1:14" ht="15.75" customHeight="1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</row>
    <row r="70" spans="1:14" ht="15.75" customHeight="1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</row>
    <row r="71" spans="1:14" ht="15.75" customHeight="1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</row>
    <row r="72" spans="1:14" ht="15.75" customHeight="1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</row>
    <row r="73" spans="1:14" ht="15.75" customHeight="1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</row>
    <row r="74" spans="1:14" ht="15.75" customHeigh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</row>
    <row r="75" spans="1:14" ht="15.75" customHeight="1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</row>
    <row r="76" spans="1:14" ht="15.75" customHeight="1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</row>
    <row r="77" spans="1:14" ht="15.75" customHeight="1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</row>
    <row r="78" spans="1:14" ht="15.75" customHeight="1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</row>
    <row r="79" spans="1:14" ht="15.75" customHeight="1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</row>
    <row r="80" spans="1:14" ht="15.75" customHeigh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</row>
    <row r="81" spans="1:14" ht="15.75" customHeight="1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</row>
    <row r="82" spans="1:14" ht="15.75" customHeight="1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</row>
    <row r="83" spans="1:14" ht="15.75" customHeight="1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</row>
    <row r="84" spans="1:14" ht="15.75" customHeight="1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</row>
    <row r="85" spans="1:14" ht="15.75" customHeight="1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</row>
    <row r="86" spans="1:14" ht="15.75" customHeight="1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</row>
    <row r="87" spans="1:14" ht="15.75" customHeight="1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</row>
    <row r="88" spans="1:14" ht="15.75" customHeight="1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</row>
    <row r="89" spans="1:14" ht="15.75" customHeight="1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</row>
    <row r="90" spans="1:14" ht="15.75" customHeight="1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</row>
    <row r="91" spans="1:14" ht="15.75" customHeight="1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</row>
    <row r="92" spans="1:14" ht="15.75" customHeight="1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</row>
    <row r="93" spans="1:14" ht="15.75" customHeight="1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</row>
    <row r="94" spans="1:14" ht="15.75" customHeight="1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</row>
    <row r="95" spans="1:14" ht="15.75" customHeight="1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</row>
    <row r="96" spans="1:14" ht="15.75" customHeight="1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</row>
    <row r="97" spans="1:14" ht="15.75" customHeight="1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</row>
    <row r="98" spans="1:14" ht="15.75" customHeight="1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</row>
    <row r="99" spans="1:14" ht="15.7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</row>
    <row r="100" spans="1:14" ht="15.75" customHeight="1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</row>
    <row r="101" spans="1:14" ht="15.75" customHeight="1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</row>
    <row r="102" spans="1:14" ht="15.75" customHeight="1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</row>
    <row r="103" spans="1:14" ht="15.75" customHeight="1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</row>
    <row r="104" spans="1:14" ht="15.75" customHeight="1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</row>
    <row r="105" spans="1:14" ht="15.75" customHeight="1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</row>
    <row r="106" spans="1:14" ht="15.75" customHeight="1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</row>
    <row r="107" spans="1:14" ht="15.75" customHeight="1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</row>
    <row r="108" spans="1:14" ht="15.75" customHeight="1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</row>
    <row r="109" spans="1:14" ht="15.75" customHeight="1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</row>
    <row r="110" spans="1:14" ht="15.75" customHeight="1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</row>
    <row r="111" spans="1:14" ht="15.75" customHeight="1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</row>
    <row r="112" spans="1:14" ht="15.7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</row>
    <row r="113" spans="1:14" ht="15.75" customHeight="1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</row>
    <row r="114" spans="1:14" ht="15.75" customHeight="1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</row>
    <row r="115" spans="1:14" ht="15.75" customHeight="1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</row>
    <row r="116" spans="1:14" ht="15.75" customHeight="1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</row>
    <row r="117" spans="1:14" ht="15.75" customHeight="1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</row>
    <row r="118" spans="1:14" ht="15.75" customHeight="1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</row>
    <row r="119" spans="1:14" ht="15.75" customHeight="1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</row>
    <row r="120" spans="1:14" ht="15.75" customHeight="1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</row>
    <row r="121" spans="1:14" ht="15.75" customHeight="1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</row>
    <row r="122" spans="1:14" ht="15.75" customHeight="1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</row>
    <row r="123" spans="1:14" ht="15.75" customHeight="1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</row>
    <row r="124" spans="1:14" ht="15.75" customHeight="1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</row>
    <row r="125" spans="1:14" ht="15.75" customHeight="1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</row>
    <row r="126" spans="1:14" ht="15.75" customHeight="1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</row>
    <row r="127" spans="1:14" ht="15.75" customHeight="1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</row>
    <row r="128" spans="1:14" ht="15.75" customHeight="1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</row>
    <row r="129" spans="1:14" ht="15.75" customHeight="1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</row>
    <row r="130" spans="1:14" ht="15.75" customHeight="1" x14ac:dyDescent="0.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</row>
    <row r="131" spans="1:14" ht="15.75" customHeight="1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</row>
    <row r="132" spans="1:14" ht="15.75" customHeight="1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</row>
    <row r="133" spans="1:14" ht="15.75" customHeight="1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ht="15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pans="1:14" ht="15.75" customHeight="1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ht="15.75" customHeight="1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pans="1:14" ht="15.75" customHeight="1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ht="15.75" customHeight="1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pans="1:14" ht="15.75" customHeight="1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ht="15.75" customHeight="1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pans="1:14" ht="15.75" customHeight="1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pans="1:14" ht="15.75" customHeight="1" x14ac:dyDescent="0.2"/>
    <row r="143" spans="1:14" ht="15.75" customHeight="1" x14ac:dyDescent="0.2"/>
    <row r="144" spans="1:1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9.85546875" customWidth="1"/>
    <col min="3" max="4" width="51.5703125" customWidth="1"/>
    <col min="5" max="5" width="33.7109375" customWidth="1"/>
    <col min="6" max="15" width="14.42578125" customWidth="1"/>
  </cols>
  <sheetData>
    <row r="1" spans="1:15" ht="12.75" customHeight="1" x14ac:dyDescent="0.2">
      <c r="A1" s="4" t="s">
        <v>173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2.75" customHeight="1" x14ac:dyDescent="0.2">
      <c r="A2" s="5" t="s">
        <v>4</v>
      </c>
      <c r="B2" s="6" t="s">
        <v>174</v>
      </c>
      <c r="C2" s="6" t="s">
        <v>175</v>
      </c>
      <c r="D2" s="6" t="s">
        <v>176</v>
      </c>
      <c r="E2" s="6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2.75" customHeight="1" x14ac:dyDescent="0.2">
      <c r="A3" s="30" t="s">
        <v>177</v>
      </c>
      <c r="B3" s="10" t="s">
        <v>178</v>
      </c>
      <c r="C3" s="10"/>
      <c r="D3" s="10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2.75" customHeight="1" x14ac:dyDescent="0.2">
      <c r="A4" s="30" t="s">
        <v>179</v>
      </c>
      <c r="B4" s="10" t="s">
        <v>180</v>
      </c>
      <c r="C4" s="10" t="s">
        <v>181</v>
      </c>
      <c r="D4" s="10" t="s">
        <v>182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2.75" customHeight="1" x14ac:dyDescent="0.2">
      <c r="A5" s="30" t="s">
        <v>183</v>
      </c>
      <c r="B5" s="10" t="s">
        <v>184</v>
      </c>
      <c r="C5" s="10" t="s">
        <v>185</v>
      </c>
      <c r="D5" s="10" t="s">
        <v>186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2.75" customHeight="1" x14ac:dyDescent="0.2">
      <c r="A6" s="30" t="s">
        <v>187</v>
      </c>
      <c r="B6" s="10" t="s">
        <v>188</v>
      </c>
      <c r="C6" s="10" t="s">
        <v>189</v>
      </c>
      <c r="D6" s="10" t="s">
        <v>190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2.75" customHeight="1" x14ac:dyDescent="0.2">
      <c r="A7" s="30" t="s">
        <v>191</v>
      </c>
      <c r="B7" s="10" t="s">
        <v>192</v>
      </c>
      <c r="C7" s="10" t="s">
        <v>193</v>
      </c>
      <c r="D7" s="10" t="s">
        <v>194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2.75" customHeight="1" x14ac:dyDescent="0.2">
      <c r="A10" s="4" t="s">
        <v>195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2.75" customHeight="1" x14ac:dyDescent="0.2">
      <c r="A11" s="5" t="s">
        <v>4</v>
      </c>
      <c r="B11" s="6" t="s">
        <v>174</v>
      </c>
      <c r="C11" s="6" t="s">
        <v>7</v>
      </c>
      <c r="D11" s="6" t="s">
        <v>196</v>
      </c>
      <c r="E11" s="6" t="s">
        <v>8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75" customHeight="1" x14ac:dyDescent="0.2">
      <c r="A12" s="30" t="s">
        <v>197</v>
      </c>
      <c r="B12" s="10" t="s">
        <v>198</v>
      </c>
      <c r="C12" s="10" t="s">
        <v>198</v>
      </c>
      <c r="D12" s="10" t="s">
        <v>199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75" customHeight="1" x14ac:dyDescent="0.2">
      <c r="A13" s="30" t="s">
        <v>201</v>
      </c>
      <c r="B13" s="10" t="s">
        <v>202</v>
      </c>
      <c r="C13" s="10" t="s">
        <v>202</v>
      </c>
      <c r="D13" s="10" t="s">
        <v>203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2.75" customHeight="1" x14ac:dyDescent="0.2">
      <c r="A14" s="30" t="s">
        <v>204</v>
      </c>
      <c r="B14" s="10" t="s">
        <v>205</v>
      </c>
      <c r="C14" s="10" t="s">
        <v>206</v>
      </c>
      <c r="D14" s="10" t="s">
        <v>208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2.75" customHeight="1" x14ac:dyDescent="0.2">
      <c r="A15" s="30" t="s">
        <v>209</v>
      </c>
      <c r="B15" s="10" t="s">
        <v>210</v>
      </c>
      <c r="C15" s="10" t="s">
        <v>211</v>
      </c>
      <c r="D15" s="10" t="s">
        <v>212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75" customHeight="1" x14ac:dyDescent="0.2">
      <c r="A18" s="4" t="s">
        <v>216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2.75" customHeight="1" x14ac:dyDescent="0.2">
      <c r="A19" s="5" t="s">
        <v>4</v>
      </c>
      <c r="B19" s="6" t="s">
        <v>174</v>
      </c>
      <c r="C19" s="31" t="s">
        <v>7</v>
      </c>
      <c r="D19" s="32"/>
      <c r="E19" s="6" t="s">
        <v>8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75" customHeight="1" x14ac:dyDescent="0.2">
      <c r="A20" s="30" t="s">
        <v>228</v>
      </c>
      <c r="B20" s="10" t="s">
        <v>229</v>
      </c>
      <c r="C20" s="33" t="s">
        <v>229</v>
      </c>
      <c r="D20" s="3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75" customHeight="1" x14ac:dyDescent="0.2">
      <c r="A21" s="30" t="s">
        <v>234</v>
      </c>
      <c r="B21" s="10" t="s">
        <v>235</v>
      </c>
      <c r="C21" s="33" t="s">
        <v>237</v>
      </c>
      <c r="D21" s="3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75" customHeight="1" x14ac:dyDescent="0.2">
      <c r="A22" s="30" t="s">
        <v>238</v>
      </c>
      <c r="B22" s="10" t="s">
        <v>239</v>
      </c>
      <c r="C22" s="33" t="s">
        <v>240</v>
      </c>
      <c r="D22" s="3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75" customHeight="1" x14ac:dyDescent="0.2">
      <c r="A23" s="30" t="s">
        <v>241</v>
      </c>
      <c r="B23" s="10" t="s">
        <v>242</v>
      </c>
      <c r="C23" s="33" t="s">
        <v>244</v>
      </c>
      <c r="D23" s="3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2.75" customHeight="1" x14ac:dyDescent="0.2">
      <c r="A24" s="19"/>
      <c r="B24" s="19"/>
      <c r="C24" s="35"/>
      <c r="D24" s="3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5.75" customHeight="1" x14ac:dyDescent="0.2"/>
    <row r="26" spans="1:15" ht="15.75" customHeight="1" x14ac:dyDescent="0.2"/>
    <row r="27" spans="1:15" ht="15.75" customHeight="1" x14ac:dyDescent="0.2"/>
    <row r="28" spans="1:15" ht="15.75" customHeight="1" x14ac:dyDescent="0.2"/>
    <row r="29" spans="1:15" ht="15.75" customHeight="1" x14ac:dyDescent="0.2"/>
    <row r="30" spans="1:15" ht="15.75" customHeight="1" x14ac:dyDescent="0.2"/>
    <row r="31" spans="1:15" ht="15.75" customHeight="1" x14ac:dyDescent="0.2"/>
    <row r="32" spans="1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0"/>
  <sheetViews>
    <sheetView workbookViewId="0"/>
  </sheetViews>
  <sheetFormatPr defaultColWidth="14.42578125" defaultRowHeight="15" customHeight="1" x14ac:dyDescent="0.2"/>
  <cols>
    <col min="1" max="7" width="14.42578125" customWidth="1"/>
  </cols>
  <sheetData>
    <row r="1" spans="2:7" ht="15.75" customHeight="1" x14ac:dyDescent="0.2"/>
    <row r="2" spans="2:7" ht="15.75" customHeight="1" x14ac:dyDescent="0.2">
      <c r="B2" s="58" t="s">
        <v>216</v>
      </c>
      <c r="C2" s="59" t="s">
        <v>173</v>
      </c>
      <c r="D2" s="61" t="s">
        <v>195</v>
      </c>
      <c r="E2" s="62"/>
      <c r="F2" s="62"/>
      <c r="G2" s="63"/>
    </row>
    <row r="3" spans="2:7" ht="15.75" customHeight="1" x14ac:dyDescent="0.2">
      <c r="B3" s="57"/>
      <c r="C3" s="60"/>
      <c r="D3" s="44" t="s">
        <v>197</v>
      </c>
      <c r="E3" s="44" t="s">
        <v>201</v>
      </c>
      <c r="F3" s="44" t="s">
        <v>204</v>
      </c>
      <c r="G3" s="44" t="s">
        <v>209</v>
      </c>
    </row>
    <row r="4" spans="2:7" ht="15.75" customHeight="1" x14ac:dyDescent="0.2">
      <c r="B4" s="55" t="s">
        <v>234</v>
      </c>
      <c r="C4" s="46" t="s">
        <v>179</v>
      </c>
      <c r="D4" s="46" t="s">
        <v>73</v>
      </c>
      <c r="E4" s="46" t="s">
        <v>73</v>
      </c>
      <c r="F4" s="46" t="s">
        <v>73</v>
      </c>
      <c r="G4" s="46" t="s">
        <v>73</v>
      </c>
    </row>
    <row r="5" spans="2:7" ht="15.75" customHeight="1" x14ac:dyDescent="0.2">
      <c r="B5" s="56"/>
      <c r="C5" s="46" t="s">
        <v>183</v>
      </c>
      <c r="D5" s="46" t="s">
        <v>73</v>
      </c>
      <c r="E5" s="46" t="s">
        <v>73</v>
      </c>
      <c r="F5" s="46" t="s">
        <v>73</v>
      </c>
      <c r="G5" s="46" t="s">
        <v>73</v>
      </c>
    </row>
    <row r="6" spans="2:7" ht="15.75" customHeight="1" x14ac:dyDescent="0.2">
      <c r="B6" s="56"/>
      <c r="C6" s="46" t="s">
        <v>187</v>
      </c>
      <c r="D6" s="46" t="s">
        <v>73</v>
      </c>
      <c r="E6" s="46" t="s">
        <v>73</v>
      </c>
      <c r="F6" s="46" t="s">
        <v>73</v>
      </c>
      <c r="G6" s="46" t="s">
        <v>146</v>
      </c>
    </row>
    <row r="7" spans="2:7" ht="15.75" customHeight="1" x14ac:dyDescent="0.2">
      <c r="B7" s="57"/>
      <c r="C7" s="46" t="s">
        <v>191</v>
      </c>
      <c r="D7" s="46" t="s">
        <v>73</v>
      </c>
      <c r="E7" s="46" t="s">
        <v>73</v>
      </c>
      <c r="F7" s="46" t="s">
        <v>146</v>
      </c>
      <c r="G7" s="46" t="s">
        <v>106</v>
      </c>
    </row>
    <row r="8" spans="2:7" ht="15.75" customHeight="1" x14ac:dyDescent="0.2">
      <c r="B8" s="55" t="s">
        <v>238</v>
      </c>
      <c r="C8" s="46" t="s">
        <v>179</v>
      </c>
      <c r="D8" s="46" t="s">
        <v>73</v>
      </c>
      <c r="E8" s="46" t="s">
        <v>73</v>
      </c>
      <c r="F8" s="46" t="s">
        <v>73</v>
      </c>
      <c r="G8" s="46" t="s">
        <v>73</v>
      </c>
    </row>
    <row r="9" spans="2:7" ht="15.75" customHeight="1" x14ac:dyDescent="0.2">
      <c r="B9" s="56"/>
      <c r="C9" s="46" t="s">
        <v>183</v>
      </c>
      <c r="D9" s="46" t="s">
        <v>73</v>
      </c>
      <c r="E9" s="46" t="s">
        <v>73</v>
      </c>
      <c r="F9" s="46" t="s">
        <v>73</v>
      </c>
      <c r="G9" s="46" t="s">
        <v>146</v>
      </c>
    </row>
    <row r="10" spans="2:7" ht="15.75" customHeight="1" x14ac:dyDescent="0.2">
      <c r="B10" s="56"/>
      <c r="C10" s="46" t="s">
        <v>187</v>
      </c>
      <c r="D10" s="46" t="s">
        <v>73</v>
      </c>
      <c r="E10" s="46" t="s">
        <v>73</v>
      </c>
      <c r="F10" s="46" t="s">
        <v>146</v>
      </c>
      <c r="G10" s="46" t="s">
        <v>106</v>
      </c>
    </row>
    <row r="11" spans="2:7" ht="15.75" customHeight="1" x14ac:dyDescent="0.2">
      <c r="B11" s="57"/>
      <c r="C11" s="46" t="s">
        <v>191</v>
      </c>
      <c r="D11" s="46" t="s">
        <v>73</v>
      </c>
      <c r="E11" s="46" t="s">
        <v>146</v>
      </c>
      <c r="F11" s="46" t="s">
        <v>106</v>
      </c>
      <c r="G11" s="46" t="s">
        <v>86</v>
      </c>
    </row>
    <row r="12" spans="2:7" ht="15.75" customHeight="1" x14ac:dyDescent="0.2">
      <c r="B12" s="55" t="s">
        <v>241</v>
      </c>
      <c r="C12" s="46" t="s">
        <v>179</v>
      </c>
      <c r="D12" s="46" t="s">
        <v>73</v>
      </c>
      <c r="E12" s="46" t="s">
        <v>73</v>
      </c>
      <c r="F12" s="46" t="s">
        <v>73</v>
      </c>
      <c r="G12" s="46" t="s">
        <v>146</v>
      </c>
    </row>
    <row r="13" spans="2:7" ht="15.75" customHeight="1" x14ac:dyDescent="0.2">
      <c r="B13" s="56"/>
      <c r="C13" s="46" t="s">
        <v>183</v>
      </c>
      <c r="D13" s="46" t="s">
        <v>73</v>
      </c>
      <c r="E13" s="46" t="s">
        <v>73</v>
      </c>
      <c r="F13" s="46" t="s">
        <v>146</v>
      </c>
      <c r="G13" s="46" t="s">
        <v>106</v>
      </c>
    </row>
    <row r="14" spans="2:7" ht="15.75" customHeight="1" x14ac:dyDescent="0.2">
      <c r="B14" s="56"/>
      <c r="C14" s="46" t="s">
        <v>187</v>
      </c>
      <c r="D14" s="46" t="s">
        <v>73</v>
      </c>
      <c r="E14" s="46" t="s">
        <v>146</v>
      </c>
      <c r="F14" s="46" t="s">
        <v>106</v>
      </c>
      <c r="G14" s="46" t="s">
        <v>86</v>
      </c>
    </row>
    <row r="15" spans="2:7" ht="15.75" customHeight="1" x14ac:dyDescent="0.2">
      <c r="B15" s="57"/>
      <c r="C15" s="46" t="s">
        <v>191</v>
      </c>
      <c r="D15" s="46" t="s">
        <v>73</v>
      </c>
      <c r="E15" s="46" t="s">
        <v>106</v>
      </c>
      <c r="F15" s="46" t="s">
        <v>86</v>
      </c>
      <c r="G15" s="46" t="s">
        <v>260</v>
      </c>
    </row>
    <row r="16" spans="2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Sanchit Agrawal</cp:lastModifiedBy>
  <dcterms:modified xsi:type="dcterms:W3CDTF">2018-05-24T09:18:09Z</dcterms:modified>
</cp:coreProperties>
</file>